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/Desktop/"/>
    </mc:Choice>
  </mc:AlternateContent>
  <xr:revisionPtr revIDLastSave="0" documentId="13_ncr:1_{C060EDD9-9F03-E145-B80C-5E114475D08A}" xr6:coauthVersionLast="47" xr6:coauthVersionMax="47" xr10:uidLastSave="{00000000-0000-0000-0000-000000000000}"/>
  <bookViews>
    <workbookView xWindow="0" yWindow="500" windowWidth="28800" windowHeight="16020" xr2:uid="{D479E2B4-A7B9-7D4D-AF0C-A31A7555E7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3" i="1" l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27" i="1"/>
  <c r="G127" i="1"/>
  <c r="G146" i="1"/>
  <c r="G147" i="1"/>
  <c r="G148" i="1"/>
  <c r="G149" i="1"/>
  <c r="G150" i="1"/>
  <c r="G151" i="1"/>
  <c r="G152" i="1"/>
  <c r="G153" i="1"/>
  <c r="G154" i="1"/>
  <c r="G155" i="1"/>
  <c r="G156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28" i="1"/>
  <c r="F127" i="1"/>
  <c r="I332" i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259" i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58" i="1"/>
  <c r="I132" i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58" i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57" i="1"/>
  <c r="H81" i="1"/>
  <c r="H80" i="1"/>
  <c r="H71" i="1"/>
  <c r="H72" i="1"/>
  <c r="H73" i="1"/>
  <c r="H74" i="1"/>
  <c r="H75" i="1"/>
  <c r="H76" i="1"/>
  <c r="H77" i="1"/>
  <c r="H78" i="1"/>
  <c r="H79" i="1"/>
  <c r="H70" i="1"/>
  <c r="H69" i="1"/>
  <c r="H68" i="1"/>
  <c r="H59" i="1"/>
  <c r="H60" i="1"/>
  <c r="H61" i="1"/>
  <c r="H62" i="1"/>
  <c r="H63" i="1"/>
  <c r="H64" i="1"/>
  <c r="H65" i="1"/>
  <c r="H66" i="1"/>
  <c r="H67" i="1"/>
  <c r="H58" i="1"/>
  <c r="G352" i="1"/>
  <c r="G354" i="1"/>
  <c r="G356" i="1"/>
  <c r="G262" i="1"/>
  <c r="G265" i="1"/>
  <c r="G266" i="1"/>
  <c r="G270" i="1"/>
  <c r="G273" i="1"/>
  <c r="G274" i="1"/>
  <c r="G278" i="1"/>
  <c r="G281" i="1"/>
  <c r="G259" i="1"/>
  <c r="G62" i="1"/>
  <c r="G65" i="1"/>
  <c r="G66" i="1"/>
  <c r="G70" i="1"/>
  <c r="G72" i="1"/>
  <c r="G73" i="1"/>
  <c r="G74" i="1"/>
  <c r="G78" i="1"/>
  <c r="G80" i="1"/>
  <c r="G81" i="1"/>
  <c r="G58" i="1"/>
  <c r="G362" i="1"/>
  <c r="G364" i="1"/>
  <c r="G365" i="1"/>
  <c r="G366" i="1"/>
  <c r="G370" i="1"/>
  <c r="G372" i="1"/>
  <c r="G373" i="1"/>
  <c r="G374" i="1"/>
  <c r="G378" i="1"/>
  <c r="G380" i="1"/>
  <c r="G381" i="1"/>
  <c r="G382" i="1"/>
  <c r="G386" i="1"/>
  <c r="G388" i="1"/>
  <c r="G389" i="1"/>
  <c r="G390" i="1"/>
  <c r="G394" i="1"/>
  <c r="G396" i="1"/>
  <c r="G397" i="1"/>
  <c r="G398" i="1"/>
  <c r="G402" i="1"/>
  <c r="G404" i="1"/>
  <c r="G405" i="1"/>
  <c r="G406" i="1"/>
  <c r="G326" i="1"/>
  <c r="G327" i="1"/>
  <c r="G286" i="1"/>
  <c r="G287" i="1"/>
  <c r="G294" i="1"/>
  <c r="G295" i="1"/>
  <c r="G302" i="1"/>
  <c r="G303" i="1"/>
  <c r="G310" i="1"/>
  <c r="G311" i="1"/>
  <c r="G318" i="1"/>
  <c r="G319" i="1"/>
  <c r="G209" i="1"/>
  <c r="G213" i="1"/>
  <c r="G217" i="1"/>
  <c r="G221" i="1"/>
  <c r="G225" i="1"/>
  <c r="G229" i="1"/>
  <c r="G233" i="1"/>
  <c r="G237" i="1"/>
  <c r="G243" i="1"/>
  <c r="G244" i="1"/>
  <c r="G245" i="1"/>
  <c r="G247" i="1"/>
  <c r="G251" i="1"/>
  <c r="G252" i="1"/>
  <c r="G253" i="1"/>
  <c r="G255" i="1"/>
  <c r="G161" i="1"/>
  <c r="G162" i="1"/>
  <c r="G169" i="1"/>
  <c r="G170" i="1"/>
  <c r="G177" i="1"/>
  <c r="G178" i="1"/>
  <c r="G182" i="1"/>
  <c r="G184" i="1"/>
  <c r="G185" i="1"/>
  <c r="G186" i="1"/>
  <c r="G190" i="1"/>
  <c r="G192" i="1"/>
  <c r="G193" i="1"/>
  <c r="G194" i="1"/>
  <c r="G198" i="1"/>
  <c r="G200" i="1"/>
  <c r="G201" i="1"/>
  <c r="G202" i="1"/>
  <c r="G205" i="1"/>
  <c r="G207" i="1"/>
  <c r="G117" i="1"/>
  <c r="G118" i="1"/>
  <c r="G122" i="1"/>
  <c r="G125" i="1"/>
  <c r="G126" i="1"/>
  <c r="F359" i="1"/>
  <c r="G359" i="1" s="1"/>
  <c r="F360" i="1"/>
  <c r="G360" i="1" s="1"/>
  <c r="F361" i="1"/>
  <c r="G361" i="1" s="1"/>
  <c r="F362" i="1"/>
  <c r="F363" i="1"/>
  <c r="G363" i="1" s="1"/>
  <c r="F364" i="1"/>
  <c r="F365" i="1"/>
  <c r="F366" i="1"/>
  <c r="F367" i="1"/>
  <c r="G367" i="1" s="1"/>
  <c r="F368" i="1"/>
  <c r="G368" i="1" s="1"/>
  <c r="F369" i="1"/>
  <c r="G369" i="1" s="1"/>
  <c r="F370" i="1"/>
  <c r="F371" i="1"/>
  <c r="G371" i="1" s="1"/>
  <c r="F372" i="1"/>
  <c r="F373" i="1"/>
  <c r="F374" i="1"/>
  <c r="F375" i="1"/>
  <c r="G375" i="1" s="1"/>
  <c r="F376" i="1"/>
  <c r="G376" i="1" s="1"/>
  <c r="F377" i="1"/>
  <c r="G377" i="1" s="1"/>
  <c r="F378" i="1"/>
  <c r="F379" i="1"/>
  <c r="G379" i="1" s="1"/>
  <c r="F380" i="1"/>
  <c r="F381" i="1"/>
  <c r="F382" i="1"/>
  <c r="F383" i="1"/>
  <c r="G383" i="1" s="1"/>
  <c r="F384" i="1"/>
  <c r="G384" i="1" s="1"/>
  <c r="F385" i="1"/>
  <c r="G385" i="1" s="1"/>
  <c r="F386" i="1"/>
  <c r="F387" i="1"/>
  <c r="G387" i="1" s="1"/>
  <c r="F388" i="1"/>
  <c r="F389" i="1"/>
  <c r="F390" i="1"/>
  <c r="F391" i="1"/>
  <c r="G391" i="1" s="1"/>
  <c r="F392" i="1"/>
  <c r="G392" i="1" s="1"/>
  <c r="F393" i="1"/>
  <c r="G393" i="1" s="1"/>
  <c r="F394" i="1"/>
  <c r="F395" i="1"/>
  <c r="G395" i="1" s="1"/>
  <c r="F396" i="1"/>
  <c r="F397" i="1"/>
  <c r="F398" i="1"/>
  <c r="F399" i="1"/>
  <c r="G399" i="1" s="1"/>
  <c r="F400" i="1"/>
  <c r="G400" i="1" s="1"/>
  <c r="F401" i="1"/>
  <c r="G401" i="1" s="1"/>
  <c r="F402" i="1"/>
  <c r="F403" i="1"/>
  <c r="G403" i="1" s="1"/>
  <c r="F404" i="1"/>
  <c r="F405" i="1"/>
  <c r="F406" i="1"/>
  <c r="F358" i="1"/>
  <c r="G358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F353" i="1"/>
  <c r="G353" i="1" s="1"/>
  <c r="F354" i="1"/>
  <c r="F355" i="1"/>
  <c r="G355" i="1" s="1"/>
  <c r="F356" i="1"/>
  <c r="F333" i="1"/>
  <c r="G333" i="1" s="1"/>
  <c r="F284" i="1"/>
  <c r="G284" i="1" s="1"/>
  <c r="F285" i="1"/>
  <c r="G285" i="1" s="1"/>
  <c r="F286" i="1"/>
  <c r="F287" i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F295" i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F303" i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F311" i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F319" i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F327" i="1"/>
  <c r="F328" i="1"/>
  <c r="G328" i="1" s="1"/>
  <c r="F329" i="1"/>
  <c r="G329" i="1" s="1"/>
  <c r="F330" i="1"/>
  <c r="G330" i="1" s="1"/>
  <c r="F331" i="1"/>
  <c r="G331" i="1" s="1"/>
  <c r="F283" i="1"/>
  <c r="G283" i="1" s="1"/>
  <c r="F260" i="1"/>
  <c r="G260" i="1" s="1"/>
  <c r="F261" i="1"/>
  <c r="G261" i="1" s="1"/>
  <c r="F262" i="1"/>
  <c r="F263" i="1"/>
  <c r="G263" i="1" s="1"/>
  <c r="F264" i="1"/>
  <c r="G264" i="1" s="1"/>
  <c r="F265" i="1"/>
  <c r="F266" i="1"/>
  <c r="F267" i="1"/>
  <c r="G267" i="1" s="1"/>
  <c r="F268" i="1"/>
  <c r="G268" i="1" s="1"/>
  <c r="F269" i="1"/>
  <c r="G269" i="1" s="1"/>
  <c r="F270" i="1"/>
  <c r="F271" i="1"/>
  <c r="G271" i="1" s="1"/>
  <c r="F272" i="1"/>
  <c r="G272" i="1" s="1"/>
  <c r="F273" i="1"/>
  <c r="F274" i="1"/>
  <c r="F275" i="1"/>
  <c r="G275" i="1" s="1"/>
  <c r="F276" i="1"/>
  <c r="G276" i="1" s="1"/>
  <c r="F277" i="1"/>
  <c r="G277" i="1" s="1"/>
  <c r="F278" i="1"/>
  <c r="F279" i="1"/>
  <c r="G279" i="1" s="1"/>
  <c r="F280" i="1"/>
  <c r="G280" i="1" s="1"/>
  <c r="F281" i="1"/>
  <c r="F259" i="1"/>
  <c r="F241" i="1"/>
  <c r="G241" i="1" s="1"/>
  <c r="F242" i="1"/>
  <c r="G242" i="1" s="1"/>
  <c r="F243" i="1"/>
  <c r="F244" i="1"/>
  <c r="F245" i="1"/>
  <c r="F246" i="1"/>
  <c r="G246" i="1" s="1"/>
  <c r="F247" i="1"/>
  <c r="F248" i="1"/>
  <c r="G248" i="1" s="1"/>
  <c r="F249" i="1"/>
  <c r="G249" i="1" s="1"/>
  <c r="F250" i="1"/>
  <c r="G250" i="1" s="1"/>
  <c r="F251" i="1"/>
  <c r="F252" i="1"/>
  <c r="F253" i="1"/>
  <c r="F254" i="1"/>
  <c r="G254" i="1" s="1"/>
  <c r="F255" i="1"/>
  <c r="F256" i="1"/>
  <c r="G256" i="1" s="1"/>
  <c r="F257" i="1"/>
  <c r="G257" i="1" s="1"/>
  <c r="F204" i="1"/>
  <c r="G204" i="1" s="1"/>
  <c r="F205" i="1"/>
  <c r="F206" i="1"/>
  <c r="G206" i="1" s="1"/>
  <c r="F207" i="1"/>
  <c r="F208" i="1"/>
  <c r="G208" i="1" s="1"/>
  <c r="F209" i="1"/>
  <c r="F210" i="1"/>
  <c r="G210" i="1" s="1"/>
  <c r="F211" i="1"/>
  <c r="G211" i="1" s="1"/>
  <c r="F212" i="1"/>
  <c r="G212" i="1" s="1"/>
  <c r="F213" i="1"/>
  <c r="F214" i="1"/>
  <c r="G214" i="1" s="1"/>
  <c r="F215" i="1"/>
  <c r="G215" i="1" s="1"/>
  <c r="F216" i="1"/>
  <c r="G216" i="1" s="1"/>
  <c r="F217" i="1"/>
  <c r="F218" i="1"/>
  <c r="G218" i="1" s="1"/>
  <c r="F219" i="1"/>
  <c r="G219" i="1" s="1"/>
  <c r="F220" i="1"/>
  <c r="G220" i="1" s="1"/>
  <c r="F221" i="1"/>
  <c r="F222" i="1"/>
  <c r="G222" i="1" s="1"/>
  <c r="F223" i="1"/>
  <c r="G223" i="1" s="1"/>
  <c r="F224" i="1"/>
  <c r="G224" i="1" s="1"/>
  <c r="F225" i="1"/>
  <c r="F226" i="1"/>
  <c r="G226" i="1" s="1"/>
  <c r="F227" i="1"/>
  <c r="G227" i="1" s="1"/>
  <c r="F228" i="1"/>
  <c r="G228" i="1" s="1"/>
  <c r="F229" i="1"/>
  <c r="F230" i="1"/>
  <c r="G230" i="1" s="1"/>
  <c r="F231" i="1"/>
  <c r="G231" i="1" s="1"/>
  <c r="F232" i="1"/>
  <c r="G232" i="1" s="1"/>
  <c r="F233" i="1"/>
  <c r="F234" i="1"/>
  <c r="G234" i="1" s="1"/>
  <c r="F235" i="1"/>
  <c r="G235" i="1" s="1"/>
  <c r="F236" i="1"/>
  <c r="G236" i="1" s="1"/>
  <c r="F237" i="1"/>
  <c r="F238" i="1"/>
  <c r="G238" i="1" s="1"/>
  <c r="F239" i="1"/>
  <c r="G239" i="1" s="1"/>
  <c r="F240" i="1"/>
  <c r="G240" i="1" s="1"/>
  <c r="F178" i="1"/>
  <c r="F179" i="1"/>
  <c r="G179" i="1" s="1"/>
  <c r="F180" i="1"/>
  <c r="G180" i="1" s="1"/>
  <c r="F181" i="1"/>
  <c r="G181" i="1" s="1"/>
  <c r="F182" i="1"/>
  <c r="F183" i="1"/>
  <c r="G183" i="1" s="1"/>
  <c r="F184" i="1"/>
  <c r="F185" i="1"/>
  <c r="F186" i="1"/>
  <c r="F187" i="1"/>
  <c r="G187" i="1" s="1"/>
  <c r="F188" i="1"/>
  <c r="G188" i="1" s="1"/>
  <c r="F189" i="1"/>
  <c r="G189" i="1" s="1"/>
  <c r="F190" i="1"/>
  <c r="F191" i="1"/>
  <c r="G191" i="1" s="1"/>
  <c r="F192" i="1"/>
  <c r="F193" i="1"/>
  <c r="F194" i="1"/>
  <c r="F195" i="1"/>
  <c r="G195" i="1" s="1"/>
  <c r="F196" i="1"/>
  <c r="G196" i="1" s="1"/>
  <c r="F197" i="1"/>
  <c r="G197" i="1" s="1"/>
  <c r="F198" i="1"/>
  <c r="F199" i="1"/>
  <c r="G199" i="1" s="1"/>
  <c r="F200" i="1"/>
  <c r="F201" i="1"/>
  <c r="F202" i="1"/>
  <c r="F203" i="1"/>
  <c r="G203" i="1" s="1"/>
  <c r="F159" i="1"/>
  <c r="G159" i="1" s="1"/>
  <c r="F160" i="1"/>
  <c r="G160" i="1" s="1"/>
  <c r="F161" i="1"/>
  <c r="F162" i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F170" i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F158" i="1"/>
  <c r="G158" i="1" s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33" i="1"/>
  <c r="F131" i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F118" i="1"/>
  <c r="F119" i="1"/>
  <c r="G119" i="1" s="1"/>
  <c r="F120" i="1"/>
  <c r="G120" i="1" s="1"/>
  <c r="F121" i="1"/>
  <c r="G121" i="1" s="1"/>
  <c r="F122" i="1"/>
  <c r="F123" i="1"/>
  <c r="G123" i="1" s="1"/>
  <c r="F124" i="1"/>
  <c r="G124" i="1" s="1"/>
  <c r="F125" i="1"/>
  <c r="F126" i="1"/>
  <c r="F128" i="1"/>
  <c r="F129" i="1"/>
  <c r="F130" i="1"/>
  <c r="F83" i="1"/>
  <c r="G83" i="1" s="1"/>
  <c r="F71" i="1"/>
  <c r="G71" i="1" s="1"/>
  <c r="F72" i="1"/>
  <c r="F73" i="1"/>
  <c r="F74" i="1"/>
  <c r="F75" i="1"/>
  <c r="G75" i="1" s="1"/>
  <c r="F76" i="1"/>
  <c r="G76" i="1" s="1"/>
  <c r="F77" i="1"/>
  <c r="G77" i="1" s="1"/>
  <c r="F78" i="1"/>
  <c r="F79" i="1"/>
  <c r="G79" i="1" s="1"/>
  <c r="F80" i="1"/>
  <c r="F81" i="1"/>
  <c r="F59" i="1"/>
  <c r="G59" i="1" s="1"/>
  <c r="F60" i="1"/>
  <c r="G60" i="1" s="1"/>
  <c r="F61" i="1"/>
  <c r="G61" i="1" s="1"/>
  <c r="F62" i="1"/>
  <c r="F63" i="1"/>
  <c r="G63" i="1" s="1"/>
  <c r="F64" i="1"/>
  <c r="G64" i="1" s="1"/>
  <c r="F65" i="1"/>
  <c r="F66" i="1"/>
  <c r="F67" i="1"/>
  <c r="G67" i="1" s="1"/>
  <c r="F68" i="1"/>
  <c r="G68" i="1" s="1"/>
  <c r="F69" i="1"/>
  <c r="G69" i="1" s="1"/>
  <c r="F70" i="1"/>
  <c r="F58" i="1"/>
  <c r="G46" i="1"/>
  <c r="G47" i="1"/>
  <c r="G48" i="1"/>
  <c r="G51" i="1"/>
  <c r="G52" i="1"/>
  <c r="G54" i="1"/>
  <c r="G55" i="1"/>
  <c r="G31" i="1"/>
  <c r="G35" i="1"/>
  <c r="G37" i="1"/>
  <c r="G38" i="1"/>
  <c r="G39" i="1"/>
  <c r="G43" i="1"/>
  <c r="G9" i="1"/>
  <c r="G11" i="1"/>
  <c r="G13" i="1"/>
  <c r="G15" i="1"/>
  <c r="G19" i="1"/>
  <c r="G21" i="1"/>
  <c r="G23" i="1"/>
  <c r="G27" i="1"/>
  <c r="G29" i="1"/>
  <c r="F57" i="1"/>
  <c r="F55" i="1"/>
  <c r="F56" i="1"/>
  <c r="G56" i="1" s="1"/>
  <c r="F10" i="1"/>
  <c r="G10" i="1" s="1"/>
  <c r="F11" i="1"/>
  <c r="F12" i="1"/>
  <c r="G12" i="1" s="1"/>
  <c r="F13" i="1"/>
  <c r="F14" i="1"/>
  <c r="G14" i="1" s="1"/>
  <c r="F15" i="1"/>
  <c r="F16" i="1"/>
  <c r="G16" i="1" s="1"/>
  <c r="F17" i="1"/>
  <c r="G17" i="1" s="1"/>
  <c r="F18" i="1"/>
  <c r="G18" i="1" s="1"/>
  <c r="F19" i="1"/>
  <c r="F20" i="1"/>
  <c r="G20" i="1" s="1"/>
  <c r="F21" i="1"/>
  <c r="F22" i="1"/>
  <c r="G22" i="1" s="1"/>
  <c r="F23" i="1"/>
  <c r="F24" i="1"/>
  <c r="G24" i="1" s="1"/>
  <c r="F25" i="1"/>
  <c r="G25" i="1" s="1"/>
  <c r="F26" i="1"/>
  <c r="G26" i="1" s="1"/>
  <c r="F27" i="1"/>
  <c r="F28" i="1"/>
  <c r="G28" i="1" s="1"/>
  <c r="F29" i="1"/>
  <c r="F30" i="1"/>
  <c r="G30" i="1" s="1"/>
  <c r="F31" i="1"/>
  <c r="F32" i="1"/>
  <c r="G32" i="1" s="1"/>
  <c r="F33" i="1"/>
  <c r="G33" i="1" s="1"/>
  <c r="F34" i="1"/>
  <c r="G34" i="1" s="1"/>
  <c r="F35" i="1"/>
  <c r="F36" i="1"/>
  <c r="G36" i="1" s="1"/>
  <c r="F37" i="1"/>
  <c r="F38" i="1"/>
  <c r="F39" i="1"/>
  <c r="F40" i="1"/>
  <c r="G40" i="1" s="1"/>
  <c r="F41" i="1"/>
  <c r="G41" i="1" s="1"/>
  <c r="F42" i="1"/>
  <c r="G42" i="1" s="1"/>
  <c r="F43" i="1"/>
  <c r="F44" i="1"/>
  <c r="G44" i="1" s="1"/>
  <c r="F45" i="1"/>
  <c r="G45" i="1" s="1"/>
  <c r="F46" i="1"/>
  <c r="F47" i="1"/>
  <c r="F48" i="1"/>
  <c r="F49" i="1"/>
  <c r="G49" i="1" s="1"/>
  <c r="F50" i="1"/>
  <c r="G50" i="1" s="1"/>
  <c r="F51" i="1"/>
  <c r="F52" i="1"/>
  <c r="F53" i="1"/>
  <c r="G53" i="1" s="1"/>
  <c r="F54" i="1"/>
  <c r="F9" i="1"/>
  <c r="F8" i="1"/>
  <c r="G8" i="1" s="1"/>
</calcChain>
</file>

<file path=xl/sharedStrings.xml><?xml version="1.0" encoding="utf-8"?>
<sst xmlns="http://schemas.openxmlformats.org/spreadsheetml/2006/main" count="14" uniqueCount="14">
  <si>
    <t>X</t>
    <phoneticPr fontId="2" type="noConversion"/>
  </si>
  <si>
    <t>Y</t>
    <phoneticPr fontId="2" type="noConversion"/>
  </si>
  <si>
    <t>V</t>
    <phoneticPr fontId="2" type="noConversion"/>
  </si>
  <si>
    <t>Yaw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</si>
  <si>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</si>
  <si>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</si>
  <si>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</si>
  <si>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</si>
  <si>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</si>
  <si>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</si>
  <si>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</si>
  <si>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</si>
  <si>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V转弯时纯线性降到最低再增加Yaw假设转弯时纯线性角度变化</t>
    <phoneticPr fontId="2" type="noConversion"/>
  </si>
  <si>
    <t>提前入弯C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</si>
</sst>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00F8E-C565-5447-B454-B993A0020A11}">
  <dimension ref="D3:N407"/>
  <sheetViews>
    <sheetView tabSelected="1" topLeftCell="A125" workbookViewId="0">
      <selection activeCell="J140" sqref="J140"/>
    </sheetView>
  </sheetViews>
  <sheetFormatPr baseColWidth="10" defaultRowHeight="16"/>
  <cols>
    <col min="9" max="9" width="10.83203125" customWidth="1"/>
    <col min="14" max="14" width="35" customWidth="1"/>
  </cols>
  <sheetData>
    <row r="3" spans="4:14">
      <c r="N3" s="3" t="s">
        <v>12</v>
      </c>
    </row>
    <row r="4" spans="4:14">
      <c r="N4" s="3"/>
    </row>
    <row r="5" spans="4:14">
      <c r="N5" s="3"/>
    </row>
    <row r="7" spans="4:14">
      <c r="D7">
        <v>0</v>
      </c>
      <c r="F7" t="s">
        <v>0</v>
      </c>
      <c r="G7" t="s">
        <v>1</v>
      </c>
      <c r="H7" t="s">
        <v>2</v>
      </c>
      <c r="I7" t="s">
        <v>3</v>
      </c>
    </row>
    <row r="8" spans="4:14">
      <c r="E8">
        <v>1</v>
      </c>
      <c r="F8">
        <f>0.346*E8</f>
        <v>0.34599999999999997</v>
      </c>
      <c r="G8">
        <f>-0.01734*F8</f>
        <v>-5.9996399999999997E-3</v>
      </c>
      <c r="H8">
        <v>1.7</v>
      </c>
      <c r="I8">
        <v>6.2658469999999999</v>
      </c>
    </row>
    <row r="9" spans="4:14">
      <c r="E9">
        <v>2</v>
      </c>
      <c r="F9">
        <f>0.346*E9</f>
        <v>0.69199999999999995</v>
      </c>
      <c r="G9">
        <f t="shared" ref="G9:G55" si="0">-0.01734*F9</f>
        <v>-1.1999279999999999E-2</v>
      </c>
      <c r="H9">
        <v>1.7</v>
      </c>
      <c r="I9">
        <v>6.2658469999999999</v>
      </c>
    </row>
    <row r="10" spans="4:14">
      <c r="E10">
        <v>3</v>
      </c>
      <c r="F10">
        <f t="shared" ref="F10:F57" si="1">0.346*E10</f>
        <v>1.0379999999999998</v>
      </c>
      <c r="G10">
        <f t="shared" si="0"/>
        <v>-1.7998919999999998E-2</v>
      </c>
      <c r="H10">
        <v>1.7</v>
      </c>
      <c r="I10">
        <v>6.2658469999999999</v>
      </c>
    </row>
    <row r="11" spans="4:14">
      <c r="E11">
        <v>4</v>
      </c>
      <c r="F11">
        <f t="shared" si="1"/>
        <v>1.3839999999999999</v>
      </c>
      <c r="G11">
        <f t="shared" si="0"/>
        <v>-2.3998559999999999E-2</v>
      </c>
      <c r="H11">
        <v>1.7</v>
      </c>
      <c r="I11">
        <v>6.2658469999999999</v>
      </c>
    </row>
    <row r="12" spans="4:14">
      <c r="E12">
        <v>5</v>
      </c>
      <c r="F12">
        <f t="shared" si="1"/>
        <v>1.73</v>
      </c>
      <c r="G12">
        <f t="shared" si="0"/>
        <v>-2.9998200000000003E-2</v>
      </c>
      <c r="H12">
        <v>1.7</v>
      </c>
      <c r="I12">
        <v>6.2658469999999999</v>
      </c>
    </row>
    <row r="13" spans="4:14">
      <c r="E13">
        <v>6</v>
      </c>
      <c r="F13">
        <f t="shared" si="1"/>
        <v>2.0759999999999996</v>
      </c>
      <c r="G13">
        <f t="shared" si="0"/>
        <v>-3.5997839999999996E-2</v>
      </c>
      <c r="H13">
        <v>1.7</v>
      </c>
      <c r="I13">
        <v>6.2658469999999999</v>
      </c>
    </row>
    <row r="14" spans="4:14">
      <c r="E14">
        <v>7</v>
      </c>
      <c r="F14">
        <f t="shared" si="1"/>
        <v>2.4219999999999997</v>
      </c>
      <c r="G14">
        <f t="shared" si="0"/>
        <v>-4.1997479999999997E-2</v>
      </c>
      <c r="H14">
        <v>1.7</v>
      </c>
      <c r="I14">
        <v>6.2658469999999999</v>
      </c>
    </row>
    <row r="15" spans="4:14">
      <c r="E15">
        <v>8</v>
      </c>
      <c r="F15">
        <f t="shared" si="1"/>
        <v>2.7679999999999998</v>
      </c>
      <c r="G15">
        <f t="shared" si="0"/>
        <v>-4.7997119999999997E-2</v>
      </c>
      <c r="H15">
        <v>1.7</v>
      </c>
      <c r="I15">
        <v>6.2658469999999999</v>
      </c>
    </row>
    <row r="16" spans="4:14">
      <c r="E16">
        <v>9</v>
      </c>
      <c r="F16">
        <f t="shared" si="1"/>
        <v>3.1139999999999999</v>
      </c>
      <c r="G16">
        <f t="shared" si="0"/>
        <v>-5.3996760000000005E-2</v>
      </c>
      <c r="H16">
        <v>1.7</v>
      </c>
      <c r="I16">
        <v>6.2658469999999999</v>
      </c>
    </row>
    <row r="17" spans="5:9">
      <c r="E17">
        <v>10</v>
      </c>
      <c r="F17">
        <f t="shared" si="1"/>
        <v>3.46</v>
      </c>
      <c r="G17">
        <f t="shared" si="0"/>
        <v>-5.9996400000000005E-2</v>
      </c>
      <c r="H17">
        <v>1.7</v>
      </c>
      <c r="I17">
        <v>6.2658469999999999</v>
      </c>
    </row>
    <row r="18" spans="5:9">
      <c r="E18">
        <v>11</v>
      </c>
      <c r="F18">
        <f t="shared" si="1"/>
        <v>3.8059999999999996</v>
      </c>
      <c r="G18">
        <f t="shared" si="0"/>
        <v>-6.5996039999999992E-2</v>
      </c>
      <c r="H18">
        <v>1.7</v>
      </c>
      <c r="I18">
        <v>6.2658469999999999</v>
      </c>
    </row>
    <row r="19" spans="5:9">
      <c r="E19">
        <v>12</v>
      </c>
      <c r="F19">
        <f t="shared" si="1"/>
        <v>4.1519999999999992</v>
      </c>
      <c r="G19">
        <f t="shared" si="0"/>
        <v>-7.1995679999999992E-2</v>
      </c>
      <c r="H19">
        <v>1.7</v>
      </c>
      <c r="I19">
        <v>6.2658469999999999</v>
      </c>
    </row>
    <row r="20" spans="5:9">
      <c r="E20">
        <v>13</v>
      </c>
      <c r="F20">
        <f t="shared" si="1"/>
        <v>4.4979999999999993</v>
      </c>
      <c r="G20">
        <f t="shared" si="0"/>
        <v>-7.7995319999999993E-2</v>
      </c>
      <c r="H20">
        <v>1.7</v>
      </c>
      <c r="I20">
        <v>6.2658469999999999</v>
      </c>
    </row>
    <row r="21" spans="5:9">
      <c r="E21">
        <v>14</v>
      </c>
      <c r="F21">
        <f t="shared" si="1"/>
        <v>4.8439999999999994</v>
      </c>
      <c r="G21">
        <f t="shared" si="0"/>
        <v>-8.3994959999999994E-2</v>
      </c>
      <c r="H21">
        <v>1.7</v>
      </c>
      <c r="I21">
        <v>6.2658469999999999</v>
      </c>
    </row>
    <row r="22" spans="5:9">
      <c r="E22">
        <v>15</v>
      </c>
      <c r="F22">
        <f t="shared" si="1"/>
        <v>5.1899999999999995</v>
      </c>
      <c r="G22">
        <f t="shared" si="0"/>
        <v>-8.9994599999999994E-2</v>
      </c>
      <c r="H22">
        <v>1.7</v>
      </c>
      <c r="I22">
        <v>6.2658469999999999</v>
      </c>
    </row>
    <row r="23" spans="5:9">
      <c r="E23">
        <v>16</v>
      </c>
      <c r="F23">
        <f t="shared" si="1"/>
        <v>5.5359999999999996</v>
      </c>
      <c r="G23">
        <f t="shared" si="0"/>
        <v>-9.5994239999999995E-2</v>
      </c>
      <c r="H23">
        <v>1.7</v>
      </c>
      <c r="I23">
        <v>6.2658469999999999</v>
      </c>
    </row>
    <row r="24" spans="5:9">
      <c r="E24">
        <v>17</v>
      </c>
      <c r="F24">
        <f t="shared" si="1"/>
        <v>5.8819999999999997</v>
      </c>
      <c r="G24">
        <f t="shared" si="0"/>
        <v>-0.10199388</v>
      </c>
      <c r="H24">
        <v>1.7</v>
      </c>
      <c r="I24">
        <v>6.2658469999999999</v>
      </c>
    </row>
    <row r="25" spans="5:9">
      <c r="E25">
        <v>18</v>
      </c>
      <c r="F25">
        <f t="shared" si="1"/>
        <v>6.2279999999999998</v>
      </c>
      <c r="G25">
        <f t="shared" si="0"/>
        <v>-0.10799352000000001</v>
      </c>
      <c r="H25">
        <v>1.7</v>
      </c>
      <c r="I25">
        <v>6.2658469999999999</v>
      </c>
    </row>
    <row r="26" spans="5:9">
      <c r="E26">
        <v>19</v>
      </c>
      <c r="F26">
        <f t="shared" si="1"/>
        <v>6.5739999999999998</v>
      </c>
      <c r="G26">
        <f t="shared" si="0"/>
        <v>-0.11399316000000001</v>
      </c>
      <c r="H26">
        <v>1.7</v>
      </c>
      <c r="I26">
        <v>6.2658469999999999</v>
      </c>
    </row>
    <row r="27" spans="5:9">
      <c r="E27">
        <v>20</v>
      </c>
      <c r="F27">
        <f t="shared" si="1"/>
        <v>6.92</v>
      </c>
      <c r="G27">
        <f t="shared" si="0"/>
        <v>-0.11999280000000001</v>
      </c>
      <c r="H27">
        <v>1.7</v>
      </c>
      <c r="I27">
        <v>6.2658469999999999</v>
      </c>
    </row>
    <row r="28" spans="5:9">
      <c r="E28">
        <v>21</v>
      </c>
      <c r="F28">
        <f t="shared" si="1"/>
        <v>7.2659999999999991</v>
      </c>
      <c r="G28">
        <f t="shared" si="0"/>
        <v>-0.12599243999999998</v>
      </c>
      <c r="H28">
        <v>1.7</v>
      </c>
      <c r="I28">
        <v>6.2658469999999999</v>
      </c>
    </row>
    <row r="29" spans="5:9">
      <c r="E29">
        <v>22</v>
      </c>
      <c r="F29">
        <f t="shared" si="1"/>
        <v>7.6119999999999992</v>
      </c>
      <c r="G29">
        <f t="shared" si="0"/>
        <v>-0.13199207999999998</v>
      </c>
      <c r="H29">
        <v>1.7</v>
      </c>
      <c r="I29">
        <v>6.2658469999999999</v>
      </c>
    </row>
    <row r="30" spans="5:9">
      <c r="E30">
        <v>23</v>
      </c>
      <c r="F30">
        <f t="shared" si="1"/>
        <v>7.9579999999999993</v>
      </c>
      <c r="G30">
        <f t="shared" si="0"/>
        <v>-0.13799171999999998</v>
      </c>
      <c r="H30">
        <v>1.7</v>
      </c>
      <c r="I30">
        <v>6.2658469999999999</v>
      </c>
    </row>
    <row r="31" spans="5:9">
      <c r="E31">
        <v>24</v>
      </c>
      <c r="F31">
        <f t="shared" si="1"/>
        <v>8.3039999999999985</v>
      </c>
      <c r="G31">
        <f>-0.01734*F31</f>
        <v>-0.14399135999999998</v>
      </c>
      <c r="H31">
        <v>1.7</v>
      </c>
      <c r="I31">
        <v>6.2658469999999999</v>
      </c>
    </row>
    <row r="32" spans="5:9">
      <c r="E32">
        <v>25</v>
      </c>
      <c r="F32">
        <f t="shared" si="1"/>
        <v>8.6499999999999986</v>
      </c>
      <c r="G32">
        <f t="shared" si="0"/>
        <v>-0.14999099999999999</v>
      </c>
      <c r="H32">
        <v>1.7</v>
      </c>
      <c r="I32">
        <v>6.2658469999999999</v>
      </c>
    </row>
    <row r="33" spans="5:9">
      <c r="E33">
        <v>26</v>
      </c>
      <c r="F33">
        <f t="shared" si="1"/>
        <v>8.9959999999999987</v>
      </c>
      <c r="G33">
        <f t="shared" si="0"/>
        <v>-0.15599063999999999</v>
      </c>
      <c r="H33">
        <v>1.7</v>
      </c>
      <c r="I33">
        <v>6.2658469999999999</v>
      </c>
    </row>
    <row r="34" spans="5:9">
      <c r="E34">
        <v>27</v>
      </c>
      <c r="F34">
        <f t="shared" si="1"/>
        <v>9.3419999999999987</v>
      </c>
      <c r="G34">
        <f t="shared" si="0"/>
        <v>-0.16199027999999999</v>
      </c>
      <c r="H34">
        <v>1.7</v>
      </c>
      <c r="I34">
        <v>6.2658469999999999</v>
      </c>
    </row>
    <row r="35" spans="5:9">
      <c r="E35">
        <v>28</v>
      </c>
      <c r="F35">
        <f t="shared" si="1"/>
        <v>9.6879999999999988</v>
      </c>
      <c r="G35">
        <f t="shared" si="0"/>
        <v>-0.16798991999999999</v>
      </c>
      <c r="H35">
        <v>1.7</v>
      </c>
      <c r="I35">
        <v>6.2658469999999999</v>
      </c>
    </row>
    <row r="36" spans="5:9">
      <c r="E36">
        <v>29</v>
      </c>
      <c r="F36">
        <f t="shared" si="1"/>
        <v>10.033999999999999</v>
      </c>
      <c r="G36">
        <f t="shared" si="0"/>
        <v>-0.17398955999999999</v>
      </c>
      <c r="H36">
        <v>1.7</v>
      </c>
      <c r="I36">
        <v>6.2658469999999999</v>
      </c>
    </row>
    <row r="37" spans="5:9">
      <c r="E37">
        <v>30</v>
      </c>
      <c r="F37">
        <f t="shared" si="1"/>
        <v>10.379999999999999</v>
      </c>
      <c r="G37">
        <f t="shared" si="0"/>
        <v>-0.17998919999999999</v>
      </c>
      <c r="H37">
        <v>1.7</v>
      </c>
      <c r="I37">
        <v>6.2658469999999999</v>
      </c>
    </row>
    <row r="38" spans="5:9">
      <c r="E38">
        <v>31</v>
      </c>
      <c r="F38">
        <f t="shared" si="1"/>
        <v>10.725999999999999</v>
      </c>
      <c r="G38">
        <f t="shared" si="0"/>
        <v>-0.18598883999999999</v>
      </c>
      <c r="H38">
        <v>1.7</v>
      </c>
      <c r="I38">
        <v>6.2658469999999999</v>
      </c>
    </row>
    <row r="39" spans="5:9">
      <c r="E39">
        <v>32</v>
      </c>
      <c r="F39">
        <f t="shared" si="1"/>
        <v>11.071999999999999</v>
      </c>
      <c r="G39">
        <f t="shared" si="0"/>
        <v>-0.19198847999999999</v>
      </c>
      <c r="H39">
        <v>1.7</v>
      </c>
      <c r="I39">
        <v>6.2658469999999999</v>
      </c>
    </row>
    <row r="40" spans="5:9">
      <c r="E40">
        <v>33</v>
      </c>
      <c r="F40">
        <f t="shared" si="1"/>
        <v>11.417999999999999</v>
      </c>
      <c r="G40">
        <f t="shared" si="0"/>
        <v>-0.19798811999999999</v>
      </c>
      <c r="H40">
        <v>1.7</v>
      </c>
      <c r="I40">
        <v>6.2658469999999999</v>
      </c>
    </row>
    <row r="41" spans="5:9">
      <c r="E41">
        <v>34</v>
      </c>
      <c r="F41">
        <f t="shared" si="1"/>
        <v>11.763999999999999</v>
      </c>
      <c r="G41">
        <f t="shared" si="0"/>
        <v>-0.20398775999999999</v>
      </c>
      <c r="H41">
        <v>1.7</v>
      </c>
      <c r="I41">
        <v>6.2658469999999999</v>
      </c>
    </row>
    <row r="42" spans="5:9">
      <c r="E42">
        <v>35</v>
      </c>
      <c r="F42">
        <f t="shared" si="1"/>
        <v>12.11</v>
      </c>
      <c r="G42">
        <f t="shared" si="0"/>
        <v>-0.20998740000000002</v>
      </c>
      <c r="H42">
        <v>1.7</v>
      </c>
      <c r="I42">
        <v>6.2658469999999999</v>
      </c>
    </row>
    <row r="43" spans="5:9">
      <c r="E43">
        <v>36</v>
      </c>
      <c r="F43">
        <f t="shared" si="1"/>
        <v>12.456</v>
      </c>
      <c r="G43">
        <f t="shared" si="0"/>
        <v>-0.21598704000000002</v>
      </c>
      <c r="H43">
        <v>1.7</v>
      </c>
      <c r="I43">
        <v>6.2658469999999999</v>
      </c>
    </row>
    <row r="44" spans="5:9">
      <c r="E44">
        <v>37</v>
      </c>
      <c r="F44">
        <f t="shared" si="1"/>
        <v>12.802</v>
      </c>
      <c r="G44">
        <f t="shared" si="0"/>
        <v>-0.22198668000000002</v>
      </c>
      <c r="H44">
        <v>1.7</v>
      </c>
      <c r="I44">
        <v>6.2658469999999999</v>
      </c>
    </row>
    <row r="45" spans="5:9">
      <c r="E45">
        <v>38</v>
      </c>
      <c r="F45">
        <f t="shared" si="1"/>
        <v>13.148</v>
      </c>
      <c r="G45">
        <f>-0.01734*F45</f>
        <v>-0.22798632000000002</v>
      </c>
      <c r="H45">
        <v>1.7</v>
      </c>
      <c r="I45">
        <v>6.2658469999999999</v>
      </c>
    </row>
    <row r="46" spans="5:9">
      <c r="E46">
        <v>39</v>
      </c>
      <c r="F46">
        <f t="shared" si="1"/>
        <v>13.494</v>
      </c>
      <c r="G46">
        <f t="shared" si="0"/>
        <v>-0.23398596000000002</v>
      </c>
      <c r="H46">
        <v>1.7</v>
      </c>
      <c r="I46">
        <v>6.2658469999999999</v>
      </c>
    </row>
    <row r="47" spans="5:9">
      <c r="E47">
        <v>40</v>
      </c>
      <c r="F47">
        <f t="shared" si="1"/>
        <v>13.84</v>
      </c>
      <c r="G47">
        <f t="shared" si="0"/>
        <v>-0.23998560000000002</v>
      </c>
      <c r="H47">
        <v>1.7</v>
      </c>
      <c r="I47">
        <v>6.2658469999999999</v>
      </c>
    </row>
    <row r="48" spans="5:9">
      <c r="E48">
        <v>41</v>
      </c>
      <c r="F48">
        <f t="shared" si="1"/>
        <v>14.185999999999998</v>
      </c>
      <c r="G48">
        <f t="shared" si="0"/>
        <v>-0.24598523999999999</v>
      </c>
      <c r="H48">
        <v>1.7</v>
      </c>
      <c r="I48">
        <v>6.2658469999999999</v>
      </c>
    </row>
    <row r="49" spans="4:11">
      <c r="E49">
        <v>42</v>
      </c>
      <c r="F49">
        <f t="shared" si="1"/>
        <v>14.531999999999998</v>
      </c>
      <c r="G49">
        <f t="shared" si="0"/>
        <v>-0.25198487999999997</v>
      </c>
      <c r="H49">
        <v>1.7</v>
      </c>
      <c r="I49">
        <v>6.2658469999999999</v>
      </c>
    </row>
    <row r="50" spans="4:11">
      <c r="E50">
        <v>43</v>
      </c>
      <c r="F50">
        <f t="shared" si="1"/>
        <v>14.877999999999998</v>
      </c>
      <c r="G50">
        <f t="shared" si="0"/>
        <v>-0.25798451999999999</v>
      </c>
      <c r="H50">
        <v>1.7</v>
      </c>
      <c r="I50">
        <v>6.2658469999999999</v>
      </c>
    </row>
    <row r="51" spans="4:11">
      <c r="E51">
        <v>44</v>
      </c>
      <c r="F51">
        <f t="shared" si="1"/>
        <v>15.223999999999998</v>
      </c>
      <c r="G51">
        <f t="shared" si="0"/>
        <v>-0.26398415999999997</v>
      </c>
      <c r="H51">
        <v>1.7</v>
      </c>
      <c r="I51">
        <v>6.2658469999999999</v>
      </c>
    </row>
    <row r="52" spans="4:11">
      <c r="E52">
        <v>45</v>
      </c>
      <c r="F52">
        <f t="shared" si="1"/>
        <v>15.569999999999999</v>
      </c>
      <c r="G52">
        <f t="shared" si="0"/>
        <v>-0.2699838</v>
      </c>
      <c r="H52">
        <v>1.7</v>
      </c>
      <c r="I52">
        <v>6.2658469999999999</v>
      </c>
    </row>
    <row r="53" spans="4:11">
      <c r="E53">
        <v>46</v>
      </c>
      <c r="F53">
        <f t="shared" si="1"/>
        <v>15.915999999999999</v>
      </c>
      <c r="G53">
        <f t="shared" si="0"/>
        <v>-0.27598343999999997</v>
      </c>
      <c r="H53">
        <v>1.7</v>
      </c>
      <c r="I53">
        <v>6.2658469999999999</v>
      </c>
    </row>
    <row r="54" spans="4:11">
      <c r="E54">
        <v>47</v>
      </c>
      <c r="F54">
        <f t="shared" si="1"/>
        <v>16.262</v>
      </c>
      <c r="G54">
        <f t="shared" si="0"/>
        <v>-0.28198308000000005</v>
      </c>
      <c r="H54">
        <v>1.7</v>
      </c>
      <c r="I54">
        <v>6.2658469999999999</v>
      </c>
    </row>
    <row r="55" spans="4:11">
      <c r="E55">
        <v>48</v>
      </c>
      <c r="F55">
        <f>0.346*E55</f>
        <v>16.607999999999997</v>
      </c>
      <c r="G55">
        <f t="shared" si="0"/>
        <v>-0.28798271999999997</v>
      </c>
      <c r="H55">
        <v>1.7</v>
      </c>
      <c r="I55">
        <v>6.2658469999999999</v>
      </c>
    </row>
    <row r="56" spans="4:11">
      <c r="E56">
        <v>49</v>
      </c>
      <c r="F56">
        <f t="shared" si="1"/>
        <v>16.953999999999997</v>
      </c>
      <c r="G56">
        <f>-0.01734*F56</f>
        <v>-0.29398235999999994</v>
      </c>
      <c r="H56">
        <v>1.7</v>
      </c>
      <c r="I56">
        <v>6.2658469999999999</v>
      </c>
    </row>
    <row r="57" spans="4:11">
      <c r="D57" t="s">
        <v>4</v>
      </c>
      <c r="E57">
        <v>50</v>
      </c>
      <c r="F57" s="1">
        <f t="shared" si="1"/>
        <v>17.299999999999997</v>
      </c>
      <c r="G57" s="1">
        <v>-0.3</v>
      </c>
      <c r="H57">
        <v>1.7</v>
      </c>
      <c r="I57">
        <f>I56-(I56-I82)/25*E8</f>
        <v>6.2032497600000003</v>
      </c>
      <c r="K57">
        <v>1.7</v>
      </c>
    </row>
    <row r="58" spans="4:11">
      <c r="E58">
        <v>51</v>
      </c>
      <c r="F58">
        <f>17.3+0.032*E8</f>
        <v>17.332000000000001</v>
      </c>
      <c r="G58">
        <f>-1.52+((1.22^2)*(1-((F58-17.3)^2)/(0.8^2)))^0.5</f>
        <v>-0.30097639071263282</v>
      </c>
      <c r="H58">
        <f>1.7-0.058333*E8</f>
        <v>1.641667</v>
      </c>
      <c r="I58">
        <f t="shared" ref="I58:I81" si="2">I57-(I57-I83)/25*E9</f>
        <v>6.0830630592000006</v>
      </c>
      <c r="K58">
        <v>1.641667</v>
      </c>
    </row>
    <row r="59" spans="4:11">
      <c r="E59">
        <v>52</v>
      </c>
      <c r="F59">
        <f t="shared" ref="F59:F81" si="3">17.3+0.032*E9</f>
        <v>17.364000000000001</v>
      </c>
      <c r="G59">
        <f t="shared" ref="G59:G80" si="4">-1.52+(1.22^2*(1-(F59-17.3)^2/0.8^2))^0.5</f>
        <v>-0.30391026646879382</v>
      </c>
      <c r="H59">
        <f t="shared" ref="H59:H67" si="5">1.7-0.058333*E9</f>
        <v>1.583334</v>
      </c>
      <c r="I59">
        <f t="shared" si="2"/>
        <v>5.9172054120960009</v>
      </c>
      <c r="K59">
        <v>1.583334</v>
      </c>
    </row>
    <row r="60" spans="4:11">
      <c r="E60">
        <v>53</v>
      </c>
      <c r="F60">
        <f t="shared" si="3"/>
        <v>17.396000000000001</v>
      </c>
      <c r="G60">
        <f t="shared" si="4"/>
        <v>-0.30881585215129248</v>
      </c>
      <c r="H60">
        <f t="shared" si="5"/>
        <v>1.5250010000000001</v>
      </c>
      <c r="I60">
        <f t="shared" si="2"/>
        <v>5.7225991061606409</v>
      </c>
      <c r="K60">
        <v>1.5250010000000001</v>
      </c>
    </row>
    <row r="61" spans="4:11">
      <c r="E61">
        <v>54</v>
      </c>
      <c r="F61">
        <f t="shared" si="3"/>
        <v>17.428000000000001</v>
      </c>
      <c r="G61">
        <f t="shared" si="4"/>
        <v>-0.31571724250490085</v>
      </c>
      <c r="H61">
        <f t="shared" si="5"/>
        <v>1.4666679999999999</v>
      </c>
      <c r="I61">
        <f t="shared" si="2"/>
        <v>5.5182624849285125</v>
      </c>
      <c r="K61">
        <v>1.4666679999999999</v>
      </c>
    </row>
    <row r="62" spans="4:11">
      <c r="E62">
        <v>55</v>
      </c>
      <c r="F62">
        <f t="shared" si="3"/>
        <v>17.46</v>
      </c>
      <c r="G62">
        <f t="shared" si="4"/>
        <v>-0.3246490055218092</v>
      </c>
      <c r="H62">
        <f t="shared" si="5"/>
        <v>1.4083349999999999</v>
      </c>
      <c r="I62">
        <f t="shared" si="2"/>
        <v>5.3220993285456695</v>
      </c>
      <c r="K62">
        <v>1.4083349999999999</v>
      </c>
    </row>
    <row r="63" spans="4:11">
      <c r="E63">
        <v>56</v>
      </c>
      <c r="F63">
        <f t="shared" si="3"/>
        <v>17.492000000000001</v>
      </c>
      <c r="G63">
        <f t="shared" si="4"/>
        <v>-0.33565707668766831</v>
      </c>
      <c r="H63">
        <f t="shared" si="5"/>
        <v>1.3500019999999999</v>
      </c>
      <c r="I63">
        <f t="shared" si="2"/>
        <v>5.1481679965528819</v>
      </c>
      <c r="K63">
        <v>1.3500019999999999</v>
      </c>
    </row>
    <row r="64" spans="4:11">
      <c r="E64">
        <v>57</v>
      </c>
      <c r="F64">
        <f t="shared" si="3"/>
        <v>17.524000000000001</v>
      </c>
      <c r="G64">
        <f t="shared" si="4"/>
        <v>-0.3488</v>
      </c>
      <c r="H64">
        <f t="shared" si="5"/>
        <v>1.291669</v>
      </c>
      <c r="I64">
        <f t="shared" si="2"/>
        <v>5.0050473576559602</v>
      </c>
      <c r="K64">
        <v>1.291669</v>
      </c>
    </row>
    <row r="65" spans="5:11">
      <c r="E65">
        <v>58</v>
      </c>
      <c r="F65">
        <f t="shared" si="3"/>
        <v>17.556000000000001</v>
      </c>
      <c r="G65">
        <f t="shared" si="4"/>
        <v>-0.36415059804488381</v>
      </c>
      <c r="H65">
        <f t="shared" si="5"/>
        <v>1.233336</v>
      </c>
      <c r="I65">
        <f t="shared" si="2"/>
        <v>4.8955600688998144</v>
      </c>
      <c r="K65">
        <v>1.233336</v>
      </c>
    </row>
    <row r="66" spans="5:11">
      <c r="E66">
        <v>59</v>
      </c>
      <c r="F66">
        <f t="shared" si="3"/>
        <v>17.588000000000001</v>
      </c>
      <c r="G66">
        <f t="shared" si="4"/>
        <v>-0.38179819012619753</v>
      </c>
      <c r="H66">
        <f t="shared" si="5"/>
        <v>1.1750029999999998</v>
      </c>
      <c r="I66">
        <f t="shared" si="2"/>
        <v>4.8177024413398888</v>
      </c>
      <c r="K66">
        <v>1.1750029999999998</v>
      </c>
    </row>
    <row r="67" spans="5:11">
      <c r="E67">
        <v>60</v>
      </c>
      <c r="F67">
        <f t="shared" si="3"/>
        <v>17.62</v>
      </c>
      <c r="G67">
        <f t="shared" si="4"/>
        <v>-0.40185153043077526</v>
      </c>
      <c r="H67">
        <f t="shared" si="5"/>
        <v>1.1166700000000001</v>
      </c>
      <c r="I67">
        <f t="shared" si="2"/>
        <v>4.7663164071503381</v>
      </c>
      <c r="K67">
        <v>1.1166700000000001</v>
      </c>
    </row>
    <row r="68" spans="5:11">
      <c r="E68">
        <v>61</v>
      </c>
      <c r="F68">
        <f t="shared" si="3"/>
        <v>17.652000000000001</v>
      </c>
      <c r="G68">
        <f t="shared" si="4"/>
        <v>-0.42444271715259019</v>
      </c>
      <c r="H68">
        <f>1.7-0.058333*E18</f>
        <v>1.0583369999999999</v>
      </c>
      <c r="I68">
        <f t="shared" si="2"/>
        <v>4.7349242117181758</v>
      </c>
      <c r="K68">
        <v>1.0583369999999999</v>
      </c>
    </row>
    <row r="69" spans="5:11">
      <c r="E69">
        <v>62</v>
      </c>
      <c r="F69">
        <f t="shared" si="3"/>
        <v>17.684000000000001</v>
      </c>
      <c r="G69">
        <f t="shared" si="4"/>
        <v>-0.44973244466628848</v>
      </c>
      <c r="H69">
        <f>1.7-0.058333*E19</f>
        <v>1.0000039999999999</v>
      </c>
      <c r="I69">
        <f t="shared" si="2"/>
        <v>4.7172399416247242</v>
      </c>
      <c r="K69">
        <v>1.0000039999999999</v>
      </c>
    </row>
    <row r="70" spans="5:11">
      <c r="E70">
        <v>63</v>
      </c>
      <c r="F70">
        <f t="shared" si="3"/>
        <v>17.716000000000001</v>
      </c>
      <c r="G70">
        <f t="shared" si="4"/>
        <v>-0.47791716260174444</v>
      </c>
      <c r="H70">
        <f t="shared" ref="H70:H81" si="6">1+0.05833*E8</f>
        <v>1.05833</v>
      </c>
      <c r="I70">
        <f t="shared" si="2"/>
        <v>4.7080985343148791</v>
      </c>
      <c r="K70">
        <v>1.05833</v>
      </c>
    </row>
    <row r="71" spans="5:11">
      <c r="E71">
        <v>64</v>
      </c>
      <c r="F71">
        <f t="shared" si="3"/>
        <v>17.748000000000001</v>
      </c>
      <c r="G71">
        <f t="shared" si="4"/>
        <v>-0.50923901935225113</v>
      </c>
      <c r="H71">
        <f t="shared" si="6"/>
        <v>1.11666</v>
      </c>
      <c r="I71">
        <f t="shared" si="2"/>
        <v>4.7037890137259515</v>
      </c>
      <c r="K71">
        <v>1.11666</v>
      </c>
    </row>
    <row r="72" spans="5:11">
      <c r="E72">
        <v>65</v>
      </c>
      <c r="F72">
        <f t="shared" si="3"/>
        <v>17.78</v>
      </c>
      <c r="G72">
        <f t="shared" si="4"/>
        <v>-0.54400000000000037</v>
      </c>
      <c r="H72">
        <f t="shared" si="6"/>
        <v>1.17499</v>
      </c>
      <c r="I72">
        <f t="shared" si="2"/>
        <v>4.7019502849413426</v>
      </c>
      <c r="K72">
        <v>1.17499</v>
      </c>
    </row>
    <row r="73" spans="5:11">
      <c r="E73">
        <v>66</v>
      </c>
      <c r="F73">
        <f t="shared" si="3"/>
        <v>17.812000000000001</v>
      </c>
      <c r="G73">
        <f t="shared" si="4"/>
        <v>-0.58258261163983149</v>
      </c>
      <c r="H73">
        <f t="shared" si="6"/>
        <v>1.23332</v>
      </c>
      <c r="I73">
        <f t="shared" si="2"/>
        <v>4.7012469711812299</v>
      </c>
      <c r="K73">
        <v>1.23332</v>
      </c>
    </row>
    <row r="74" spans="5:11">
      <c r="E74">
        <v>67</v>
      </c>
      <c r="F74">
        <f t="shared" si="3"/>
        <v>17.844000000000001</v>
      </c>
      <c r="G74">
        <f t="shared" si="4"/>
        <v>-0.62548122434462072</v>
      </c>
      <c r="H74">
        <f t="shared" si="6"/>
        <v>1.29165</v>
      </c>
      <c r="I74">
        <f t="shared" si="2"/>
        <v>4.7010086719307447</v>
      </c>
      <c r="K74">
        <v>1.29165</v>
      </c>
    </row>
    <row r="75" spans="5:11">
      <c r="E75">
        <v>68</v>
      </c>
      <c r="F75">
        <f t="shared" si="3"/>
        <v>17.876000000000001</v>
      </c>
      <c r="G75">
        <f t="shared" si="4"/>
        <v>-0.67335164324260399</v>
      </c>
      <c r="H75">
        <f t="shared" si="6"/>
        <v>1.34998</v>
      </c>
      <c r="I75">
        <f t="shared" si="2"/>
        <v>4.7009382412633789</v>
      </c>
      <c r="K75">
        <v>1.34998</v>
      </c>
    </row>
    <row r="76" spans="5:11">
      <c r="E76">
        <v>69</v>
      </c>
      <c r="F76">
        <f t="shared" si="3"/>
        <v>17.908000000000001</v>
      </c>
      <c r="G76">
        <f t="shared" si="4"/>
        <v>-0.72709385170753116</v>
      </c>
      <c r="H76">
        <f t="shared" si="6"/>
        <v>1.40831</v>
      </c>
      <c r="I76">
        <f t="shared" si="2"/>
        <v>4.7009204482526759</v>
      </c>
      <c r="K76">
        <v>1.40831</v>
      </c>
    </row>
    <row r="77" spans="5:11">
      <c r="E77">
        <v>70</v>
      </c>
      <c r="F77">
        <f t="shared" si="3"/>
        <v>17.940000000000001</v>
      </c>
      <c r="G77">
        <f t="shared" si="4"/>
        <v>-0.78800000000000103</v>
      </c>
      <c r="H77">
        <f t="shared" si="6"/>
        <v>1.4666399999999999</v>
      </c>
      <c r="I77">
        <f t="shared" si="2"/>
        <v>4.7009167117204287</v>
      </c>
      <c r="K77">
        <v>1.4666399999999999</v>
      </c>
    </row>
    <row r="78" spans="5:11">
      <c r="E78">
        <v>71</v>
      </c>
      <c r="F78">
        <f t="shared" si="3"/>
        <v>17.972000000000001</v>
      </c>
      <c r="G78">
        <f t="shared" si="4"/>
        <v>-0.85804459364697505</v>
      </c>
      <c r="H78">
        <f t="shared" si="6"/>
        <v>1.5249700000000002</v>
      </c>
      <c r="I78">
        <f t="shared" si="2"/>
        <v>4.700916085406452</v>
      </c>
      <c r="K78">
        <v>1.5249700000000002</v>
      </c>
    </row>
    <row r="79" spans="5:11">
      <c r="E79">
        <v>72</v>
      </c>
      <c r="F79">
        <f t="shared" si="3"/>
        <v>18.004000000000001</v>
      </c>
      <c r="G79">
        <f t="shared" si="4"/>
        <v>-0.94053210615255123</v>
      </c>
      <c r="H79">
        <f t="shared" si="6"/>
        <v>1.5832999999999999</v>
      </c>
      <c r="I79">
        <f t="shared" si="2"/>
        <v>4.7009160068325162</v>
      </c>
      <c r="K79">
        <v>1.5832999999999999</v>
      </c>
    </row>
    <row r="80" spans="5:11">
      <c r="E80">
        <v>73</v>
      </c>
      <c r="F80">
        <f t="shared" si="3"/>
        <v>18.036000000000001</v>
      </c>
      <c r="G80">
        <f t="shared" si="4"/>
        <v>-1.0418596022087259</v>
      </c>
      <c r="H80">
        <f t="shared" si="6"/>
        <v>1.6416300000000001</v>
      </c>
      <c r="I80">
        <f t="shared" si="2"/>
        <v>4.7009160002733008</v>
      </c>
      <c r="K80">
        <v>1.6416300000000001</v>
      </c>
    </row>
    <row r="81" spans="4:11">
      <c r="E81">
        <v>74</v>
      </c>
      <c r="F81">
        <f t="shared" si="3"/>
        <v>18.068000000000001</v>
      </c>
      <c r="G81">
        <f>-1.52+(1.22^2*(1-(F81-17.3)^2/0.8^2))^0.5</f>
        <v>-1.178400000000003</v>
      </c>
      <c r="H81">
        <f t="shared" si="6"/>
        <v>1.6999599999999999</v>
      </c>
      <c r="I81">
        <f t="shared" si="2"/>
        <v>4.7009160000000003</v>
      </c>
      <c r="K81">
        <v>1.6999599999999999</v>
      </c>
    </row>
    <row r="82" spans="4:11">
      <c r="D82" t="s">
        <v>5</v>
      </c>
      <c r="E82">
        <v>75</v>
      </c>
      <c r="F82" s="1">
        <v>18.100000000000001</v>
      </c>
      <c r="G82" s="1">
        <v>-1.52</v>
      </c>
      <c r="H82">
        <v>1.7</v>
      </c>
      <c r="I82">
        <v>4.7009160000000003</v>
      </c>
    </row>
    <row r="83" spans="4:11">
      <c r="E83">
        <v>76</v>
      </c>
      <c r="F83">
        <f>18.1-0.01*E8</f>
        <v>18.09</v>
      </c>
      <c r="G83">
        <f>87.16*F83-1579.12</f>
        <v>-2.3956000000000586</v>
      </c>
      <c r="H83">
        <v>1.7</v>
      </c>
      <c r="I83">
        <v>4.7009160000000003</v>
      </c>
    </row>
    <row r="84" spans="4:11">
      <c r="E84">
        <v>77</v>
      </c>
      <c r="F84">
        <f t="shared" ref="F84:F130" si="7">18.1-0.01*E9</f>
        <v>18.080000000000002</v>
      </c>
      <c r="G84">
        <f t="shared" ref="G84:G126" si="8">87.16*F84-1579.12</f>
        <v>-3.2671999999997752</v>
      </c>
      <c r="H84">
        <v>1.7</v>
      </c>
      <c r="I84">
        <v>4.7009160000000003</v>
      </c>
    </row>
    <row r="85" spans="4:11">
      <c r="E85">
        <v>78</v>
      </c>
      <c r="F85">
        <f t="shared" si="7"/>
        <v>18.07</v>
      </c>
      <c r="G85">
        <f t="shared" si="8"/>
        <v>-4.1387999999999465</v>
      </c>
      <c r="H85">
        <v>1.7</v>
      </c>
      <c r="I85">
        <v>4.7009160000000003</v>
      </c>
    </row>
    <row r="86" spans="4:11">
      <c r="E86">
        <v>79</v>
      </c>
      <c r="F86">
        <f t="shared" si="7"/>
        <v>18.060000000000002</v>
      </c>
      <c r="G86">
        <f t="shared" si="8"/>
        <v>-5.0103999999996631</v>
      </c>
      <c r="H86">
        <v>1.7</v>
      </c>
      <c r="I86">
        <v>4.7009160000000003</v>
      </c>
    </row>
    <row r="87" spans="4:11">
      <c r="E87">
        <v>80</v>
      </c>
      <c r="F87">
        <f t="shared" si="7"/>
        <v>18.05</v>
      </c>
      <c r="G87">
        <f t="shared" si="8"/>
        <v>-5.8819999999998345</v>
      </c>
      <c r="H87">
        <v>1.7</v>
      </c>
      <c r="I87">
        <v>4.7009160000000003</v>
      </c>
    </row>
    <row r="88" spans="4:11">
      <c r="E88">
        <v>81</v>
      </c>
      <c r="F88">
        <f t="shared" si="7"/>
        <v>18.040000000000003</v>
      </c>
      <c r="G88">
        <f t="shared" si="8"/>
        <v>-6.7535999999997784</v>
      </c>
      <c r="H88">
        <v>1.7</v>
      </c>
      <c r="I88">
        <v>4.7009160000000003</v>
      </c>
    </row>
    <row r="89" spans="4:11">
      <c r="E89">
        <v>82</v>
      </c>
      <c r="F89">
        <f t="shared" si="7"/>
        <v>18.03</v>
      </c>
      <c r="G89">
        <f t="shared" si="8"/>
        <v>-7.6251999999999498</v>
      </c>
      <c r="H89">
        <v>1.7</v>
      </c>
      <c r="I89">
        <v>4.7009160000000003</v>
      </c>
    </row>
    <row r="90" spans="4:11">
      <c r="E90">
        <v>83</v>
      </c>
      <c r="F90">
        <f t="shared" si="7"/>
        <v>18.020000000000003</v>
      </c>
      <c r="G90">
        <f t="shared" si="8"/>
        <v>-8.4967999999996664</v>
      </c>
      <c r="H90">
        <v>1.7</v>
      </c>
      <c r="I90">
        <v>4.7009160000000003</v>
      </c>
    </row>
    <row r="91" spans="4:11">
      <c r="E91">
        <v>84</v>
      </c>
      <c r="F91">
        <f t="shared" si="7"/>
        <v>18.010000000000002</v>
      </c>
      <c r="G91">
        <f t="shared" si="8"/>
        <v>-9.3683999999998377</v>
      </c>
      <c r="H91">
        <v>1.7</v>
      </c>
      <c r="I91">
        <v>4.7009160000000003</v>
      </c>
    </row>
    <row r="92" spans="4:11">
      <c r="E92">
        <v>85</v>
      </c>
      <c r="F92">
        <f t="shared" si="7"/>
        <v>18</v>
      </c>
      <c r="G92">
        <f t="shared" si="8"/>
        <v>-10.240000000000009</v>
      </c>
      <c r="H92">
        <v>1.7</v>
      </c>
      <c r="I92">
        <v>4.7009160000000003</v>
      </c>
    </row>
    <row r="93" spans="4:11">
      <c r="E93">
        <v>86</v>
      </c>
      <c r="F93">
        <f t="shared" si="7"/>
        <v>17.990000000000002</v>
      </c>
      <c r="G93">
        <f t="shared" si="8"/>
        <v>-11.111599999999726</v>
      </c>
      <c r="H93">
        <v>1.7</v>
      </c>
      <c r="I93">
        <v>4.7009160000000003</v>
      </c>
    </row>
    <row r="94" spans="4:11">
      <c r="E94">
        <v>87</v>
      </c>
      <c r="F94">
        <f t="shared" si="7"/>
        <v>17.98</v>
      </c>
      <c r="G94">
        <f t="shared" si="8"/>
        <v>-11.983199999999897</v>
      </c>
      <c r="H94">
        <v>1.7</v>
      </c>
      <c r="I94">
        <v>4.7009160000000003</v>
      </c>
    </row>
    <row r="95" spans="4:11">
      <c r="E95">
        <v>88</v>
      </c>
      <c r="F95">
        <f t="shared" si="7"/>
        <v>17.970000000000002</v>
      </c>
      <c r="G95">
        <f t="shared" si="8"/>
        <v>-12.854799999999841</v>
      </c>
      <c r="H95">
        <v>1.7</v>
      </c>
      <c r="I95">
        <v>4.7009160000000003</v>
      </c>
    </row>
    <row r="96" spans="4:11">
      <c r="E96">
        <v>89</v>
      </c>
      <c r="F96">
        <f t="shared" si="7"/>
        <v>17.96</v>
      </c>
      <c r="G96">
        <f t="shared" si="8"/>
        <v>-13.726399999999785</v>
      </c>
      <c r="H96">
        <v>1.7</v>
      </c>
      <c r="I96">
        <v>4.7009160000000003</v>
      </c>
    </row>
    <row r="97" spans="5:9">
      <c r="E97">
        <v>90</v>
      </c>
      <c r="F97">
        <f t="shared" si="7"/>
        <v>17.950000000000003</v>
      </c>
      <c r="G97">
        <f t="shared" si="8"/>
        <v>-14.597999999999729</v>
      </c>
      <c r="H97">
        <v>1.7</v>
      </c>
      <c r="I97">
        <v>4.7009160000000003</v>
      </c>
    </row>
    <row r="98" spans="5:9">
      <c r="E98">
        <v>91</v>
      </c>
      <c r="F98">
        <f t="shared" si="7"/>
        <v>17.940000000000001</v>
      </c>
      <c r="G98">
        <f t="shared" si="8"/>
        <v>-15.4695999999999</v>
      </c>
      <c r="H98">
        <v>1.7</v>
      </c>
      <c r="I98">
        <v>4.7009160000000003</v>
      </c>
    </row>
    <row r="99" spans="5:9">
      <c r="E99">
        <v>92</v>
      </c>
      <c r="F99">
        <f t="shared" si="7"/>
        <v>17.93</v>
      </c>
      <c r="G99">
        <f t="shared" si="8"/>
        <v>-16.341200000000072</v>
      </c>
      <c r="H99">
        <v>1.7</v>
      </c>
      <c r="I99">
        <v>4.7009160000000003</v>
      </c>
    </row>
    <row r="100" spans="5:9">
      <c r="E100">
        <v>93</v>
      </c>
      <c r="F100">
        <f t="shared" si="7"/>
        <v>17.920000000000002</v>
      </c>
      <c r="G100">
        <f t="shared" si="8"/>
        <v>-17.212799999999788</v>
      </c>
      <c r="H100">
        <v>1.7</v>
      </c>
      <c r="I100">
        <v>4.7009160000000003</v>
      </c>
    </row>
    <row r="101" spans="5:9">
      <c r="E101">
        <v>94</v>
      </c>
      <c r="F101">
        <f t="shared" si="7"/>
        <v>17.91</v>
      </c>
      <c r="G101">
        <f t="shared" si="8"/>
        <v>-18.08439999999996</v>
      </c>
      <c r="H101">
        <v>1.7</v>
      </c>
      <c r="I101">
        <v>4.7009160000000003</v>
      </c>
    </row>
    <row r="102" spans="5:9">
      <c r="E102">
        <v>95</v>
      </c>
      <c r="F102">
        <f t="shared" si="7"/>
        <v>17.900000000000002</v>
      </c>
      <c r="G102">
        <f t="shared" si="8"/>
        <v>-18.955999999999676</v>
      </c>
      <c r="H102">
        <v>1.7</v>
      </c>
      <c r="I102">
        <v>4.7009160000000003</v>
      </c>
    </row>
    <row r="103" spans="5:9">
      <c r="E103">
        <v>96</v>
      </c>
      <c r="F103">
        <f t="shared" si="7"/>
        <v>17.89</v>
      </c>
      <c r="G103">
        <f t="shared" si="8"/>
        <v>-19.827599999999848</v>
      </c>
      <c r="H103">
        <v>1.7</v>
      </c>
      <c r="I103">
        <v>4.7009160000000003</v>
      </c>
    </row>
    <row r="104" spans="5:9">
      <c r="E104">
        <v>97</v>
      </c>
      <c r="F104">
        <f t="shared" si="7"/>
        <v>17.880000000000003</v>
      </c>
      <c r="G104">
        <f t="shared" si="8"/>
        <v>-20.699199999999792</v>
      </c>
      <c r="H104">
        <v>1.7</v>
      </c>
      <c r="I104">
        <v>4.7009160000000003</v>
      </c>
    </row>
    <row r="105" spans="5:9">
      <c r="E105">
        <v>98</v>
      </c>
      <c r="F105">
        <f t="shared" si="7"/>
        <v>17.87</v>
      </c>
      <c r="G105">
        <f t="shared" si="8"/>
        <v>-21.570799999999963</v>
      </c>
      <c r="H105">
        <v>1.7</v>
      </c>
      <c r="I105">
        <v>4.7009160000000003</v>
      </c>
    </row>
    <row r="106" spans="5:9">
      <c r="E106">
        <v>99</v>
      </c>
      <c r="F106">
        <f t="shared" si="7"/>
        <v>17.860000000000003</v>
      </c>
      <c r="G106">
        <f t="shared" si="8"/>
        <v>-22.442399999999679</v>
      </c>
      <c r="H106">
        <v>1.7</v>
      </c>
      <c r="I106">
        <v>4.7009160000000003</v>
      </c>
    </row>
    <row r="107" spans="5:9">
      <c r="E107">
        <v>100</v>
      </c>
      <c r="F107">
        <f t="shared" si="7"/>
        <v>17.850000000000001</v>
      </c>
      <c r="G107">
        <f t="shared" si="8"/>
        <v>-23.313999999999851</v>
      </c>
      <c r="H107">
        <v>1.7</v>
      </c>
      <c r="I107">
        <v>4.7009160000000003</v>
      </c>
    </row>
    <row r="108" spans="5:9">
      <c r="E108">
        <v>101</v>
      </c>
      <c r="F108">
        <f t="shared" si="7"/>
        <v>17.84</v>
      </c>
      <c r="G108">
        <f t="shared" si="8"/>
        <v>-24.185600000000022</v>
      </c>
      <c r="H108">
        <v>1.7</v>
      </c>
      <c r="I108">
        <v>4.7009160000000003</v>
      </c>
    </row>
    <row r="109" spans="5:9">
      <c r="E109">
        <v>102</v>
      </c>
      <c r="F109">
        <f t="shared" si="7"/>
        <v>17.830000000000002</v>
      </c>
      <c r="G109">
        <f t="shared" si="8"/>
        <v>-25.057199999999739</v>
      </c>
      <c r="H109">
        <v>1.7</v>
      </c>
      <c r="I109">
        <v>4.7009160000000003</v>
      </c>
    </row>
    <row r="110" spans="5:9">
      <c r="E110">
        <v>103</v>
      </c>
      <c r="F110">
        <f t="shared" si="7"/>
        <v>17.82</v>
      </c>
      <c r="G110">
        <f t="shared" si="8"/>
        <v>-25.92879999999991</v>
      </c>
      <c r="H110">
        <v>1.7</v>
      </c>
      <c r="I110">
        <v>4.7009160000000003</v>
      </c>
    </row>
    <row r="111" spans="5:9">
      <c r="E111">
        <v>104</v>
      </c>
      <c r="F111">
        <f t="shared" si="7"/>
        <v>17.810000000000002</v>
      </c>
      <c r="G111">
        <f t="shared" si="8"/>
        <v>-26.800399999999854</v>
      </c>
      <c r="H111">
        <v>1.7</v>
      </c>
      <c r="I111">
        <v>4.7009160000000003</v>
      </c>
    </row>
    <row r="112" spans="5:9">
      <c r="E112">
        <v>105</v>
      </c>
      <c r="F112">
        <f t="shared" si="7"/>
        <v>17.8</v>
      </c>
      <c r="G112">
        <f t="shared" si="8"/>
        <v>-27.671999999999798</v>
      </c>
      <c r="H112">
        <v>1.7</v>
      </c>
      <c r="I112">
        <v>4.7009160000000003</v>
      </c>
    </row>
    <row r="113" spans="4:9">
      <c r="E113">
        <v>106</v>
      </c>
      <c r="F113">
        <f t="shared" si="7"/>
        <v>17.790000000000003</v>
      </c>
      <c r="G113">
        <f t="shared" si="8"/>
        <v>-28.543599999999742</v>
      </c>
      <c r="H113">
        <v>1.7</v>
      </c>
      <c r="I113">
        <v>4.7009160000000003</v>
      </c>
    </row>
    <row r="114" spans="4:9">
      <c r="E114">
        <v>107</v>
      </c>
      <c r="F114">
        <f t="shared" si="7"/>
        <v>17.78</v>
      </c>
      <c r="G114">
        <f t="shared" si="8"/>
        <v>-29.415199999999913</v>
      </c>
      <c r="H114">
        <v>1.7</v>
      </c>
      <c r="I114">
        <v>4.7009160000000003</v>
      </c>
    </row>
    <row r="115" spans="4:9">
      <c r="E115">
        <v>108</v>
      </c>
      <c r="F115">
        <f t="shared" si="7"/>
        <v>17.770000000000003</v>
      </c>
      <c r="G115">
        <f t="shared" si="8"/>
        <v>-30.28679999999963</v>
      </c>
      <c r="H115">
        <v>1.7</v>
      </c>
      <c r="I115">
        <v>4.7009160000000003</v>
      </c>
    </row>
    <row r="116" spans="4:9">
      <c r="E116">
        <v>109</v>
      </c>
      <c r="F116">
        <f t="shared" si="7"/>
        <v>17.760000000000002</v>
      </c>
      <c r="G116">
        <f t="shared" si="8"/>
        <v>-31.158399999999801</v>
      </c>
      <c r="H116">
        <v>1.7</v>
      </c>
      <c r="I116">
        <v>4.7009160000000003</v>
      </c>
    </row>
    <row r="117" spans="4:9">
      <c r="E117">
        <v>110</v>
      </c>
      <c r="F117">
        <f t="shared" si="7"/>
        <v>17.75</v>
      </c>
      <c r="G117">
        <f>87.16*F117-1579.12</f>
        <v>-32.029999999999973</v>
      </c>
      <c r="H117">
        <v>1.7</v>
      </c>
      <c r="I117">
        <v>4.7009160000000003</v>
      </c>
    </row>
    <row r="118" spans="4:9">
      <c r="E118">
        <v>111</v>
      </c>
      <c r="F118">
        <f t="shared" si="7"/>
        <v>17.740000000000002</v>
      </c>
      <c r="G118">
        <f t="shared" si="8"/>
        <v>-32.901599999999689</v>
      </c>
      <c r="H118">
        <v>1.7</v>
      </c>
      <c r="I118">
        <v>4.7009160000000003</v>
      </c>
    </row>
    <row r="119" spans="4:9">
      <c r="E119">
        <v>112</v>
      </c>
      <c r="F119">
        <f t="shared" si="7"/>
        <v>17.73</v>
      </c>
      <c r="G119">
        <f t="shared" si="8"/>
        <v>-33.773199999999861</v>
      </c>
      <c r="H119">
        <v>1.7</v>
      </c>
      <c r="I119">
        <v>4.7009160000000003</v>
      </c>
    </row>
    <row r="120" spans="4:9">
      <c r="E120">
        <v>113</v>
      </c>
      <c r="F120">
        <f t="shared" si="7"/>
        <v>17.720000000000002</v>
      </c>
      <c r="G120">
        <f t="shared" si="8"/>
        <v>-34.644799999999805</v>
      </c>
      <c r="H120">
        <v>1.7</v>
      </c>
      <c r="I120">
        <v>4.7009160000000003</v>
      </c>
    </row>
    <row r="121" spans="4:9">
      <c r="E121">
        <v>114</v>
      </c>
      <c r="F121">
        <f t="shared" si="7"/>
        <v>17.71</v>
      </c>
      <c r="G121">
        <f t="shared" si="8"/>
        <v>-35.516399999999976</v>
      </c>
      <c r="H121">
        <v>1.7</v>
      </c>
      <c r="I121">
        <v>4.7009160000000003</v>
      </c>
    </row>
    <row r="122" spans="4:9">
      <c r="E122">
        <v>115</v>
      </c>
      <c r="F122">
        <f t="shared" si="7"/>
        <v>17.700000000000003</v>
      </c>
      <c r="G122">
        <f t="shared" si="8"/>
        <v>-36.387999999999693</v>
      </c>
      <c r="H122">
        <v>1.7</v>
      </c>
      <c r="I122">
        <v>4.7009160000000003</v>
      </c>
    </row>
    <row r="123" spans="4:9">
      <c r="E123">
        <v>116</v>
      </c>
      <c r="F123">
        <f t="shared" si="7"/>
        <v>17.690000000000001</v>
      </c>
      <c r="G123">
        <f t="shared" si="8"/>
        <v>-37.259599999999864</v>
      </c>
      <c r="H123">
        <v>1.7</v>
      </c>
      <c r="I123">
        <v>4.7009160000000003</v>
      </c>
    </row>
    <row r="124" spans="4:9">
      <c r="E124">
        <v>117</v>
      </c>
      <c r="F124">
        <f t="shared" si="7"/>
        <v>17.68</v>
      </c>
      <c r="G124">
        <f t="shared" si="8"/>
        <v>-38.131200000000035</v>
      </c>
      <c r="H124">
        <v>1.7</v>
      </c>
      <c r="I124">
        <v>4.7009160000000003</v>
      </c>
    </row>
    <row r="125" spans="4:9">
      <c r="E125">
        <v>118</v>
      </c>
      <c r="F125">
        <f t="shared" si="7"/>
        <v>17.670000000000002</v>
      </c>
      <c r="G125">
        <f t="shared" si="8"/>
        <v>-39.002799999999752</v>
      </c>
      <c r="H125">
        <v>1.7</v>
      </c>
      <c r="I125">
        <v>4.7009160000000003</v>
      </c>
    </row>
    <row r="126" spans="4:9">
      <c r="E126">
        <v>119</v>
      </c>
      <c r="F126">
        <f t="shared" si="7"/>
        <v>17.66</v>
      </c>
      <c r="G126">
        <f t="shared" si="8"/>
        <v>-39.874399999999923</v>
      </c>
      <c r="H126">
        <v>1.7</v>
      </c>
      <c r="I126">
        <v>4.7009160000000003</v>
      </c>
    </row>
    <row r="127" spans="4:9">
      <c r="D127" t="s">
        <v>13</v>
      </c>
      <c r="E127">
        <v>120</v>
      </c>
      <c r="F127">
        <f>18.1-0.01*E52</f>
        <v>17.650000000000002</v>
      </c>
      <c r="G127">
        <f>-40.746</f>
        <v>-40.746000000000002</v>
      </c>
      <c r="H127">
        <f>1.7-0.04117*(E127-120)</f>
        <v>1.7</v>
      </c>
      <c r="I127">
        <v>4.7009160000000003</v>
      </c>
    </row>
    <row r="128" spans="4:9">
      <c r="E128">
        <v>121</v>
      </c>
      <c r="F128">
        <f t="shared" si="7"/>
        <v>17.64</v>
      </c>
      <c r="G128">
        <f t="shared" ref="G128:G156" si="9">-40.746-(25.56*(1-(F128-16.2)^2/2.1))^0.5</f>
        <v>-41.312855990782204</v>
      </c>
      <c r="H128">
        <f t="shared" ref="H128:H142" si="10">1.7-0.04117*(E128-120)</f>
        <v>1.65883</v>
      </c>
      <c r="I128">
        <v>4.7009160000000003</v>
      </c>
    </row>
    <row r="129" spans="4:9">
      <c r="E129">
        <v>122</v>
      </c>
      <c r="F129">
        <f t="shared" si="7"/>
        <v>17.630000000000003</v>
      </c>
      <c r="G129">
        <f t="shared" si="9"/>
        <v>-41.564929614976528</v>
      </c>
      <c r="H129">
        <f t="shared" si="10"/>
        <v>1.6176599999999999</v>
      </c>
      <c r="I129">
        <v>4.7009160000000003</v>
      </c>
    </row>
    <row r="130" spans="4:9">
      <c r="E130">
        <v>123</v>
      </c>
      <c r="F130">
        <f t="shared" si="7"/>
        <v>17.62</v>
      </c>
      <c r="G130">
        <f t="shared" si="9"/>
        <v>-41.754727628535761</v>
      </c>
      <c r="H130">
        <f t="shared" si="10"/>
        <v>1.5764899999999999</v>
      </c>
      <c r="I130">
        <v>4.7009160000000003</v>
      </c>
    </row>
    <row r="131" spans="4:9">
      <c r="E131">
        <v>124</v>
      </c>
      <c r="F131">
        <f>18.1-0.01*E56</f>
        <v>17.610000000000003</v>
      </c>
      <c r="G131">
        <f t="shared" si="9"/>
        <v>-41.9130402123075</v>
      </c>
      <c r="H131">
        <f t="shared" si="10"/>
        <v>1.53532</v>
      </c>
      <c r="I131">
        <v>4.7009160000000003</v>
      </c>
    </row>
    <row r="132" spans="4:9">
      <c r="D132" t="s">
        <v>6</v>
      </c>
      <c r="E132">
        <v>125</v>
      </c>
      <c r="F132" s="1">
        <v>17.600000000000001</v>
      </c>
      <c r="G132">
        <f t="shared" si="9"/>
        <v>-42.051373509766435</v>
      </c>
      <c r="H132">
        <f t="shared" si="10"/>
        <v>1.4941499999999999</v>
      </c>
      <c r="I132">
        <f>I131-(I131-I157)/25*E8</f>
        <v>4.63822504</v>
      </c>
    </row>
    <row r="133" spans="4:9">
      <c r="E133">
        <v>126</v>
      </c>
      <c r="F133">
        <f>17.6-0.056*E8</f>
        <v>17.544</v>
      </c>
      <c r="G133">
        <f t="shared" si="9"/>
        <v>-42.6365846714707</v>
      </c>
      <c r="H133">
        <f t="shared" si="10"/>
        <v>1.4529799999999999</v>
      </c>
      <c r="I133">
        <f t="shared" ref="I133:I156" si="11">I132-(I132-I158)/25*E9</f>
        <v>4.5178583968000003</v>
      </c>
    </row>
    <row r="134" spans="4:9">
      <c r="E134">
        <v>127</v>
      </c>
      <c r="F134">
        <f t="shared" ref="F134:F156" si="12">17.6-0.056*E9</f>
        <v>17.488000000000003</v>
      </c>
      <c r="G134">
        <f t="shared" si="9"/>
        <v>-43.062955243417512</v>
      </c>
      <c r="H134">
        <f t="shared" si="10"/>
        <v>1.41181</v>
      </c>
      <c r="I134">
        <f t="shared" si="11"/>
        <v>4.3517524291840006</v>
      </c>
    </row>
    <row r="135" spans="4:9">
      <c r="E135">
        <v>128</v>
      </c>
      <c r="F135">
        <f t="shared" si="12"/>
        <v>17.432000000000002</v>
      </c>
      <c r="G135">
        <f t="shared" si="9"/>
        <v>-43.407937940674039</v>
      </c>
      <c r="H135">
        <f t="shared" si="10"/>
        <v>1.3706399999999999</v>
      </c>
      <c r="I135">
        <f t="shared" si="11"/>
        <v>4.1568547605145607</v>
      </c>
    </row>
    <row r="136" spans="4:9">
      <c r="E136">
        <v>129</v>
      </c>
      <c r="F136">
        <f t="shared" si="12"/>
        <v>17.376000000000001</v>
      </c>
      <c r="G136">
        <f t="shared" si="9"/>
        <v>-43.70018455753867</v>
      </c>
      <c r="H136">
        <f t="shared" si="10"/>
        <v>1.3294699999999999</v>
      </c>
      <c r="I136">
        <f t="shared" si="11"/>
        <v>3.9522122084116487</v>
      </c>
    </row>
    <row r="137" spans="4:9">
      <c r="E137">
        <v>130</v>
      </c>
      <c r="F137">
        <f t="shared" si="12"/>
        <v>17.32</v>
      </c>
      <c r="G137">
        <f t="shared" si="9"/>
        <v>-43.954139647833301</v>
      </c>
      <c r="H137">
        <f t="shared" si="10"/>
        <v>1.2883</v>
      </c>
      <c r="I137">
        <f t="shared" si="11"/>
        <v>3.7557553583928529</v>
      </c>
    </row>
    <row r="138" spans="4:9">
      <c r="E138">
        <v>131</v>
      </c>
      <c r="F138">
        <f t="shared" si="12"/>
        <v>17.264000000000003</v>
      </c>
      <c r="G138">
        <f t="shared" si="9"/>
        <v>-44.178313272415551</v>
      </c>
      <c r="H138">
        <f t="shared" si="10"/>
        <v>1.2471299999999998</v>
      </c>
      <c r="I138">
        <f t="shared" si="11"/>
        <v>3.5815636180428543</v>
      </c>
    </row>
    <row r="139" spans="4:9">
      <c r="E139">
        <v>132</v>
      </c>
      <c r="F139">
        <f t="shared" si="12"/>
        <v>17.208000000000002</v>
      </c>
      <c r="G139">
        <f t="shared" si="9"/>
        <v>-44.378223781652217</v>
      </c>
      <c r="H139">
        <f t="shared" si="10"/>
        <v>1.2059599999999999</v>
      </c>
      <c r="I139">
        <f t="shared" si="11"/>
        <v>3.438228700269141</v>
      </c>
    </row>
    <row r="140" spans="4:9">
      <c r="E140">
        <v>133</v>
      </c>
      <c r="F140">
        <f t="shared" si="12"/>
        <v>17.152000000000001</v>
      </c>
      <c r="G140">
        <f t="shared" si="9"/>
        <v>-44.557690648518054</v>
      </c>
      <c r="H140">
        <f t="shared" si="10"/>
        <v>1.16479</v>
      </c>
      <c r="I140">
        <f t="shared" si="11"/>
        <v>3.3285774881722503</v>
      </c>
    </row>
    <row r="141" spans="4:9">
      <c r="E141">
        <v>134</v>
      </c>
      <c r="F141">
        <f t="shared" si="12"/>
        <v>17.096</v>
      </c>
      <c r="G141">
        <f t="shared" si="9"/>
        <v>-44.719484918808675</v>
      </c>
      <c r="H141">
        <f t="shared" si="10"/>
        <v>1.1236199999999998</v>
      </c>
      <c r="I141">
        <f t="shared" si="11"/>
        <v>3.2506032929033504</v>
      </c>
    </row>
    <row r="142" spans="4:9">
      <c r="E142">
        <v>135</v>
      </c>
      <c r="F142">
        <f t="shared" si="12"/>
        <v>17.040000000000003</v>
      </c>
      <c r="G142">
        <f t="shared" si="9"/>
        <v>-44.865689308673645</v>
      </c>
      <c r="H142">
        <f t="shared" si="10"/>
        <v>1.0824500000000001</v>
      </c>
      <c r="I142">
        <f t="shared" si="11"/>
        <v>3.1991403240258762</v>
      </c>
    </row>
    <row r="143" spans="4:9">
      <c r="E143">
        <v>136</v>
      </c>
      <c r="F143">
        <f t="shared" si="12"/>
        <v>16.984000000000002</v>
      </c>
      <c r="G143">
        <f t="shared" si="9"/>
        <v>-44.997912322708451</v>
      </c>
      <c r="H143">
        <f>1.7-0.04117*(E143-120)</f>
        <v>1.04128</v>
      </c>
      <c r="I143">
        <f t="shared" si="11"/>
        <v>3.1677011284934555</v>
      </c>
    </row>
    <row r="144" spans="4:9">
      <c r="E144">
        <v>137</v>
      </c>
      <c r="F144">
        <f t="shared" si="12"/>
        <v>16.928000000000001</v>
      </c>
      <c r="G144">
        <f t="shared" si="9"/>
        <v>-45.117422834730128</v>
      </c>
      <c r="H144">
        <v>1.0000039999999999</v>
      </c>
      <c r="I144">
        <f t="shared" si="11"/>
        <v>3.1499903816768589</v>
      </c>
    </row>
    <row r="145" spans="4:9">
      <c r="E145">
        <v>138</v>
      </c>
      <c r="F145">
        <f t="shared" si="12"/>
        <v>16.872</v>
      </c>
      <c r="G145">
        <f t="shared" si="9"/>
        <v>-45.22523850671071</v>
      </c>
      <c r="H145">
        <v>1.05833</v>
      </c>
      <c r="I145">
        <f t="shared" si="11"/>
        <v>3.1408352879378181</v>
      </c>
    </row>
    <row r="146" spans="4:9">
      <c r="E146">
        <v>139</v>
      </c>
      <c r="F146">
        <f t="shared" si="12"/>
        <v>16.816000000000003</v>
      </c>
      <c r="G146">
        <f t="shared" si="9"/>
        <v>-45.322186010205442</v>
      </c>
      <c r="H146">
        <v>1.11666</v>
      </c>
      <c r="I146">
        <f t="shared" si="11"/>
        <v>3.1365193151751272</v>
      </c>
    </row>
    <row r="147" spans="4:9">
      <c r="E147">
        <v>140</v>
      </c>
      <c r="F147">
        <f t="shared" si="12"/>
        <v>16.760000000000002</v>
      </c>
      <c r="G147">
        <f t="shared" si="9"/>
        <v>-45.40894327651538</v>
      </c>
      <c r="H147">
        <v>1.17499</v>
      </c>
      <c r="I147">
        <f t="shared" si="11"/>
        <v>3.1346778334630456</v>
      </c>
    </row>
    <row r="148" spans="4:9">
      <c r="E148">
        <v>141</v>
      </c>
      <c r="F148">
        <f t="shared" si="12"/>
        <v>16.704000000000001</v>
      </c>
      <c r="G148">
        <f t="shared" si="9"/>
        <v>-45.486069872902718</v>
      </c>
      <c r="H148">
        <v>1.23332</v>
      </c>
      <c r="I148">
        <f t="shared" si="11"/>
        <v>3.1339734667081744</v>
      </c>
    </row>
    <row r="149" spans="4:9">
      <c r="E149">
        <v>142</v>
      </c>
      <c r="F149">
        <f t="shared" si="12"/>
        <v>16.648</v>
      </c>
      <c r="G149">
        <f t="shared" si="9"/>
        <v>-45.554029284436609</v>
      </c>
      <c r="H149">
        <v>1.29165</v>
      </c>
      <c r="I149">
        <f t="shared" si="11"/>
        <v>3.133734810678289</v>
      </c>
    </row>
    <row r="150" spans="4:9">
      <c r="E150">
        <v>143</v>
      </c>
      <c r="F150">
        <f t="shared" si="12"/>
        <v>16.592000000000002</v>
      </c>
      <c r="G150">
        <f t="shared" si="9"/>
        <v>-45.613205522679309</v>
      </c>
      <c r="H150">
        <v>1.34998</v>
      </c>
      <c r="I150">
        <f t="shared" si="11"/>
        <v>3.1336642745627894</v>
      </c>
    </row>
    <row r="151" spans="4:9">
      <c r="E151">
        <v>144</v>
      </c>
      <c r="F151">
        <f t="shared" si="12"/>
        <v>16.536000000000001</v>
      </c>
      <c r="G151">
        <f t="shared" si="9"/>
        <v>-45.663915656047791</v>
      </c>
      <c r="H151">
        <v>1.40831</v>
      </c>
      <c r="I151">
        <f t="shared" si="11"/>
        <v>3.133646454912558</v>
      </c>
    </row>
    <row r="152" spans="4:9">
      <c r="E152">
        <v>145</v>
      </c>
      <c r="F152">
        <f t="shared" si="12"/>
        <v>16.48</v>
      </c>
      <c r="G152">
        <f t="shared" si="9"/>
        <v>-45.706419337112543</v>
      </c>
      <c r="H152">
        <v>1.4666399999999999</v>
      </c>
      <c r="I152">
        <f t="shared" si="11"/>
        <v>3.1336427127860094</v>
      </c>
    </row>
    <row r="153" spans="4:9">
      <c r="E153">
        <v>146</v>
      </c>
      <c r="F153">
        <f t="shared" si="12"/>
        <v>16.424000000000003</v>
      </c>
      <c r="G153">
        <f t="shared" si="9"/>
        <v>-45.740926065518892</v>
      </c>
      <c r="H153">
        <v>1.5249700000000002</v>
      </c>
      <c r="I153">
        <f t="shared" si="11"/>
        <v>3.133642085534321</v>
      </c>
    </row>
    <row r="154" spans="4:9">
      <c r="E154">
        <v>147</v>
      </c>
      <c r="F154">
        <f t="shared" si="12"/>
        <v>16.368000000000002</v>
      </c>
      <c r="G154">
        <f t="shared" si="9"/>
        <v>-45.767600700971755</v>
      </c>
      <c r="H154">
        <v>1.5832999999999999</v>
      </c>
      <c r="I154">
        <f t="shared" si="11"/>
        <v>3.1336420068427455</v>
      </c>
    </row>
    <row r="155" spans="4:9">
      <c r="E155">
        <v>148</v>
      </c>
      <c r="F155">
        <f t="shared" si="12"/>
        <v>16.312000000000001</v>
      </c>
      <c r="G155">
        <f t="shared" si="9"/>
        <v>-45.786567587087788</v>
      </c>
      <c r="H155">
        <v>1.6416300000000001</v>
      </c>
      <c r="I155">
        <f t="shared" si="11"/>
        <v>3.13364200027371</v>
      </c>
    </row>
    <row r="156" spans="4:9">
      <c r="E156">
        <v>149</v>
      </c>
      <c r="F156">
        <f t="shared" si="12"/>
        <v>16.256</v>
      </c>
      <c r="G156">
        <f t="shared" si="9"/>
        <v>-45.797913538452534</v>
      </c>
      <c r="H156">
        <v>1.6999599999999999</v>
      </c>
      <c r="I156">
        <f t="shared" si="11"/>
        <v>3.133642</v>
      </c>
    </row>
    <row r="157" spans="4:9">
      <c r="D157" t="s">
        <v>7</v>
      </c>
      <c r="E157">
        <v>150</v>
      </c>
      <c r="F157" s="1">
        <v>16.2</v>
      </c>
      <c r="G157" s="1">
        <v>-45.9</v>
      </c>
      <c r="H157">
        <v>1.7</v>
      </c>
      <c r="I157">
        <v>3.133642</v>
      </c>
    </row>
    <row r="158" spans="4:9">
      <c r="E158">
        <v>151</v>
      </c>
      <c r="F158">
        <f>16.2-0.503*E8</f>
        <v>15.696999999999999</v>
      </c>
      <c r="G158">
        <f>-0.00795*F158-45.771</f>
        <v>-45.895791150000001</v>
      </c>
      <c r="H158">
        <v>1.7</v>
      </c>
      <c r="I158">
        <v>3.133642</v>
      </c>
    </row>
    <row r="159" spans="4:9">
      <c r="E159">
        <v>152</v>
      </c>
      <c r="F159">
        <f t="shared" ref="F159:F222" si="13">16.2-0.503*E9</f>
        <v>15.193999999999999</v>
      </c>
      <c r="G159">
        <f t="shared" ref="G159:G222" si="14">-0.00795*F159-45.771</f>
        <v>-45.891792299999999</v>
      </c>
      <c r="H159">
        <v>1.7</v>
      </c>
      <c r="I159">
        <v>3.133642</v>
      </c>
    </row>
    <row r="160" spans="4:9">
      <c r="E160">
        <v>153</v>
      </c>
      <c r="F160">
        <f t="shared" si="13"/>
        <v>14.690999999999999</v>
      </c>
      <c r="G160">
        <f t="shared" si="14"/>
        <v>-45.887793450000004</v>
      </c>
      <c r="H160">
        <v>1.7</v>
      </c>
      <c r="I160">
        <v>3.133642</v>
      </c>
    </row>
    <row r="161" spans="5:9">
      <c r="E161">
        <v>154</v>
      </c>
      <c r="F161">
        <f t="shared" si="13"/>
        <v>14.187999999999999</v>
      </c>
      <c r="G161">
        <f t="shared" si="14"/>
        <v>-45.883794600000002</v>
      </c>
      <c r="H161">
        <v>1.7</v>
      </c>
      <c r="I161">
        <v>3.133642</v>
      </c>
    </row>
    <row r="162" spans="5:9">
      <c r="E162">
        <v>155</v>
      </c>
      <c r="F162">
        <f t="shared" si="13"/>
        <v>13.684999999999999</v>
      </c>
      <c r="G162">
        <f t="shared" si="14"/>
        <v>-45.87979575</v>
      </c>
      <c r="H162">
        <v>1.7</v>
      </c>
      <c r="I162">
        <v>3.133642</v>
      </c>
    </row>
    <row r="163" spans="5:9">
      <c r="E163">
        <v>156</v>
      </c>
      <c r="F163">
        <f t="shared" si="13"/>
        <v>13.181999999999999</v>
      </c>
      <c r="G163">
        <f t="shared" si="14"/>
        <v>-45.875796899999997</v>
      </c>
      <c r="H163">
        <v>1.7</v>
      </c>
      <c r="I163">
        <v>3.133642</v>
      </c>
    </row>
    <row r="164" spans="5:9">
      <c r="E164">
        <v>157</v>
      </c>
      <c r="F164">
        <f t="shared" si="13"/>
        <v>12.678999999999998</v>
      </c>
      <c r="G164">
        <f t="shared" si="14"/>
        <v>-45.871798050000002</v>
      </c>
      <c r="H164">
        <v>1.7</v>
      </c>
      <c r="I164">
        <v>3.133642</v>
      </c>
    </row>
    <row r="165" spans="5:9">
      <c r="E165">
        <v>158</v>
      </c>
      <c r="F165">
        <f t="shared" si="13"/>
        <v>12.175999999999998</v>
      </c>
      <c r="G165">
        <f t="shared" si="14"/>
        <v>-45.8677992</v>
      </c>
      <c r="H165">
        <v>1.7</v>
      </c>
      <c r="I165">
        <v>3.133642</v>
      </c>
    </row>
    <row r="166" spans="5:9">
      <c r="E166">
        <v>159</v>
      </c>
      <c r="F166">
        <f t="shared" si="13"/>
        <v>11.672999999999998</v>
      </c>
      <c r="G166">
        <f t="shared" si="14"/>
        <v>-45.863800349999998</v>
      </c>
      <c r="H166">
        <v>1.7</v>
      </c>
      <c r="I166">
        <v>3.133642</v>
      </c>
    </row>
    <row r="167" spans="5:9">
      <c r="E167">
        <v>160</v>
      </c>
      <c r="F167">
        <f t="shared" si="13"/>
        <v>11.169999999999998</v>
      </c>
      <c r="G167">
        <f t="shared" si="14"/>
        <v>-45.859801500000003</v>
      </c>
      <c r="H167">
        <v>1.7</v>
      </c>
      <c r="I167">
        <v>3.133642</v>
      </c>
    </row>
    <row r="168" spans="5:9">
      <c r="E168">
        <v>161</v>
      </c>
      <c r="F168">
        <f t="shared" si="13"/>
        <v>10.666999999999998</v>
      </c>
      <c r="G168">
        <f t="shared" si="14"/>
        <v>-45.855802650000001</v>
      </c>
      <c r="H168">
        <v>1.7</v>
      </c>
      <c r="I168">
        <v>3.133642</v>
      </c>
    </row>
    <row r="169" spans="5:9">
      <c r="E169">
        <v>162</v>
      </c>
      <c r="F169">
        <f t="shared" si="13"/>
        <v>10.164</v>
      </c>
      <c r="G169">
        <f t="shared" si="14"/>
        <v>-45.851803799999999</v>
      </c>
      <c r="H169">
        <v>1.7</v>
      </c>
      <c r="I169">
        <v>3.133642</v>
      </c>
    </row>
    <row r="170" spans="5:9">
      <c r="E170">
        <v>163</v>
      </c>
      <c r="F170">
        <f t="shared" si="13"/>
        <v>9.6609999999999996</v>
      </c>
      <c r="G170">
        <f t="shared" si="14"/>
        <v>-45.847804950000004</v>
      </c>
      <c r="H170">
        <v>1.7</v>
      </c>
      <c r="I170">
        <v>3.133642</v>
      </c>
    </row>
    <row r="171" spans="5:9">
      <c r="E171">
        <v>164</v>
      </c>
      <c r="F171">
        <f t="shared" si="13"/>
        <v>9.1579999999999995</v>
      </c>
      <c r="G171">
        <f t="shared" si="14"/>
        <v>-45.843806100000002</v>
      </c>
      <c r="H171">
        <v>1.7</v>
      </c>
      <c r="I171">
        <v>3.133642</v>
      </c>
    </row>
    <row r="172" spans="5:9">
      <c r="E172">
        <v>165</v>
      </c>
      <c r="F172">
        <f t="shared" si="13"/>
        <v>8.6549999999999994</v>
      </c>
      <c r="G172">
        <f t="shared" si="14"/>
        <v>-45.83980725</v>
      </c>
      <c r="H172">
        <v>1.7</v>
      </c>
      <c r="I172">
        <v>3.133642</v>
      </c>
    </row>
    <row r="173" spans="5:9">
      <c r="E173">
        <v>166</v>
      </c>
      <c r="F173">
        <f t="shared" si="13"/>
        <v>8.1519999999999992</v>
      </c>
      <c r="G173">
        <f t="shared" si="14"/>
        <v>-45.835808399999998</v>
      </c>
      <c r="H173">
        <v>1.7</v>
      </c>
      <c r="I173">
        <v>3.133642</v>
      </c>
    </row>
    <row r="174" spans="5:9">
      <c r="E174">
        <v>167</v>
      </c>
      <c r="F174">
        <f t="shared" si="13"/>
        <v>7.6489999999999991</v>
      </c>
      <c r="G174">
        <f t="shared" si="14"/>
        <v>-45.831809550000003</v>
      </c>
      <c r="H174">
        <v>1.7</v>
      </c>
      <c r="I174">
        <v>3.133642</v>
      </c>
    </row>
    <row r="175" spans="5:9">
      <c r="E175">
        <v>168</v>
      </c>
      <c r="F175">
        <f t="shared" si="13"/>
        <v>7.145999999999999</v>
      </c>
      <c r="G175">
        <f t="shared" si="14"/>
        <v>-45.827810700000001</v>
      </c>
      <c r="H175">
        <v>1.7</v>
      </c>
      <c r="I175">
        <v>3.133642</v>
      </c>
    </row>
    <row r="176" spans="5:9">
      <c r="E176">
        <v>169</v>
      </c>
      <c r="F176">
        <f t="shared" si="13"/>
        <v>6.6429999999999989</v>
      </c>
      <c r="G176">
        <f t="shared" si="14"/>
        <v>-45.823811849999998</v>
      </c>
      <c r="H176">
        <v>1.7</v>
      </c>
      <c r="I176">
        <v>3.133642</v>
      </c>
    </row>
    <row r="177" spans="5:9">
      <c r="E177">
        <v>170</v>
      </c>
      <c r="F177">
        <f t="shared" si="13"/>
        <v>6.1399999999999988</v>
      </c>
      <c r="G177">
        <f t="shared" si="14"/>
        <v>-45.819813000000003</v>
      </c>
      <c r="H177">
        <v>1.7</v>
      </c>
      <c r="I177">
        <v>3.133642</v>
      </c>
    </row>
    <row r="178" spans="5:9">
      <c r="E178">
        <v>171</v>
      </c>
      <c r="F178">
        <f t="shared" si="13"/>
        <v>5.6369999999999987</v>
      </c>
      <c r="G178">
        <f t="shared" si="14"/>
        <v>-45.815814150000001</v>
      </c>
      <c r="H178">
        <v>1.7</v>
      </c>
      <c r="I178">
        <v>3.133642</v>
      </c>
    </row>
    <row r="179" spans="5:9">
      <c r="E179">
        <v>172</v>
      </c>
      <c r="F179">
        <f t="shared" si="13"/>
        <v>5.1339999999999986</v>
      </c>
      <c r="G179">
        <f t="shared" si="14"/>
        <v>-45.811815299999999</v>
      </c>
      <c r="H179">
        <v>1.7</v>
      </c>
      <c r="I179">
        <v>3.133642</v>
      </c>
    </row>
    <row r="180" spans="5:9">
      <c r="E180">
        <v>173</v>
      </c>
      <c r="F180">
        <f t="shared" si="13"/>
        <v>4.6309999999999985</v>
      </c>
      <c r="G180">
        <f t="shared" si="14"/>
        <v>-45.807816450000004</v>
      </c>
      <c r="H180">
        <v>1.7</v>
      </c>
      <c r="I180">
        <v>3.133642</v>
      </c>
    </row>
    <row r="181" spans="5:9">
      <c r="E181">
        <v>174</v>
      </c>
      <c r="F181">
        <f t="shared" si="13"/>
        <v>4.1280000000000001</v>
      </c>
      <c r="G181">
        <f t="shared" si="14"/>
        <v>-45.803817600000002</v>
      </c>
      <c r="H181">
        <v>1.7</v>
      </c>
      <c r="I181">
        <v>3.133642</v>
      </c>
    </row>
    <row r="182" spans="5:9">
      <c r="E182">
        <v>175</v>
      </c>
      <c r="F182">
        <f t="shared" si="13"/>
        <v>3.625</v>
      </c>
      <c r="G182">
        <f t="shared" si="14"/>
        <v>-45.79981875</v>
      </c>
      <c r="H182">
        <v>1.7</v>
      </c>
      <c r="I182">
        <v>3.133642</v>
      </c>
    </row>
    <row r="183" spans="5:9">
      <c r="E183">
        <v>176</v>
      </c>
      <c r="F183">
        <f t="shared" si="13"/>
        <v>3.1219999999999999</v>
      </c>
      <c r="G183">
        <f t="shared" si="14"/>
        <v>-45.795819899999998</v>
      </c>
      <c r="H183">
        <v>1.7</v>
      </c>
      <c r="I183">
        <v>3.133642</v>
      </c>
    </row>
    <row r="184" spans="5:9">
      <c r="E184">
        <v>177</v>
      </c>
      <c r="F184">
        <f t="shared" si="13"/>
        <v>2.6189999999999998</v>
      </c>
      <c r="G184">
        <f t="shared" si="14"/>
        <v>-45.791821050000003</v>
      </c>
      <c r="H184">
        <v>1.7</v>
      </c>
      <c r="I184">
        <v>3.133642</v>
      </c>
    </row>
    <row r="185" spans="5:9">
      <c r="E185">
        <v>178</v>
      </c>
      <c r="F185">
        <f t="shared" si="13"/>
        <v>2.1159999999999997</v>
      </c>
      <c r="G185">
        <f t="shared" si="14"/>
        <v>-45.787822200000001</v>
      </c>
      <c r="H185">
        <v>1.7</v>
      </c>
      <c r="I185">
        <v>3.133642</v>
      </c>
    </row>
    <row r="186" spans="5:9">
      <c r="E186">
        <v>179</v>
      </c>
      <c r="F186">
        <f t="shared" si="13"/>
        <v>1.6129999999999995</v>
      </c>
      <c r="G186">
        <f t="shared" si="14"/>
        <v>-45.783823349999999</v>
      </c>
      <c r="H186">
        <v>1.7</v>
      </c>
      <c r="I186">
        <v>3.133642</v>
      </c>
    </row>
    <row r="187" spans="5:9">
      <c r="E187">
        <v>180</v>
      </c>
      <c r="F187">
        <f t="shared" si="13"/>
        <v>1.1099999999999994</v>
      </c>
      <c r="G187">
        <f t="shared" si="14"/>
        <v>-45.779824500000004</v>
      </c>
      <c r="H187">
        <v>1.7</v>
      </c>
      <c r="I187">
        <v>3.133642</v>
      </c>
    </row>
    <row r="188" spans="5:9">
      <c r="E188">
        <v>181</v>
      </c>
      <c r="F188">
        <f t="shared" si="13"/>
        <v>0.60699999999999932</v>
      </c>
      <c r="G188">
        <f t="shared" si="14"/>
        <v>-45.775825650000002</v>
      </c>
      <c r="H188">
        <v>1.7</v>
      </c>
      <c r="I188">
        <v>3.133642</v>
      </c>
    </row>
    <row r="189" spans="5:9">
      <c r="E189">
        <v>182</v>
      </c>
      <c r="F189">
        <f t="shared" si="13"/>
        <v>0.1039999999999992</v>
      </c>
      <c r="G189">
        <f t="shared" si="14"/>
        <v>-45.771826799999999</v>
      </c>
      <c r="H189">
        <v>1.7</v>
      </c>
      <c r="I189">
        <v>3.133642</v>
      </c>
    </row>
    <row r="190" spans="5:9">
      <c r="E190">
        <v>183</v>
      </c>
      <c r="F190">
        <f t="shared" si="13"/>
        <v>-0.39900000000000091</v>
      </c>
      <c r="G190">
        <f t="shared" si="14"/>
        <v>-45.767827949999997</v>
      </c>
      <c r="H190">
        <v>1.7</v>
      </c>
      <c r="I190">
        <v>3.133642</v>
      </c>
    </row>
    <row r="191" spans="5:9">
      <c r="E191">
        <v>184</v>
      </c>
      <c r="F191">
        <f t="shared" si="13"/>
        <v>-0.90200000000000102</v>
      </c>
      <c r="G191">
        <f t="shared" si="14"/>
        <v>-45.763829100000002</v>
      </c>
      <c r="H191">
        <v>1.7</v>
      </c>
      <c r="I191">
        <v>3.133642</v>
      </c>
    </row>
    <row r="192" spans="5:9">
      <c r="E192">
        <v>185</v>
      </c>
      <c r="F192">
        <f t="shared" si="13"/>
        <v>-1.4050000000000011</v>
      </c>
      <c r="G192">
        <f t="shared" si="14"/>
        <v>-45.75983025</v>
      </c>
      <c r="H192">
        <v>1.7</v>
      </c>
      <c r="I192">
        <v>3.133642</v>
      </c>
    </row>
    <row r="193" spans="5:9">
      <c r="E193">
        <v>186</v>
      </c>
      <c r="F193">
        <f t="shared" si="13"/>
        <v>-1.9080000000000013</v>
      </c>
      <c r="G193">
        <f t="shared" si="14"/>
        <v>-45.755831399999998</v>
      </c>
      <c r="H193">
        <v>1.7</v>
      </c>
      <c r="I193">
        <v>3.133642</v>
      </c>
    </row>
    <row r="194" spans="5:9">
      <c r="E194">
        <v>187</v>
      </c>
      <c r="F194">
        <f t="shared" si="13"/>
        <v>-2.4110000000000014</v>
      </c>
      <c r="G194">
        <f t="shared" si="14"/>
        <v>-45.751832550000003</v>
      </c>
      <c r="H194">
        <v>1.7</v>
      </c>
      <c r="I194">
        <v>3.133642</v>
      </c>
    </row>
    <row r="195" spans="5:9">
      <c r="E195">
        <v>188</v>
      </c>
      <c r="F195">
        <f t="shared" si="13"/>
        <v>-2.9140000000000015</v>
      </c>
      <c r="G195">
        <f t="shared" si="14"/>
        <v>-45.747833700000001</v>
      </c>
      <c r="H195">
        <v>1.7</v>
      </c>
      <c r="I195">
        <v>3.133642</v>
      </c>
    </row>
    <row r="196" spans="5:9">
      <c r="E196">
        <v>189</v>
      </c>
      <c r="F196">
        <f t="shared" si="13"/>
        <v>-3.4170000000000016</v>
      </c>
      <c r="G196">
        <f t="shared" si="14"/>
        <v>-45.743834849999999</v>
      </c>
      <c r="H196">
        <v>1.7</v>
      </c>
      <c r="I196">
        <v>3.133642</v>
      </c>
    </row>
    <row r="197" spans="5:9">
      <c r="E197">
        <v>190</v>
      </c>
      <c r="F197">
        <f t="shared" si="13"/>
        <v>-3.9200000000000017</v>
      </c>
      <c r="G197">
        <f t="shared" si="14"/>
        <v>-45.739836000000004</v>
      </c>
      <c r="H197">
        <v>1.7</v>
      </c>
      <c r="I197">
        <v>3.133642</v>
      </c>
    </row>
    <row r="198" spans="5:9">
      <c r="E198">
        <v>191</v>
      </c>
      <c r="F198">
        <f t="shared" si="13"/>
        <v>-4.4230000000000018</v>
      </c>
      <c r="G198">
        <f t="shared" si="14"/>
        <v>-45.735837150000002</v>
      </c>
      <c r="H198">
        <v>1.7</v>
      </c>
      <c r="I198">
        <v>3.133642</v>
      </c>
    </row>
    <row r="199" spans="5:9">
      <c r="E199">
        <v>192</v>
      </c>
      <c r="F199">
        <f t="shared" si="13"/>
        <v>-4.9260000000000019</v>
      </c>
      <c r="G199">
        <f t="shared" si="14"/>
        <v>-45.7318383</v>
      </c>
      <c r="H199">
        <v>1.7</v>
      </c>
      <c r="I199">
        <v>3.133642</v>
      </c>
    </row>
    <row r="200" spans="5:9">
      <c r="E200">
        <v>193</v>
      </c>
      <c r="F200">
        <f t="shared" si="13"/>
        <v>-5.429000000000002</v>
      </c>
      <c r="G200">
        <f t="shared" si="14"/>
        <v>-45.727839449999998</v>
      </c>
      <c r="H200">
        <v>1.7</v>
      </c>
      <c r="I200">
        <v>3.133642</v>
      </c>
    </row>
    <row r="201" spans="5:9">
      <c r="E201">
        <v>194</v>
      </c>
      <c r="F201">
        <f t="shared" si="13"/>
        <v>-5.9320000000000022</v>
      </c>
      <c r="G201">
        <f t="shared" si="14"/>
        <v>-45.723840600000003</v>
      </c>
      <c r="H201">
        <v>1.7</v>
      </c>
      <c r="I201">
        <v>3.133642</v>
      </c>
    </row>
    <row r="202" spans="5:9">
      <c r="E202">
        <v>195</v>
      </c>
      <c r="F202">
        <f t="shared" si="13"/>
        <v>-6.4350000000000023</v>
      </c>
      <c r="G202">
        <f t="shared" si="14"/>
        <v>-45.719841750000001</v>
      </c>
      <c r="H202">
        <v>1.7</v>
      </c>
      <c r="I202">
        <v>3.133642</v>
      </c>
    </row>
    <row r="203" spans="5:9">
      <c r="E203">
        <v>196</v>
      </c>
      <c r="F203">
        <f t="shared" si="13"/>
        <v>-6.9380000000000024</v>
      </c>
      <c r="G203">
        <f t="shared" si="14"/>
        <v>-45.715842899999998</v>
      </c>
      <c r="H203">
        <v>1.7</v>
      </c>
      <c r="I203">
        <v>3.133642</v>
      </c>
    </row>
    <row r="204" spans="5:9">
      <c r="E204">
        <v>197</v>
      </c>
      <c r="F204">
        <f>16.2-0.503*E54</f>
        <v>-7.4410000000000025</v>
      </c>
      <c r="G204">
        <f t="shared" si="14"/>
        <v>-45.711844050000003</v>
      </c>
      <c r="H204">
        <v>1.7</v>
      </c>
      <c r="I204">
        <v>3.133642</v>
      </c>
    </row>
    <row r="205" spans="5:9">
      <c r="E205">
        <v>198</v>
      </c>
      <c r="F205">
        <f t="shared" si="13"/>
        <v>-7.9439999999999991</v>
      </c>
      <c r="G205">
        <f t="shared" si="14"/>
        <v>-45.707845200000001</v>
      </c>
      <c r="H205">
        <v>1.7</v>
      </c>
      <c r="I205">
        <v>3.133642</v>
      </c>
    </row>
    <row r="206" spans="5:9">
      <c r="E206">
        <v>199</v>
      </c>
      <c r="F206">
        <f t="shared" si="13"/>
        <v>-8.4469999999999992</v>
      </c>
      <c r="G206">
        <f t="shared" si="14"/>
        <v>-45.703846349999999</v>
      </c>
      <c r="H206">
        <v>1.7</v>
      </c>
      <c r="I206">
        <v>3.133642</v>
      </c>
    </row>
    <row r="207" spans="5:9">
      <c r="E207">
        <v>200</v>
      </c>
      <c r="F207">
        <f t="shared" si="13"/>
        <v>-8.9499999999999993</v>
      </c>
      <c r="G207">
        <f t="shared" si="14"/>
        <v>-45.699847500000004</v>
      </c>
      <c r="H207">
        <v>1.7</v>
      </c>
      <c r="I207">
        <v>3.133642</v>
      </c>
    </row>
    <row r="208" spans="5:9">
      <c r="E208">
        <v>201</v>
      </c>
      <c r="F208">
        <f t="shared" si="13"/>
        <v>-9.4529999999999994</v>
      </c>
      <c r="G208">
        <f>-0.00795*F208-45.771</f>
        <v>-45.695848650000002</v>
      </c>
      <c r="H208">
        <v>1.7</v>
      </c>
      <c r="I208">
        <v>3.133642</v>
      </c>
    </row>
    <row r="209" spans="5:9">
      <c r="E209">
        <v>202</v>
      </c>
      <c r="F209">
        <f t="shared" si="13"/>
        <v>-9.9559999999999995</v>
      </c>
      <c r="G209">
        <f t="shared" si="14"/>
        <v>-45.6918498</v>
      </c>
      <c r="H209">
        <v>1.7</v>
      </c>
      <c r="I209">
        <v>3.133642</v>
      </c>
    </row>
    <row r="210" spans="5:9">
      <c r="E210">
        <v>203</v>
      </c>
      <c r="F210">
        <f t="shared" si="13"/>
        <v>-10.459</v>
      </c>
      <c r="G210">
        <f t="shared" si="14"/>
        <v>-45.687850949999998</v>
      </c>
      <c r="H210">
        <v>1.7</v>
      </c>
      <c r="I210">
        <v>3.133642</v>
      </c>
    </row>
    <row r="211" spans="5:9">
      <c r="E211">
        <v>204</v>
      </c>
      <c r="F211">
        <f t="shared" si="13"/>
        <v>-10.962</v>
      </c>
      <c r="G211">
        <f t="shared" si="14"/>
        <v>-45.683852100000003</v>
      </c>
      <c r="H211">
        <v>1.7</v>
      </c>
      <c r="I211">
        <v>3.133642</v>
      </c>
    </row>
    <row r="212" spans="5:9">
      <c r="E212">
        <v>205</v>
      </c>
      <c r="F212">
        <f t="shared" si="13"/>
        <v>-11.465</v>
      </c>
      <c r="G212">
        <f t="shared" si="14"/>
        <v>-45.679853250000001</v>
      </c>
      <c r="H212">
        <v>1.7</v>
      </c>
      <c r="I212">
        <v>3.133642</v>
      </c>
    </row>
    <row r="213" spans="5:9">
      <c r="E213">
        <v>206</v>
      </c>
      <c r="F213">
        <f t="shared" si="13"/>
        <v>-11.968</v>
      </c>
      <c r="G213">
        <f t="shared" si="14"/>
        <v>-45.675854399999999</v>
      </c>
      <c r="H213">
        <v>1.7</v>
      </c>
      <c r="I213">
        <v>3.133642</v>
      </c>
    </row>
    <row r="214" spans="5:9">
      <c r="E214">
        <v>207</v>
      </c>
      <c r="F214">
        <f t="shared" si="13"/>
        <v>-12.471</v>
      </c>
      <c r="G214">
        <f t="shared" si="14"/>
        <v>-45.671855550000004</v>
      </c>
      <c r="H214">
        <v>1.7</v>
      </c>
      <c r="I214">
        <v>3.133642</v>
      </c>
    </row>
    <row r="215" spans="5:9">
      <c r="E215">
        <v>208</v>
      </c>
      <c r="F215">
        <f t="shared" si="13"/>
        <v>-12.974</v>
      </c>
      <c r="G215">
        <f t="shared" si="14"/>
        <v>-45.667856700000002</v>
      </c>
      <c r="H215">
        <v>1.7</v>
      </c>
      <c r="I215">
        <v>3.133642</v>
      </c>
    </row>
    <row r="216" spans="5:9">
      <c r="E216">
        <v>209</v>
      </c>
      <c r="F216">
        <f t="shared" si="13"/>
        <v>-13.477</v>
      </c>
      <c r="G216">
        <f t="shared" si="14"/>
        <v>-45.663857849999999</v>
      </c>
      <c r="H216">
        <v>1.7</v>
      </c>
      <c r="I216">
        <v>3.133642</v>
      </c>
    </row>
    <row r="217" spans="5:9">
      <c r="E217">
        <v>210</v>
      </c>
      <c r="F217">
        <f t="shared" si="13"/>
        <v>-13.98</v>
      </c>
      <c r="G217">
        <f t="shared" si="14"/>
        <v>-45.659858999999997</v>
      </c>
      <c r="H217">
        <v>1.7</v>
      </c>
      <c r="I217">
        <v>3.133642</v>
      </c>
    </row>
    <row r="218" spans="5:9">
      <c r="E218">
        <v>211</v>
      </c>
      <c r="F218">
        <f t="shared" si="13"/>
        <v>-14.483000000000001</v>
      </c>
      <c r="G218">
        <f t="shared" si="14"/>
        <v>-45.655860150000002</v>
      </c>
      <c r="H218">
        <v>1.7</v>
      </c>
      <c r="I218">
        <v>3.133642</v>
      </c>
    </row>
    <row r="219" spans="5:9">
      <c r="E219">
        <v>212</v>
      </c>
      <c r="F219">
        <f t="shared" si="13"/>
        <v>-14.986000000000001</v>
      </c>
      <c r="G219">
        <f t="shared" si="14"/>
        <v>-45.6518613</v>
      </c>
      <c r="H219">
        <v>1.7</v>
      </c>
      <c r="I219">
        <v>3.133642</v>
      </c>
    </row>
    <row r="220" spans="5:9">
      <c r="E220">
        <v>213</v>
      </c>
      <c r="F220">
        <f t="shared" si="13"/>
        <v>-15.489000000000001</v>
      </c>
      <c r="G220">
        <f t="shared" si="14"/>
        <v>-45.647862449999998</v>
      </c>
      <c r="H220">
        <v>1.7</v>
      </c>
      <c r="I220">
        <v>3.133642</v>
      </c>
    </row>
    <row r="221" spans="5:9">
      <c r="E221">
        <v>214</v>
      </c>
      <c r="F221">
        <f t="shared" si="13"/>
        <v>-15.992000000000001</v>
      </c>
      <c r="G221">
        <f t="shared" si="14"/>
        <v>-45.643863600000003</v>
      </c>
      <c r="H221">
        <v>1.7</v>
      </c>
      <c r="I221">
        <v>3.133642</v>
      </c>
    </row>
    <row r="222" spans="5:9">
      <c r="E222">
        <v>215</v>
      </c>
      <c r="F222">
        <f t="shared" si="13"/>
        <v>-16.495000000000001</v>
      </c>
      <c r="G222">
        <f t="shared" si="14"/>
        <v>-45.639864750000001</v>
      </c>
      <c r="H222">
        <v>1.7</v>
      </c>
      <c r="I222">
        <v>3.133642</v>
      </c>
    </row>
    <row r="223" spans="5:9">
      <c r="E223">
        <v>216</v>
      </c>
      <c r="F223">
        <f t="shared" ref="F223:F240" si="15">16.2-0.503*E73</f>
        <v>-16.998000000000001</v>
      </c>
      <c r="G223">
        <f t="shared" ref="G223:G257" si="16">-0.00795*F223-45.771</f>
        <v>-45.635865899999999</v>
      </c>
      <c r="H223">
        <v>1.7</v>
      </c>
      <c r="I223">
        <v>3.133642</v>
      </c>
    </row>
    <row r="224" spans="5:9">
      <c r="E224">
        <v>217</v>
      </c>
      <c r="F224">
        <f t="shared" si="15"/>
        <v>-17.501000000000001</v>
      </c>
      <c r="G224">
        <f t="shared" si="16"/>
        <v>-45.631867050000004</v>
      </c>
      <c r="H224">
        <v>1.7</v>
      </c>
      <c r="I224">
        <v>3.133642</v>
      </c>
    </row>
    <row r="225" spans="5:9">
      <c r="E225">
        <v>218</v>
      </c>
      <c r="F225">
        <f t="shared" si="15"/>
        <v>-18.004000000000001</v>
      </c>
      <c r="G225">
        <f t="shared" si="16"/>
        <v>-45.627868200000002</v>
      </c>
      <c r="H225">
        <v>1.7</v>
      </c>
      <c r="I225">
        <v>3.133642</v>
      </c>
    </row>
    <row r="226" spans="5:9">
      <c r="E226">
        <v>219</v>
      </c>
      <c r="F226">
        <f t="shared" si="15"/>
        <v>-18.507000000000001</v>
      </c>
      <c r="G226">
        <f t="shared" si="16"/>
        <v>-45.62386935</v>
      </c>
      <c r="H226">
        <v>1.7</v>
      </c>
      <c r="I226">
        <v>3.133642</v>
      </c>
    </row>
    <row r="227" spans="5:9">
      <c r="E227">
        <v>220</v>
      </c>
      <c r="F227">
        <f t="shared" si="15"/>
        <v>-19.010000000000002</v>
      </c>
      <c r="G227">
        <f t="shared" si="16"/>
        <v>-45.619870499999998</v>
      </c>
      <c r="H227">
        <v>1.7</v>
      </c>
      <c r="I227">
        <v>3.133642</v>
      </c>
    </row>
    <row r="228" spans="5:9">
      <c r="E228">
        <v>221</v>
      </c>
      <c r="F228">
        <f t="shared" si="15"/>
        <v>-19.513000000000002</v>
      </c>
      <c r="G228">
        <f t="shared" si="16"/>
        <v>-45.615871650000003</v>
      </c>
      <c r="H228">
        <v>1.7</v>
      </c>
      <c r="I228">
        <v>3.133642</v>
      </c>
    </row>
    <row r="229" spans="5:9">
      <c r="E229">
        <v>222</v>
      </c>
      <c r="F229">
        <f t="shared" si="15"/>
        <v>-20.016000000000002</v>
      </c>
      <c r="G229">
        <f t="shared" si="16"/>
        <v>-45.6118728</v>
      </c>
      <c r="H229">
        <v>1.7</v>
      </c>
      <c r="I229">
        <v>3.133642</v>
      </c>
    </row>
    <row r="230" spans="5:9">
      <c r="E230">
        <v>223</v>
      </c>
      <c r="F230">
        <f t="shared" si="15"/>
        <v>-20.519000000000002</v>
      </c>
      <c r="G230">
        <f t="shared" si="16"/>
        <v>-45.607873949999998</v>
      </c>
      <c r="H230">
        <v>1.7</v>
      </c>
      <c r="I230">
        <v>3.133642</v>
      </c>
    </row>
    <row r="231" spans="5:9">
      <c r="E231">
        <v>224</v>
      </c>
      <c r="F231">
        <f t="shared" si="15"/>
        <v>-21.022000000000002</v>
      </c>
      <c r="G231">
        <f t="shared" si="16"/>
        <v>-45.603875100000003</v>
      </c>
      <c r="H231">
        <v>1.7</v>
      </c>
      <c r="I231">
        <v>3.133642</v>
      </c>
    </row>
    <row r="232" spans="5:9">
      <c r="E232">
        <v>225</v>
      </c>
      <c r="F232">
        <f t="shared" si="15"/>
        <v>-21.525000000000002</v>
      </c>
      <c r="G232">
        <f t="shared" si="16"/>
        <v>-45.599876250000001</v>
      </c>
      <c r="H232">
        <v>1.7</v>
      </c>
      <c r="I232">
        <v>3.133642</v>
      </c>
    </row>
    <row r="233" spans="5:9">
      <c r="E233">
        <v>226</v>
      </c>
      <c r="F233">
        <f t="shared" si="15"/>
        <v>-22.028000000000002</v>
      </c>
      <c r="G233">
        <f t="shared" si="16"/>
        <v>-45.595877399999999</v>
      </c>
      <c r="H233">
        <v>1.7</v>
      </c>
      <c r="I233">
        <v>3.133642</v>
      </c>
    </row>
    <row r="234" spans="5:9">
      <c r="E234">
        <v>227</v>
      </c>
      <c r="F234">
        <f t="shared" si="15"/>
        <v>-22.531000000000002</v>
      </c>
      <c r="G234">
        <f t="shared" si="16"/>
        <v>-45.591878550000004</v>
      </c>
      <c r="H234">
        <v>1.7</v>
      </c>
      <c r="I234">
        <v>3.133642</v>
      </c>
    </row>
    <row r="235" spans="5:9">
      <c r="E235">
        <v>228</v>
      </c>
      <c r="F235">
        <f t="shared" si="15"/>
        <v>-23.034000000000002</v>
      </c>
      <c r="G235">
        <f t="shared" si="16"/>
        <v>-45.587879700000002</v>
      </c>
      <c r="H235">
        <v>1.7</v>
      </c>
      <c r="I235">
        <v>3.133642</v>
      </c>
    </row>
    <row r="236" spans="5:9">
      <c r="E236">
        <v>229</v>
      </c>
      <c r="F236">
        <f t="shared" si="15"/>
        <v>-23.537000000000003</v>
      </c>
      <c r="G236">
        <f t="shared" si="16"/>
        <v>-45.58388085</v>
      </c>
      <c r="H236">
        <v>1.7</v>
      </c>
      <c r="I236">
        <v>3.133642</v>
      </c>
    </row>
    <row r="237" spans="5:9">
      <c r="E237">
        <v>230</v>
      </c>
      <c r="F237">
        <f t="shared" si="15"/>
        <v>-24.040000000000003</v>
      </c>
      <c r="G237">
        <f t="shared" si="16"/>
        <v>-45.579881999999998</v>
      </c>
      <c r="H237">
        <v>1.7</v>
      </c>
      <c r="I237">
        <v>3.133642</v>
      </c>
    </row>
    <row r="238" spans="5:9">
      <c r="E238">
        <v>231</v>
      </c>
      <c r="F238">
        <f t="shared" si="15"/>
        <v>-24.543000000000003</v>
      </c>
      <c r="G238">
        <f t="shared" si="16"/>
        <v>-45.575883150000003</v>
      </c>
      <c r="H238">
        <v>1.7</v>
      </c>
      <c r="I238">
        <v>3.133642</v>
      </c>
    </row>
    <row r="239" spans="5:9">
      <c r="E239">
        <v>232</v>
      </c>
      <c r="F239">
        <f t="shared" si="15"/>
        <v>-25.046000000000003</v>
      </c>
      <c r="G239">
        <f t="shared" si="16"/>
        <v>-45.571884300000001</v>
      </c>
      <c r="H239">
        <v>1.7</v>
      </c>
      <c r="I239">
        <v>3.133642</v>
      </c>
    </row>
    <row r="240" spans="5:9">
      <c r="E240">
        <v>233</v>
      </c>
      <c r="F240">
        <f t="shared" si="15"/>
        <v>-25.549000000000003</v>
      </c>
      <c r="G240">
        <f t="shared" si="16"/>
        <v>-45.567885449999999</v>
      </c>
      <c r="H240">
        <v>1.7</v>
      </c>
      <c r="I240">
        <v>3.133642</v>
      </c>
    </row>
    <row r="241" spans="5:9">
      <c r="E241">
        <v>234</v>
      </c>
      <c r="F241">
        <f>16.2-0.503*E91</f>
        <v>-26.052000000000003</v>
      </c>
      <c r="G241">
        <f t="shared" si="16"/>
        <v>-45.563886600000004</v>
      </c>
      <c r="H241">
        <v>1.7</v>
      </c>
      <c r="I241">
        <v>3.133642</v>
      </c>
    </row>
    <row r="242" spans="5:9">
      <c r="E242">
        <v>235</v>
      </c>
      <c r="F242">
        <f t="shared" ref="F242:F257" si="17">16.2-0.503*E92</f>
        <v>-26.555000000000003</v>
      </c>
      <c r="G242">
        <f t="shared" si="16"/>
        <v>-45.559887750000001</v>
      </c>
      <c r="H242">
        <v>1.7</v>
      </c>
      <c r="I242">
        <v>3.133642</v>
      </c>
    </row>
    <row r="243" spans="5:9">
      <c r="E243">
        <v>236</v>
      </c>
      <c r="F243">
        <f t="shared" si="17"/>
        <v>-27.058000000000003</v>
      </c>
      <c r="G243">
        <f t="shared" si="16"/>
        <v>-45.555888899999999</v>
      </c>
      <c r="H243">
        <v>1.7</v>
      </c>
      <c r="I243">
        <v>3.133642</v>
      </c>
    </row>
    <row r="244" spans="5:9">
      <c r="E244">
        <v>237</v>
      </c>
      <c r="F244">
        <f t="shared" si="17"/>
        <v>-27.561000000000003</v>
      </c>
      <c r="G244">
        <f t="shared" si="16"/>
        <v>-45.551890049999997</v>
      </c>
      <c r="H244">
        <v>1.7</v>
      </c>
      <c r="I244">
        <v>3.133642</v>
      </c>
    </row>
    <row r="245" spans="5:9">
      <c r="E245">
        <v>238</v>
      </c>
      <c r="F245">
        <f t="shared" si="17"/>
        <v>-28.064000000000004</v>
      </c>
      <c r="G245">
        <f t="shared" si="16"/>
        <v>-45.547891200000002</v>
      </c>
      <c r="H245">
        <v>1.7</v>
      </c>
      <c r="I245">
        <v>3.133642</v>
      </c>
    </row>
    <row r="246" spans="5:9">
      <c r="E246">
        <v>239</v>
      </c>
      <c r="F246">
        <f t="shared" si="17"/>
        <v>-28.567000000000004</v>
      </c>
      <c r="G246">
        <f t="shared" si="16"/>
        <v>-45.54389235</v>
      </c>
      <c r="H246">
        <v>1.7</v>
      </c>
      <c r="I246">
        <v>3.133642</v>
      </c>
    </row>
    <row r="247" spans="5:9">
      <c r="E247">
        <v>240</v>
      </c>
      <c r="F247">
        <f t="shared" si="17"/>
        <v>-29.070000000000004</v>
      </c>
      <c r="G247">
        <f t="shared" si="16"/>
        <v>-45.539893499999998</v>
      </c>
      <c r="H247">
        <v>1.7</v>
      </c>
      <c r="I247">
        <v>3.133642</v>
      </c>
    </row>
    <row r="248" spans="5:9">
      <c r="E248">
        <v>241</v>
      </c>
      <c r="F248">
        <f t="shared" si="17"/>
        <v>-29.573000000000004</v>
      </c>
      <c r="G248">
        <f t="shared" si="16"/>
        <v>-45.535894650000003</v>
      </c>
      <c r="H248">
        <v>1.7</v>
      </c>
      <c r="I248">
        <v>3.133642</v>
      </c>
    </row>
    <row r="249" spans="5:9">
      <c r="E249">
        <v>242</v>
      </c>
      <c r="F249">
        <f t="shared" si="17"/>
        <v>-30.076000000000004</v>
      </c>
      <c r="G249">
        <f t="shared" si="16"/>
        <v>-45.531895800000001</v>
      </c>
      <c r="H249">
        <v>1.7</v>
      </c>
      <c r="I249">
        <v>3.133642</v>
      </c>
    </row>
    <row r="250" spans="5:9">
      <c r="E250">
        <v>243</v>
      </c>
      <c r="F250">
        <f t="shared" si="17"/>
        <v>-30.579000000000004</v>
      </c>
      <c r="G250">
        <f t="shared" si="16"/>
        <v>-45.527896949999999</v>
      </c>
      <c r="H250">
        <v>1.7</v>
      </c>
      <c r="I250">
        <v>3.133642</v>
      </c>
    </row>
    <row r="251" spans="5:9">
      <c r="E251">
        <v>244</v>
      </c>
      <c r="F251">
        <f t="shared" si="17"/>
        <v>-31.082000000000004</v>
      </c>
      <c r="G251">
        <f t="shared" si="16"/>
        <v>-45.523898100000004</v>
      </c>
      <c r="H251">
        <v>1.7</v>
      </c>
      <c r="I251">
        <v>3.133642</v>
      </c>
    </row>
    <row r="252" spans="5:9">
      <c r="E252">
        <v>245</v>
      </c>
      <c r="F252">
        <f t="shared" si="17"/>
        <v>-31.585000000000004</v>
      </c>
      <c r="G252">
        <f t="shared" si="16"/>
        <v>-45.519899250000002</v>
      </c>
      <c r="H252">
        <v>1.7</v>
      </c>
      <c r="I252">
        <v>3.133642</v>
      </c>
    </row>
    <row r="253" spans="5:9">
      <c r="E253">
        <v>246</v>
      </c>
      <c r="F253">
        <f t="shared" si="17"/>
        <v>-32.087999999999994</v>
      </c>
      <c r="G253">
        <f t="shared" si="16"/>
        <v>-45.5159004</v>
      </c>
      <c r="H253">
        <v>1.7</v>
      </c>
      <c r="I253">
        <v>3.133642</v>
      </c>
    </row>
    <row r="254" spans="5:9">
      <c r="E254">
        <v>247</v>
      </c>
      <c r="F254">
        <f t="shared" si="17"/>
        <v>-32.590999999999994</v>
      </c>
      <c r="G254">
        <f t="shared" si="16"/>
        <v>-45.511901549999997</v>
      </c>
      <c r="H254">
        <v>1.7</v>
      </c>
      <c r="I254">
        <v>3.133642</v>
      </c>
    </row>
    <row r="255" spans="5:9">
      <c r="E255">
        <v>248</v>
      </c>
      <c r="F255">
        <f t="shared" si="17"/>
        <v>-33.093999999999994</v>
      </c>
      <c r="G255">
        <f t="shared" si="16"/>
        <v>-45.507902700000002</v>
      </c>
      <c r="H255">
        <v>1.7</v>
      </c>
      <c r="I255">
        <v>3.133642</v>
      </c>
    </row>
    <row r="256" spans="5:9">
      <c r="E256">
        <v>249</v>
      </c>
      <c r="F256">
        <f t="shared" si="17"/>
        <v>-33.596999999999994</v>
      </c>
      <c r="G256">
        <f t="shared" si="16"/>
        <v>-45.50390385</v>
      </c>
      <c r="H256">
        <v>1.7</v>
      </c>
      <c r="I256">
        <v>3.133642</v>
      </c>
    </row>
    <row r="257" spans="4:9">
      <c r="E257">
        <v>250</v>
      </c>
      <c r="F257">
        <f t="shared" si="17"/>
        <v>-34.099999999999994</v>
      </c>
      <c r="G257">
        <f t="shared" si="16"/>
        <v>-45.499904999999998</v>
      </c>
      <c r="H257">
        <v>1.7</v>
      </c>
      <c r="I257">
        <v>3.133642</v>
      </c>
    </row>
    <row r="258" spans="4:9">
      <c r="D258" t="s">
        <v>8</v>
      </c>
      <c r="E258">
        <v>251</v>
      </c>
      <c r="F258" s="1">
        <v>-34.1</v>
      </c>
      <c r="G258" s="1">
        <v>-45.5</v>
      </c>
      <c r="H258">
        <v>1.7</v>
      </c>
      <c r="I258">
        <f>I257-(I257-I282)/25*E8</f>
        <v>3.0704844000000002</v>
      </c>
    </row>
    <row r="259" spans="4:9">
      <c r="E259">
        <v>252</v>
      </c>
      <c r="F259">
        <f>-34.1-0.04*E8</f>
        <v>-34.14</v>
      </c>
      <c r="G259">
        <f>-44-(1.5^2*(1-(F259+34.1)^2/1))^0.5</f>
        <v>-45.498799519615616</v>
      </c>
      <c r="H259">
        <v>1.641667</v>
      </c>
      <c r="I259">
        <f t="shared" ref="I259:I281" si="18">I258-(I258-I283)/25*E9</f>
        <v>2.9492218080000003</v>
      </c>
    </row>
    <row r="260" spans="4:9">
      <c r="E260">
        <v>253</v>
      </c>
      <c r="F260">
        <f t="shared" ref="F260:F281" si="19">-34.1-0.04*E9</f>
        <v>-34.18</v>
      </c>
      <c r="G260">
        <f t="shared" ref="G260:G281" si="20">-44-(1.5^2*(1-(F260+34.1)^2/1))^0.5</f>
        <v>-45.495192295325253</v>
      </c>
      <c r="H260">
        <v>1.583334</v>
      </c>
      <c r="I260">
        <f t="shared" si="18"/>
        <v>2.7818794310400001</v>
      </c>
    </row>
    <row r="261" spans="4:9">
      <c r="E261">
        <v>254</v>
      </c>
      <c r="F261">
        <f t="shared" si="19"/>
        <v>-34.22</v>
      </c>
      <c r="G261">
        <f t="shared" si="20"/>
        <v>-45.489160837518902</v>
      </c>
      <c r="H261">
        <v>1.5250010000000001</v>
      </c>
      <c r="I261">
        <f t="shared" si="18"/>
        <v>2.5855310420736002</v>
      </c>
    </row>
    <row r="262" spans="4:9">
      <c r="E262">
        <v>255</v>
      </c>
      <c r="F262">
        <f t="shared" si="19"/>
        <v>-34.26</v>
      </c>
      <c r="G262">
        <f t="shared" si="20"/>
        <v>-45.480675521510371</v>
      </c>
      <c r="H262">
        <v>1.4666680000000001</v>
      </c>
      <c r="I262">
        <f t="shared" si="18"/>
        <v>2.3793652336588802</v>
      </c>
    </row>
    <row r="263" spans="4:9">
      <c r="E263">
        <v>256</v>
      </c>
      <c r="F263">
        <f t="shared" si="19"/>
        <v>-34.300000000000004</v>
      </c>
      <c r="G263">
        <f t="shared" si="20"/>
        <v>-45.469693845669909</v>
      </c>
      <c r="H263">
        <v>1.4083349999999999</v>
      </c>
      <c r="I263">
        <f t="shared" si="18"/>
        <v>2.1814460575807488</v>
      </c>
    </row>
    <row r="264" spans="4:9">
      <c r="E264">
        <v>257</v>
      </c>
      <c r="F264">
        <f t="shared" si="19"/>
        <v>-34.340000000000003</v>
      </c>
      <c r="G264">
        <f t="shared" si="20"/>
        <v>-45.456159331941393</v>
      </c>
      <c r="H264">
        <v>1.3500019999999999</v>
      </c>
      <c r="I264">
        <f t="shared" si="18"/>
        <v>2.005957721458139</v>
      </c>
    </row>
    <row r="265" spans="4:9">
      <c r="E265">
        <v>258</v>
      </c>
      <c r="F265">
        <f t="shared" si="19"/>
        <v>-34.380000000000003</v>
      </c>
      <c r="G265">
        <f t="shared" si="20"/>
        <v>-45.44</v>
      </c>
      <c r="H265">
        <v>1.291669</v>
      </c>
      <c r="I265">
        <f t="shared" si="18"/>
        <v>1.8615558905915346</v>
      </c>
    </row>
    <row r="266" spans="4:9">
      <c r="E266">
        <v>259</v>
      </c>
      <c r="F266">
        <f t="shared" si="19"/>
        <v>-34.42</v>
      </c>
      <c r="G266">
        <f t="shared" si="20"/>
        <v>-45.421126313879242</v>
      </c>
      <c r="H266">
        <v>1.233336</v>
      </c>
      <c r="I266">
        <f t="shared" si="18"/>
        <v>1.7510884899785821</v>
      </c>
    </row>
    <row r="267" spans="4:9">
      <c r="E267">
        <v>260</v>
      </c>
      <c r="F267">
        <f t="shared" si="19"/>
        <v>-34.46</v>
      </c>
      <c r="G267">
        <f t="shared" si="20"/>
        <v>-45.399428454762869</v>
      </c>
      <c r="H267">
        <v>1.1750029999999998</v>
      </c>
      <c r="I267">
        <f t="shared" si="18"/>
        <v>1.6725338939871492</v>
      </c>
    </row>
    <row r="268" spans="4:9">
      <c r="E268">
        <v>261</v>
      </c>
      <c r="F268">
        <f t="shared" si="19"/>
        <v>-34.5</v>
      </c>
      <c r="G268">
        <f t="shared" si="20"/>
        <v>-45.374772708486752</v>
      </c>
      <c r="H268">
        <v>1.1166700000000001</v>
      </c>
      <c r="I268">
        <f t="shared" si="18"/>
        <v>1.6206878606328037</v>
      </c>
    </row>
    <row r="269" spans="4:9">
      <c r="E269">
        <v>262</v>
      </c>
      <c r="F269">
        <f t="shared" si="19"/>
        <v>-34.54</v>
      </c>
      <c r="G269">
        <f t="shared" si="20"/>
        <v>-45.34699665923862</v>
      </c>
      <c r="H269">
        <v>1.0583369999999999</v>
      </c>
      <c r="I269">
        <f t="shared" si="18"/>
        <v>1.5890146475290579</v>
      </c>
    </row>
    <row r="270" spans="4:9">
      <c r="E270">
        <v>263</v>
      </c>
      <c r="F270">
        <f t="shared" si="19"/>
        <v>-34.58</v>
      </c>
      <c r="G270">
        <f t="shared" si="20"/>
        <v>-45.315902731967682</v>
      </c>
      <c r="H270">
        <v>1.0000039999999999</v>
      </c>
      <c r="I270">
        <f t="shared" si="18"/>
        <v>1.5711720708139478</v>
      </c>
    </row>
    <row r="271" spans="4:9">
      <c r="E271">
        <v>264</v>
      </c>
      <c r="F271">
        <f t="shared" si="19"/>
        <v>-34.620000000000005</v>
      </c>
      <c r="G271">
        <f t="shared" si="20"/>
        <v>-45.281249390243758</v>
      </c>
      <c r="H271">
        <v>1.05833</v>
      </c>
      <c r="I271">
        <f t="shared" si="18"/>
        <v>1.5619488311581371</v>
      </c>
    </row>
    <row r="272" spans="4:9">
      <c r="E272">
        <v>265</v>
      </c>
      <c r="F272">
        <f t="shared" si="19"/>
        <v>-34.660000000000004</v>
      </c>
      <c r="G272">
        <f t="shared" si="20"/>
        <v>-45.242738910632475</v>
      </c>
      <c r="H272">
        <v>1.11666</v>
      </c>
      <c r="I272">
        <f t="shared" si="18"/>
        <v>1.5576007324632548</v>
      </c>
    </row>
    <row r="273" spans="4:9">
      <c r="E273">
        <v>266</v>
      </c>
      <c r="F273">
        <f t="shared" si="19"/>
        <v>-34.700000000000003</v>
      </c>
      <c r="G273">
        <f t="shared" si="20"/>
        <v>-45.199999999999996</v>
      </c>
      <c r="H273">
        <v>1.17499</v>
      </c>
      <c r="I273">
        <f t="shared" si="18"/>
        <v>1.5557455436867718</v>
      </c>
    </row>
    <row r="274" spans="4:9">
      <c r="E274">
        <v>267</v>
      </c>
      <c r="F274">
        <f t="shared" si="19"/>
        <v>-34.74</v>
      </c>
      <c r="G274">
        <f t="shared" si="20"/>
        <v>-45.15256236273791</v>
      </c>
      <c r="H274">
        <v>1.23332</v>
      </c>
      <c r="I274">
        <f t="shared" si="18"/>
        <v>1.555035933979767</v>
      </c>
    </row>
    <row r="275" spans="4:9">
      <c r="E275">
        <v>268</v>
      </c>
      <c r="F275">
        <f t="shared" si="19"/>
        <v>-34.78</v>
      </c>
      <c r="G275">
        <f t="shared" si="20"/>
        <v>-45.099818166789404</v>
      </c>
      <c r="H275">
        <v>1.29165</v>
      </c>
      <c r="I275">
        <f t="shared" si="18"/>
        <v>1.5547955015143349</v>
      </c>
    </row>
    <row r="276" spans="4:9">
      <c r="E276">
        <v>269</v>
      </c>
      <c r="F276">
        <f t="shared" si="19"/>
        <v>-34.82</v>
      </c>
      <c r="G276">
        <f t="shared" si="20"/>
        <v>-45.040961094373849</v>
      </c>
      <c r="H276">
        <v>1.34998</v>
      </c>
      <c r="I276">
        <f t="shared" si="18"/>
        <v>1.5547244403634404</v>
      </c>
    </row>
    <row r="277" spans="4:9">
      <c r="E277">
        <v>270</v>
      </c>
      <c r="F277">
        <f t="shared" si="19"/>
        <v>-34.86</v>
      </c>
      <c r="G277">
        <f t="shared" si="20"/>
        <v>-44.974884608556316</v>
      </c>
      <c r="H277">
        <v>1.40831</v>
      </c>
      <c r="I277">
        <f t="shared" si="18"/>
        <v>1.5547064880726882</v>
      </c>
    </row>
    <row r="278" spans="4:9">
      <c r="E278">
        <v>271</v>
      </c>
      <c r="F278">
        <f t="shared" si="19"/>
        <v>-34.9</v>
      </c>
      <c r="G278">
        <f t="shared" si="20"/>
        <v>-44.900000000000006</v>
      </c>
      <c r="H278">
        <v>1.4666399999999999</v>
      </c>
      <c r="I278">
        <f t="shared" si="18"/>
        <v>1.5547027180916302</v>
      </c>
    </row>
    <row r="279" spans="4:9">
      <c r="E279">
        <v>272</v>
      </c>
      <c r="F279">
        <f t="shared" si="19"/>
        <v>-34.940000000000005</v>
      </c>
      <c r="G279">
        <f t="shared" si="20"/>
        <v>-44.813879597975024</v>
      </c>
      <c r="H279">
        <v>1.5249700000000002</v>
      </c>
      <c r="I279">
        <f t="shared" si="18"/>
        <v>1.5547020861709957</v>
      </c>
    </row>
    <row r="280" spans="4:9">
      <c r="E280">
        <v>273</v>
      </c>
      <c r="F280">
        <f t="shared" si="19"/>
        <v>-34.980000000000004</v>
      </c>
      <c r="G280">
        <f t="shared" si="20"/>
        <v>-44.712460525222269</v>
      </c>
      <c r="H280">
        <v>1.5832999999999999</v>
      </c>
      <c r="I280">
        <f t="shared" si="18"/>
        <v>1.5547020068936797</v>
      </c>
    </row>
    <row r="281" spans="4:9">
      <c r="E281">
        <v>274</v>
      </c>
      <c r="F281">
        <f t="shared" si="19"/>
        <v>-35.020000000000003</v>
      </c>
      <c r="G281">
        <f t="shared" si="20"/>
        <v>-44.587877538267954</v>
      </c>
      <c r="H281">
        <v>1.6416300000000001</v>
      </c>
      <c r="I281">
        <f t="shared" si="18"/>
        <v>1.5547020002757472</v>
      </c>
    </row>
    <row r="282" spans="4:9">
      <c r="D282" t="s">
        <v>9</v>
      </c>
      <c r="E282">
        <v>275</v>
      </c>
      <c r="F282" s="1">
        <v>-35.1</v>
      </c>
      <c r="G282" s="1">
        <v>-44</v>
      </c>
      <c r="H282">
        <v>1.6999599999999999</v>
      </c>
      <c r="I282">
        <v>1.554702</v>
      </c>
    </row>
    <row r="283" spans="4:9">
      <c r="E283">
        <v>276</v>
      </c>
      <c r="F283">
        <f>-35.1+0.014*E8</f>
        <v>-35.085999999999999</v>
      </c>
      <c r="G283">
        <f>62.129*F283+2136.7</f>
        <v>-43.158093999999892</v>
      </c>
      <c r="H283" s="2">
        <v>1.7</v>
      </c>
      <c r="I283">
        <v>1.554702</v>
      </c>
    </row>
    <row r="284" spans="4:9">
      <c r="E284">
        <v>277</v>
      </c>
      <c r="F284">
        <f t="shared" ref="F284:F331" si="21">-35.1+0.014*E9</f>
        <v>-35.072000000000003</v>
      </c>
      <c r="G284">
        <f t="shared" ref="G284:G331" si="22">62.129*F284+2136.7</f>
        <v>-42.288288000000193</v>
      </c>
      <c r="H284" s="2">
        <v>1.7</v>
      </c>
      <c r="I284">
        <v>1.554702</v>
      </c>
    </row>
    <row r="285" spans="4:9">
      <c r="E285">
        <v>278</v>
      </c>
      <c r="F285">
        <f t="shared" si="21"/>
        <v>-35.058</v>
      </c>
      <c r="G285">
        <f t="shared" si="22"/>
        <v>-41.41848200000004</v>
      </c>
      <c r="H285" s="2">
        <v>1.7</v>
      </c>
      <c r="I285">
        <v>1.554702</v>
      </c>
    </row>
    <row r="286" spans="4:9">
      <c r="E286">
        <v>279</v>
      </c>
      <c r="F286">
        <f t="shared" si="21"/>
        <v>-35.044000000000004</v>
      </c>
      <c r="G286">
        <f t="shared" si="22"/>
        <v>-40.548676000000341</v>
      </c>
      <c r="H286" s="2">
        <v>1.7</v>
      </c>
      <c r="I286">
        <v>1.554702</v>
      </c>
    </row>
    <row r="287" spans="4:9">
      <c r="E287">
        <v>280</v>
      </c>
      <c r="F287">
        <f t="shared" si="21"/>
        <v>-35.03</v>
      </c>
      <c r="G287">
        <f t="shared" si="22"/>
        <v>-39.678870000000188</v>
      </c>
      <c r="H287" s="2">
        <v>1.7</v>
      </c>
      <c r="I287">
        <v>1.554702</v>
      </c>
    </row>
    <row r="288" spans="4:9">
      <c r="E288">
        <v>281</v>
      </c>
      <c r="F288">
        <f t="shared" si="21"/>
        <v>-35.015999999999998</v>
      </c>
      <c r="G288">
        <f t="shared" si="22"/>
        <v>-38.809064000000035</v>
      </c>
      <c r="H288" s="2">
        <v>1.7</v>
      </c>
      <c r="I288">
        <v>1.554702</v>
      </c>
    </row>
    <row r="289" spans="5:9">
      <c r="E289">
        <v>282</v>
      </c>
      <c r="F289">
        <f t="shared" si="21"/>
        <v>-35.002000000000002</v>
      </c>
      <c r="G289">
        <f t="shared" si="22"/>
        <v>-37.939258000000336</v>
      </c>
      <c r="H289" s="2">
        <v>1.7</v>
      </c>
      <c r="I289">
        <v>1.554702</v>
      </c>
    </row>
    <row r="290" spans="5:9">
      <c r="E290">
        <v>283</v>
      </c>
      <c r="F290">
        <f t="shared" si="21"/>
        <v>-34.988</v>
      </c>
      <c r="G290">
        <f t="shared" si="22"/>
        <v>-37.069452000000183</v>
      </c>
      <c r="H290" s="2">
        <v>1.7</v>
      </c>
      <c r="I290">
        <v>1.554702</v>
      </c>
    </row>
    <row r="291" spans="5:9">
      <c r="E291">
        <v>284</v>
      </c>
      <c r="F291">
        <f t="shared" si="21"/>
        <v>-34.974000000000004</v>
      </c>
      <c r="G291">
        <f t="shared" si="22"/>
        <v>-36.199646000000484</v>
      </c>
      <c r="H291" s="2">
        <v>1.7</v>
      </c>
      <c r="I291">
        <v>1.554702</v>
      </c>
    </row>
    <row r="292" spans="5:9">
      <c r="E292">
        <v>285</v>
      </c>
      <c r="F292">
        <f t="shared" si="21"/>
        <v>-34.96</v>
      </c>
      <c r="G292">
        <f t="shared" si="22"/>
        <v>-35.329840000000331</v>
      </c>
      <c r="H292" s="2">
        <v>1.7</v>
      </c>
      <c r="I292">
        <v>1.554702</v>
      </c>
    </row>
    <row r="293" spans="5:9">
      <c r="E293">
        <v>286</v>
      </c>
      <c r="F293">
        <f t="shared" si="21"/>
        <v>-34.945999999999998</v>
      </c>
      <c r="G293">
        <f t="shared" si="22"/>
        <v>-34.460034000000178</v>
      </c>
      <c r="H293" s="2">
        <v>1.7</v>
      </c>
      <c r="I293">
        <v>1.554702</v>
      </c>
    </row>
    <row r="294" spans="5:9">
      <c r="E294">
        <v>287</v>
      </c>
      <c r="F294">
        <f t="shared" si="21"/>
        <v>-34.932000000000002</v>
      </c>
      <c r="G294">
        <f t="shared" si="22"/>
        <v>-33.590228000000025</v>
      </c>
      <c r="H294" s="2">
        <v>1.7</v>
      </c>
      <c r="I294">
        <v>1.554702</v>
      </c>
    </row>
    <row r="295" spans="5:9">
      <c r="E295">
        <v>288</v>
      </c>
      <c r="F295">
        <f t="shared" si="21"/>
        <v>-34.917999999999999</v>
      </c>
      <c r="G295">
        <f t="shared" si="22"/>
        <v>-32.720421999999871</v>
      </c>
      <c r="H295" s="2">
        <v>1.7</v>
      </c>
      <c r="I295">
        <v>1.554702</v>
      </c>
    </row>
    <row r="296" spans="5:9">
      <c r="E296">
        <v>289</v>
      </c>
      <c r="F296">
        <f t="shared" si="21"/>
        <v>-34.904000000000003</v>
      </c>
      <c r="G296">
        <f t="shared" si="22"/>
        <v>-31.850616000000173</v>
      </c>
      <c r="H296" s="2">
        <v>1.7</v>
      </c>
      <c r="I296">
        <v>1.554702</v>
      </c>
    </row>
    <row r="297" spans="5:9">
      <c r="E297">
        <v>290</v>
      </c>
      <c r="F297">
        <f t="shared" si="21"/>
        <v>-34.89</v>
      </c>
      <c r="G297">
        <f t="shared" si="22"/>
        <v>-30.980810000000019</v>
      </c>
      <c r="H297" s="2">
        <v>1.7</v>
      </c>
      <c r="I297">
        <v>1.554702</v>
      </c>
    </row>
    <row r="298" spans="5:9">
      <c r="E298">
        <v>291</v>
      </c>
      <c r="F298">
        <f t="shared" si="21"/>
        <v>-34.876000000000005</v>
      </c>
      <c r="G298">
        <f t="shared" si="22"/>
        <v>-30.111004000000321</v>
      </c>
      <c r="H298" s="2">
        <v>1.7</v>
      </c>
      <c r="I298">
        <v>1.554702</v>
      </c>
    </row>
    <row r="299" spans="5:9">
      <c r="E299">
        <v>292</v>
      </c>
      <c r="F299">
        <f t="shared" si="21"/>
        <v>-34.862000000000002</v>
      </c>
      <c r="G299">
        <f t="shared" si="22"/>
        <v>-29.241198000000168</v>
      </c>
      <c r="H299" s="2">
        <v>1.7</v>
      </c>
      <c r="I299">
        <v>1.554702</v>
      </c>
    </row>
    <row r="300" spans="5:9">
      <c r="E300">
        <v>293</v>
      </c>
      <c r="F300">
        <f t="shared" si="21"/>
        <v>-34.847999999999999</v>
      </c>
      <c r="G300">
        <f t="shared" si="22"/>
        <v>-28.371392000000014</v>
      </c>
      <c r="H300" s="2">
        <v>1.7</v>
      </c>
      <c r="I300">
        <v>1.554702</v>
      </c>
    </row>
    <row r="301" spans="5:9">
      <c r="E301">
        <v>294</v>
      </c>
      <c r="F301">
        <f t="shared" si="21"/>
        <v>-34.834000000000003</v>
      </c>
      <c r="G301">
        <f t="shared" si="22"/>
        <v>-27.501586000000316</v>
      </c>
      <c r="H301" s="2">
        <v>1.7</v>
      </c>
      <c r="I301">
        <v>1.554702</v>
      </c>
    </row>
    <row r="302" spans="5:9">
      <c r="E302">
        <v>295</v>
      </c>
      <c r="F302">
        <f t="shared" si="21"/>
        <v>-34.82</v>
      </c>
      <c r="G302">
        <f t="shared" si="22"/>
        <v>-26.631780000000163</v>
      </c>
      <c r="H302" s="2">
        <v>1.7</v>
      </c>
      <c r="I302">
        <v>1.554702</v>
      </c>
    </row>
    <row r="303" spans="5:9">
      <c r="E303">
        <v>296</v>
      </c>
      <c r="F303">
        <f t="shared" si="21"/>
        <v>-34.806000000000004</v>
      </c>
      <c r="G303">
        <f t="shared" si="22"/>
        <v>-25.761974000000464</v>
      </c>
      <c r="H303" s="2">
        <v>1.7</v>
      </c>
      <c r="I303">
        <v>1.554702</v>
      </c>
    </row>
    <row r="304" spans="5:9">
      <c r="E304">
        <v>297</v>
      </c>
      <c r="F304">
        <f t="shared" si="21"/>
        <v>-34.792000000000002</v>
      </c>
      <c r="G304">
        <f t="shared" si="22"/>
        <v>-24.892168000000311</v>
      </c>
      <c r="H304" s="2">
        <v>1.7</v>
      </c>
      <c r="I304">
        <v>1.554702</v>
      </c>
    </row>
    <row r="305" spans="5:9">
      <c r="E305">
        <v>298</v>
      </c>
      <c r="F305">
        <f t="shared" si="21"/>
        <v>-34.777999999999999</v>
      </c>
      <c r="G305">
        <f t="shared" si="22"/>
        <v>-24.022362000000157</v>
      </c>
      <c r="H305" s="2">
        <v>1.7</v>
      </c>
      <c r="I305">
        <v>1.554702</v>
      </c>
    </row>
    <row r="306" spans="5:9">
      <c r="E306">
        <v>299</v>
      </c>
      <c r="F306">
        <f t="shared" si="21"/>
        <v>-34.764000000000003</v>
      </c>
      <c r="G306">
        <f t="shared" si="22"/>
        <v>-23.152556000000459</v>
      </c>
      <c r="H306" s="2">
        <v>1.7</v>
      </c>
      <c r="I306">
        <v>1.554702</v>
      </c>
    </row>
    <row r="307" spans="5:9">
      <c r="E307">
        <v>300</v>
      </c>
      <c r="F307">
        <f t="shared" si="21"/>
        <v>-34.75</v>
      </c>
      <c r="G307">
        <f t="shared" si="22"/>
        <v>-22.282750000000306</v>
      </c>
      <c r="H307" s="2">
        <v>1.7</v>
      </c>
      <c r="I307">
        <v>1.554702</v>
      </c>
    </row>
    <row r="308" spans="5:9">
      <c r="E308">
        <v>301</v>
      </c>
      <c r="F308">
        <f t="shared" si="21"/>
        <v>-34.736000000000004</v>
      </c>
      <c r="G308">
        <f t="shared" si="22"/>
        <v>-21.412944000000152</v>
      </c>
      <c r="H308" s="2">
        <v>1.7</v>
      </c>
      <c r="I308">
        <v>1.554702</v>
      </c>
    </row>
    <row r="309" spans="5:9">
      <c r="E309">
        <v>302</v>
      </c>
      <c r="F309">
        <f t="shared" si="21"/>
        <v>-34.722000000000001</v>
      </c>
      <c r="G309">
        <f t="shared" si="22"/>
        <v>-20.543137999999999</v>
      </c>
      <c r="H309" s="2">
        <v>1.7</v>
      </c>
      <c r="I309">
        <v>1.554702</v>
      </c>
    </row>
    <row r="310" spans="5:9">
      <c r="E310">
        <v>303</v>
      </c>
      <c r="F310">
        <f t="shared" si="21"/>
        <v>-34.707999999999998</v>
      </c>
      <c r="G310">
        <f t="shared" si="22"/>
        <v>-19.673331999999846</v>
      </c>
      <c r="H310" s="2">
        <v>1.7</v>
      </c>
      <c r="I310">
        <v>1.554702</v>
      </c>
    </row>
    <row r="311" spans="5:9">
      <c r="E311">
        <v>304</v>
      </c>
      <c r="F311">
        <f t="shared" si="21"/>
        <v>-34.694000000000003</v>
      </c>
      <c r="G311">
        <f t="shared" si="22"/>
        <v>-18.803526000000147</v>
      </c>
      <c r="H311" s="2">
        <v>1.7</v>
      </c>
      <c r="I311">
        <v>1.554702</v>
      </c>
    </row>
    <row r="312" spans="5:9">
      <c r="E312">
        <v>305</v>
      </c>
      <c r="F312">
        <f t="shared" si="21"/>
        <v>-34.68</v>
      </c>
      <c r="G312">
        <f t="shared" si="22"/>
        <v>-17.933719999999994</v>
      </c>
      <c r="H312" s="2">
        <v>1.7</v>
      </c>
      <c r="I312">
        <v>1.554702</v>
      </c>
    </row>
    <row r="313" spans="5:9">
      <c r="E313">
        <v>306</v>
      </c>
      <c r="F313">
        <f t="shared" si="21"/>
        <v>-34.666000000000004</v>
      </c>
      <c r="G313">
        <f t="shared" si="22"/>
        <v>-17.063914000000295</v>
      </c>
      <c r="H313" s="2">
        <v>1.7</v>
      </c>
      <c r="I313">
        <v>1.554702</v>
      </c>
    </row>
    <row r="314" spans="5:9">
      <c r="E314">
        <v>307</v>
      </c>
      <c r="F314">
        <f t="shared" si="21"/>
        <v>-34.652000000000001</v>
      </c>
      <c r="G314">
        <f t="shared" si="22"/>
        <v>-16.194108000000142</v>
      </c>
      <c r="H314" s="2">
        <v>1.7</v>
      </c>
      <c r="I314">
        <v>1.554702</v>
      </c>
    </row>
    <row r="315" spans="5:9">
      <c r="E315">
        <v>308</v>
      </c>
      <c r="F315">
        <f t="shared" si="21"/>
        <v>-34.637999999999998</v>
      </c>
      <c r="G315">
        <f t="shared" si="22"/>
        <v>-15.324301999999989</v>
      </c>
      <c r="H315" s="2">
        <v>1.7</v>
      </c>
      <c r="I315">
        <v>1.554702</v>
      </c>
    </row>
    <row r="316" spans="5:9">
      <c r="E316">
        <v>309</v>
      </c>
      <c r="F316">
        <f t="shared" si="21"/>
        <v>-34.624000000000002</v>
      </c>
      <c r="G316">
        <f t="shared" si="22"/>
        <v>-14.45449600000029</v>
      </c>
      <c r="H316" s="2">
        <v>1.7</v>
      </c>
      <c r="I316">
        <v>1.554702</v>
      </c>
    </row>
    <row r="317" spans="5:9">
      <c r="E317">
        <v>310</v>
      </c>
      <c r="F317">
        <f t="shared" si="21"/>
        <v>-34.61</v>
      </c>
      <c r="G317">
        <f t="shared" si="22"/>
        <v>-13.584690000000137</v>
      </c>
      <c r="H317" s="2">
        <v>1.7</v>
      </c>
      <c r="I317">
        <v>1.554702</v>
      </c>
    </row>
    <row r="318" spans="5:9">
      <c r="E318">
        <v>311</v>
      </c>
      <c r="F318">
        <f t="shared" si="21"/>
        <v>-34.596000000000004</v>
      </c>
      <c r="G318">
        <f t="shared" si="22"/>
        <v>-12.714884000000438</v>
      </c>
      <c r="H318" s="2">
        <v>1.7</v>
      </c>
      <c r="I318">
        <v>1.554702</v>
      </c>
    </row>
    <row r="319" spans="5:9">
      <c r="E319">
        <v>312</v>
      </c>
      <c r="F319">
        <f t="shared" si="21"/>
        <v>-34.582000000000001</v>
      </c>
      <c r="G319">
        <f t="shared" si="22"/>
        <v>-11.845078000000285</v>
      </c>
      <c r="H319" s="2">
        <v>1.7</v>
      </c>
      <c r="I319">
        <v>1.554702</v>
      </c>
    </row>
    <row r="320" spans="5:9">
      <c r="E320">
        <v>313</v>
      </c>
      <c r="F320">
        <f t="shared" si="21"/>
        <v>-34.567999999999998</v>
      </c>
      <c r="G320">
        <f t="shared" si="22"/>
        <v>-10.975272000000132</v>
      </c>
      <c r="H320" s="2">
        <v>1.7</v>
      </c>
      <c r="I320">
        <v>1.554702</v>
      </c>
    </row>
    <row r="321" spans="4:9">
      <c r="E321">
        <v>314</v>
      </c>
      <c r="F321">
        <f t="shared" si="21"/>
        <v>-34.554000000000002</v>
      </c>
      <c r="G321">
        <f>62.129*F321+2136.7</f>
        <v>-10.105466000000433</v>
      </c>
      <c r="H321" s="2">
        <v>1.7</v>
      </c>
      <c r="I321">
        <v>1.554702</v>
      </c>
    </row>
    <row r="322" spans="4:9">
      <c r="E322">
        <v>315</v>
      </c>
      <c r="F322">
        <f t="shared" si="21"/>
        <v>-34.54</v>
      </c>
      <c r="G322">
        <f t="shared" si="22"/>
        <v>-9.2356599999998252</v>
      </c>
      <c r="H322" s="2">
        <v>1.7</v>
      </c>
      <c r="I322">
        <v>1.554702</v>
      </c>
    </row>
    <row r="323" spans="4:9">
      <c r="E323">
        <v>316</v>
      </c>
      <c r="F323">
        <f t="shared" si="21"/>
        <v>-34.526000000000003</v>
      </c>
      <c r="G323">
        <f t="shared" si="22"/>
        <v>-8.3658540000001267</v>
      </c>
      <c r="H323" s="2">
        <v>1.7</v>
      </c>
      <c r="I323">
        <v>1.554702</v>
      </c>
    </row>
    <row r="324" spans="4:9">
      <c r="E324">
        <v>317</v>
      </c>
      <c r="F324">
        <f t="shared" si="21"/>
        <v>-34.512</v>
      </c>
      <c r="G324">
        <f t="shared" si="22"/>
        <v>-7.4960479999999734</v>
      </c>
      <c r="H324" s="2">
        <v>1.7</v>
      </c>
      <c r="I324">
        <v>1.554702</v>
      </c>
    </row>
    <row r="325" spans="4:9">
      <c r="E325">
        <v>318</v>
      </c>
      <c r="F325">
        <f t="shared" si="21"/>
        <v>-34.498000000000005</v>
      </c>
      <c r="G325">
        <f t="shared" si="22"/>
        <v>-6.6262420000002749</v>
      </c>
      <c r="H325" s="2">
        <v>1.7</v>
      </c>
      <c r="I325">
        <v>1.554702</v>
      </c>
    </row>
    <row r="326" spans="4:9">
      <c r="E326">
        <v>319</v>
      </c>
      <c r="F326">
        <f t="shared" si="21"/>
        <v>-34.484000000000002</v>
      </c>
      <c r="G326">
        <f t="shared" si="22"/>
        <v>-5.7564360000001216</v>
      </c>
      <c r="H326" s="2">
        <v>1.7</v>
      </c>
      <c r="I326">
        <v>1.554702</v>
      </c>
    </row>
    <row r="327" spans="4:9">
      <c r="E327">
        <v>320</v>
      </c>
      <c r="F327">
        <f t="shared" si="21"/>
        <v>-34.47</v>
      </c>
      <c r="G327">
        <f t="shared" si="22"/>
        <v>-4.8866299999999683</v>
      </c>
      <c r="H327" s="2">
        <v>1.7</v>
      </c>
      <c r="I327">
        <v>1.554702</v>
      </c>
    </row>
    <row r="328" spans="4:9">
      <c r="E328">
        <v>321</v>
      </c>
      <c r="F328">
        <f t="shared" si="21"/>
        <v>-34.456000000000003</v>
      </c>
      <c r="G328">
        <f t="shared" si="22"/>
        <v>-4.0168240000002697</v>
      </c>
      <c r="H328" s="2">
        <v>1.7</v>
      </c>
      <c r="I328">
        <v>1.554702</v>
      </c>
    </row>
    <row r="329" spans="4:9">
      <c r="E329">
        <v>322</v>
      </c>
      <c r="F329">
        <f t="shared" si="21"/>
        <v>-34.442</v>
      </c>
      <c r="G329">
        <f t="shared" si="22"/>
        <v>-3.1470180000001164</v>
      </c>
      <c r="H329" s="2">
        <v>1.7</v>
      </c>
      <c r="I329">
        <v>1.554702</v>
      </c>
    </row>
    <row r="330" spans="4:9">
      <c r="E330">
        <v>323</v>
      </c>
      <c r="F330">
        <f t="shared" si="21"/>
        <v>-34.428000000000004</v>
      </c>
      <c r="G330">
        <f t="shared" si="22"/>
        <v>-2.2772120000004179</v>
      </c>
      <c r="H330" s="2">
        <v>1.7</v>
      </c>
      <c r="I330">
        <v>1.554702</v>
      </c>
    </row>
    <row r="331" spans="4:9">
      <c r="E331">
        <v>324</v>
      </c>
      <c r="F331">
        <f t="shared" si="21"/>
        <v>-34.414000000000001</v>
      </c>
      <c r="G331">
        <f t="shared" si="22"/>
        <v>-1.4074060000002646</v>
      </c>
      <c r="H331" s="2">
        <v>1.7</v>
      </c>
      <c r="I331">
        <v>1.554702</v>
      </c>
    </row>
    <row r="332" spans="4:9">
      <c r="D332" t="s">
        <v>10</v>
      </c>
      <c r="E332">
        <v>325</v>
      </c>
      <c r="F332" s="1">
        <v>-34.4</v>
      </c>
      <c r="G332" s="1">
        <v>-0.51</v>
      </c>
      <c r="H332">
        <v>1.7</v>
      </c>
      <c r="I332">
        <f>I331-(I331-I357)/25*E8</f>
        <v>1.4918631200000001</v>
      </c>
    </row>
    <row r="333" spans="4:9">
      <c r="E333">
        <v>326</v>
      </c>
      <c r="F333">
        <f>-34.4+0.048*E8</f>
        <v>-34.351999999999997</v>
      </c>
      <c r="G333">
        <f>-0.51+(1.05^2*(1-(F333+33.2)^2/1.2^2))^0.5</f>
        <v>-0.21599999999998182</v>
      </c>
      <c r="H333">
        <v>1.641667</v>
      </c>
      <c r="I333">
        <f t="shared" ref="I333:I355" si="23">I332-(I332-I358)/25*E9</f>
        <v>1.3712124704000002</v>
      </c>
    </row>
    <row r="334" spans="4:9">
      <c r="E334">
        <v>327</v>
      </c>
      <c r="F334">
        <f t="shared" ref="F334:F356" si="24">-34.4+0.048*E9</f>
        <v>-34.304000000000002</v>
      </c>
      <c r="G334">
        <f t="shared" ref="G334:G356" si="25">-0.51+(1.05^2*(1-(F334+33.2)^2/1.2^2))^0.5</f>
        <v>-9.8485723212424658E-2</v>
      </c>
      <c r="H334">
        <v>1.583334</v>
      </c>
      <c r="I334">
        <f t="shared" si="23"/>
        <v>1.2047145739520002</v>
      </c>
    </row>
    <row r="335" spans="4:9">
      <c r="E335">
        <v>328</v>
      </c>
      <c r="F335">
        <f t="shared" si="24"/>
        <v>-34.256</v>
      </c>
      <c r="G335">
        <f t="shared" si="25"/>
        <v>-1.1277632344403377E-2</v>
      </c>
      <c r="H335">
        <v>1.5250010000000001</v>
      </c>
      <c r="I335">
        <f t="shared" si="23"/>
        <v>1.0093570421196802</v>
      </c>
    </row>
    <row r="336" spans="4:9">
      <c r="E336">
        <v>329</v>
      </c>
      <c r="F336">
        <f t="shared" si="24"/>
        <v>-34.207999999999998</v>
      </c>
      <c r="G336">
        <f t="shared" si="25"/>
        <v>5.9715718582528554E-2</v>
      </c>
      <c r="H336">
        <v>1.4666679999999999</v>
      </c>
      <c r="I336">
        <f t="shared" si="23"/>
        <v>0.80423163369574424</v>
      </c>
    </row>
    <row r="337" spans="5:9">
      <c r="E337">
        <v>330</v>
      </c>
      <c r="F337">
        <f t="shared" si="24"/>
        <v>-34.159999999999997</v>
      </c>
      <c r="G337">
        <f t="shared" si="25"/>
        <v>0.12000000000000732</v>
      </c>
      <c r="H337">
        <v>1.4083349999999999</v>
      </c>
      <c r="I337">
        <f t="shared" si="23"/>
        <v>0.6073112416087656</v>
      </c>
    </row>
    <row r="338" spans="5:9">
      <c r="E338">
        <v>331</v>
      </c>
      <c r="F338">
        <f t="shared" si="24"/>
        <v>-34.112000000000002</v>
      </c>
      <c r="G338">
        <f t="shared" si="25"/>
        <v>0.17241922598942172</v>
      </c>
      <c r="H338">
        <v>1.3500019999999999</v>
      </c>
      <c r="I338">
        <f t="shared" si="23"/>
        <v>0.43270849395831124</v>
      </c>
    </row>
    <row r="339" spans="5:9">
      <c r="E339">
        <v>332</v>
      </c>
      <c r="F339">
        <f t="shared" si="24"/>
        <v>-34.064</v>
      </c>
      <c r="G339">
        <f t="shared" si="25"/>
        <v>0.21867276606169639</v>
      </c>
      <c r="H339">
        <v>1.291669</v>
      </c>
      <c r="I339">
        <f t="shared" si="23"/>
        <v>0.28903537589165162</v>
      </c>
    </row>
    <row r="340" spans="5:9">
      <c r="E340">
        <v>333</v>
      </c>
      <c r="F340">
        <f t="shared" si="24"/>
        <v>-34.015999999999998</v>
      </c>
      <c r="G340">
        <f t="shared" si="25"/>
        <v>0.25987271675258483</v>
      </c>
      <c r="H340">
        <v>1.233336</v>
      </c>
      <c r="I340">
        <f t="shared" si="23"/>
        <v>0.17912544057065705</v>
      </c>
    </row>
    <row r="341" spans="5:9">
      <c r="E341">
        <v>334</v>
      </c>
      <c r="F341">
        <f t="shared" si="24"/>
        <v>-33.967999999999996</v>
      </c>
      <c r="G341">
        <f t="shared" si="25"/>
        <v>0.29679365391654366</v>
      </c>
      <c r="H341">
        <v>1.1750029999999998</v>
      </c>
      <c r="I341">
        <f t="shared" si="23"/>
        <v>0.10096726434239423</v>
      </c>
    </row>
    <row r="342" spans="5:9">
      <c r="E342">
        <v>335</v>
      </c>
      <c r="F342">
        <f t="shared" si="24"/>
        <v>-33.92</v>
      </c>
      <c r="G342">
        <f t="shared" si="25"/>
        <v>0.33000000000000063</v>
      </c>
      <c r="H342">
        <v>1.1166700000000001</v>
      </c>
      <c r="I342">
        <f t="shared" si="23"/>
        <v>4.9382868031740766E-2</v>
      </c>
    </row>
    <row r="343" spans="5:9">
      <c r="E343">
        <v>336</v>
      </c>
      <c r="F343">
        <f t="shared" si="24"/>
        <v>-33.872</v>
      </c>
      <c r="G343">
        <f t="shared" si="25"/>
        <v>0.35991723744273685</v>
      </c>
      <c r="H343">
        <v>1.0583369999999999</v>
      </c>
      <c r="I343">
        <f t="shared" si="23"/>
        <v>1.7869491376505196E-2</v>
      </c>
    </row>
    <row r="344" spans="5:9">
      <c r="E344">
        <v>337</v>
      </c>
      <c r="F344">
        <f t="shared" si="24"/>
        <v>-33.823999999999998</v>
      </c>
      <c r="G344">
        <f t="shared" si="25"/>
        <v>0.38687457317063267</v>
      </c>
      <c r="H344">
        <v>1.0000039999999999</v>
      </c>
      <c r="I344">
        <f t="shared" si="23"/>
        <v>1.169558607224952E-4</v>
      </c>
    </row>
    <row r="345" spans="5:9">
      <c r="E345">
        <v>338</v>
      </c>
      <c r="F345">
        <f t="shared" si="24"/>
        <v>-33.775999999999996</v>
      </c>
      <c r="G345">
        <f t="shared" si="25"/>
        <v>0.41113191237737812</v>
      </c>
      <c r="H345">
        <v>1.05833</v>
      </c>
      <c r="I345">
        <f t="shared" si="23"/>
        <v>-9.0597394212821019E-3</v>
      </c>
    </row>
    <row r="346" spans="5:9">
      <c r="E346">
        <v>339</v>
      </c>
      <c r="F346">
        <f t="shared" si="24"/>
        <v>-33.728000000000002</v>
      </c>
      <c r="G346">
        <f t="shared" si="25"/>
        <v>0.43289766146703379</v>
      </c>
      <c r="H346">
        <v>1.11666</v>
      </c>
      <c r="I346">
        <f t="shared" si="23"/>
        <v>-1.338589576851284E-2</v>
      </c>
    </row>
    <row r="347" spans="5:9">
      <c r="E347">
        <v>340</v>
      </c>
      <c r="F347">
        <f t="shared" si="24"/>
        <v>-33.68</v>
      </c>
      <c r="G347">
        <f t="shared" si="25"/>
        <v>0.45234089594072757</v>
      </c>
      <c r="H347">
        <v>1.17499</v>
      </c>
      <c r="I347">
        <f t="shared" si="23"/>
        <v>-1.5231722476664622E-2</v>
      </c>
    </row>
    <row r="348" spans="5:9">
      <c r="E348">
        <v>341</v>
      </c>
      <c r="F348">
        <f t="shared" si="24"/>
        <v>-33.631999999999998</v>
      </c>
      <c r="G348">
        <f t="shared" si="25"/>
        <v>0.46959991833401216</v>
      </c>
      <c r="H348">
        <v>1.23332</v>
      </c>
      <c r="I348">
        <f t="shared" si="23"/>
        <v>-1.5937751192532677E-2</v>
      </c>
    </row>
    <row r="349" spans="5:9">
      <c r="E349">
        <v>342</v>
      </c>
      <c r="F349">
        <f t="shared" si="24"/>
        <v>-33.583999999999996</v>
      </c>
      <c r="G349">
        <f t="shared" si="25"/>
        <v>0.48478841971547093</v>
      </c>
      <c r="H349">
        <v>1.29165</v>
      </c>
      <c r="I349">
        <f t="shared" si="23"/>
        <v>-1.6176970333909149E-2</v>
      </c>
    </row>
    <row r="350" spans="5:9">
      <c r="E350">
        <v>343</v>
      </c>
      <c r="F350">
        <f t="shared" si="24"/>
        <v>-33.536000000000001</v>
      </c>
      <c r="G350">
        <f t="shared" si="25"/>
        <v>0.49800000000000044</v>
      </c>
      <c r="H350">
        <v>1.34998</v>
      </c>
      <c r="I350">
        <f t="shared" si="23"/>
        <v>-1.6247672880138196E-2</v>
      </c>
    </row>
    <row r="351" spans="5:9">
      <c r="E351">
        <v>344</v>
      </c>
      <c r="F351">
        <f t="shared" si="24"/>
        <v>-33.488</v>
      </c>
      <c r="G351">
        <f t="shared" si="25"/>
        <v>0.50931153235897497</v>
      </c>
      <c r="H351">
        <v>1.40831</v>
      </c>
      <c r="I351">
        <f t="shared" si="23"/>
        <v>-1.626553457602764E-2</v>
      </c>
    </row>
    <row r="352" spans="5:9">
      <c r="E352">
        <v>345</v>
      </c>
      <c r="F352">
        <f t="shared" si="24"/>
        <v>-33.44</v>
      </c>
      <c r="G352">
        <f>-0.51+(1.05^2*(1-(F352+33.2)^2/1.2^2))^0.5</f>
        <v>0.51878569196893576</v>
      </c>
      <c r="H352">
        <v>1.4666399999999999</v>
      </c>
      <c r="I352">
        <f t="shared" si="23"/>
        <v>-1.6269285532164422E-2</v>
      </c>
    </row>
    <row r="353" spans="4:9">
      <c r="E353">
        <v>346</v>
      </c>
      <c r="F353">
        <f t="shared" si="24"/>
        <v>-33.391999999999996</v>
      </c>
      <c r="G353">
        <f t="shared" si="25"/>
        <v>0.52647286505725854</v>
      </c>
      <c r="H353">
        <v>1.5249700000000002</v>
      </c>
      <c r="I353">
        <f t="shared" si="23"/>
        <v>-1.6269914263859729E-2</v>
      </c>
    </row>
    <row r="354" spans="4:9">
      <c r="E354">
        <v>347</v>
      </c>
      <c r="F354">
        <f t="shared" si="24"/>
        <v>-33.344000000000001</v>
      </c>
      <c r="G354">
        <f t="shared" si="25"/>
        <v>0.53241258626323207</v>
      </c>
      <c r="H354">
        <v>1.5832999999999999</v>
      </c>
      <c r="I354">
        <f t="shared" si="23"/>
        <v>-1.6269993141108777E-2</v>
      </c>
    </row>
    <row r="355" spans="4:9">
      <c r="E355">
        <v>348</v>
      </c>
      <c r="F355">
        <f t="shared" si="24"/>
        <v>-33.295999999999999</v>
      </c>
      <c r="G355">
        <f t="shared" si="25"/>
        <v>0.53663460672767771</v>
      </c>
      <c r="H355">
        <v>1.6416300000000001</v>
      </c>
      <c r="I355">
        <f t="shared" si="23"/>
        <v>-1.626999972564435E-2</v>
      </c>
    </row>
    <row r="356" spans="4:9">
      <c r="E356">
        <v>349</v>
      </c>
      <c r="F356">
        <f t="shared" si="24"/>
        <v>-33.247999999999998</v>
      </c>
      <c r="G356">
        <f t="shared" si="25"/>
        <v>0.53915966373093105</v>
      </c>
      <c r="H356">
        <v>1.6999599999999999</v>
      </c>
      <c r="I356">
        <f>I355-(I355-I381)/25*E32</f>
        <v>-1.627E-2</v>
      </c>
    </row>
    <row r="357" spans="4:9">
      <c r="D357" t="s">
        <v>11</v>
      </c>
      <c r="E357">
        <v>350</v>
      </c>
      <c r="F357" s="1">
        <v>-33.200000000000003</v>
      </c>
      <c r="G357" s="1">
        <v>0.54</v>
      </c>
      <c r="H357" s="2">
        <v>1.7</v>
      </c>
      <c r="I357">
        <v>-1.627E-2</v>
      </c>
    </row>
    <row r="358" spans="4:9">
      <c r="E358">
        <v>351</v>
      </c>
      <c r="F358">
        <f>-33.2+0.664*E8</f>
        <v>-32.536000000000001</v>
      </c>
      <c r="G358">
        <f>-0.01627*F358</f>
        <v>0.52936072000000001</v>
      </c>
      <c r="H358" s="2">
        <v>1.7</v>
      </c>
      <c r="I358">
        <v>-1.627E-2</v>
      </c>
    </row>
    <row r="359" spans="4:9">
      <c r="E359">
        <v>352</v>
      </c>
      <c r="F359">
        <f t="shared" ref="F359:F406" si="26">-33.2+0.664*E9</f>
        <v>-31.872000000000003</v>
      </c>
      <c r="G359">
        <f t="shared" ref="G359:G406" si="27">-0.01627*F359</f>
        <v>0.51855744000000004</v>
      </c>
      <c r="H359" s="2">
        <v>1.7</v>
      </c>
      <c r="I359">
        <v>-1.627E-2</v>
      </c>
    </row>
    <row r="360" spans="4:9">
      <c r="E360">
        <v>353</v>
      </c>
      <c r="F360">
        <f t="shared" si="26"/>
        <v>-31.208000000000002</v>
      </c>
      <c r="G360">
        <f t="shared" si="27"/>
        <v>0.50775416000000007</v>
      </c>
      <c r="H360" s="2">
        <v>1.7</v>
      </c>
      <c r="I360">
        <v>-1.627E-2</v>
      </c>
    </row>
    <row r="361" spans="4:9">
      <c r="E361">
        <v>354</v>
      </c>
      <c r="F361">
        <f t="shared" si="26"/>
        <v>-30.544000000000004</v>
      </c>
      <c r="G361">
        <f t="shared" si="27"/>
        <v>0.49695088000000004</v>
      </c>
      <c r="H361" s="2">
        <v>1.7</v>
      </c>
      <c r="I361">
        <v>-1.627E-2</v>
      </c>
    </row>
    <row r="362" spans="4:9">
      <c r="E362">
        <v>355</v>
      </c>
      <c r="F362">
        <f t="shared" si="26"/>
        <v>-29.880000000000003</v>
      </c>
      <c r="G362">
        <f t="shared" si="27"/>
        <v>0.48614760000000001</v>
      </c>
      <c r="H362" s="2">
        <v>1.7</v>
      </c>
      <c r="I362">
        <v>-1.627E-2</v>
      </c>
    </row>
    <row r="363" spans="4:9">
      <c r="E363">
        <v>356</v>
      </c>
      <c r="F363">
        <f t="shared" si="26"/>
        <v>-29.216000000000001</v>
      </c>
      <c r="G363">
        <f t="shared" si="27"/>
        <v>0.47534431999999999</v>
      </c>
      <c r="H363" s="2">
        <v>1.7</v>
      </c>
      <c r="I363">
        <v>-1.627E-2</v>
      </c>
    </row>
    <row r="364" spans="4:9">
      <c r="E364">
        <v>357</v>
      </c>
      <c r="F364">
        <f t="shared" si="26"/>
        <v>-28.552000000000003</v>
      </c>
      <c r="G364">
        <f t="shared" si="27"/>
        <v>0.46454104000000002</v>
      </c>
      <c r="H364" s="2">
        <v>1.7</v>
      </c>
      <c r="I364">
        <v>-1.627E-2</v>
      </c>
    </row>
    <row r="365" spans="4:9">
      <c r="E365">
        <v>358</v>
      </c>
      <c r="F365">
        <f t="shared" si="26"/>
        <v>-27.888000000000002</v>
      </c>
      <c r="G365">
        <f t="shared" si="27"/>
        <v>0.45373776000000005</v>
      </c>
      <c r="H365" s="2">
        <v>1.7</v>
      </c>
      <c r="I365">
        <v>-1.627E-2</v>
      </c>
    </row>
    <row r="366" spans="4:9">
      <c r="E366">
        <v>359</v>
      </c>
      <c r="F366">
        <f t="shared" si="26"/>
        <v>-27.224000000000004</v>
      </c>
      <c r="G366">
        <f t="shared" si="27"/>
        <v>0.44293448000000007</v>
      </c>
      <c r="H366" s="2">
        <v>1.7</v>
      </c>
      <c r="I366">
        <v>-1.627E-2</v>
      </c>
    </row>
    <row r="367" spans="4:9">
      <c r="E367">
        <v>360</v>
      </c>
      <c r="F367">
        <f t="shared" si="26"/>
        <v>-26.560000000000002</v>
      </c>
      <c r="G367">
        <f t="shared" si="27"/>
        <v>0.43213120000000005</v>
      </c>
      <c r="H367" s="2">
        <v>1.7</v>
      </c>
      <c r="I367">
        <v>-1.627E-2</v>
      </c>
    </row>
    <row r="368" spans="4:9">
      <c r="E368">
        <v>361</v>
      </c>
      <c r="F368">
        <f t="shared" si="26"/>
        <v>-25.896000000000001</v>
      </c>
      <c r="G368">
        <f t="shared" si="27"/>
        <v>0.42132792000000002</v>
      </c>
      <c r="H368" s="2">
        <v>1.7</v>
      </c>
      <c r="I368">
        <v>-1.627E-2</v>
      </c>
    </row>
    <row r="369" spans="5:9">
      <c r="E369">
        <v>362</v>
      </c>
      <c r="F369">
        <f t="shared" si="26"/>
        <v>-25.232000000000003</v>
      </c>
      <c r="G369">
        <f t="shared" si="27"/>
        <v>0.41052464000000005</v>
      </c>
      <c r="H369" s="2">
        <v>1.7</v>
      </c>
      <c r="I369">
        <v>-1.627E-2</v>
      </c>
    </row>
    <row r="370" spans="5:9">
      <c r="E370">
        <v>363</v>
      </c>
      <c r="F370">
        <f t="shared" si="26"/>
        <v>-24.568000000000005</v>
      </c>
      <c r="G370">
        <f t="shared" si="27"/>
        <v>0.39972136000000008</v>
      </c>
      <c r="H370" s="2">
        <v>1.7</v>
      </c>
      <c r="I370">
        <v>-1.627E-2</v>
      </c>
    </row>
    <row r="371" spans="5:9">
      <c r="E371">
        <v>364</v>
      </c>
      <c r="F371">
        <f t="shared" si="26"/>
        <v>-23.904000000000003</v>
      </c>
      <c r="G371">
        <f t="shared" si="27"/>
        <v>0.38891808000000005</v>
      </c>
      <c r="H371" s="2">
        <v>1.7</v>
      </c>
      <c r="I371">
        <v>-1.627E-2</v>
      </c>
    </row>
    <row r="372" spans="5:9">
      <c r="E372">
        <v>365</v>
      </c>
      <c r="F372">
        <f t="shared" si="26"/>
        <v>-23.240000000000002</v>
      </c>
      <c r="G372">
        <f t="shared" si="27"/>
        <v>0.37811480000000003</v>
      </c>
      <c r="H372" s="2">
        <v>1.7</v>
      </c>
      <c r="I372">
        <v>-1.627E-2</v>
      </c>
    </row>
    <row r="373" spans="5:9">
      <c r="E373">
        <v>366</v>
      </c>
      <c r="F373">
        <f t="shared" si="26"/>
        <v>-22.576000000000001</v>
      </c>
      <c r="G373">
        <f t="shared" si="27"/>
        <v>0.36731152</v>
      </c>
      <c r="H373" s="2">
        <v>1.7</v>
      </c>
      <c r="I373">
        <v>-1.627E-2</v>
      </c>
    </row>
    <row r="374" spans="5:9">
      <c r="E374">
        <v>367</v>
      </c>
      <c r="F374">
        <f t="shared" si="26"/>
        <v>-21.912000000000003</v>
      </c>
      <c r="G374">
        <f t="shared" si="27"/>
        <v>0.35650824000000003</v>
      </c>
      <c r="H374" s="2">
        <v>1.7</v>
      </c>
      <c r="I374">
        <v>-1.627E-2</v>
      </c>
    </row>
    <row r="375" spans="5:9">
      <c r="E375">
        <v>368</v>
      </c>
      <c r="F375">
        <f t="shared" si="26"/>
        <v>-21.248000000000005</v>
      </c>
      <c r="G375">
        <f t="shared" si="27"/>
        <v>0.34570496000000006</v>
      </c>
      <c r="H375" s="2">
        <v>1.7</v>
      </c>
      <c r="I375">
        <v>-1.627E-2</v>
      </c>
    </row>
    <row r="376" spans="5:9">
      <c r="E376">
        <v>369</v>
      </c>
      <c r="F376">
        <f t="shared" si="26"/>
        <v>-20.584000000000003</v>
      </c>
      <c r="G376">
        <f t="shared" si="27"/>
        <v>0.33490168000000003</v>
      </c>
      <c r="H376" s="2">
        <v>1.7</v>
      </c>
      <c r="I376">
        <v>-1.627E-2</v>
      </c>
    </row>
    <row r="377" spans="5:9">
      <c r="E377">
        <v>370</v>
      </c>
      <c r="F377">
        <f t="shared" si="26"/>
        <v>-19.920000000000002</v>
      </c>
      <c r="G377">
        <f t="shared" si="27"/>
        <v>0.32409840000000001</v>
      </c>
      <c r="H377" s="2">
        <v>1.7</v>
      </c>
      <c r="I377">
        <v>-1.627E-2</v>
      </c>
    </row>
    <row r="378" spans="5:9">
      <c r="E378">
        <v>371</v>
      </c>
      <c r="F378">
        <f t="shared" si="26"/>
        <v>-19.256</v>
      </c>
      <c r="G378">
        <f t="shared" si="27"/>
        <v>0.31329511999999998</v>
      </c>
      <c r="H378" s="2">
        <v>1.7</v>
      </c>
      <c r="I378">
        <v>-1.627E-2</v>
      </c>
    </row>
    <row r="379" spans="5:9">
      <c r="E379">
        <v>372</v>
      </c>
      <c r="F379">
        <f t="shared" si="26"/>
        <v>-18.592000000000002</v>
      </c>
      <c r="G379">
        <f t="shared" si="27"/>
        <v>0.30249184000000001</v>
      </c>
      <c r="H379" s="2">
        <v>1.7</v>
      </c>
      <c r="I379">
        <v>-1.627E-2</v>
      </c>
    </row>
    <row r="380" spans="5:9">
      <c r="E380">
        <v>373</v>
      </c>
      <c r="F380">
        <f t="shared" si="26"/>
        <v>-17.928000000000004</v>
      </c>
      <c r="G380">
        <f t="shared" si="27"/>
        <v>0.29168856000000004</v>
      </c>
      <c r="H380" s="2">
        <v>1.7</v>
      </c>
      <c r="I380">
        <v>-1.627E-2</v>
      </c>
    </row>
    <row r="381" spans="5:9">
      <c r="E381">
        <v>374</v>
      </c>
      <c r="F381">
        <f t="shared" si="26"/>
        <v>-17.264000000000003</v>
      </c>
      <c r="G381">
        <f t="shared" si="27"/>
        <v>0.28088528000000001</v>
      </c>
      <c r="H381" s="2">
        <v>1.7</v>
      </c>
      <c r="I381">
        <v>-1.627E-2</v>
      </c>
    </row>
    <row r="382" spans="5:9">
      <c r="E382">
        <v>375</v>
      </c>
      <c r="F382">
        <f t="shared" si="26"/>
        <v>-16.600000000000001</v>
      </c>
      <c r="G382">
        <f t="shared" si="27"/>
        <v>0.27008200000000004</v>
      </c>
      <c r="H382" s="2">
        <v>1.7</v>
      </c>
      <c r="I382">
        <v>-1.627E-2</v>
      </c>
    </row>
    <row r="383" spans="5:9">
      <c r="E383">
        <v>376</v>
      </c>
      <c r="F383">
        <f t="shared" si="26"/>
        <v>-15.936000000000003</v>
      </c>
      <c r="G383">
        <f t="shared" si="27"/>
        <v>0.25927872000000007</v>
      </c>
      <c r="H383" s="2">
        <v>1.7</v>
      </c>
      <c r="I383">
        <v>-1.627E-2</v>
      </c>
    </row>
    <row r="384" spans="5:9">
      <c r="E384">
        <v>377</v>
      </c>
      <c r="F384">
        <f t="shared" si="26"/>
        <v>-15.272000000000002</v>
      </c>
      <c r="G384">
        <f t="shared" si="27"/>
        <v>0.24847544000000002</v>
      </c>
      <c r="H384" s="2">
        <v>1.7</v>
      </c>
      <c r="I384">
        <v>-1.627E-2</v>
      </c>
    </row>
    <row r="385" spans="5:9">
      <c r="E385">
        <v>378</v>
      </c>
      <c r="F385">
        <f t="shared" si="26"/>
        <v>-14.608000000000001</v>
      </c>
      <c r="G385">
        <f t="shared" si="27"/>
        <v>0.23767215999999999</v>
      </c>
      <c r="H385" s="2">
        <v>1.7</v>
      </c>
      <c r="I385">
        <v>-1.627E-2</v>
      </c>
    </row>
    <row r="386" spans="5:9">
      <c r="E386">
        <v>379</v>
      </c>
      <c r="F386">
        <f t="shared" si="26"/>
        <v>-13.944000000000003</v>
      </c>
      <c r="G386">
        <f t="shared" si="27"/>
        <v>0.22686888000000005</v>
      </c>
      <c r="H386" s="2">
        <v>1.7</v>
      </c>
      <c r="I386">
        <v>-1.627E-2</v>
      </c>
    </row>
    <row r="387" spans="5:9">
      <c r="E387">
        <v>380</v>
      </c>
      <c r="F387">
        <f t="shared" si="26"/>
        <v>-13.280000000000001</v>
      </c>
      <c r="G387">
        <f t="shared" si="27"/>
        <v>0.21606560000000002</v>
      </c>
      <c r="H387" s="2">
        <v>1.7</v>
      </c>
      <c r="I387">
        <v>-1.627E-2</v>
      </c>
    </row>
    <row r="388" spans="5:9">
      <c r="E388">
        <v>381</v>
      </c>
      <c r="F388">
        <f t="shared" si="26"/>
        <v>-12.616000000000003</v>
      </c>
      <c r="G388">
        <f t="shared" si="27"/>
        <v>0.20526232000000005</v>
      </c>
      <c r="H388" s="2">
        <v>1.7</v>
      </c>
      <c r="I388">
        <v>-1.627E-2</v>
      </c>
    </row>
    <row r="389" spans="5:9">
      <c r="E389">
        <v>382</v>
      </c>
      <c r="F389">
        <f t="shared" si="26"/>
        <v>-11.952000000000002</v>
      </c>
      <c r="G389">
        <f t="shared" si="27"/>
        <v>0.19445904000000003</v>
      </c>
      <c r="H389" s="2">
        <v>1.7</v>
      </c>
      <c r="I389">
        <v>-1.627E-2</v>
      </c>
    </row>
    <row r="390" spans="5:9">
      <c r="E390">
        <v>383</v>
      </c>
      <c r="F390">
        <f t="shared" si="26"/>
        <v>-11.288</v>
      </c>
      <c r="G390">
        <f t="shared" si="27"/>
        <v>0.18365576</v>
      </c>
      <c r="H390" s="2">
        <v>1.7</v>
      </c>
      <c r="I390">
        <v>-1.627E-2</v>
      </c>
    </row>
    <row r="391" spans="5:9">
      <c r="E391">
        <v>384</v>
      </c>
      <c r="F391">
        <f t="shared" si="26"/>
        <v>-10.624000000000002</v>
      </c>
      <c r="G391">
        <f t="shared" si="27"/>
        <v>0.17285248000000003</v>
      </c>
      <c r="H391" s="2">
        <v>1.7</v>
      </c>
      <c r="I391">
        <v>-1.627E-2</v>
      </c>
    </row>
    <row r="392" spans="5:9">
      <c r="E392">
        <v>385</v>
      </c>
      <c r="F392">
        <f t="shared" si="26"/>
        <v>-9.9600000000000009</v>
      </c>
      <c r="G392">
        <f t="shared" si="27"/>
        <v>0.1620492</v>
      </c>
      <c r="H392" s="2">
        <v>1.7</v>
      </c>
      <c r="I392">
        <v>-1.627E-2</v>
      </c>
    </row>
    <row r="393" spans="5:9">
      <c r="E393">
        <v>386</v>
      </c>
      <c r="F393">
        <f t="shared" si="26"/>
        <v>-9.2960000000000029</v>
      </c>
      <c r="G393">
        <f t="shared" si="27"/>
        <v>0.15124592000000003</v>
      </c>
      <c r="H393" s="2">
        <v>1.7</v>
      </c>
      <c r="I393">
        <v>-1.627E-2</v>
      </c>
    </row>
    <row r="394" spans="5:9">
      <c r="E394">
        <v>387</v>
      </c>
      <c r="F394">
        <f t="shared" si="26"/>
        <v>-8.6320000000000014</v>
      </c>
      <c r="G394">
        <f t="shared" si="27"/>
        <v>0.14044264000000001</v>
      </c>
      <c r="H394" s="2">
        <v>1.7</v>
      </c>
      <c r="I394">
        <v>-1.627E-2</v>
      </c>
    </row>
    <row r="395" spans="5:9">
      <c r="E395">
        <v>388</v>
      </c>
      <c r="F395">
        <f t="shared" si="26"/>
        <v>-7.968</v>
      </c>
      <c r="G395">
        <f t="shared" si="27"/>
        <v>0.12963936000000001</v>
      </c>
      <c r="H395" s="2">
        <v>1.7</v>
      </c>
      <c r="I395">
        <v>-1.627E-2</v>
      </c>
    </row>
    <row r="396" spans="5:9">
      <c r="E396">
        <v>389</v>
      </c>
      <c r="F396">
        <f t="shared" si="26"/>
        <v>-7.304000000000002</v>
      </c>
      <c r="G396">
        <f t="shared" si="27"/>
        <v>0.11883608000000002</v>
      </c>
      <c r="H396" s="2">
        <v>1.7</v>
      </c>
      <c r="I396">
        <v>-1.627E-2</v>
      </c>
    </row>
    <row r="397" spans="5:9">
      <c r="E397">
        <v>390</v>
      </c>
      <c r="F397">
        <f t="shared" si="26"/>
        <v>-6.6400000000000006</v>
      </c>
      <c r="G397">
        <f t="shared" si="27"/>
        <v>0.10803280000000001</v>
      </c>
      <c r="H397" s="2">
        <v>1.7</v>
      </c>
      <c r="I397">
        <v>-1.627E-2</v>
      </c>
    </row>
    <row r="398" spans="5:9">
      <c r="E398">
        <v>391</v>
      </c>
      <c r="F398">
        <f t="shared" si="26"/>
        <v>-5.9760000000000026</v>
      </c>
      <c r="G398">
        <f t="shared" si="27"/>
        <v>9.7229520000000041E-2</v>
      </c>
      <c r="H398" s="2">
        <v>1.7</v>
      </c>
      <c r="I398">
        <v>-1.627E-2</v>
      </c>
    </row>
    <row r="399" spans="5:9">
      <c r="E399">
        <v>392</v>
      </c>
      <c r="F399">
        <f t="shared" si="26"/>
        <v>-5.3120000000000012</v>
      </c>
      <c r="G399">
        <f t="shared" si="27"/>
        <v>8.6426240000000015E-2</v>
      </c>
      <c r="H399" s="2">
        <v>1.7</v>
      </c>
      <c r="I399">
        <v>-1.627E-2</v>
      </c>
    </row>
    <row r="400" spans="5:9">
      <c r="E400">
        <v>393</v>
      </c>
      <c r="F400">
        <f t="shared" si="26"/>
        <v>-4.6479999999999997</v>
      </c>
      <c r="G400">
        <f t="shared" si="27"/>
        <v>7.5622959999999989E-2</v>
      </c>
      <c r="H400" s="2">
        <v>1.7</v>
      </c>
      <c r="I400">
        <v>-1.627E-2</v>
      </c>
    </row>
    <row r="401" spans="5:9">
      <c r="E401">
        <v>394</v>
      </c>
      <c r="F401">
        <f t="shared" si="26"/>
        <v>-3.9840000000000018</v>
      </c>
      <c r="G401">
        <f t="shared" si="27"/>
        <v>6.4819680000000032E-2</v>
      </c>
      <c r="H401" s="2">
        <v>1.7</v>
      </c>
      <c r="I401">
        <v>-1.627E-2</v>
      </c>
    </row>
    <row r="402" spans="5:9">
      <c r="E402">
        <v>395</v>
      </c>
      <c r="F402">
        <f t="shared" si="26"/>
        <v>-3.3200000000000003</v>
      </c>
      <c r="G402">
        <f t="shared" si="27"/>
        <v>5.4016400000000006E-2</v>
      </c>
      <c r="H402" s="2">
        <v>1.7</v>
      </c>
      <c r="I402">
        <v>-1.627E-2</v>
      </c>
    </row>
    <row r="403" spans="5:9">
      <c r="E403">
        <v>396</v>
      </c>
      <c r="F403">
        <f t="shared" si="26"/>
        <v>-2.6560000000000024</v>
      </c>
      <c r="G403">
        <f t="shared" si="27"/>
        <v>4.3213120000000035E-2</v>
      </c>
      <c r="H403" s="2">
        <v>1.7</v>
      </c>
      <c r="I403">
        <v>-1.627E-2</v>
      </c>
    </row>
    <row r="404" spans="5:9">
      <c r="E404">
        <v>397</v>
      </c>
      <c r="F404">
        <f t="shared" si="26"/>
        <v>-1.9920000000000009</v>
      </c>
      <c r="G404">
        <f t="shared" si="27"/>
        <v>3.2409840000000016E-2</v>
      </c>
      <c r="H404" s="2">
        <v>1.7</v>
      </c>
      <c r="I404">
        <v>-1.627E-2</v>
      </c>
    </row>
    <row r="405" spans="5:9">
      <c r="E405">
        <v>398</v>
      </c>
      <c r="F405">
        <f t="shared" si="26"/>
        <v>-1.328000000000003</v>
      </c>
      <c r="G405">
        <f t="shared" si="27"/>
        <v>2.1606560000000049E-2</v>
      </c>
      <c r="H405" s="2">
        <v>1.7</v>
      </c>
      <c r="I405">
        <v>-1.627E-2</v>
      </c>
    </row>
    <row r="406" spans="5:9">
      <c r="E406">
        <v>399</v>
      </c>
      <c r="F406">
        <f t="shared" si="26"/>
        <v>-0.66400000000000148</v>
      </c>
      <c r="G406">
        <f t="shared" si="27"/>
        <v>1.0803280000000024E-2</v>
      </c>
      <c r="H406" s="2">
        <v>1.7</v>
      </c>
      <c r="I406">
        <v>-1.627E-2</v>
      </c>
    </row>
    <row r="407" spans="5:9">
      <c r="E407">
        <v>400</v>
      </c>
      <c r="F407">
        <v>0</v>
      </c>
      <c r="G407">
        <v>0</v>
      </c>
      <c r="H407" s="2">
        <v>1.7</v>
      </c>
      <c r="I407">
        <v>-1.627E-2</v>
      </c>
    </row>
  </sheetData>
  <mergeCells count="1">
    <mergeCell ref="N3:N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Jiyuan Sun</dc:creator>
  <cp:lastModifiedBy>Jiyuan Sun</cp:lastModifiedBy>
  <dcterms:created xsi:type="dcterms:W3CDTF">2024-04-15T19:00:22Z</dcterms:created>
  <dcterms:modified xsi:type="dcterms:W3CDTF">2024-04-19T20:26:04Z</dcterms:modified>
</cp:coreProperties>
</file>