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gnesh.A\Desktop\SIM_Lesson 8\Accounts Payable\L8_AP_Activity5\"/>
    </mc:Choice>
  </mc:AlternateContent>
  <bookViews>
    <workbookView xWindow="0" yWindow="0" windowWidth="19200" windowHeight="10020" activeTab="1"/>
  </bookViews>
  <sheets>
    <sheet name=" Hilltop Bank Current 20x7" sheetId="1" r:id="rId1"/>
    <sheet name=" Hilltop Bank Saving 20x7" sheetId="2" r:id="rId2"/>
    <sheet name="Caps Bank Current 20x7" sheetId="3" r:id="rId3"/>
    <sheet name="Caps Bank Deposit 20X7" sheetId="5" r:id="rId4"/>
  </sheets>
  <externalReferences>
    <externalReference r:id="rId5"/>
  </externalReferences>
  <definedNames>
    <definedName name="a" localSheetId="0">#REF!</definedName>
    <definedName name="a" localSheetId="1">#REF!</definedName>
    <definedName name="a" localSheetId="2">#REF!</definedName>
    <definedName name="a" localSheetId="3">#REF!</definedName>
    <definedName name="a">#REF!</definedName>
    <definedName name="data14" localSheetId="0">' Hilltop Bank Current 20x7'!$D$29</definedName>
    <definedName name="data14" localSheetId="1">' Hilltop Bank Saving 20x7'!$D$29</definedName>
    <definedName name="data14" localSheetId="2">'Caps Bank Current 20x7'!$D$29</definedName>
    <definedName name="data14" localSheetId="3">'Caps Bank Deposit 20X7'!$D$29</definedName>
    <definedName name="data14">'[1]HO5.9 Order Confirmation'!$D$25</definedName>
    <definedName name="data16" localSheetId="0">' Hilltop Bank Current 20x7'!#REF!</definedName>
    <definedName name="data16" localSheetId="1">' Hilltop Bank Saving 20x7'!#REF!</definedName>
    <definedName name="data16" localSheetId="2">'Caps Bank Current 20x7'!#REF!</definedName>
    <definedName name="data16" localSheetId="3">'Caps Bank Deposit 20X7'!#REF!</definedName>
    <definedName name="data16">'[1]HO5.9 Order Confirmation'!$K$25</definedName>
    <definedName name="data17" localSheetId="0">' Hilltop Bank Current 20x7'!$D$30</definedName>
    <definedName name="data17" localSheetId="1">' Hilltop Bank Saving 20x7'!$D$30</definedName>
    <definedName name="data17" localSheetId="2">'Caps Bank Current 20x7'!#REF!</definedName>
    <definedName name="data17" localSheetId="3">'Caps Bank Deposit 20X7'!#REF!</definedName>
    <definedName name="data19" localSheetId="0">' Hilltop Bank Current 20x7'!#REF!</definedName>
    <definedName name="data19" localSheetId="1">' Hilltop Bank Saving 20x7'!#REF!</definedName>
    <definedName name="data19" localSheetId="2">'Caps Bank Current 20x7'!#REF!</definedName>
    <definedName name="data19" localSheetId="3">'Caps Bank Deposit 20X7'!#REF!</definedName>
    <definedName name="data20" localSheetId="0">' Hilltop Bank Current 20x7'!$D$46</definedName>
    <definedName name="data20" localSheetId="1">' Hilltop Bank Saving 20x7'!$D$47</definedName>
    <definedName name="data20" localSheetId="2">'Caps Bank Current 20x7'!#REF!</definedName>
    <definedName name="data20" localSheetId="3">'Caps Bank Deposit 20X7'!#REF!</definedName>
    <definedName name="data22" localSheetId="0">' Hilltop Bank Current 20x7'!#REF!</definedName>
    <definedName name="data22" localSheetId="1">' Hilltop Bank Saving 20x7'!#REF!</definedName>
    <definedName name="data22" localSheetId="2">'Caps Bank Current 20x7'!#REF!</definedName>
    <definedName name="data22" localSheetId="3">'Caps Bank Deposit 20X7'!#REF!</definedName>
    <definedName name="_xlnm.Print_Area" localSheetId="0">' Hilltop Bank Current 20x7'!$A$1:$Y$52</definedName>
    <definedName name="_xlnm.Print_Area" localSheetId="1">' Hilltop Bank Saving 20x7'!$A$1:$W$51</definedName>
    <definedName name="_xlnm.Print_Area" localSheetId="2">'Caps Bank Current 20x7'!$A$1:$W$37</definedName>
    <definedName name="_xlnm.Print_Area" localSheetId="3">'Caps Bank Deposit 20X7'!$A$1:$W$34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>#REF!</definedName>
    <definedName name="TOT" localSheetId="0">#REF!</definedName>
    <definedName name="TOT" localSheetId="1">#REF!</definedName>
    <definedName name="TOT" localSheetId="2">#REF!</definedName>
    <definedName name="TOT" localSheetId="3">#REF!</definedName>
    <definedName name="TO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0" i="3" l="1"/>
  <c r="T15" i="3" l="1"/>
  <c r="T14" i="3"/>
  <c r="V14" i="1"/>
  <c r="V15" i="1"/>
  <c r="U15" i="2"/>
  <c r="U14" i="2"/>
  <c r="U31" i="5" l="1"/>
  <c r="U15" i="5"/>
  <c r="U16" i="5" l="1"/>
  <c r="I13" i="5" l="1"/>
  <c r="I14" i="5"/>
  <c r="I15" i="5"/>
  <c r="I30" i="5"/>
  <c r="I31" i="5" s="1"/>
  <c r="I16" i="5" l="1"/>
  <c r="I30" i="3" l="1"/>
  <c r="I15" i="3"/>
  <c r="I14" i="3"/>
  <c r="I13" i="3"/>
  <c r="I15" i="2"/>
  <c r="I30" i="2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14" i="2"/>
  <c r="I13" i="2"/>
  <c r="I31" i="3" l="1"/>
  <c r="I32" i="3" s="1"/>
  <c r="I33" i="3" s="1"/>
  <c r="I34" i="3" s="1"/>
  <c r="T29" i="3" s="1"/>
  <c r="I16" i="3"/>
  <c r="I44" i="2"/>
  <c r="I45" i="2" s="1"/>
  <c r="I16" i="2"/>
  <c r="I30" i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15" i="1"/>
  <c r="I14" i="1"/>
  <c r="I13" i="1"/>
  <c r="I46" i="2" l="1"/>
  <c r="I47" i="2" s="1"/>
  <c r="I48" i="2" s="1"/>
  <c r="U29" i="2" s="1"/>
  <c r="T13" i="3"/>
  <c r="T16" i="3" s="1"/>
  <c r="I44" i="1"/>
  <c r="I45" i="1" s="1"/>
  <c r="I16" i="1"/>
  <c r="U30" i="2" l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13" i="2"/>
  <c r="U16" i="2" s="1"/>
  <c r="I46" i="1"/>
  <c r="I47" i="1" s="1"/>
  <c r="V29" i="1" s="1"/>
  <c r="T31" i="3"/>
  <c r="T32" i="3" s="1"/>
  <c r="V13" i="1" l="1"/>
  <c r="V16" i="1" s="1"/>
  <c r="V30" i="1"/>
  <c r="V31" i="1" s="1"/>
  <c r="V32" i="1" s="1"/>
  <c r="V33" i="1" s="1"/>
  <c r="V34" i="1" s="1"/>
  <c r="V35" i="1" s="1"/>
  <c r="V36" i="1" s="1"/>
  <c r="V37" i="1" s="1"/>
  <c r="V38" i="1" s="1"/>
  <c r="V39" i="1" s="1"/>
  <c r="V40" i="1" l="1"/>
  <c r="V41" i="1" s="1"/>
  <c r="V42" i="1" s="1"/>
  <c r="V43" i="1" s="1"/>
  <c r="V44" i="1" s="1"/>
</calcChain>
</file>

<file path=xl/sharedStrings.xml><?xml version="1.0" encoding="utf-8"?>
<sst xmlns="http://schemas.openxmlformats.org/spreadsheetml/2006/main" count="438" uniqueCount="136">
  <si>
    <t>Your Statement</t>
  </si>
  <si>
    <t>Content Tel: +44 843289 0000</t>
  </si>
  <si>
    <t>see reverse for call times</t>
  </si>
  <si>
    <t>Current Account Statement</t>
  </si>
  <si>
    <t>Account Name</t>
  </si>
  <si>
    <t>Summit Equipment Current Account</t>
  </si>
  <si>
    <t>Account Number</t>
  </si>
  <si>
    <t>Opening Balance</t>
  </si>
  <si>
    <t>Payments In</t>
  </si>
  <si>
    <t>Payments Out</t>
  </si>
  <si>
    <t>Closing Balance</t>
  </si>
  <si>
    <t>Account Type</t>
  </si>
  <si>
    <t>Current Account</t>
  </si>
  <si>
    <t>Summit Equipment</t>
  </si>
  <si>
    <t>100 Main Avenue, Zurich, 8000</t>
  </si>
  <si>
    <t>Switzerland</t>
  </si>
  <si>
    <t>Transactions</t>
  </si>
  <si>
    <t>Date</t>
  </si>
  <si>
    <t>Description</t>
  </si>
  <si>
    <t>Details</t>
  </si>
  <si>
    <t>Money Out</t>
  </si>
  <si>
    <t>Money In</t>
  </si>
  <si>
    <t>Balance</t>
  </si>
  <si>
    <t>Balance B/F</t>
  </si>
  <si>
    <t>Debit</t>
  </si>
  <si>
    <t>Credit</t>
  </si>
  <si>
    <t>Page 1 of 1</t>
  </si>
  <si>
    <t>Hilltop Bank</t>
  </si>
  <si>
    <t>Bank charges</t>
  </si>
  <si>
    <t>Capstone Bank</t>
  </si>
  <si>
    <t>15 Yellow Street, 8350 Zurich, Switzerland</t>
  </si>
  <si>
    <t>3456 24569</t>
  </si>
  <si>
    <t>3456 24568</t>
  </si>
  <si>
    <t>Wire transfer from Milky Way Bank - 3 month deposit</t>
  </si>
  <si>
    <t>3/1/20X7</t>
  </si>
  <si>
    <t>31 January 20X7</t>
  </si>
  <si>
    <t>Deposit Account</t>
  </si>
  <si>
    <t>Summit Equipment Deposit Account</t>
  </si>
  <si>
    <t>Deposit Account Statement</t>
  </si>
  <si>
    <t>28 February 20X7</t>
  </si>
  <si>
    <t>31 January 20x7</t>
  </si>
  <si>
    <t>28 February 20x7</t>
  </si>
  <si>
    <t>12/1/20x7</t>
  </si>
  <si>
    <t>17/1/20x7</t>
  </si>
  <si>
    <t>18/1/20x7</t>
  </si>
  <si>
    <t>27/1/20x7</t>
  </si>
  <si>
    <t>Wire transfer to Ultra</t>
  </si>
  <si>
    <t>Wire transfer to Zureco</t>
  </si>
  <si>
    <t>Wite transfer to American Packaging</t>
  </si>
  <si>
    <t>Wire transfer to Almers Co.</t>
  </si>
  <si>
    <t>14/2/20x7</t>
  </si>
  <si>
    <t>Wire transfer to Valentino &amp; Co.</t>
  </si>
  <si>
    <t>Wire transfer to Mountaintop</t>
  </si>
  <si>
    <t>28/2/20X7</t>
  </si>
  <si>
    <t>31/1/20x7</t>
  </si>
  <si>
    <t>4/1/20x7</t>
  </si>
  <si>
    <t>5/1/20x7</t>
  </si>
  <si>
    <t>10/1/20x7</t>
  </si>
  <si>
    <t>19/1/20x7</t>
  </si>
  <si>
    <t>23/1/20x7</t>
  </si>
  <si>
    <t>24/1/20x7</t>
  </si>
  <si>
    <t>25/1/20x7</t>
  </si>
  <si>
    <t>30/1/20x7</t>
  </si>
  <si>
    <t>Wire transfer from Gorgy Inc.</t>
  </si>
  <si>
    <t>Wire transfer to Metaliks, Inc.</t>
  </si>
  <si>
    <t>Wite transfer to Paint n Glide</t>
  </si>
  <si>
    <t>Wite transfer from Orange Inc.</t>
  </si>
  <si>
    <t>Wite transfer from Poona Extreme</t>
  </si>
  <si>
    <t>Wire transfer to Dunk Co.</t>
  </si>
  <si>
    <t>Wire transfer to Climbing Gears</t>
  </si>
  <si>
    <t>Wire transfer to Tam's World</t>
  </si>
  <si>
    <t>Wire transfer to High Gear</t>
  </si>
  <si>
    <t>Wire transfer from Hard Wear Inc.</t>
  </si>
  <si>
    <t>Wire transfer from Windy Co.</t>
  </si>
  <si>
    <t>Wire transfer from XRG Inc</t>
  </si>
  <si>
    <t>Wire transfer to Bolten Company</t>
  </si>
  <si>
    <t>Wire transfer to Pole World Co.</t>
  </si>
  <si>
    <t>Wire transfer from Aymeco</t>
  </si>
  <si>
    <t>28/2/20x7</t>
  </si>
  <si>
    <t>1/2/20x7</t>
  </si>
  <si>
    <t>2/2/20x7</t>
  </si>
  <si>
    <t>3/2/20x7</t>
  </si>
  <si>
    <t>8/2/20x7</t>
  </si>
  <si>
    <t>10/2/20x7</t>
  </si>
  <si>
    <t>16/2/20x7</t>
  </si>
  <si>
    <t>20/2/20x7</t>
  </si>
  <si>
    <t>21/2/20x7</t>
  </si>
  <si>
    <t>24/2/20x7</t>
  </si>
  <si>
    <t>Wire transfer from Mirindi Co</t>
  </si>
  <si>
    <t>Wire transfer from Tato Inc.</t>
  </si>
  <si>
    <t>Wire transfer to Geigo Inc.</t>
  </si>
  <si>
    <t>Wire transfer from BEY</t>
  </si>
  <si>
    <t>Wire transfer to Missille, Inc.</t>
  </si>
  <si>
    <t>Wire transfer from 6ZCo</t>
  </si>
  <si>
    <t>Wire transfer from Cwamping</t>
  </si>
  <si>
    <t>Wire transfer to Sruetek Inc.</t>
  </si>
  <si>
    <t>Wire transfer to Ultratouch Co.</t>
  </si>
  <si>
    <t>Wire transfer to JEBC</t>
  </si>
  <si>
    <t>Wire transfer to LVLA Inc.</t>
  </si>
  <si>
    <t>2/1/20x7</t>
  </si>
  <si>
    <t>3/1/20x7</t>
  </si>
  <si>
    <t>16/1/20x7</t>
  </si>
  <si>
    <t>20/1/20x7</t>
  </si>
  <si>
    <t>Wire transfer from Aqua Cross</t>
  </si>
  <si>
    <t>Wire transfer to Campers, Inc.</t>
  </si>
  <si>
    <t>Wire transfer to Imagine Help</t>
  </si>
  <si>
    <t>Wire transfer from DFO</t>
  </si>
  <si>
    <t>Wire transfer from Clique Inc.</t>
  </si>
  <si>
    <t>Wire transfer to Ion Mountains, Inc.</t>
  </si>
  <si>
    <t>Wire transfer from EZ Camp</t>
  </si>
  <si>
    <t>Wire transfer to HMN Co</t>
  </si>
  <si>
    <t>Wire transfer from Campers, Inc.</t>
  </si>
  <si>
    <t>Wire transfer to HXH Inc.</t>
  </si>
  <si>
    <t>Wire transfer to JBM Co.</t>
  </si>
  <si>
    <t>Wire transfer to BKWR Co.</t>
  </si>
  <si>
    <t>Wire transfer to Climb-it Inc.</t>
  </si>
  <si>
    <t>Wire transfer to Pointe-krunch</t>
  </si>
  <si>
    <t>Wire transfer to Klowndike, Inc.</t>
  </si>
  <si>
    <t>Wire transfer from Toyizon</t>
  </si>
  <si>
    <t>Wire transfer from Pink Floor Co.</t>
  </si>
  <si>
    <t>Wire transfer to Kreg, Inc.</t>
  </si>
  <si>
    <t>27/2/20x7</t>
  </si>
  <si>
    <t>Wire transfer from Tent n Pole</t>
  </si>
  <si>
    <t>Wire transfer from Blutick Co.</t>
  </si>
  <si>
    <t>Wire transfer to Sereto Inc.</t>
  </si>
  <si>
    <t>Wire transfer from Culcamp</t>
  </si>
  <si>
    <t>Wire transfer to Tym4fun, Inc.</t>
  </si>
  <si>
    <t>Wire transfer from Vizyonkamp</t>
  </si>
  <si>
    <t>Wire transfer to XX Keni Co.</t>
  </si>
  <si>
    <t>Wire transfer to Casting Climbe</t>
  </si>
  <si>
    <t>Wire transfer to Bonnie's Camp</t>
  </si>
  <si>
    <t>Wire transfer to Bathedsa &amp; Co.</t>
  </si>
  <si>
    <t>Wire transfer to Cris tents and supplies</t>
  </si>
  <si>
    <t>Wire transfer to Geigo, Inc.</t>
  </si>
  <si>
    <t>Wire transfer to Hotch Camping Supplies</t>
  </si>
  <si>
    <t>Summit Equipment Savings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</si>
</sst>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  <family val="2"/>
    </font>
    <font>
      <sz val="10"/>
      <name val="Arial"/>
      <family val="2"/>
    </font>
    <font>
      <sz val="10"/>
      <name val="EYInterstate Light"/>
    </font>
    <font>
      <b/>
      <sz val="10"/>
      <name val="EYInterstate Light"/>
    </font>
    <font>
      <sz val="14"/>
      <name val="EYInterstate Light"/>
    </font>
    <font>
      <b/>
      <sz val="10"/>
      <color indexed="10"/>
      <name val="EYInterstate Light"/>
    </font>
    <font>
      <b/>
      <i/>
      <sz val="10"/>
      <name val="EYInterstate Light"/>
    </font>
    <font>
      <b/>
      <i/>
      <sz val="14"/>
      <name val="EYInterstate Light"/>
    </font>
    <font>
      <sz val="10"/>
      <color indexed="10"/>
      <name val="EYInterstate Light"/>
    </font>
    <font>
      <b/>
      <sz val="10"/>
      <color indexed="8"/>
      <name val="EYInterstate Light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ck">
        <color indexed="22"/>
      </left>
      <right/>
      <top style="thick">
        <color indexed="22"/>
      </top>
      <bottom/>
      <diagonal/>
    </border>
    <border>
      <left/>
      <right/>
      <top style="thick">
        <color indexed="22"/>
      </top>
      <bottom/>
      <diagonal/>
    </border>
    <border>
      <left/>
      <right style="thick">
        <color indexed="22"/>
      </right>
      <top style="thick">
        <color indexed="22"/>
      </top>
      <bottom/>
      <diagonal/>
    </border>
    <border>
      <left style="thick">
        <color indexed="22"/>
      </left>
      <right/>
      <top/>
      <bottom/>
      <diagonal/>
    </border>
    <border>
      <left/>
      <right style="thick">
        <color indexed="2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22"/>
      </left>
      <right/>
      <top/>
      <bottom style="thick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 style="thick">
        <color indexed="22"/>
      </right>
      <top/>
      <bottom style="thick">
        <color indexed="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3" fillId="2" borderId="0" xfId="0" applyFont="1" applyFill="1" applyBorder="1"/>
    <xf numFmtId="0" fontId="4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1" fontId="5" fillId="0" borderId="0" xfId="0" applyNumberFormat="1" applyFont="1" applyFill="1" applyBorder="1"/>
    <xf numFmtId="0" fontId="2" fillId="0" borderId="0" xfId="0" applyFont="1" applyFill="1" applyBorder="1"/>
    <xf numFmtId="0" fontId="6" fillId="2" borderId="0" xfId="0" applyFont="1" applyFill="1" applyBorder="1"/>
    <xf numFmtId="49" fontId="3" fillId="0" borderId="14" xfId="0" applyNumberFormat="1" applyFont="1" applyFill="1" applyBorder="1" applyAlignment="1">
      <alignment horizontal="left"/>
    </xf>
    <xf numFmtId="49" fontId="2" fillId="0" borderId="14" xfId="0" applyNumberFormat="1" applyFont="1" applyFill="1" applyBorder="1" applyAlignment="1">
      <alignment horizontal="left"/>
    </xf>
    <xf numFmtId="0" fontId="7" fillId="0" borderId="0" xfId="0" applyFont="1" applyFill="1" applyBorder="1"/>
    <xf numFmtId="0" fontId="7" fillId="2" borderId="0" xfId="0" applyFont="1" applyFill="1" applyBorder="1"/>
    <xf numFmtId="0" fontId="3" fillId="2" borderId="15" xfId="0" applyFont="1" applyFill="1" applyBorder="1"/>
    <xf numFmtId="164" fontId="2" fillId="0" borderId="15" xfId="0" applyNumberFormat="1" applyFont="1" applyFill="1" applyBorder="1" applyAlignment="1">
      <alignment horizontal="right"/>
    </xf>
    <xf numFmtId="14" fontId="2" fillId="2" borderId="0" xfId="0" quotePrefix="1" applyNumberFormat="1" applyFont="1" applyFill="1" applyBorder="1" applyAlignment="1">
      <alignment horizontal="left"/>
    </xf>
    <xf numFmtId="49" fontId="2" fillId="2" borderId="0" xfId="0" applyNumberFormat="1" applyFont="1" applyFill="1" applyBorder="1"/>
    <xf numFmtId="0" fontId="2" fillId="0" borderId="15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4" fillId="2" borderId="16" xfId="0" applyFont="1" applyFill="1" applyBorder="1"/>
    <xf numFmtId="0" fontId="2" fillId="2" borderId="16" xfId="0" applyFont="1" applyFill="1" applyBorder="1"/>
    <xf numFmtId="0" fontId="2" fillId="0" borderId="16" xfId="0" applyFont="1" applyFill="1" applyBorder="1" applyAlignment="1">
      <alignment horizontal="right"/>
    </xf>
    <xf numFmtId="0" fontId="2" fillId="2" borderId="0" xfId="0" applyNumberFormat="1" applyFont="1" applyFill="1" applyBorder="1" applyAlignment="1"/>
    <xf numFmtId="3" fontId="2" fillId="0" borderId="23" xfId="0" applyNumberFormat="1" applyFont="1" applyFill="1" applyBorder="1" applyAlignment="1">
      <alignment horizontal="center"/>
    </xf>
    <xf numFmtId="49" fontId="3" fillId="3" borderId="24" xfId="0" applyNumberFormat="1" applyFont="1" applyFill="1" applyBorder="1" applyAlignment="1">
      <alignment horizontal="left"/>
    </xf>
    <xf numFmtId="49" fontId="3" fillId="3" borderId="24" xfId="0" applyNumberFormat="1" applyFont="1" applyFill="1" applyBorder="1" applyAlignment="1">
      <alignment horizontal="center"/>
    </xf>
    <xf numFmtId="164" fontId="3" fillId="3" borderId="24" xfId="0" applyNumberFormat="1" applyFont="1" applyFill="1" applyBorder="1"/>
    <xf numFmtId="164" fontId="3" fillId="3" borderId="24" xfId="1" applyFont="1" applyFill="1" applyBorder="1" applyAlignment="1">
      <alignment horizontal="left"/>
    </xf>
    <xf numFmtId="164" fontId="3" fillId="0" borderId="25" xfId="1" applyFont="1" applyFill="1" applyBorder="1"/>
    <xf numFmtId="0" fontId="8" fillId="2" borderId="0" xfId="0" applyNumberFormat="1" applyFont="1" applyFill="1" applyBorder="1" applyAlignment="1"/>
    <xf numFmtId="14" fontId="2" fillId="0" borderId="23" xfId="0" applyNumberFormat="1" applyFont="1" applyFill="1" applyBorder="1" applyAlignment="1">
      <alignment horizontal="center"/>
    </xf>
    <xf numFmtId="49" fontId="2" fillId="3" borderId="24" xfId="0" applyNumberFormat="1" applyFont="1" applyFill="1" applyBorder="1" applyAlignment="1">
      <alignment horizontal="left"/>
    </xf>
    <xf numFmtId="49" fontId="2" fillId="3" borderId="24" xfId="0" applyNumberFormat="1" applyFont="1" applyFill="1" applyBorder="1" applyAlignment="1">
      <alignment horizontal="center"/>
    </xf>
    <xf numFmtId="164" fontId="2" fillId="3" borderId="24" xfId="0" applyNumberFormat="1" applyFont="1" applyFill="1" applyBorder="1"/>
    <xf numFmtId="164" fontId="2" fillId="3" borderId="24" xfId="1" applyFont="1" applyFill="1" applyBorder="1" applyAlignment="1">
      <alignment horizontal="left"/>
    </xf>
    <xf numFmtId="164" fontId="2" fillId="3" borderId="25" xfId="1" applyFont="1" applyFill="1" applyBorder="1" applyAlignment="1"/>
    <xf numFmtId="0" fontId="2" fillId="3" borderId="0" xfId="0" applyFont="1" applyFill="1"/>
    <xf numFmtId="164" fontId="3" fillId="3" borderId="25" xfId="1" applyFont="1" applyFill="1" applyBorder="1" applyAlignment="1"/>
    <xf numFmtId="0" fontId="2" fillId="2" borderId="0" xfId="0" applyFont="1" applyFill="1" applyBorder="1" applyProtection="1">
      <protection locked="0" hidden="1"/>
    </xf>
    <xf numFmtId="0" fontId="2" fillId="2" borderId="0" xfId="0" quotePrefix="1" applyFont="1" applyFill="1" applyBorder="1"/>
    <xf numFmtId="0" fontId="3" fillId="2" borderId="0" xfId="0" applyFont="1" applyFill="1" applyBorder="1" applyAlignment="1">
      <alignment horizontal="right"/>
    </xf>
    <xf numFmtId="40" fontId="9" fillId="0" borderId="0" xfId="0" applyNumberFormat="1" applyFont="1" applyFill="1" applyBorder="1"/>
    <xf numFmtId="0" fontId="2" fillId="0" borderId="0" xfId="0" applyFont="1" applyFill="1" applyBorder="1" applyProtection="1">
      <protection locked="0" hidden="1"/>
    </xf>
    <xf numFmtId="0" fontId="2" fillId="0" borderId="0" xfId="0" quotePrefix="1" applyFont="1" applyFill="1" applyBorder="1"/>
    <xf numFmtId="0" fontId="3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2" fillId="0" borderId="0" xfId="0" applyNumberFormat="1" applyFont="1" applyFill="1" applyBorder="1" applyAlignment="1"/>
    <xf numFmtId="0" fontId="2" fillId="0" borderId="5" xfId="0" applyFont="1" applyFill="1" applyBorder="1"/>
    <xf numFmtId="0" fontId="2" fillId="0" borderId="0" xfId="0" applyFont="1" applyFill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7" xfId="0" applyNumberFormat="1" applyFont="1" applyFill="1" applyBorder="1" applyAlignment="1"/>
    <xf numFmtId="0" fontId="2" fillId="2" borderId="28" xfId="0" applyFont="1" applyFill="1" applyBorder="1"/>
    <xf numFmtId="164" fontId="2" fillId="2" borderId="27" xfId="0" applyNumberFormat="1" applyFont="1" applyFill="1" applyBorder="1"/>
    <xf numFmtId="164" fontId="3" fillId="2" borderId="0" xfId="0" applyNumberFormat="1" applyFont="1" applyFill="1" applyBorder="1" applyAlignment="1">
      <alignment horizontal="right"/>
    </xf>
    <xf numFmtId="165" fontId="2" fillId="0" borderId="0" xfId="1" applyNumberFormat="1" applyFont="1"/>
    <xf numFmtId="164" fontId="2" fillId="0" borderId="0" xfId="0" applyNumberFormat="1" applyFont="1"/>
    <xf numFmtId="164" fontId="2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164" fontId="3" fillId="0" borderId="0" xfId="1" applyFont="1" applyFill="1" applyBorder="1"/>
    <xf numFmtId="164" fontId="2" fillId="3" borderId="0" xfId="1" applyFont="1" applyFill="1" applyBorder="1" applyAlignment="1"/>
    <xf numFmtId="164" fontId="3" fillId="3" borderId="0" xfId="1" applyFont="1" applyFill="1" applyBorder="1" applyAlignment="1"/>
    <xf numFmtId="164" fontId="2" fillId="3" borderId="0" xfId="1" applyFont="1" applyFill="1"/>
    <xf numFmtId="0" fontId="3" fillId="0" borderId="19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wazal/AppData/Local/Microsoft/Windows/Temporary%20Internet%20Files/Content.Outlook/6A1KQEXX/ASSR%20AA%20STF%20New%20L5%20HO5%203-HO5%2020%20Onward%20Walkthrough%20Documents%20v1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5.3 PR Approval"/>
      <sheetName val="HO5.4 PR Email"/>
      <sheetName val="HO5.5 Vendor Details"/>
      <sheetName val="HO5.6 Restricted SAP Access"/>
      <sheetName val="HO5.7 PO"/>
      <sheetName val="HO5.8 CFO Approval"/>
      <sheetName val="HO5.9 Order Confirmation"/>
      <sheetName val="HO5.10 PO Confirmed in SAP"/>
      <sheetName val="HO5.11 GRN"/>
      <sheetName val="HO5.12 PO Delivered in SAP"/>
      <sheetName val="HO5.13 Record PP&amp;E in GL"/>
      <sheetName val="HO5.14 GL Entry Approval"/>
      <sheetName val="HO5.15 Invoice"/>
      <sheetName val="HO5.16 Record Invoice in GL"/>
      <sheetName val="HO5.17 Bank Statement"/>
      <sheetName val="HO5.18 PP&amp;E Sub Ledger Listing"/>
      <sheetName val="HO5.19 Account Rec."/>
      <sheetName val="HO5.20 Monthly Repor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D25">
            <v>1</v>
          </cell>
          <cell r="K25">
            <v>500000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6"/>
  <sheetViews>
    <sheetView showGridLines="0" view="pageBreakPreview" topLeftCell="A21" zoomScaleNormal="100" zoomScaleSheetLayoutView="100" zoomScalePageLayoutView="80" workbookViewId="0">
      <selection activeCell="E56" sqref="E56"/>
    </sheetView>
  </sheetViews>
  <sheetFormatPr defaultColWidth="9.140625" defaultRowHeight="14.25" x14ac:dyDescent="0.25"/>
  <cols>
    <col min="1" max="1" width="1.28515625" style="1" customWidth="1"/>
    <col min="2" max="2" width="0.42578125" style="1" customWidth="1"/>
    <col min="3" max="3" width="3.7109375" style="1" customWidth="1"/>
    <col min="4" max="4" width="15.7109375" style="1" customWidth="1"/>
    <col min="5" max="5" width="33.85546875" style="1" customWidth="1"/>
    <col min="6" max="6" width="11.7109375" style="1" customWidth="1"/>
    <col min="7" max="7" width="17.5703125" style="1" customWidth="1"/>
    <col min="8" max="8" width="16.7109375" style="1" customWidth="1"/>
    <col min="9" max="9" width="18.42578125" style="1" customWidth="1"/>
    <col min="10" max="10" width="3.7109375" style="1" customWidth="1"/>
    <col min="11" max="11" width="0.42578125" style="1" customWidth="1"/>
    <col min="12" max="12" width="1.7109375" style="1" customWidth="1"/>
    <col min="13" max="13" width="2.42578125" style="1" customWidth="1"/>
    <col min="14" max="14" width="0.42578125" style="1" customWidth="1"/>
    <col min="15" max="15" width="3.7109375" style="1" customWidth="1"/>
    <col min="16" max="16" width="2.28515625" style="1" customWidth="1"/>
    <col min="17" max="17" width="15.7109375" style="1" customWidth="1"/>
    <col min="18" max="18" width="33.85546875" style="1" customWidth="1"/>
    <col min="19" max="19" width="11.85546875" style="1" customWidth="1"/>
    <col min="20" max="20" width="17.42578125" style="1" customWidth="1"/>
    <col min="21" max="21" width="16.85546875" style="1" customWidth="1"/>
    <col min="22" max="22" width="18.28515625" style="1" customWidth="1"/>
    <col min="23" max="23" width="3.7109375" style="1" customWidth="1"/>
    <col min="24" max="24" width="3.5703125" style="1" customWidth="1"/>
    <col min="25" max="16383" width="9.140625" style="1"/>
    <col min="16384" max="16384" width="2.42578125" style="1" customWidth="1"/>
  </cols>
  <sheetData>
    <row r="1" spans="2:24" ht="6" customHeight="1" thickBot="1" x14ac:dyDescent="0.3"/>
    <row r="2" spans="2:24" ht="0.75" customHeight="1" thickTop="1" x14ac:dyDescent="0.25">
      <c r="B2" s="2"/>
      <c r="C2" s="3"/>
      <c r="D2" s="3"/>
      <c r="E2" s="3"/>
      <c r="F2" s="3"/>
      <c r="G2" s="3"/>
      <c r="H2" s="3"/>
      <c r="I2" s="3"/>
      <c r="J2" s="3"/>
      <c r="K2" s="4"/>
      <c r="N2" s="2"/>
      <c r="O2" s="3"/>
      <c r="P2" s="3"/>
      <c r="Q2" s="3"/>
      <c r="R2" s="3"/>
      <c r="S2" s="3"/>
      <c r="T2" s="3"/>
      <c r="U2" s="3"/>
      <c r="V2" s="3"/>
      <c r="W2" s="3"/>
      <c r="X2" s="4"/>
    </row>
    <row r="3" spans="2:24" ht="15" thickBot="1" x14ac:dyDescent="0.3">
      <c r="B3" s="5"/>
      <c r="C3" s="6"/>
      <c r="D3" s="6"/>
      <c r="E3" s="6"/>
      <c r="F3" s="6"/>
      <c r="G3" s="6"/>
      <c r="H3" s="6"/>
      <c r="I3" s="6"/>
      <c r="J3" s="6"/>
      <c r="K3" s="7"/>
      <c r="N3" s="5"/>
      <c r="O3" s="6"/>
      <c r="P3" s="6"/>
      <c r="Q3" s="6"/>
      <c r="R3" s="6"/>
      <c r="S3" s="6"/>
      <c r="T3" s="6"/>
      <c r="U3" s="6"/>
      <c r="V3" s="6"/>
      <c r="W3" s="6"/>
      <c r="X3" s="7"/>
    </row>
    <row r="4" spans="2:24" ht="19.5" customHeight="1" x14ac:dyDescent="0.3">
      <c r="B4" s="5"/>
      <c r="C4" s="6"/>
      <c r="D4" s="71" t="s">
        <v>27</v>
      </c>
      <c r="E4" s="72"/>
      <c r="F4" s="73"/>
      <c r="G4" s="8"/>
      <c r="H4" s="9" t="s">
        <v>0</v>
      </c>
      <c r="I4" s="10"/>
      <c r="J4" s="11"/>
      <c r="K4" s="7"/>
      <c r="N4" s="5"/>
      <c r="O4" s="6"/>
      <c r="P4" s="6"/>
      <c r="Q4" s="71" t="s">
        <v>27</v>
      </c>
      <c r="R4" s="72"/>
      <c r="S4" s="73"/>
      <c r="T4" s="8"/>
      <c r="U4" s="9" t="s">
        <v>0</v>
      </c>
      <c r="V4" s="10"/>
      <c r="W4" s="11"/>
      <c r="X4" s="7"/>
    </row>
    <row r="5" spans="2:24" x14ac:dyDescent="0.25">
      <c r="B5" s="5"/>
      <c r="C5" s="6"/>
      <c r="D5" s="74"/>
      <c r="E5" s="75"/>
      <c r="F5" s="76"/>
      <c r="G5" s="6"/>
      <c r="H5" s="6" t="s">
        <v>1</v>
      </c>
      <c r="I5" s="6"/>
      <c r="J5" s="12"/>
      <c r="K5" s="7"/>
      <c r="N5" s="5"/>
      <c r="O5" s="6"/>
      <c r="P5" s="6"/>
      <c r="Q5" s="74"/>
      <c r="R5" s="75"/>
      <c r="S5" s="76"/>
      <c r="T5" s="6"/>
      <c r="U5" s="6" t="s">
        <v>1</v>
      </c>
      <c r="V5" s="6"/>
      <c r="W5" s="12"/>
      <c r="X5" s="7"/>
    </row>
    <row r="6" spans="2:24" ht="15" thickBot="1" x14ac:dyDescent="0.3">
      <c r="B6" s="5"/>
      <c r="C6" s="6"/>
      <c r="D6" s="77"/>
      <c r="E6" s="78"/>
      <c r="F6" s="79"/>
      <c r="G6" s="6"/>
      <c r="H6" s="12" t="s">
        <v>2</v>
      </c>
      <c r="I6" s="12"/>
      <c r="J6" s="12"/>
      <c r="K6" s="7"/>
      <c r="N6" s="5"/>
      <c r="O6" s="6"/>
      <c r="P6" s="6"/>
      <c r="Q6" s="77"/>
      <c r="R6" s="78"/>
      <c r="S6" s="79"/>
      <c r="T6" s="6"/>
      <c r="U6" s="12" t="s">
        <v>2</v>
      </c>
      <c r="V6" s="12"/>
      <c r="W6" s="12"/>
      <c r="X6" s="7"/>
    </row>
    <row r="7" spans="2:24" x14ac:dyDescent="0.25">
      <c r="B7" s="5"/>
      <c r="C7" s="6"/>
      <c r="D7" s="6"/>
      <c r="E7" s="6"/>
      <c r="F7" s="6"/>
      <c r="G7" s="6"/>
      <c r="H7" s="6"/>
      <c r="I7" s="6"/>
      <c r="J7" s="6"/>
      <c r="K7" s="7"/>
      <c r="N7" s="5"/>
      <c r="O7" s="6"/>
      <c r="P7" s="6"/>
      <c r="Q7" s="6"/>
      <c r="R7" s="6"/>
      <c r="S7" s="6"/>
      <c r="T7" s="6"/>
      <c r="U7" s="6"/>
      <c r="V7" s="6"/>
      <c r="W7" s="6"/>
      <c r="X7" s="7"/>
    </row>
    <row r="8" spans="2:24" x14ac:dyDescent="0.25">
      <c r="B8" s="5"/>
      <c r="C8" s="6"/>
      <c r="D8" s="8" t="s">
        <v>3</v>
      </c>
      <c r="E8" s="6"/>
      <c r="F8" s="6"/>
      <c r="G8" s="6"/>
      <c r="H8" s="6"/>
      <c r="I8" s="6"/>
      <c r="J8" s="6"/>
      <c r="K8" s="7"/>
      <c r="N8" s="5"/>
      <c r="O8" s="6"/>
      <c r="P8" s="6"/>
      <c r="Q8" s="8" t="s">
        <v>3</v>
      </c>
      <c r="R8" s="6"/>
      <c r="S8" s="6"/>
      <c r="T8" s="6"/>
      <c r="U8" s="6"/>
      <c r="V8" s="6"/>
      <c r="W8" s="6"/>
      <c r="X8" s="7"/>
    </row>
    <row r="9" spans="2:24" x14ac:dyDescent="0.25">
      <c r="B9" s="5"/>
      <c r="C9" s="6"/>
      <c r="D9" s="8"/>
      <c r="E9" s="8"/>
      <c r="F9" s="6"/>
      <c r="G9" s="6"/>
      <c r="H9" s="6"/>
      <c r="I9" s="6"/>
      <c r="J9" s="6"/>
      <c r="K9" s="7"/>
      <c r="N9" s="5"/>
      <c r="O9" s="6"/>
      <c r="P9" s="6"/>
      <c r="Q9" s="8"/>
      <c r="R9" s="8"/>
      <c r="S9" s="6"/>
      <c r="T9" s="6"/>
      <c r="U9" s="6"/>
      <c r="V9" s="6"/>
      <c r="W9" s="6"/>
      <c r="X9" s="7"/>
    </row>
    <row r="10" spans="2:24" x14ac:dyDescent="0.25">
      <c r="B10" s="5"/>
      <c r="C10" s="6"/>
      <c r="D10" s="13" t="s">
        <v>4</v>
      </c>
      <c r="E10" s="14" t="s">
        <v>5</v>
      </c>
      <c r="F10" s="15"/>
      <c r="G10" s="12"/>
      <c r="I10" s="6"/>
      <c r="J10" s="6"/>
      <c r="K10" s="7"/>
      <c r="N10" s="5"/>
      <c r="O10" s="6"/>
      <c r="P10" s="6"/>
      <c r="Q10" s="13" t="s">
        <v>4</v>
      </c>
      <c r="R10" s="14" t="s">
        <v>5</v>
      </c>
      <c r="S10" s="15"/>
      <c r="T10" s="12"/>
      <c r="V10" s="6"/>
      <c r="W10" s="6"/>
      <c r="X10" s="7"/>
    </row>
    <row r="11" spans="2:24" ht="16.5" customHeight="1" x14ac:dyDescent="0.35">
      <c r="B11" s="5"/>
      <c r="C11" s="6"/>
      <c r="D11" s="13" t="s">
        <v>6</v>
      </c>
      <c r="E11" s="14">
        <v>1001100230</v>
      </c>
      <c r="F11" s="15"/>
      <c r="G11" s="16"/>
      <c r="I11" s="17"/>
      <c r="J11" s="17"/>
      <c r="K11" s="7"/>
      <c r="N11" s="5"/>
      <c r="O11" s="6"/>
      <c r="P11" s="6"/>
      <c r="Q11" s="13" t="s">
        <v>6</v>
      </c>
      <c r="R11" s="14">
        <v>1001100230</v>
      </c>
      <c r="S11" s="15"/>
      <c r="T11" s="16"/>
      <c r="V11" s="17"/>
      <c r="W11" s="17"/>
      <c r="X11" s="7"/>
    </row>
    <row r="12" spans="2:24" x14ac:dyDescent="0.25">
      <c r="B12" s="5"/>
      <c r="C12" s="6"/>
      <c r="D12" s="6"/>
      <c r="E12" s="12"/>
      <c r="F12" s="12"/>
      <c r="G12" s="12"/>
      <c r="H12" s="6"/>
      <c r="I12" s="6"/>
      <c r="J12" s="6"/>
      <c r="K12" s="7"/>
      <c r="N12" s="5"/>
      <c r="O12" s="6"/>
      <c r="P12" s="6"/>
      <c r="Q12" s="6"/>
      <c r="R12" s="12"/>
      <c r="S12" s="12"/>
      <c r="T12" s="12"/>
      <c r="U12" s="6"/>
      <c r="V12" s="6"/>
      <c r="W12" s="6"/>
      <c r="X12" s="7"/>
    </row>
    <row r="13" spans="2:24" x14ac:dyDescent="0.25">
      <c r="B13" s="5"/>
      <c r="C13" s="6"/>
      <c r="D13" s="6"/>
      <c r="E13" s="12"/>
      <c r="F13" s="12"/>
      <c r="G13" s="12"/>
      <c r="H13" s="18" t="s">
        <v>7</v>
      </c>
      <c r="I13" s="19">
        <f>I29</f>
        <v>15015511</v>
      </c>
      <c r="J13" s="20"/>
      <c r="K13" s="7"/>
      <c r="N13" s="5"/>
      <c r="O13" s="6"/>
      <c r="P13" s="6"/>
      <c r="Q13" s="6"/>
      <c r="R13" s="12"/>
      <c r="S13" s="12"/>
      <c r="T13" s="12"/>
      <c r="U13" s="18" t="s">
        <v>7</v>
      </c>
      <c r="V13" s="19">
        <f>V29</f>
        <v>13755199.549999999</v>
      </c>
      <c r="W13" s="20"/>
      <c r="X13" s="7"/>
    </row>
    <row r="14" spans="2:24" x14ac:dyDescent="0.25">
      <c r="B14" s="5"/>
      <c r="C14" s="6"/>
      <c r="D14" s="6"/>
      <c r="E14" s="6"/>
      <c r="F14" s="6"/>
      <c r="G14" s="6"/>
      <c r="H14" s="18" t="s">
        <v>8</v>
      </c>
      <c r="I14" s="19">
        <f>SUM(H30:H46)</f>
        <v>2989979.45</v>
      </c>
      <c r="J14" s="21"/>
      <c r="K14" s="7"/>
      <c r="N14" s="5"/>
      <c r="O14" s="6"/>
      <c r="P14" s="6"/>
      <c r="Q14" s="6"/>
      <c r="R14" s="6"/>
      <c r="S14" s="6"/>
      <c r="T14" s="6"/>
      <c r="U14" s="18" t="s">
        <v>8</v>
      </c>
      <c r="V14" s="19">
        <f>SUM(U30:U43)</f>
        <v>4325956.22</v>
      </c>
      <c r="W14" s="21"/>
      <c r="X14" s="7"/>
    </row>
    <row r="15" spans="2:24" x14ac:dyDescent="0.25">
      <c r="B15" s="5"/>
      <c r="C15" s="6"/>
      <c r="D15" s="6"/>
      <c r="E15" s="6"/>
      <c r="F15" s="6"/>
      <c r="G15" s="6"/>
      <c r="H15" s="18" t="s">
        <v>9</v>
      </c>
      <c r="I15" s="19">
        <f>SUM(G30:G46)</f>
        <v>4250290.8999999994</v>
      </c>
      <c r="J15" s="6"/>
      <c r="K15" s="7"/>
      <c r="N15" s="5"/>
      <c r="O15" s="6"/>
      <c r="P15" s="6"/>
      <c r="Q15" s="6"/>
      <c r="R15" s="6"/>
      <c r="S15" s="6"/>
      <c r="T15" s="6"/>
      <c r="U15" s="18" t="s">
        <v>9</v>
      </c>
      <c r="V15" s="19">
        <f>SUM(T30:T43)</f>
        <v>6533612.7699999996</v>
      </c>
      <c r="W15" s="6"/>
      <c r="X15" s="7"/>
    </row>
    <row r="16" spans="2:24" x14ac:dyDescent="0.25">
      <c r="B16" s="5"/>
      <c r="C16" s="6"/>
      <c r="D16" s="6"/>
      <c r="E16" s="6"/>
      <c r="F16" s="6"/>
      <c r="G16" s="6"/>
      <c r="H16" s="18" t="s">
        <v>10</v>
      </c>
      <c r="I16" s="19">
        <f>SUM(I13+I14)-I15</f>
        <v>13755199.550000001</v>
      </c>
      <c r="J16" s="6"/>
      <c r="K16" s="7"/>
      <c r="N16" s="5"/>
      <c r="O16" s="6"/>
      <c r="P16" s="6"/>
      <c r="Q16" s="6"/>
      <c r="R16" s="6"/>
      <c r="S16" s="6"/>
      <c r="T16" s="6"/>
      <c r="U16" s="18" t="s">
        <v>10</v>
      </c>
      <c r="V16" s="19">
        <f>SUM(V13+V14)-V15</f>
        <v>11547543</v>
      </c>
      <c r="W16" s="6"/>
      <c r="X16" s="7"/>
    </row>
    <row r="17" spans="2:24" x14ac:dyDescent="0.25">
      <c r="B17" s="5"/>
      <c r="C17" s="6"/>
      <c r="D17" s="6"/>
      <c r="E17" s="6"/>
      <c r="F17" s="6"/>
      <c r="G17" s="6"/>
      <c r="H17" s="18" t="s">
        <v>11</v>
      </c>
      <c r="I17" s="22" t="s">
        <v>12</v>
      </c>
      <c r="J17" s="6"/>
      <c r="K17" s="7"/>
      <c r="N17" s="5"/>
      <c r="O17" s="6"/>
      <c r="P17" s="6"/>
      <c r="Q17" s="6"/>
      <c r="R17" s="6"/>
      <c r="S17" s="6"/>
      <c r="T17" s="6"/>
      <c r="U17" s="18" t="s">
        <v>11</v>
      </c>
      <c r="V17" s="22" t="s">
        <v>12</v>
      </c>
      <c r="W17" s="6"/>
      <c r="X17" s="7"/>
    </row>
    <row r="18" spans="2:24" x14ac:dyDescent="0.25">
      <c r="B18" s="5"/>
      <c r="C18" s="6"/>
      <c r="D18" s="6"/>
      <c r="E18" s="6"/>
      <c r="F18" s="6"/>
      <c r="G18" s="6"/>
      <c r="H18" s="6"/>
      <c r="I18" s="23"/>
      <c r="J18" s="6"/>
      <c r="K18" s="7"/>
      <c r="N18" s="5"/>
      <c r="O18" s="6"/>
      <c r="P18" s="6"/>
      <c r="Q18" s="6"/>
      <c r="R18" s="6"/>
      <c r="S18" s="6"/>
      <c r="T18" s="6"/>
      <c r="U18" s="6"/>
      <c r="V18" s="23"/>
      <c r="W18" s="6"/>
      <c r="X18" s="7"/>
    </row>
    <row r="19" spans="2:24" x14ac:dyDescent="0.25">
      <c r="B19" s="5"/>
      <c r="C19" s="6"/>
      <c r="D19" s="24" t="s">
        <v>35</v>
      </c>
      <c r="E19" s="6"/>
      <c r="F19" s="6"/>
      <c r="G19" s="6"/>
      <c r="H19" s="6"/>
      <c r="I19" s="23"/>
      <c r="J19" s="6"/>
      <c r="K19" s="7"/>
      <c r="N19" s="5"/>
      <c r="O19" s="6"/>
      <c r="P19" s="6"/>
      <c r="Q19" s="24" t="s">
        <v>41</v>
      </c>
      <c r="R19" s="6"/>
      <c r="S19" s="6"/>
      <c r="T19" s="6"/>
      <c r="U19" s="6"/>
      <c r="V19" s="23"/>
      <c r="W19" s="6"/>
      <c r="X19" s="7"/>
    </row>
    <row r="20" spans="2:24" x14ac:dyDescent="0.25">
      <c r="B20" s="5"/>
      <c r="C20" s="6"/>
      <c r="D20" s="6"/>
      <c r="E20" s="6"/>
      <c r="F20" s="6"/>
      <c r="G20" s="6"/>
      <c r="H20" s="6"/>
      <c r="I20" s="23"/>
      <c r="J20" s="6"/>
      <c r="K20" s="7"/>
      <c r="N20" s="5"/>
      <c r="O20" s="6"/>
      <c r="P20" s="6"/>
      <c r="Q20" s="6"/>
      <c r="R20" s="6"/>
      <c r="S20" s="6"/>
      <c r="T20" s="6"/>
      <c r="U20" s="6"/>
      <c r="V20" s="23"/>
      <c r="W20" s="6"/>
      <c r="X20" s="7"/>
    </row>
    <row r="21" spans="2:24" x14ac:dyDescent="0.25">
      <c r="B21" s="5"/>
      <c r="C21" s="6"/>
      <c r="D21" s="12" t="s">
        <v>13</v>
      </c>
      <c r="E21" s="12"/>
      <c r="F21" s="6"/>
      <c r="G21" s="6"/>
      <c r="H21" s="6"/>
      <c r="I21" s="23"/>
      <c r="J21" s="6"/>
      <c r="K21" s="7"/>
      <c r="N21" s="5"/>
      <c r="O21" s="6"/>
      <c r="P21" s="6"/>
      <c r="Q21" s="12" t="s">
        <v>13</v>
      </c>
      <c r="R21" s="12"/>
      <c r="S21" s="6"/>
      <c r="T21" s="6"/>
      <c r="U21" s="6"/>
      <c r="V21" s="23"/>
      <c r="W21" s="6"/>
      <c r="X21" s="7"/>
    </row>
    <row r="22" spans="2:24" x14ac:dyDescent="0.25">
      <c r="B22" s="5"/>
      <c r="C22" s="6"/>
      <c r="D22" s="12" t="s">
        <v>14</v>
      </c>
      <c r="E22" s="12"/>
      <c r="F22" s="6"/>
      <c r="G22" s="6"/>
      <c r="H22" s="6"/>
      <c r="I22" s="23"/>
      <c r="J22" s="6"/>
      <c r="K22" s="7"/>
      <c r="N22" s="5"/>
      <c r="O22" s="6"/>
      <c r="P22" s="6"/>
      <c r="Q22" s="12" t="s">
        <v>14</v>
      </c>
      <c r="R22" s="12"/>
      <c r="S22" s="6"/>
      <c r="T22" s="6"/>
      <c r="U22" s="6"/>
      <c r="V22" s="23"/>
      <c r="W22" s="6"/>
      <c r="X22" s="7"/>
    </row>
    <row r="23" spans="2:24" x14ac:dyDescent="0.25">
      <c r="B23" s="5"/>
      <c r="C23" s="6"/>
      <c r="D23" s="12" t="s">
        <v>15</v>
      </c>
      <c r="E23" s="12"/>
      <c r="F23" s="6"/>
      <c r="G23" s="6"/>
      <c r="H23" s="6"/>
      <c r="I23" s="23"/>
      <c r="J23" s="6"/>
      <c r="K23" s="7"/>
      <c r="N23" s="5"/>
      <c r="O23" s="6"/>
      <c r="P23" s="6"/>
      <c r="Q23" s="12" t="s">
        <v>15</v>
      </c>
      <c r="R23" s="12"/>
      <c r="S23" s="6"/>
      <c r="T23" s="6"/>
      <c r="U23" s="6"/>
      <c r="V23" s="23"/>
      <c r="W23" s="6"/>
      <c r="X23" s="7"/>
    </row>
    <row r="24" spans="2:24" x14ac:dyDescent="0.25">
      <c r="B24" s="5"/>
      <c r="C24" s="6"/>
      <c r="D24" s="6"/>
      <c r="E24" s="6"/>
      <c r="F24" s="6"/>
      <c r="G24" s="6"/>
      <c r="H24" s="6"/>
      <c r="I24" s="23"/>
      <c r="J24" s="6"/>
      <c r="K24" s="7"/>
      <c r="N24" s="5"/>
      <c r="O24" s="6"/>
      <c r="P24" s="6"/>
      <c r="Q24" s="6"/>
      <c r="R24" s="6"/>
      <c r="S24" s="6"/>
      <c r="T24" s="6"/>
      <c r="U24" s="6"/>
      <c r="V24" s="23"/>
      <c r="W24" s="6"/>
      <c r="X24" s="7"/>
    </row>
    <row r="25" spans="2:24" ht="15" thickBot="1" x14ac:dyDescent="0.3">
      <c r="B25" s="5"/>
      <c r="C25" s="6"/>
      <c r="D25" s="6"/>
      <c r="E25" s="6"/>
      <c r="F25" s="6"/>
      <c r="G25" s="6"/>
      <c r="H25" s="6"/>
      <c r="I25" s="23"/>
      <c r="J25" s="6"/>
      <c r="K25" s="7"/>
      <c r="N25" s="5"/>
      <c r="O25" s="6"/>
      <c r="P25" s="6"/>
      <c r="Q25" s="6"/>
      <c r="R25" s="6"/>
      <c r="S25" s="6"/>
      <c r="T25" s="6"/>
      <c r="U25" s="6"/>
      <c r="V25" s="23"/>
      <c r="W25" s="6"/>
      <c r="X25" s="7"/>
    </row>
    <row r="26" spans="2:24" ht="19.5" x14ac:dyDescent="0.3">
      <c r="B26" s="5"/>
      <c r="C26" s="6"/>
      <c r="D26" s="25" t="s">
        <v>16</v>
      </c>
      <c r="E26" s="26"/>
      <c r="F26" s="26"/>
      <c r="G26" s="26"/>
      <c r="H26" s="26"/>
      <c r="I26" s="27"/>
      <c r="J26" s="6"/>
      <c r="K26" s="7"/>
      <c r="N26" s="5"/>
      <c r="O26" s="6"/>
      <c r="P26" s="6"/>
      <c r="Q26" s="25" t="s">
        <v>16</v>
      </c>
      <c r="R26" s="26"/>
      <c r="S26" s="26"/>
      <c r="T26" s="26"/>
      <c r="U26" s="26"/>
      <c r="V26" s="27"/>
      <c r="W26" s="6"/>
      <c r="X26" s="7"/>
    </row>
    <row r="27" spans="2:24" x14ac:dyDescent="0.25">
      <c r="B27" s="5"/>
      <c r="C27" s="6"/>
      <c r="D27" s="80" t="s">
        <v>17</v>
      </c>
      <c r="E27" s="82" t="s">
        <v>18</v>
      </c>
      <c r="F27" s="82" t="s">
        <v>19</v>
      </c>
      <c r="G27" s="82" t="s">
        <v>20</v>
      </c>
      <c r="H27" s="82" t="s">
        <v>21</v>
      </c>
      <c r="I27" s="69" t="s">
        <v>22</v>
      </c>
      <c r="J27" s="28"/>
      <c r="K27" s="7"/>
      <c r="N27" s="5"/>
      <c r="O27" s="6"/>
      <c r="P27" s="6"/>
      <c r="Q27" s="80" t="s">
        <v>17</v>
      </c>
      <c r="R27" s="82" t="s">
        <v>18</v>
      </c>
      <c r="S27" s="82" t="s">
        <v>19</v>
      </c>
      <c r="T27" s="82" t="s">
        <v>20</v>
      </c>
      <c r="U27" s="82" t="s">
        <v>21</v>
      </c>
      <c r="V27" s="69" t="s">
        <v>22</v>
      </c>
      <c r="W27" s="28"/>
      <c r="X27" s="7"/>
    </row>
    <row r="28" spans="2:24" x14ac:dyDescent="0.25">
      <c r="B28" s="5"/>
      <c r="C28" s="6"/>
      <c r="D28" s="81"/>
      <c r="E28" s="83"/>
      <c r="F28" s="83"/>
      <c r="G28" s="83"/>
      <c r="H28" s="83"/>
      <c r="I28" s="70"/>
      <c r="J28" s="28"/>
      <c r="K28" s="7"/>
      <c r="N28" s="5"/>
      <c r="O28" s="6"/>
      <c r="P28" s="6"/>
      <c r="Q28" s="81"/>
      <c r="R28" s="83"/>
      <c r="S28" s="83"/>
      <c r="T28" s="83"/>
      <c r="U28" s="83"/>
      <c r="V28" s="70"/>
      <c r="W28" s="28"/>
      <c r="X28" s="7"/>
    </row>
    <row r="29" spans="2:24" x14ac:dyDescent="0.25">
      <c r="B29" s="5"/>
      <c r="C29" s="6"/>
      <c r="D29" s="29"/>
      <c r="E29" s="30" t="s">
        <v>23</v>
      </c>
      <c r="F29" s="31"/>
      <c r="G29" s="32"/>
      <c r="H29" s="33"/>
      <c r="I29" s="34">
        <v>15015511</v>
      </c>
      <c r="J29" s="35"/>
      <c r="K29" s="7"/>
      <c r="N29" s="5"/>
      <c r="O29" s="6"/>
      <c r="P29" s="6"/>
      <c r="Q29" s="29"/>
      <c r="R29" s="30" t="s">
        <v>23</v>
      </c>
      <c r="S29" s="31"/>
      <c r="T29" s="32"/>
      <c r="U29" s="33"/>
      <c r="V29" s="34">
        <f>I47</f>
        <v>13755199.549999999</v>
      </c>
      <c r="W29" s="35"/>
      <c r="X29" s="7"/>
    </row>
    <row r="30" spans="2:24" x14ac:dyDescent="0.25">
      <c r="B30" s="5"/>
      <c r="C30" s="6"/>
      <c r="D30" s="36" t="s">
        <v>99</v>
      </c>
      <c r="E30" s="37" t="s">
        <v>103</v>
      </c>
      <c r="F30" s="38" t="s">
        <v>25</v>
      </c>
      <c r="G30" s="39"/>
      <c r="H30" s="40">
        <v>897650</v>
      </c>
      <c r="I30" s="41">
        <f>I29-G30+H30</f>
        <v>15913161</v>
      </c>
      <c r="J30" s="28"/>
      <c r="K30" s="7"/>
      <c r="N30" s="5"/>
      <c r="O30" s="6"/>
      <c r="P30" s="6"/>
      <c r="Q30" s="36" t="s">
        <v>79</v>
      </c>
      <c r="R30" s="37" t="s">
        <v>120</v>
      </c>
      <c r="S30" s="38" t="s">
        <v>24</v>
      </c>
      <c r="T30" s="39">
        <v>24355.67</v>
      </c>
      <c r="U30" s="40"/>
      <c r="V30" s="41">
        <f>V29-T30+U30</f>
        <v>13730843.879999999</v>
      </c>
      <c r="W30" s="28"/>
      <c r="X30" s="7"/>
    </row>
    <row r="31" spans="2:24" x14ac:dyDescent="0.25">
      <c r="B31" s="5"/>
      <c r="C31" s="6"/>
      <c r="D31" s="36" t="s">
        <v>100</v>
      </c>
      <c r="E31" s="37" t="s">
        <v>104</v>
      </c>
      <c r="F31" s="38" t="s">
        <v>24</v>
      </c>
      <c r="G31" s="39">
        <v>698000</v>
      </c>
      <c r="H31" s="39"/>
      <c r="I31" s="41">
        <f t="shared" ref="I31:I44" si="0">I30-G31+H31</f>
        <v>15215161</v>
      </c>
      <c r="J31" s="28"/>
      <c r="K31" s="7"/>
      <c r="N31" s="5"/>
      <c r="O31" s="6"/>
      <c r="P31" s="6"/>
      <c r="Q31" s="36" t="s">
        <v>79</v>
      </c>
      <c r="R31" s="37" t="s">
        <v>122</v>
      </c>
      <c r="S31" s="38" t="s">
        <v>25</v>
      </c>
      <c r="T31" s="39"/>
      <c r="U31" s="39">
        <v>1098654.3500000001</v>
      </c>
      <c r="V31" s="41">
        <f t="shared" ref="V31:V39" si="1">V30-T31+U31</f>
        <v>14829498.229999999</v>
      </c>
      <c r="W31" s="28"/>
      <c r="X31" s="7"/>
    </row>
    <row r="32" spans="2:24" x14ac:dyDescent="0.25">
      <c r="B32" s="5"/>
      <c r="C32" s="6"/>
      <c r="D32" s="36" t="s">
        <v>55</v>
      </c>
      <c r="E32" s="37" t="s">
        <v>105</v>
      </c>
      <c r="F32" s="38" t="s">
        <v>24</v>
      </c>
      <c r="G32" s="39">
        <v>532677.23</v>
      </c>
      <c r="H32" s="40"/>
      <c r="I32" s="41">
        <f t="shared" si="0"/>
        <v>14682483.77</v>
      </c>
      <c r="J32" s="28"/>
      <c r="K32" s="7"/>
      <c r="N32" s="5"/>
      <c r="O32" s="6"/>
      <c r="P32" s="6"/>
      <c r="Q32" s="36" t="s">
        <v>81</v>
      </c>
      <c r="R32" s="37" t="s">
        <v>119</v>
      </c>
      <c r="S32" s="38" t="s">
        <v>25</v>
      </c>
      <c r="T32" s="39"/>
      <c r="U32" s="40">
        <v>967893</v>
      </c>
      <c r="V32" s="41">
        <f t="shared" si="1"/>
        <v>15797391.229999999</v>
      </c>
      <c r="W32" s="28"/>
      <c r="X32" s="7"/>
    </row>
    <row r="33" spans="2:24" x14ac:dyDescent="0.25">
      <c r="B33" s="5"/>
      <c r="C33" s="6"/>
      <c r="D33" s="36" t="s">
        <v>56</v>
      </c>
      <c r="E33" s="37" t="s">
        <v>106</v>
      </c>
      <c r="F33" s="38" t="s">
        <v>25</v>
      </c>
      <c r="G33" s="39"/>
      <c r="H33" s="39">
        <v>145744.35</v>
      </c>
      <c r="I33" s="41">
        <f t="shared" si="0"/>
        <v>14828228.119999999</v>
      </c>
      <c r="J33" s="28"/>
      <c r="K33" s="7"/>
      <c r="N33" s="5"/>
      <c r="O33" s="6"/>
      <c r="P33" s="6"/>
      <c r="Q33" s="36" t="s">
        <v>84</v>
      </c>
      <c r="R33" s="37" t="s">
        <v>123</v>
      </c>
      <c r="S33" s="38" t="s">
        <v>25</v>
      </c>
      <c r="T33" s="39"/>
      <c r="U33" s="39">
        <v>954788.88</v>
      </c>
      <c r="V33" s="41">
        <f t="shared" si="1"/>
        <v>16752180.109999999</v>
      </c>
      <c r="W33" s="28"/>
      <c r="X33" s="7"/>
    </row>
    <row r="34" spans="2:24" x14ac:dyDescent="0.25">
      <c r="B34" s="5"/>
      <c r="C34" s="6"/>
      <c r="D34" s="36" t="s">
        <v>56</v>
      </c>
      <c r="E34" s="37" t="s">
        <v>107</v>
      </c>
      <c r="F34" s="38" t="s">
        <v>25</v>
      </c>
      <c r="G34" s="39"/>
      <c r="H34" s="39">
        <v>38999</v>
      </c>
      <c r="I34" s="41">
        <f t="shared" si="0"/>
        <v>14867227.119999999</v>
      </c>
      <c r="J34" s="28"/>
      <c r="K34" s="7"/>
      <c r="N34" s="5"/>
      <c r="O34" s="6"/>
      <c r="P34" s="6"/>
      <c r="Q34" s="36" t="s">
        <v>84</v>
      </c>
      <c r="R34" s="37" t="s">
        <v>124</v>
      </c>
      <c r="S34" s="38" t="s">
        <v>24</v>
      </c>
      <c r="T34" s="39">
        <v>32467</v>
      </c>
      <c r="U34" s="40"/>
      <c r="V34" s="41">
        <f t="shared" si="1"/>
        <v>16719713.109999999</v>
      </c>
      <c r="W34" s="28"/>
      <c r="X34" s="7"/>
    </row>
    <row r="35" spans="2:24" x14ac:dyDescent="0.25">
      <c r="B35" s="5"/>
      <c r="C35" s="6"/>
      <c r="D35" s="36" t="s">
        <v>57</v>
      </c>
      <c r="E35" s="37" t="s">
        <v>108</v>
      </c>
      <c r="F35" s="38" t="s">
        <v>24</v>
      </c>
      <c r="G35" s="39">
        <v>28708.99</v>
      </c>
      <c r="H35" s="40"/>
      <c r="I35" s="41">
        <f t="shared" si="0"/>
        <v>14838518.129999999</v>
      </c>
      <c r="J35" s="28"/>
      <c r="K35" s="7"/>
      <c r="N35" s="5"/>
      <c r="O35" s="6"/>
      <c r="P35" s="6"/>
      <c r="Q35" s="36" t="s">
        <v>85</v>
      </c>
      <c r="R35" s="37" t="s">
        <v>125</v>
      </c>
      <c r="S35" s="38" t="s">
        <v>25</v>
      </c>
      <c r="T35" s="39"/>
      <c r="U35" s="39">
        <v>125687</v>
      </c>
      <c r="V35" s="41">
        <f t="shared" si="1"/>
        <v>16845400.109999999</v>
      </c>
      <c r="W35" s="28"/>
      <c r="X35" s="7"/>
    </row>
    <row r="36" spans="2:24" x14ac:dyDescent="0.25">
      <c r="B36" s="5"/>
      <c r="C36" s="6"/>
      <c r="D36" s="36" t="s">
        <v>57</v>
      </c>
      <c r="E36" s="37" t="s">
        <v>109</v>
      </c>
      <c r="F36" s="38" t="s">
        <v>25</v>
      </c>
      <c r="G36" s="39"/>
      <c r="H36" s="39">
        <v>1287995.43</v>
      </c>
      <c r="I36" s="41">
        <f t="shared" si="0"/>
        <v>16126513.559999999</v>
      </c>
      <c r="J36" s="28"/>
      <c r="K36" s="7"/>
      <c r="N36" s="5"/>
      <c r="O36" s="6"/>
      <c r="P36" s="6"/>
      <c r="Q36" s="36" t="s">
        <v>86</v>
      </c>
      <c r="R36" s="37" t="s">
        <v>126</v>
      </c>
      <c r="S36" s="38" t="s">
        <v>24</v>
      </c>
      <c r="T36" s="39">
        <v>1000000</v>
      </c>
      <c r="U36" s="40"/>
      <c r="V36" s="41">
        <f t="shared" si="1"/>
        <v>15845400.109999999</v>
      </c>
      <c r="W36" s="28"/>
      <c r="X36" s="7"/>
    </row>
    <row r="37" spans="2:24" x14ac:dyDescent="0.25">
      <c r="B37" s="5"/>
      <c r="C37" s="6"/>
      <c r="D37" s="36" t="s">
        <v>42</v>
      </c>
      <c r="E37" s="37" t="s">
        <v>110</v>
      </c>
      <c r="F37" s="38" t="s">
        <v>24</v>
      </c>
      <c r="G37" s="39">
        <v>625631.65</v>
      </c>
      <c r="H37" s="40"/>
      <c r="I37" s="41">
        <f t="shared" si="0"/>
        <v>15500881.909999998</v>
      </c>
      <c r="J37" s="28"/>
      <c r="K37" s="7"/>
      <c r="N37" s="5"/>
      <c r="O37" s="6"/>
      <c r="P37" s="6"/>
      <c r="Q37" s="36" t="s">
        <v>121</v>
      </c>
      <c r="R37" s="37" t="s">
        <v>127</v>
      </c>
      <c r="S37" s="38" t="s">
        <v>25</v>
      </c>
      <c r="T37" s="42"/>
      <c r="U37" s="39">
        <v>1178932.99</v>
      </c>
      <c r="V37" s="41">
        <f t="shared" si="1"/>
        <v>17024333.099999998</v>
      </c>
      <c r="W37" s="28"/>
      <c r="X37" s="7"/>
    </row>
    <row r="38" spans="2:24" x14ac:dyDescent="0.25">
      <c r="B38" s="5"/>
      <c r="C38" s="6"/>
      <c r="D38" s="36" t="s">
        <v>101</v>
      </c>
      <c r="E38" s="37" t="s">
        <v>111</v>
      </c>
      <c r="F38" s="38" t="s">
        <v>25</v>
      </c>
      <c r="G38" s="42"/>
      <c r="H38" s="39">
        <v>74590.67</v>
      </c>
      <c r="I38" s="41">
        <f t="shared" si="0"/>
        <v>15575472.579999998</v>
      </c>
      <c r="J38" s="28"/>
      <c r="K38" s="7"/>
      <c r="N38" s="5"/>
      <c r="O38" s="6"/>
      <c r="P38" s="6"/>
      <c r="Q38" s="36" t="s">
        <v>121</v>
      </c>
      <c r="R38" s="37" t="s">
        <v>130</v>
      </c>
      <c r="S38" s="38" t="s">
        <v>24</v>
      </c>
      <c r="T38" s="39">
        <v>1098265.8999999999</v>
      </c>
      <c r="U38" s="40"/>
      <c r="V38" s="41">
        <f t="shared" si="1"/>
        <v>15926067.199999997</v>
      </c>
      <c r="W38" s="28"/>
      <c r="X38" s="7"/>
    </row>
    <row r="39" spans="2:24" x14ac:dyDescent="0.25">
      <c r="B39" s="5"/>
      <c r="C39" s="6"/>
      <c r="D39" s="36" t="s">
        <v>101</v>
      </c>
      <c r="E39" s="37" t="s">
        <v>112</v>
      </c>
      <c r="F39" s="38" t="s">
        <v>24</v>
      </c>
      <c r="G39" s="39">
        <v>1235436.8799999999</v>
      </c>
      <c r="H39" s="40"/>
      <c r="I39" s="41">
        <f t="shared" si="0"/>
        <v>14340035.699999999</v>
      </c>
      <c r="J39" s="28"/>
      <c r="K39" s="7"/>
      <c r="N39" s="5"/>
      <c r="O39" s="6"/>
      <c r="P39" s="6"/>
      <c r="Q39" s="36" t="s">
        <v>78</v>
      </c>
      <c r="R39" s="37" t="s">
        <v>128</v>
      </c>
      <c r="S39" s="38" t="s">
        <v>24</v>
      </c>
      <c r="T39" s="39">
        <v>1120436</v>
      </c>
      <c r="U39" s="40"/>
      <c r="V39" s="41">
        <f t="shared" si="1"/>
        <v>14805631.199999997</v>
      </c>
      <c r="W39" s="28"/>
      <c r="X39" s="7"/>
    </row>
    <row r="40" spans="2:24" x14ac:dyDescent="0.25">
      <c r="B40" s="5"/>
      <c r="C40" s="6"/>
      <c r="D40" s="36" t="s">
        <v>44</v>
      </c>
      <c r="E40" s="37" t="s">
        <v>113</v>
      </c>
      <c r="F40" s="38" t="s">
        <v>24</v>
      </c>
      <c r="G40" s="39">
        <v>45988.22</v>
      </c>
      <c r="H40" s="40"/>
      <c r="I40" s="41">
        <f t="shared" si="0"/>
        <v>14294047.479999999</v>
      </c>
      <c r="J40" s="28"/>
      <c r="K40" s="7"/>
      <c r="N40" s="5"/>
      <c r="O40" s="6"/>
      <c r="P40" s="6"/>
      <c r="Q40" s="36" t="s">
        <v>78</v>
      </c>
      <c r="R40" s="37" t="s">
        <v>131</v>
      </c>
      <c r="S40" s="38" t="s">
        <v>24</v>
      </c>
      <c r="T40" s="39">
        <v>1126809.1000000001</v>
      </c>
      <c r="U40" s="40"/>
      <c r="V40" s="41">
        <f t="shared" ref="V40" si="2">V39-T40+U40</f>
        <v>13678822.099999998</v>
      </c>
      <c r="W40" s="28"/>
      <c r="X40" s="7"/>
    </row>
    <row r="41" spans="2:24" x14ac:dyDescent="0.25">
      <c r="B41" s="5"/>
      <c r="C41" s="6"/>
      <c r="D41" s="36" t="s">
        <v>102</v>
      </c>
      <c r="E41" s="37" t="s">
        <v>114</v>
      </c>
      <c r="F41" s="38" t="s">
        <v>24</v>
      </c>
      <c r="G41" s="39">
        <v>564289.65</v>
      </c>
      <c r="H41" s="40"/>
      <c r="I41" s="41">
        <f t="shared" si="0"/>
        <v>13729757.829999998</v>
      </c>
      <c r="J41" s="28"/>
      <c r="K41" s="7"/>
      <c r="N41" s="5"/>
      <c r="O41" s="6"/>
      <c r="P41" s="6"/>
      <c r="Q41" s="36" t="s">
        <v>78</v>
      </c>
      <c r="R41" s="37" t="s">
        <v>133</v>
      </c>
      <c r="S41" s="38" t="s">
        <v>24</v>
      </c>
      <c r="T41" s="39">
        <v>1120075</v>
      </c>
      <c r="U41" s="40"/>
      <c r="V41" s="41">
        <f t="shared" ref="V41:V44" si="3">V40-T41+U41</f>
        <v>12558747.099999998</v>
      </c>
      <c r="W41" s="28"/>
      <c r="X41" s="7"/>
    </row>
    <row r="42" spans="2:24" x14ac:dyDescent="0.25">
      <c r="B42" s="5"/>
      <c r="C42" s="6"/>
      <c r="D42" s="36" t="s">
        <v>59</v>
      </c>
      <c r="E42" s="37" t="s">
        <v>115</v>
      </c>
      <c r="F42" s="38" t="s">
        <v>24</v>
      </c>
      <c r="G42" s="39">
        <v>126390.76</v>
      </c>
      <c r="H42" s="40"/>
      <c r="I42" s="41">
        <f t="shared" si="0"/>
        <v>13603367.069999998</v>
      </c>
      <c r="J42" s="28"/>
      <c r="K42" s="7"/>
      <c r="N42" s="5"/>
      <c r="O42" s="6"/>
      <c r="P42" s="6"/>
      <c r="Q42" s="36" t="s">
        <v>78</v>
      </c>
      <c r="R42" s="37" t="s">
        <v>134</v>
      </c>
      <c r="S42" s="38" t="s">
        <v>24</v>
      </c>
      <c r="T42" s="39">
        <v>1010105.1</v>
      </c>
      <c r="U42" s="40"/>
      <c r="V42" s="41">
        <f t="shared" si="3"/>
        <v>11548641.999999998</v>
      </c>
      <c r="W42" s="28"/>
      <c r="X42" s="7"/>
    </row>
    <row r="43" spans="2:24" x14ac:dyDescent="0.25">
      <c r="B43" s="5"/>
      <c r="C43" s="6"/>
      <c r="D43" s="36" t="s">
        <v>61</v>
      </c>
      <c r="E43" s="37" t="s">
        <v>116</v>
      </c>
      <c r="F43" s="38" t="s">
        <v>24</v>
      </c>
      <c r="G43" s="39">
        <v>103367.07</v>
      </c>
      <c r="H43" s="40"/>
      <c r="I43" s="41">
        <f t="shared" si="0"/>
        <v>13499999.999999998</v>
      </c>
      <c r="J43" s="28"/>
      <c r="K43" s="7"/>
      <c r="N43" s="5"/>
      <c r="O43" s="6"/>
      <c r="P43" s="6"/>
      <c r="Q43" s="36" t="s">
        <v>78</v>
      </c>
      <c r="R43" s="37" t="s">
        <v>28</v>
      </c>
      <c r="S43" s="38" t="s">
        <v>24</v>
      </c>
      <c r="T43" s="39">
        <v>1099</v>
      </c>
      <c r="U43" s="40"/>
      <c r="V43" s="41">
        <f t="shared" si="3"/>
        <v>11547542.999999998</v>
      </c>
      <c r="W43" s="28"/>
      <c r="X43" s="7"/>
    </row>
    <row r="44" spans="2:24" x14ac:dyDescent="0.25">
      <c r="B44" s="5"/>
      <c r="C44" s="6"/>
      <c r="D44" s="36" t="s">
        <v>45</v>
      </c>
      <c r="E44" s="37" t="s">
        <v>117</v>
      </c>
      <c r="F44" s="38" t="s">
        <v>24</v>
      </c>
      <c r="G44" s="39">
        <v>288650.45</v>
      </c>
      <c r="H44" s="40"/>
      <c r="I44" s="41">
        <f t="shared" si="0"/>
        <v>13211349.549999999</v>
      </c>
      <c r="J44" s="28"/>
      <c r="K44" s="7"/>
      <c r="N44" s="5"/>
      <c r="O44" s="6"/>
      <c r="P44" s="6"/>
      <c r="Q44" s="29"/>
      <c r="R44" s="30" t="s">
        <v>10</v>
      </c>
      <c r="S44" s="31"/>
      <c r="T44" s="32"/>
      <c r="U44" s="33"/>
      <c r="V44" s="41">
        <f t="shared" si="3"/>
        <v>11547542.999999998</v>
      </c>
      <c r="W44" s="28"/>
      <c r="X44" s="7"/>
    </row>
    <row r="45" spans="2:24" x14ac:dyDescent="0.25">
      <c r="B45" s="5"/>
      <c r="C45" s="6"/>
      <c r="D45" s="36" t="s">
        <v>62</v>
      </c>
      <c r="E45" s="37" t="s">
        <v>118</v>
      </c>
      <c r="F45" s="38" t="s">
        <v>25</v>
      </c>
      <c r="G45" s="42"/>
      <c r="H45" s="39">
        <v>545000</v>
      </c>
      <c r="I45" s="41">
        <f>I44-G45+H45</f>
        <v>13756349.549999999</v>
      </c>
      <c r="J45" s="28"/>
      <c r="K45" s="7"/>
      <c r="N45" s="5"/>
      <c r="O45" s="6"/>
      <c r="P45" s="6"/>
      <c r="Q45" s="44"/>
      <c r="R45" s="44"/>
      <c r="S45" s="45"/>
      <c r="T45" s="6"/>
      <c r="U45" s="46"/>
      <c r="V45" s="47"/>
      <c r="W45" s="28"/>
      <c r="X45" s="7"/>
    </row>
    <row r="46" spans="2:24" x14ac:dyDescent="0.25">
      <c r="B46" s="5"/>
      <c r="C46" s="6"/>
      <c r="D46" s="36" t="s">
        <v>54</v>
      </c>
      <c r="E46" s="37" t="s">
        <v>28</v>
      </c>
      <c r="F46" s="38" t="s">
        <v>24</v>
      </c>
      <c r="G46" s="39">
        <v>1150</v>
      </c>
      <c r="H46" s="40"/>
      <c r="I46" s="41">
        <f t="shared" ref="I46:I47" si="4">I45-G46+H46</f>
        <v>13755199.549999999</v>
      </c>
      <c r="J46" s="28"/>
      <c r="K46" s="7"/>
      <c r="N46" s="5"/>
      <c r="O46" s="6"/>
      <c r="P46" s="6"/>
      <c r="Q46" s="48"/>
      <c r="R46" s="48"/>
      <c r="S46" s="49"/>
      <c r="T46" s="12"/>
      <c r="U46" s="50"/>
      <c r="V46" s="51" t="s">
        <v>26</v>
      </c>
      <c r="W46" s="28"/>
      <c r="X46" s="7"/>
    </row>
    <row r="47" spans="2:24" x14ac:dyDescent="0.25">
      <c r="B47" s="5"/>
      <c r="C47" s="6"/>
      <c r="D47" s="29"/>
      <c r="E47" s="30" t="s">
        <v>10</v>
      </c>
      <c r="F47" s="31"/>
      <c r="G47" s="32"/>
      <c r="H47" s="33"/>
      <c r="I47" s="41">
        <f t="shared" si="4"/>
        <v>13755199.549999999</v>
      </c>
      <c r="J47" s="28"/>
      <c r="K47" s="7"/>
      <c r="N47" s="5"/>
      <c r="O47" s="6"/>
      <c r="P47" s="6"/>
      <c r="W47" s="28"/>
      <c r="X47" s="7"/>
    </row>
    <row r="48" spans="2:24" x14ac:dyDescent="0.25">
      <c r="B48" s="5"/>
      <c r="C48" s="6"/>
      <c r="J48" s="28"/>
      <c r="K48" s="7"/>
      <c r="N48" s="5"/>
      <c r="O48" s="6"/>
      <c r="P48" s="6"/>
      <c r="W48" s="28"/>
      <c r="X48" s="7"/>
    </row>
    <row r="49" spans="2:25" x14ac:dyDescent="0.25">
      <c r="B49" s="5"/>
      <c r="C49" s="6"/>
      <c r="J49" s="28"/>
      <c r="K49" s="7"/>
      <c r="N49" s="5"/>
      <c r="O49" s="6"/>
      <c r="P49" s="6"/>
      <c r="W49" s="28"/>
      <c r="X49" s="7"/>
    </row>
    <row r="50" spans="2:25" ht="15.75" customHeight="1" x14ac:dyDescent="0.25">
      <c r="B50" s="5"/>
      <c r="C50" s="6"/>
      <c r="D50" s="44"/>
      <c r="E50" s="44"/>
      <c r="F50" s="45"/>
      <c r="G50" s="6"/>
      <c r="H50" s="46"/>
      <c r="I50" s="47"/>
      <c r="J50" s="28"/>
      <c r="K50" s="7"/>
      <c r="N50" s="5"/>
      <c r="O50" s="6"/>
      <c r="P50" s="6"/>
      <c r="W50" s="28"/>
      <c r="X50" s="7"/>
    </row>
    <row r="51" spans="2:25" x14ac:dyDescent="0.25">
      <c r="B51" s="5"/>
      <c r="C51" s="6"/>
      <c r="D51" s="48"/>
      <c r="E51" s="48"/>
      <c r="F51" s="49"/>
      <c r="G51" s="12"/>
      <c r="H51" s="50"/>
      <c r="I51" s="51" t="s">
        <v>26</v>
      </c>
      <c r="J51" s="52"/>
      <c r="K51" s="53"/>
      <c r="L51" s="54"/>
      <c r="N51" s="5"/>
      <c r="O51" s="6"/>
      <c r="P51" s="6"/>
      <c r="W51" s="52"/>
      <c r="X51" s="53"/>
      <c r="Y51" s="54"/>
    </row>
    <row r="52" spans="2:25" ht="8.25" customHeight="1" thickBot="1" x14ac:dyDescent="0.3">
      <c r="B52" s="55"/>
      <c r="C52" s="56"/>
      <c r="D52" s="56"/>
      <c r="E52" s="56"/>
      <c r="F52" s="56"/>
      <c r="G52" s="56"/>
      <c r="H52" s="59"/>
      <c r="I52" s="56"/>
      <c r="J52" s="57"/>
      <c r="K52" s="58"/>
      <c r="N52" s="55"/>
      <c r="O52" s="56"/>
      <c r="P52" s="56"/>
      <c r="Q52" s="56"/>
      <c r="R52" s="56"/>
      <c r="S52" s="56"/>
      <c r="T52" s="56"/>
      <c r="U52" s="59"/>
      <c r="V52" s="56"/>
      <c r="W52" s="57"/>
      <c r="X52" s="58"/>
    </row>
    <row r="53" spans="2:25" ht="15" thickTop="1" x14ac:dyDescent="0.25"/>
    <row r="54" spans="2:25" x14ac:dyDescent="0.25">
      <c r="I54" s="61"/>
    </row>
    <row r="56" spans="2:25" x14ac:dyDescent="0.25">
      <c r="I56" s="62"/>
    </row>
  </sheetData>
  <mergeCells count="14">
    <mergeCell ref="U27:U28"/>
    <mergeCell ref="V27:V28"/>
    <mergeCell ref="Q4:S6"/>
    <mergeCell ref="Q27:Q28"/>
    <mergeCell ref="R27:R28"/>
    <mergeCell ref="S27:S28"/>
    <mergeCell ref="T27:T28"/>
    <mergeCell ref="I27:I28"/>
    <mergeCell ref="D4:F6"/>
    <mergeCell ref="D27:D28"/>
    <mergeCell ref="E27:E28"/>
    <mergeCell ref="F27:F28"/>
    <mergeCell ref="G27:G28"/>
    <mergeCell ref="H27:H28"/>
  </mergeCells>
  <pageMargins left="0.75" right="0.75" top="1.25" bottom="1" header="0.25" footer="0.5"/>
  <pageSetup paperSize="9" scale="64" orientation="portrait" r:id="rId1"/>
  <headerFooter differentFirst="1" scaleWithDoc="0">
    <oddHeader xml:space="preserve">&amp;L&amp;"EYInterstate Light,Regular"&amp;9&amp;U PM 8.5.5C: Hilltop Bank Statement - Current  (20X7)
</oddHeader>
    <oddFooter>&amp;L&amp;"EYInterstate Light,Regular"&amp;9Page &amp;P of &amp;N
© 2017 EYGM Limited&amp;R&amp;"EYInterstate Light,Regular"&amp;9The Audit Academy
Expedition Audit</oddFooter>
    <firstHeader xml:space="preserve">&amp;L&amp;"EYInterstate Light,Bold"&amp;16&amp;UParticipant Material (PM) 8.5.5C: The Summit
Hilltop Bank Statement - Current (20X7)
</firstHeader>
    <firstFooter>&amp;L&amp;"EYInterstate Light,Regular"&amp;9Page &amp;P of &amp;N
© 2017 EYGM Limited&amp;R&amp;"EYInterstate Light,Regular"&amp;9The Audit Academy
Expedition Audit</firstFooter>
  </headerFooter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4"/>
  <sheetViews>
    <sheetView showGridLines="0" tabSelected="1" view="pageLayout" topLeftCell="A40" zoomScale="80" zoomScaleNormal="85" zoomScalePageLayoutView="80" workbookViewId="0">
      <selection activeCell="Q18" sqref="Q18"/>
    </sheetView>
  </sheetViews>
  <sheetFormatPr defaultColWidth="9.140625" defaultRowHeight="14.25" x14ac:dyDescent="0.25"/>
  <cols>
    <col min="1" max="1" width="1.28515625" style="1" customWidth="1"/>
    <col min="2" max="2" width="0.42578125" style="1" customWidth="1"/>
    <col min="3" max="3" width="3.7109375" style="1" customWidth="1"/>
    <col min="4" max="4" width="15.7109375" style="1" customWidth="1"/>
    <col min="5" max="5" width="33.85546875" style="1" customWidth="1"/>
    <col min="6" max="6" width="11.7109375" style="1" customWidth="1"/>
    <col min="7" max="7" width="17.5703125" style="1" customWidth="1"/>
    <col min="8" max="8" width="16.7109375" style="1" customWidth="1"/>
    <col min="9" max="9" width="18.42578125" style="1" customWidth="1"/>
    <col min="10" max="10" width="3.7109375" style="1" customWidth="1"/>
    <col min="11" max="11" width="0.42578125" style="1" customWidth="1"/>
    <col min="12" max="14" width="1.7109375" style="1" customWidth="1"/>
    <col min="15" max="15" width="3.85546875" style="1" customWidth="1"/>
    <col min="16" max="16" width="15.85546875" style="1" customWidth="1"/>
    <col min="17" max="17" width="33.7109375" style="1" customWidth="1"/>
    <col min="18" max="18" width="11.7109375" style="1" customWidth="1"/>
    <col min="19" max="19" width="17.7109375" style="1" customWidth="1"/>
    <col min="20" max="20" width="16.5703125" style="1" customWidth="1"/>
    <col min="21" max="21" width="18.42578125" style="1" customWidth="1"/>
    <col min="22" max="22" width="3.7109375" style="1" customWidth="1"/>
    <col min="23" max="23" width="5.140625" style="1" customWidth="1"/>
    <col min="24" max="16384" width="9.140625" style="1"/>
  </cols>
  <sheetData>
    <row r="1" spans="2:23" ht="6" customHeight="1" thickBot="1" x14ac:dyDescent="0.3"/>
    <row r="2" spans="2:23" ht="0.95" customHeight="1" thickTop="1" x14ac:dyDescent="0.25">
      <c r="B2" s="2"/>
      <c r="C2" s="3"/>
      <c r="D2" s="3"/>
      <c r="E2" s="3"/>
      <c r="F2" s="3"/>
      <c r="G2" s="3"/>
      <c r="H2" s="3"/>
      <c r="I2" s="3"/>
      <c r="J2" s="3"/>
      <c r="K2" s="4"/>
      <c r="N2" s="2"/>
      <c r="O2" s="3"/>
      <c r="P2" s="3"/>
      <c r="Q2" s="3"/>
      <c r="R2" s="3"/>
      <c r="S2" s="3"/>
      <c r="T2" s="3"/>
      <c r="U2" s="3"/>
      <c r="V2" s="3"/>
      <c r="W2" s="5"/>
    </row>
    <row r="3" spans="2:23" ht="15" thickBot="1" x14ac:dyDescent="0.3">
      <c r="B3" s="5"/>
      <c r="C3" s="6"/>
      <c r="D3" s="6"/>
      <c r="E3" s="6"/>
      <c r="F3" s="6"/>
      <c r="G3" s="6"/>
      <c r="H3" s="6"/>
      <c r="I3" s="6"/>
      <c r="J3" s="6"/>
      <c r="K3" s="7"/>
      <c r="N3" s="5"/>
      <c r="P3" s="6"/>
      <c r="Q3" s="6"/>
      <c r="R3" s="6"/>
      <c r="S3" s="6"/>
      <c r="T3" s="6"/>
      <c r="U3" s="6"/>
      <c r="V3" s="6"/>
      <c r="W3" s="5"/>
    </row>
    <row r="4" spans="2:23" ht="19.5" customHeight="1" x14ac:dyDescent="0.3">
      <c r="B4" s="5"/>
      <c r="C4" s="6"/>
      <c r="D4" s="71" t="s">
        <v>27</v>
      </c>
      <c r="E4" s="72"/>
      <c r="F4" s="73"/>
      <c r="G4" s="8"/>
      <c r="H4" s="9" t="s">
        <v>0</v>
      </c>
      <c r="I4" s="10"/>
      <c r="J4" s="11"/>
      <c r="K4" s="7"/>
      <c r="N4" s="5"/>
      <c r="P4" s="71" t="s">
        <v>27</v>
      </c>
      <c r="Q4" s="72"/>
      <c r="R4" s="73"/>
      <c r="S4" s="8"/>
      <c r="T4" s="9" t="s">
        <v>0</v>
      </c>
      <c r="U4" s="10"/>
      <c r="V4" s="11"/>
      <c r="W4" s="5"/>
    </row>
    <row r="5" spans="2:23" x14ac:dyDescent="0.25">
      <c r="B5" s="5"/>
      <c r="C5" s="6"/>
      <c r="D5" s="74"/>
      <c r="E5" s="75"/>
      <c r="F5" s="76"/>
      <c r="G5" s="6"/>
      <c r="H5" s="6" t="s">
        <v>1</v>
      </c>
      <c r="I5" s="6"/>
      <c r="J5" s="12"/>
      <c r="K5" s="7"/>
      <c r="N5" s="5"/>
      <c r="P5" s="74"/>
      <c r="Q5" s="75"/>
      <c r="R5" s="76"/>
      <c r="S5" s="6"/>
      <c r="T5" s="6" t="s">
        <v>1</v>
      </c>
      <c r="U5" s="6"/>
      <c r="V5" s="12"/>
      <c r="W5" s="5"/>
    </row>
    <row r="6" spans="2:23" ht="15" thickBot="1" x14ac:dyDescent="0.3">
      <c r="B6" s="5"/>
      <c r="C6" s="6"/>
      <c r="D6" s="77"/>
      <c r="E6" s="78"/>
      <c r="F6" s="79"/>
      <c r="G6" s="6"/>
      <c r="H6" s="12" t="s">
        <v>2</v>
      </c>
      <c r="I6" s="12"/>
      <c r="J6" s="12"/>
      <c r="K6" s="7"/>
      <c r="N6" s="5"/>
      <c r="P6" s="77"/>
      <c r="Q6" s="78"/>
      <c r="R6" s="79"/>
      <c r="S6" s="6"/>
      <c r="T6" s="12" t="s">
        <v>2</v>
      </c>
      <c r="U6" s="12"/>
      <c r="V6" s="12"/>
      <c r="W6" s="5"/>
    </row>
    <row r="7" spans="2:23" x14ac:dyDescent="0.25">
      <c r="B7" s="5"/>
      <c r="C7" s="6"/>
      <c r="D7" s="6"/>
      <c r="E7" s="6"/>
      <c r="F7" s="6"/>
      <c r="G7" s="6"/>
      <c r="H7" s="6"/>
      <c r="I7" s="6"/>
      <c r="J7" s="6"/>
      <c r="K7" s="7"/>
      <c r="N7" s="5"/>
      <c r="P7" s="6"/>
      <c r="Q7" s="6"/>
      <c r="R7" s="6"/>
      <c r="S7" s="6"/>
      <c r="T7" s="6"/>
      <c r="U7" s="6"/>
      <c r="V7" s="6"/>
      <c r="W7" s="5"/>
    </row>
    <row r="8" spans="2:23" x14ac:dyDescent="0.25">
      <c r="B8" s="5"/>
      <c r="C8" s="6"/>
      <c r="D8" s="8" t="s">
        <v>3</v>
      </c>
      <c r="E8" s="6"/>
      <c r="F8" s="6"/>
      <c r="G8" s="6"/>
      <c r="H8" s="6"/>
      <c r="I8" s="6"/>
      <c r="J8" s="6"/>
      <c r="K8" s="7"/>
      <c r="N8" s="5"/>
      <c r="P8" s="8" t="s">
        <v>3</v>
      </c>
      <c r="Q8" s="6"/>
      <c r="R8" s="6"/>
      <c r="S8" s="6"/>
      <c r="T8" s="6"/>
      <c r="U8" s="6"/>
      <c r="V8" s="6"/>
      <c r="W8" s="5"/>
    </row>
    <row r="9" spans="2:23" x14ac:dyDescent="0.25">
      <c r="B9" s="5"/>
      <c r="C9" s="6"/>
      <c r="D9" s="8"/>
      <c r="E9" s="8"/>
      <c r="F9" s="6"/>
      <c r="G9" s="6"/>
      <c r="H9" s="6"/>
      <c r="I9" s="6"/>
      <c r="J9" s="6"/>
      <c r="K9" s="7"/>
      <c r="N9" s="5"/>
      <c r="P9" s="8"/>
      <c r="Q9" s="8"/>
      <c r="R9" s="6"/>
      <c r="S9" s="6"/>
      <c r="T9" s="6"/>
      <c r="U9" s="6"/>
      <c r="V9" s="6"/>
      <c r="W9" s="5"/>
    </row>
    <row r="10" spans="2:23" x14ac:dyDescent="0.25">
      <c r="B10" s="5"/>
      <c r="C10" s="6"/>
      <c r="D10" s="13" t="s">
        <v>4</v>
      </c>
      <c r="E10" s="14" t="s">
        <v>135</v>
      </c>
      <c r="F10" s="15"/>
      <c r="G10" s="12"/>
      <c r="I10" s="6"/>
      <c r="J10" s="6"/>
      <c r="K10" s="7"/>
      <c r="N10" s="5"/>
      <c r="P10" s="13" t="s">
        <v>4</v>
      </c>
      <c r="Q10" s="14" t="s">
        <v>135</v>
      </c>
      <c r="R10" s="15"/>
      <c r="S10" s="12"/>
      <c r="U10" s="6"/>
      <c r="V10" s="6"/>
      <c r="W10" s="5"/>
    </row>
    <row r="11" spans="2:23" ht="16.5" customHeight="1" x14ac:dyDescent="0.35">
      <c r="B11" s="5"/>
      <c r="C11" s="6"/>
      <c r="D11" s="13" t="s">
        <v>6</v>
      </c>
      <c r="E11" s="14">
        <v>1001100430</v>
      </c>
      <c r="F11" s="15"/>
      <c r="G11" s="16"/>
      <c r="I11" s="17"/>
      <c r="J11" s="17"/>
      <c r="K11" s="7"/>
      <c r="N11" s="5"/>
      <c r="P11" s="13" t="s">
        <v>6</v>
      </c>
      <c r="Q11" s="14">
        <v>1001100430</v>
      </c>
      <c r="R11" s="15"/>
      <c r="S11" s="16"/>
      <c r="U11" s="17"/>
      <c r="V11" s="17"/>
      <c r="W11" s="5"/>
    </row>
    <row r="12" spans="2:23" x14ac:dyDescent="0.25">
      <c r="B12" s="5"/>
      <c r="C12" s="6"/>
      <c r="D12" s="6"/>
      <c r="E12" s="12"/>
      <c r="F12" s="12"/>
      <c r="G12" s="12"/>
      <c r="H12" s="6"/>
      <c r="I12" s="6"/>
      <c r="J12" s="6"/>
      <c r="K12" s="7"/>
      <c r="N12" s="5"/>
      <c r="P12" s="6"/>
      <c r="Q12" s="12"/>
      <c r="R12" s="12"/>
      <c r="S12" s="12"/>
      <c r="T12" s="6"/>
      <c r="U12" s="6"/>
      <c r="V12" s="6"/>
      <c r="W12" s="5"/>
    </row>
    <row r="13" spans="2:23" x14ac:dyDescent="0.25">
      <c r="B13" s="5"/>
      <c r="C13" s="6"/>
      <c r="D13" s="6"/>
      <c r="E13" s="12"/>
      <c r="F13" s="12"/>
      <c r="G13" s="12"/>
      <c r="H13" s="18" t="s">
        <v>7</v>
      </c>
      <c r="I13" s="19">
        <f>I29</f>
        <v>14202276</v>
      </c>
      <c r="J13" s="20"/>
      <c r="K13" s="7"/>
      <c r="N13" s="5"/>
      <c r="P13" s="6"/>
      <c r="Q13" s="12"/>
      <c r="R13" s="12"/>
      <c r="S13" s="12"/>
      <c r="T13" s="18" t="s">
        <v>7</v>
      </c>
      <c r="U13" s="19">
        <f>U29</f>
        <v>10988609.219999999</v>
      </c>
      <c r="V13" s="20"/>
      <c r="W13" s="5"/>
    </row>
    <row r="14" spans="2:23" x14ac:dyDescent="0.25">
      <c r="B14" s="5"/>
      <c r="C14" s="6"/>
      <c r="D14" s="6"/>
      <c r="E14" s="6"/>
      <c r="F14" s="6"/>
      <c r="G14" s="6"/>
      <c r="H14" s="18" t="s">
        <v>8</v>
      </c>
      <c r="I14" s="19">
        <f>SUM(H30:H47)</f>
        <v>4366204.3600000003</v>
      </c>
      <c r="J14" s="21"/>
      <c r="K14" s="7"/>
      <c r="N14" s="5"/>
      <c r="P14" s="6"/>
      <c r="Q14" s="6"/>
      <c r="R14" s="6"/>
      <c r="S14" s="6"/>
      <c r="T14" s="18" t="s">
        <v>8</v>
      </c>
      <c r="U14" s="19">
        <f>SUM(T30:T43)</f>
        <v>3618475.39</v>
      </c>
      <c r="V14" s="21"/>
      <c r="W14" s="5"/>
    </row>
    <row r="15" spans="2:23" x14ac:dyDescent="0.25">
      <c r="B15" s="5"/>
      <c r="C15" s="6"/>
      <c r="D15" s="6"/>
      <c r="E15" s="6"/>
      <c r="F15" s="6"/>
      <c r="G15" s="6"/>
      <c r="H15" s="18" t="s">
        <v>9</v>
      </c>
      <c r="I15" s="19">
        <f>SUM(G30:G47)</f>
        <v>7579871.1400000006</v>
      </c>
      <c r="J15" s="6"/>
      <c r="K15" s="7"/>
      <c r="N15" s="5"/>
      <c r="P15" s="6"/>
      <c r="Q15" s="6"/>
      <c r="R15" s="6"/>
      <c r="S15" s="6"/>
      <c r="T15" s="18" t="s">
        <v>9</v>
      </c>
      <c r="U15" s="19">
        <f>SUM(S30:S43)</f>
        <v>2624353.42</v>
      </c>
      <c r="V15" s="6"/>
      <c r="W15" s="5"/>
    </row>
    <row r="16" spans="2:23" x14ac:dyDescent="0.25">
      <c r="B16" s="5"/>
      <c r="C16" s="6"/>
      <c r="D16" s="6"/>
      <c r="E16" s="6"/>
      <c r="F16" s="6"/>
      <c r="G16" s="6"/>
      <c r="H16" s="18" t="s">
        <v>10</v>
      </c>
      <c r="I16" s="19">
        <f>SUM(I13+I14)-I15</f>
        <v>10988609.219999999</v>
      </c>
      <c r="J16" s="6"/>
      <c r="K16" s="7"/>
      <c r="N16" s="5"/>
      <c r="P16" s="6"/>
      <c r="Q16" s="6"/>
      <c r="R16" s="6"/>
      <c r="S16" s="6"/>
      <c r="T16" s="18" t="s">
        <v>10</v>
      </c>
      <c r="U16" s="19">
        <f>SUM(U13+U14)-U15</f>
        <v>11982731.189999999</v>
      </c>
      <c r="V16" s="6"/>
      <c r="W16" s="5"/>
    </row>
    <row r="17" spans="2:23" x14ac:dyDescent="0.25">
      <c r="B17" s="5"/>
      <c r="C17" s="6"/>
      <c r="D17" s="6"/>
      <c r="E17" s="6"/>
      <c r="F17" s="6"/>
      <c r="G17" s="6"/>
      <c r="H17" s="18" t="s">
        <v>11</v>
      </c>
      <c r="I17" s="22" t="s">
        <v>12</v>
      </c>
      <c r="J17" s="6"/>
      <c r="K17" s="7"/>
      <c r="N17" s="5"/>
      <c r="P17" s="6"/>
      <c r="Q17" s="6"/>
      <c r="R17" s="6"/>
      <c r="S17" s="6"/>
      <c r="T17" s="18" t="s">
        <v>11</v>
      </c>
      <c r="U17" s="22" t="s">
        <v>12</v>
      </c>
      <c r="V17" s="6"/>
      <c r="W17" s="5"/>
    </row>
    <row r="18" spans="2:23" x14ac:dyDescent="0.25">
      <c r="B18" s="5"/>
      <c r="C18" s="6"/>
      <c r="D18" s="6"/>
      <c r="E18" s="6"/>
      <c r="F18" s="6"/>
      <c r="G18" s="6"/>
      <c r="H18" s="6"/>
      <c r="I18" s="23"/>
      <c r="J18" s="6"/>
      <c r="K18" s="7"/>
      <c r="N18" s="5"/>
      <c r="P18" s="6"/>
      <c r="Q18" s="6"/>
      <c r="R18" s="6"/>
      <c r="S18" s="6"/>
      <c r="T18" s="6"/>
      <c r="U18" s="23"/>
      <c r="V18" s="6"/>
      <c r="W18" s="5"/>
    </row>
    <row r="19" spans="2:23" x14ac:dyDescent="0.25">
      <c r="B19" s="5"/>
      <c r="C19" s="6"/>
      <c r="D19" s="24" t="s">
        <v>40</v>
      </c>
      <c r="E19" s="6"/>
      <c r="F19" s="6"/>
      <c r="G19" s="6"/>
      <c r="H19" s="6"/>
      <c r="I19" s="23"/>
      <c r="J19" s="6"/>
      <c r="K19" s="7"/>
      <c r="N19" s="5"/>
      <c r="P19" s="24" t="s">
        <v>39</v>
      </c>
      <c r="Q19" s="6"/>
      <c r="R19" s="6"/>
      <c r="S19" s="6"/>
      <c r="T19" s="6"/>
      <c r="U19" s="23"/>
      <c r="V19" s="6"/>
      <c r="W19" s="5"/>
    </row>
    <row r="20" spans="2:23" x14ac:dyDescent="0.25">
      <c r="B20" s="5"/>
      <c r="C20" s="6"/>
      <c r="D20" s="6"/>
      <c r="E20" s="6"/>
      <c r="F20" s="6"/>
      <c r="G20" s="6"/>
      <c r="H20" s="6"/>
      <c r="I20" s="23"/>
      <c r="J20" s="6"/>
      <c r="K20" s="7"/>
      <c r="N20" s="5"/>
      <c r="P20" s="6"/>
      <c r="Q20" s="6"/>
      <c r="R20" s="6"/>
      <c r="S20" s="6"/>
      <c r="T20" s="6"/>
      <c r="U20" s="23"/>
      <c r="V20" s="6"/>
      <c r="W20" s="5"/>
    </row>
    <row r="21" spans="2:23" x14ac:dyDescent="0.25">
      <c r="B21" s="5"/>
      <c r="C21" s="6"/>
      <c r="D21" s="12" t="s">
        <v>13</v>
      </c>
      <c r="E21" s="12"/>
      <c r="F21" s="6"/>
      <c r="G21" s="6"/>
      <c r="H21" s="6"/>
      <c r="I21" s="23"/>
      <c r="J21" s="6"/>
      <c r="K21" s="7"/>
      <c r="N21" s="5"/>
      <c r="P21" s="12" t="s">
        <v>13</v>
      </c>
      <c r="Q21" s="12"/>
      <c r="R21" s="6"/>
      <c r="S21" s="6"/>
      <c r="T21" s="6"/>
      <c r="U21" s="23"/>
      <c r="V21" s="6"/>
      <c r="W21" s="5"/>
    </row>
    <row r="22" spans="2:23" x14ac:dyDescent="0.25">
      <c r="B22" s="5"/>
      <c r="C22" s="6"/>
      <c r="D22" s="12" t="s">
        <v>14</v>
      </c>
      <c r="E22" s="12"/>
      <c r="F22" s="6"/>
      <c r="G22" s="6"/>
      <c r="H22" s="6"/>
      <c r="I22" s="23"/>
      <c r="J22" s="6"/>
      <c r="K22" s="7"/>
      <c r="N22" s="5"/>
      <c r="P22" s="12" t="s">
        <v>14</v>
      </c>
      <c r="Q22" s="12"/>
      <c r="R22" s="6"/>
      <c r="S22" s="6"/>
      <c r="T22" s="6"/>
      <c r="U22" s="23"/>
      <c r="V22" s="6"/>
      <c r="W22" s="5"/>
    </row>
    <row r="23" spans="2:23" x14ac:dyDescent="0.25">
      <c r="B23" s="5"/>
      <c r="C23" s="6"/>
      <c r="D23" s="12" t="s">
        <v>15</v>
      </c>
      <c r="E23" s="12"/>
      <c r="F23" s="6"/>
      <c r="G23" s="6"/>
      <c r="H23" s="6"/>
      <c r="I23" s="23"/>
      <c r="J23" s="6"/>
      <c r="K23" s="7"/>
      <c r="N23" s="5"/>
      <c r="P23" s="12" t="s">
        <v>15</v>
      </c>
      <c r="Q23" s="12"/>
      <c r="R23" s="6"/>
      <c r="S23" s="6"/>
      <c r="T23" s="6"/>
      <c r="U23" s="23"/>
      <c r="V23" s="6"/>
      <c r="W23" s="5"/>
    </row>
    <row r="24" spans="2:23" x14ac:dyDescent="0.25">
      <c r="B24" s="5"/>
      <c r="C24" s="6"/>
      <c r="D24" s="6"/>
      <c r="E24" s="6"/>
      <c r="F24" s="6"/>
      <c r="G24" s="6"/>
      <c r="H24" s="6"/>
      <c r="I24" s="23"/>
      <c r="J24" s="6"/>
      <c r="K24" s="7"/>
      <c r="N24" s="5"/>
      <c r="P24" s="6"/>
      <c r="Q24" s="6"/>
      <c r="R24" s="6"/>
      <c r="S24" s="6"/>
      <c r="T24" s="6"/>
      <c r="U24" s="23"/>
      <c r="V24" s="6"/>
      <c r="W24" s="5"/>
    </row>
    <row r="25" spans="2:23" ht="15" thickBot="1" x14ac:dyDescent="0.3">
      <c r="B25" s="5"/>
      <c r="C25" s="6"/>
      <c r="D25" s="6"/>
      <c r="E25" s="6"/>
      <c r="F25" s="6"/>
      <c r="G25" s="6"/>
      <c r="H25" s="6"/>
      <c r="I25" s="23"/>
      <c r="J25" s="6"/>
      <c r="K25" s="7"/>
      <c r="N25" s="5"/>
      <c r="P25" s="6"/>
      <c r="Q25" s="6"/>
      <c r="R25" s="6"/>
      <c r="S25" s="6"/>
      <c r="T25" s="6"/>
      <c r="U25" s="23"/>
      <c r="V25" s="6"/>
      <c r="W25" s="5"/>
    </row>
    <row r="26" spans="2:23" ht="19.5" x14ac:dyDescent="0.3">
      <c r="B26" s="5"/>
      <c r="C26" s="6"/>
      <c r="D26" s="25" t="s">
        <v>16</v>
      </c>
      <c r="E26" s="26"/>
      <c r="F26" s="26"/>
      <c r="G26" s="26"/>
      <c r="H26" s="26"/>
      <c r="I26" s="27"/>
      <c r="J26" s="6"/>
      <c r="K26" s="7"/>
      <c r="N26" s="5"/>
      <c r="P26" s="25" t="s">
        <v>16</v>
      </c>
      <c r="Q26" s="26"/>
      <c r="R26" s="26"/>
      <c r="S26" s="26"/>
      <c r="T26" s="26"/>
      <c r="U26" s="27"/>
      <c r="V26" s="6"/>
      <c r="W26" s="5"/>
    </row>
    <row r="27" spans="2:23" x14ac:dyDescent="0.25">
      <c r="B27" s="5"/>
      <c r="C27" s="6"/>
      <c r="D27" s="80" t="s">
        <v>17</v>
      </c>
      <c r="E27" s="82" t="s">
        <v>18</v>
      </c>
      <c r="F27" s="82" t="s">
        <v>19</v>
      </c>
      <c r="G27" s="82" t="s">
        <v>20</v>
      </c>
      <c r="H27" s="82" t="s">
        <v>21</v>
      </c>
      <c r="I27" s="69" t="s">
        <v>22</v>
      </c>
      <c r="J27" s="28"/>
      <c r="K27" s="7"/>
      <c r="N27" s="5"/>
      <c r="P27" s="80" t="s">
        <v>17</v>
      </c>
      <c r="Q27" s="82" t="s">
        <v>18</v>
      </c>
      <c r="R27" s="82" t="s">
        <v>19</v>
      </c>
      <c r="S27" s="82" t="s">
        <v>20</v>
      </c>
      <c r="T27" s="82" t="s">
        <v>21</v>
      </c>
      <c r="U27" s="69" t="s">
        <v>22</v>
      </c>
      <c r="V27" s="28"/>
      <c r="W27" s="5"/>
    </row>
    <row r="28" spans="2:23" x14ac:dyDescent="0.25">
      <c r="B28" s="5"/>
      <c r="C28" s="6"/>
      <c r="D28" s="81"/>
      <c r="E28" s="83"/>
      <c r="F28" s="83"/>
      <c r="G28" s="83"/>
      <c r="H28" s="83"/>
      <c r="I28" s="70"/>
      <c r="J28" s="28"/>
      <c r="K28" s="7"/>
      <c r="N28" s="5"/>
      <c r="P28" s="81"/>
      <c r="Q28" s="83"/>
      <c r="R28" s="83"/>
      <c r="S28" s="83"/>
      <c r="T28" s="83"/>
      <c r="U28" s="70"/>
      <c r="V28" s="28"/>
      <c r="W28" s="5"/>
    </row>
    <row r="29" spans="2:23" x14ac:dyDescent="0.25">
      <c r="B29" s="5"/>
      <c r="C29" s="6"/>
      <c r="D29" s="29"/>
      <c r="E29" s="30" t="s">
        <v>23</v>
      </c>
      <c r="F29" s="31"/>
      <c r="G29" s="32"/>
      <c r="H29" s="33"/>
      <c r="I29" s="34">
        <v>14202276</v>
      </c>
      <c r="J29" s="35"/>
      <c r="K29" s="7"/>
      <c r="N29" s="5"/>
      <c r="P29" s="29"/>
      <c r="Q29" s="30" t="s">
        <v>23</v>
      </c>
      <c r="R29" s="31"/>
      <c r="S29" s="32"/>
      <c r="T29" s="33"/>
      <c r="U29" s="34">
        <f>I48</f>
        <v>10988609.219999999</v>
      </c>
      <c r="V29" s="35"/>
      <c r="W29" s="5"/>
    </row>
    <row r="30" spans="2:23" x14ac:dyDescent="0.25">
      <c r="B30" s="5"/>
      <c r="C30" s="6"/>
      <c r="D30" s="36" t="s">
        <v>55</v>
      </c>
      <c r="E30" s="37" t="s">
        <v>63</v>
      </c>
      <c r="F30" s="38" t="s">
        <v>25</v>
      </c>
      <c r="G30" s="39"/>
      <c r="H30" s="40">
        <v>145087.66</v>
      </c>
      <c r="I30" s="41">
        <f>I29-G30+H30</f>
        <v>14347363.66</v>
      </c>
      <c r="J30" s="28"/>
      <c r="K30" s="7"/>
      <c r="N30" s="5"/>
      <c r="P30" s="36" t="s">
        <v>79</v>
      </c>
      <c r="Q30" s="37" t="s">
        <v>88</v>
      </c>
      <c r="R30" s="38" t="s">
        <v>25</v>
      </c>
      <c r="S30" s="39"/>
      <c r="T30" s="40">
        <v>1546888.99</v>
      </c>
      <c r="U30" s="41">
        <f>U29-S30+T30</f>
        <v>12535498.209999999</v>
      </c>
      <c r="V30" s="28"/>
      <c r="W30" s="5"/>
    </row>
    <row r="31" spans="2:23" x14ac:dyDescent="0.25">
      <c r="B31" s="5"/>
      <c r="C31" s="6"/>
      <c r="D31" s="36" t="s">
        <v>55</v>
      </c>
      <c r="E31" s="37" t="s">
        <v>64</v>
      </c>
      <c r="F31" s="38" t="s">
        <v>24</v>
      </c>
      <c r="G31" s="39">
        <v>1175049.99</v>
      </c>
      <c r="H31" s="39"/>
      <c r="I31" s="41">
        <f t="shared" ref="I31:I44" si="0">I30-G31+H31</f>
        <v>13172313.67</v>
      </c>
      <c r="J31" s="28"/>
      <c r="K31" s="7"/>
      <c r="N31" s="5"/>
      <c r="P31" s="36" t="s">
        <v>80</v>
      </c>
      <c r="Q31" s="37" t="s">
        <v>89</v>
      </c>
      <c r="R31" s="38" t="s">
        <v>25</v>
      </c>
      <c r="S31" s="39"/>
      <c r="T31" s="39">
        <v>987435.4</v>
      </c>
      <c r="U31" s="41">
        <f t="shared" ref="U31:U43" si="1">U30-S31+T31</f>
        <v>13522933.609999999</v>
      </c>
      <c r="V31" s="28"/>
      <c r="W31" s="5"/>
    </row>
    <row r="32" spans="2:23" x14ac:dyDescent="0.25">
      <c r="B32" s="5"/>
      <c r="C32" s="6"/>
      <c r="D32" s="36" t="s">
        <v>55</v>
      </c>
      <c r="E32" s="37" t="s">
        <v>65</v>
      </c>
      <c r="F32" s="38" t="s">
        <v>24</v>
      </c>
      <c r="G32" s="39">
        <v>875345.38</v>
      </c>
      <c r="H32" s="40"/>
      <c r="I32" s="41">
        <f t="shared" si="0"/>
        <v>12296968.289999999</v>
      </c>
      <c r="J32" s="28"/>
      <c r="K32" s="7"/>
      <c r="N32" s="5"/>
      <c r="P32" s="36" t="s">
        <v>81</v>
      </c>
      <c r="Q32" s="37" t="s">
        <v>64</v>
      </c>
      <c r="R32" s="38" t="s">
        <v>24</v>
      </c>
      <c r="S32" s="39">
        <v>32468.99</v>
      </c>
      <c r="T32" s="40"/>
      <c r="U32" s="41">
        <f t="shared" si="1"/>
        <v>13490464.619999999</v>
      </c>
      <c r="V32" s="28"/>
      <c r="W32" s="5"/>
    </row>
    <row r="33" spans="2:23" x14ac:dyDescent="0.25">
      <c r="B33" s="5"/>
      <c r="C33" s="6"/>
      <c r="D33" s="36" t="s">
        <v>56</v>
      </c>
      <c r="E33" s="37" t="s">
        <v>66</v>
      </c>
      <c r="F33" s="38" t="s">
        <v>25</v>
      </c>
      <c r="G33" s="39"/>
      <c r="H33" s="39">
        <v>546266.75</v>
      </c>
      <c r="I33" s="41">
        <f t="shared" si="0"/>
        <v>12843235.039999999</v>
      </c>
      <c r="J33" s="28"/>
      <c r="K33" s="7"/>
      <c r="N33" s="5"/>
      <c r="P33" s="36" t="s">
        <v>81</v>
      </c>
      <c r="Q33" s="37" t="s">
        <v>90</v>
      </c>
      <c r="R33" s="38" t="s">
        <v>24</v>
      </c>
      <c r="S33" s="39">
        <v>824699</v>
      </c>
      <c r="T33" s="39"/>
      <c r="U33" s="41">
        <f t="shared" si="1"/>
        <v>12665765.619999999</v>
      </c>
      <c r="V33" s="28"/>
      <c r="W33" s="5"/>
    </row>
    <row r="34" spans="2:23" x14ac:dyDescent="0.25">
      <c r="B34" s="5"/>
      <c r="C34" s="6"/>
      <c r="D34" s="36" t="s">
        <v>56</v>
      </c>
      <c r="E34" s="37" t="s">
        <v>67</v>
      </c>
      <c r="F34" s="38" t="s">
        <v>25</v>
      </c>
      <c r="G34" s="39"/>
      <c r="H34" s="39">
        <v>1850432.1</v>
      </c>
      <c r="I34" s="41">
        <f t="shared" si="0"/>
        <v>14693667.139999999</v>
      </c>
      <c r="J34" s="28"/>
      <c r="K34" s="7"/>
      <c r="N34" s="5"/>
      <c r="P34" s="36" t="s">
        <v>82</v>
      </c>
      <c r="Q34" s="37" t="s">
        <v>91</v>
      </c>
      <c r="R34" s="38" t="s">
        <v>25</v>
      </c>
      <c r="S34" s="39"/>
      <c r="T34" s="39">
        <v>536899</v>
      </c>
      <c r="U34" s="41">
        <f t="shared" si="1"/>
        <v>13202664.619999999</v>
      </c>
      <c r="V34" s="28"/>
      <c r="W34" s="5"/>
    </row>
    <row r="35" spans="2:23" x14ac:dyDescent="0.25">
      <c r="B35" s="5"/>
      <c r="C35" s="6"/>
      <c r="D35" s="36" t="s">
        <v>57</v>
      </c>
      <c r="E35" s="37" t="s">
        <v>68</v>
      </c>
      <c r="F35" s="38" t="s">
        <v>24</v>
      </c>
      <c r="G35" s="39">
        <v>986755.24</v>
      </c>
      <c r="H35" s="40"/>
      <c r="I35" s="41">
        <f t="shared" si="0"/>
        <v>13706911.899999999</v>
      </c>
      <c r="J35" s="28"/>
      <c r="K35" s="7"/>
      <c r="N35" s="5"/>
      <c r="P35" s="36" t="s">
        <v>83</v>
      </c>
      <c r="Q35" s="37" t="s">
        <v>92</v>
      </c>
      <c r="R35" s="38" t="s">
        <v>24</v>
      </c>
      <c r="S35" s="39">
        <v>45898.25</v>
      </c>
      <c r="T35" s="40"/>
      <c r="U35" s="41">
        <f t="shared" si="1"/>
        <v>13156766.369999999</v>
      </c>
      <c r="V35" s="28"/>
      <c r="W35" s="5"/>
    </row>
    <row r="36" spans="2:23" x14ac:dyDescent="0.25">
      <c r="B36" s="5"/>
      <c r="C36" s="6"/>
      <c r="D36" s="36" t="s">
        <v>42</v>
      </c>
      <c r="E36" s="37" t="s">
        <v>69</v>
      </c>
      <c r="F36" s="38" t="s">
        <v>24</v>
      </c>
      <c r="G36" s="39">
        <v>66335</v>
      </c>
      <c r="H36" s="39"/>
      <c r="I36" s="41">
        <f t="shared" si="0"/>
        <v>13640576.899999999</v>
      </c>
      <c r="J36" s="28"/>
      <c r="K36" s="7"/>
      <c r="N36" s="5"/>
      <c r="P36" s="36" t="s">
        <v>50</v>
      </c>
      <c r="Q36" s="37" t="s">
        <v>93</v>
      </c>
      <c r="R36" s="38" t="s">
        <v>25</v>
      </c>
      <c r="S36" s="39"/>
      <c r="T36" s="39">
        <v>87932</v>
      </c>
      <c r="U36" s="41">
        <f t="shared" si="1"/>
        <v>13244698.369999999</v>
      </c>
      <c r="V36" s="28"/>
      <c r="W36" s="5"/>
    </row>
    <row r="37" spans="2:23" x14ac:dyDescent="0.25">
      <c r="B37" s="5"/>
      <c r="C37" s="6"/>
      <c r="D37" s="36" t="s">
        <v>43</v>
      </c>
      <c r="E37" s="37" t="s">
        <v>129</v>
      </c>
      <c r="F37" s="38" t="s">
        <v>24</v>
      </c>
      <c r="G37" s="39">
        <v>1124385</v>
      </c>
      <c r="H37" s="40"/>
      <c r="I37" s="41">
        <f t="shared" si="0"/>
        <v>12516191.899999999</v>
      </c>
      <c r="J37" s="28"/>
      <c r="K37" s="7"/>
      <c r="N37" s="5"/>
      <c r="P37" s="36" t="s">
        <v>84</v>
      </c>
      <c r="Q37" s="37" t="s">
        <v>94</v>
      </c>
      <c r="R37" s="38" t="s">
        <v>25</v>
      </c>
      <c r="S37" s="42"/>
      <c r="T37" s="39">
        <v>459320</v>
      </c>
      <c r="U37" s="41">
        <f t="shared" si="1"/>
        <v>13704018.369999999</v>
      </c>
      <c r="V37" s="28"/>
      <c r="W37" s="5"/>
    </row>
    <row r="38" spans="2:23" x14ac:dyDescent="0.25">
      <c r="B38" s="5"/>
      <c r="C38" s="6"/>
      <c r="D38" s="36" t="s">
        <v>58</v>
      </c>
      <c r="E38" s="37" t="s">
        <v>70</v>
      </c>
      <c r="F38" s="38" t="s">
        <v>24</v>
      </c>
      <c r="G38" s="68">
        <v>123678.45</v>
      </c>
      <c r="H38" s="39"/>
      <c r="I38" s="41">
        <f t="shared" si="0"/>
        <v>12392513.449999999</v>
      </c>
      <c r="J38" s="28"/>
      <c r="K38" s="7"/>
      <c r="N38" s="5"/>
      <c r="P38" s="36" t="s">
        <v>84</v>
      </c>
      <c r="Q38" s="37" t="s">
        <v>95</v>
      </c>
      <c r="R38" s="38" t="s">
        <v>24</v>
      </c>
      <c r="S38" s="39">
        <v>259865.09</v>
      </c>
      <c r="T38" s="40"/>
      <c r="U38" s="41">
        <f t="shared" si="1"/>
        <v>13444153.279999999</v>
      </c>
      <c r="V38" s="28"/>
      <c r="W38" s="5"/>
    </row>
    <row r="39" spans="2:23" x14ac:dyDescent="0.25">
      <c r="B39" s="5"/>
      <c r="C39" s="6"/>
      <c r="D39" s="36" t="s">
        <v>59</v>
      </c>
      <c r="E39" s="37" t="s">
        <v>71</v>
      </c>
      <c r="F39" s="38" t="s">
        <v>24</v>
      </c>
      <c r="G39" s="39">
        <v>470183.67</v>
      </c>
      <c r="H39" s="40"/>
      <c r="I39" s="41">
        <f t="shared" si="0"/>
        <v>11922329.779999999</v>
      </c>
      <c r="J39" s="28"/>
      <c r="K39" s="7"/>
      <c r="N39" s="5"/>
      <c r="P39" s="36" t="s">
        <v>84</v>
      </c>
      <c r="Q39" s="37" t="s">
        <v>47</v>
      </c>
      <c r="R39" s="38" t="s">
        <v>24</v>
      </c>
      <c r="S39" s="39">
        <v>1023987</v>
      </c>
      <c r="T39" s="40"/>
      <c r="U39" s="41">
        <f t="shared" si="1"/>
        <v>12420166.279999999</v>
      </c>
      <c r="V39" s="28"/>
      <c r="W39" s="5"/>
    </row>
    <row r="40" spans="2:23" x14ac:dyDescent="0.25">
      <c r="B40" s="5"/>
      <c r="C40" s="6"/>
      <c r="D40" s="36" t="s">
        <v>59</v>
      </c>
      <c r="E40" s="37" t="s">
        <v>72</v>
      </c>
      <c r="F40" s="38" t="s">
        <v>25</v>
      </c>
      <c r="G40" s="39"/>
      <c r="H40" s="40">
        <v>238956.99</v>
      </c>
      <c r="I40" s="41">
        <f t="shared" si="0"/>
        <v>12161286.77</v>
      </c>
      <c r="J40" s="28"/>
      <c r="K40" s="7"/>
      <c r="N40" s="5"/>
      <c r="P40" s="36" t="s">
        <v>85</v>
      </c>
      <c r="Q40" s="37" t="s">
        <v>96</v>
      </c>
      <c r="R40" s="38" t="s">
        <v>24</v>
      </c>
      <c r="S40" s="39">
        <v>351295.64</v>
      </c>
      <c r="T40" s="40"/>
      <c r="U40" s="41">
        <f t="shared" si="1"/>
        <v>12068870.639999999</v>
      </c>
      <c r="V40" s="28"/>
      <c r="W40" s="5"/>
    </row>
    <row r="41" spans="2:23" x14ac:dyDescent="0.25">
      <c r="B41" s="5"/>
      <c r="C41" s="6"/>
      <c r="D41" s="36" t="s">
        <v>60</v>
      </c>
      <c r="E41" s="37" t="s">
        <v>73</v>
      </c>
      <c r="F41" s="38" t="s">
        <v>25</v>
      </c>
      <c r="G41" s="39"/>
      <c r="H41" s="40">
        <v>35689</v>
      </c>
      <c r="I41" s="41">
        <f t="shared" si="0"/>
        <v>12196975.77</v>
      </c>
      <c r="J41" s="28"/>
      <c r="K41" s="7"/>
      <c r="N41" s="5"/>
      <c r="P41" s="36" t="s">
        <v>86</v>
      </c>
      <c r="Q41" s="37" t="s">
        <v>97</v>
      </c>
      <c r="R41" s="38" t="s">
        <v>24</v>
      </c>
      <c r="S41" s="39">
        <v>18630.900000000001</v>
      </c>
      <c r="T41" s="40"/>
      <c r="U41" s="41">
        <f t="shared" si="1"/>
        <v>12050239.739999998</v>
      </c>
      <c r="V41" s="28"/>
      <c r="W41" s="5"/>
    </row>
    <row r="42" spans="2:23" x14ac:dyDescent="0.25">
      <c r="B42" s="5"/>
      <c r="C42" s="6"/>
      <c r="D42" s="36" t="s">
        <v>61</v>
      </c>
      <c r="E42" s="37" t="s">
        <v>74</v>
      </c>
      <c r="F42" s="38" t="s">
        <v>25</v>
      </c>
      <c r="G42" s="39"/>
      <c r="H42" s="40">
        <v>1224876.44</v>
      </c>
      <c r="I42" s="41">
        <f t="shared" si="0"/>
        <v>13421852.209999999</v>
      </c>
      <c r="J42" s="28"/>
      <c r="K42" s="7"/>
      <c r="N42" s="5"/>
      <c r="P42" s="36" t="s">
        <v>87</v>
      </c>
      <c r="Q42" s="37" t="s">
        <v>98</v>
      </c>
      <c r="R42" s="38" t="s">
        <v>24</v>
      </c>
      <c r="S42" s="39">
        <v>66333.55</v>
      </c>
      <c r="T42" s="40"/>
      <c r="U42" s="41">
        <f t="shared" si="1"/>
        <v>11983906.189999998</v>
      </c>
      <c r="V42" s="28"/>
      <c r="W42" s="5"/>
    </row>
    <row r="43" spans="2:23" x14ac:dyDescent="0.25">
      <c r="B43" s="5"/>
      <c r="C43" s="6"/>
      <c r="D43" s="36" t="s">
        <v>61</v>
      </c>
      <c r="E43" s="37" t="s">
        <v>75</v>
      </c>
      <c r="F43" s="38" t="s">
        <v>24</v>
      </c>
      <c r="G43" s="39">
        <v>84575.45</v>
      </c>
      <c r="H43" s="40"/>
      <c r="I43" s="41">
        <f t="shared" si="0"/>
        <v>13337276.76</v>
      </c>
      <c r="J43" s="28"/>
      <c r="K43" s="7"/>
      <c r="N43" s="5"/>
      <c r="P43" s="36" t="s">
        <v>78</v>
      </c>
      <c r="Q43" s="37" t="s">
        <v>28</v>
      </c>
      <c r="R43" s="38" t="s">
        <v>24</v>
      </c>
      <c r="S43" s="39">
        <v>1175</v>
      </c>
      <c r="T43" s="40"/>
      <c r="U43" s="41">
        <f t="shared" si="1"/>
        <v>11982731.189999998</v>
      </c>
      <c r="V43" s="28"/>
      <c r="W43" s="5"/>
    </row>
    <row r="44" spans="2:23" x14ac:dyDescent="0.25">
      <c r="B44" s="5"/>
      <c r="C44" s="6"/>
      <c r="D44" s="36" t="s">
        <v>45</v>
      </c>
      <c r="E44" s="37" t="s">
        <v>76</v>
      </c>
      <c r="F44" s="38" t="s">
        <v>24</v>
      </c>
      <c r="G44" s="39">
        <v>235467.98</v>
      </c>
      <c r="H44" s="40"/>
      <c r="I44" s="41">
        <f t="shared" si="0"/>
        <v>13101808.779999999</v>
      </c>
      <c r="J44" s="28"/>
      <c r="K44" s="7"/>
      <c r="N44" s="5"/>
      <c r="P44" s="29"/>
      <c r="Q44" s="30" t="s">
        <v>10</v>
      </c>
      <c r="R44" s="31"/>
      <c r="S44" s="32"/>
      <c r="T44" s="33"/>
      <c r="U44" s="43">
        <f>U43-S44+T44</f>
        <v>11982731.189999998</v>
      </c>
      <c r="V44" s="28"/>
      <c r="W44" s="5"/>
    </row>
    <row r="45" spans="2:23" x14ac:dyDescent="0.25">
      <c r="B45" s="5"/>
      <c r="C45" s="6"/>
      <c r="D45" s="36" t="s">
        <v>62</v>
      </c>
      <c r="E45" s="37" t="s">
        <v>77</v>
      </c>
      <c r="F45" s="38" t="s">
        <v>25</v>
      </c>
      <c r="G45" s="42"/>
      <c r="H45" s="39">
        <v>324895.42</v>
      </c>
      <c r="I45" s="41">
        <f>I44-G45+H45</f>
        <v>13426704.199999999</v>
      </c>
      <c r="J45" s="28"/>
      <c r="K45" s="7"/>
      <c r="N45" s="5"/>
      <c r="V45" s="28"/>
      <c r="W45" s="5"/>
    </row>
    <row r="46" spans="2:23" x14ac:dyDescent="0.25">
      <c r="B46" s="5"/>
      <c r="C46" s="6"/>
      <c r="D46" s="36" t="s">
        <v>54</v>
      </c>
      <c r="E46" s="37" t="s">
        <v>132</v>
      </c>
      <c r="F46" s="38" t="s">
        <v>24</v>
      </c>
      <c r="G46" s="39">
        <v>2436894.98</v>
      </c>
      <c r="H46" s="40"/>
      <c r="I46" s="41">
        <f t="shared" ref="I46:I48" si="2">I45-G46+H46</f>
        <v>10989809.219999999</v>
      </c>
      <c r="J46" s="28"/>
      <c r="K46" s="7"/>
      <c r="N46" s="5"/>
      <c r="U46" s="51" t="s">
        <v>26</v>
      </c>
      <c r="V46" s="28"/>
      <c r="W46" s="5"/>
    </row>
    <row r="47" spans="2:23" x14ac:dyDescent="0.25">
      <c r="B47" s="5"/>
      <c r="C47" s="6"/>
      <c r="D47" s="36" t="s">
        <v>54</v>
      </c>
      <c r="E47" s="37" t="s">
        <v>28</v>
      </c>
      <c r="F47" s="38" t="s">
        <v>24</v>
      </c>
      <c r="G47" s="39">
        <v>1200</v>
      </c>
      <c r="H47" s="40"/>
      <c r="I47" s="41">
        <f t="shared" si="2"/>
        <v>10988609.219999999</v>
      </c>
      <c r="J47" s="28"/>
      <c r="K47" s="7"/>
      <c r="N47" s="5"/>
      <c r="V47" s="28"/>
      <c r="W47" s="5"/>
    </row>
    <row r="48" spans="2:23" x14ac:dyDescent="0.25">
      <c r="B48" s="5"/>
      <c r="C48" s="6"/>
      <c r="D48" s="29"/>
      <c r="E48" s="30" t="s">
        <v>10</v>
      </c>
      <c r="F48" s="31"/>
      <c r="G48" s="32"/>
      <c r="H48" s="33"/>
      <c r="I48" s="41">
        <f t="shared" si="2"/>
        <v>10988609.219999999</v>
      </c>
      <c r="J48" s="28"/>
      <c r="K48" s="7"/>
      <c r="N48" s="5"/>
      <c r="V48" s="28"/>
      <c r="W48" s="5"/>
    </row>
    <row r="49" spans="2:23" x14ac:dyDescent="0.25">
      <c r="B49" s="5"/>
      <c r="C49" s="6"/>
      <c r="D49" s="44"/>
      <c r="E49" s="44"/>
      <c r="F49" s="45"/>
      <c r="G49" s="6"/>
      <c r="H49" s="60"/>
      <c r="I49" s="47"/>
      <c r="J49" s="28"/>
      <c r="K49" s="7"/>
      <c r="N49" s="5"/>
      <c r="V49" s="28"/>
      <c r="W49" s="5"/>
    </row>
    <row r="50" spans="2:23" ht="15.75" customHeight="1" x14ac:dyDescent="0.25">
      <c r="B50" s="5"/>
      <c r="C50" s="6"/>
      <c r="D50" s="48"/>
      <c r="E50" s="48"/>
      <c r="F50" s="49"/>
      <c r="G50" s="12"/>
      <c r="H50" s="50"/>
      <c r="I50" s="51" t="s">
        <v>26</v>
      </c>
      <c r="J50" s="28"/>
      <c r="K50" s="7"/>
      <c r="N50" s="5"/>
      <c r="P50" s="44"/>
      <c r="Q50" s="44"/>
      <c r="R50" s="45"/>
      <c r="S50" s="6"/>
      <c r="T50" s="60"/>
      <c r="U50" s="47"/>
      <c r="V50" s="28"/>
      <c r="W50" s="5"/>
    </row>
    <row r="51" spans="2:23" ht="15" thickBot="1" x14ac:dyDescent="0.3">
      <c r="B51" s="55"/>
      <c r="C51" s="56"/>
      <c r="D51" s="56"/>
      <c r="E51" s="56"/>
      <c r="F51" s="56"/>
      <c r="G51" s="56"/>
      <c r="H51" s="59"/>
      <c r="I51" s="56"/>
      <c r="J51" s="57"/>
      <c r="K51" s="58"/>
      <c r="N51" s="55"/>
      <c r="O51" s="56"/>
      <c r="P51" s="56"/>
      <c r="Q51" s="56"/>
      <c r="R51" s="56"/>
      <c r="S51" s="56"/>
      <c r="T51" s="59"/>
      <c r="U51" s="56"/>
      <c r="V51" s="57"/>
      <c r="W51" s="55"/>
    </row>
    <row r="52" spans="2:23" ht="15" thickTop="1" x14ac:dyDescent="0.25"/>
    <row r="54" spans="2:23" x14ac:dyDescent="0.25">
      <c r="I54" s="62"/>
    </row>
  </sheetData>
  <mergeCells count="14">
    <mergeCell ref="T27:T28"/>
    <mergeCell ref="U27:U28"/>
    <mergeCell ref="P4:R6"/>
    <mergeCell ref="P27:P28"/>
    <mergeCell ref="Q27:Q28"/>
    <mergeCell ref="R27:R28"/>
    <mergeCell ref="S27:S28"/>
    <mergeCell ref="I27:I28"/>
    <mergeCell ref="D4:F6"/>
    <mergeCell ref="D27:D28"/>
    <mergeCell ref="E27:E28"/>
    <mergeCell ref="F27:F28"/>
    <mergeCell ref="G27:G28"/>
    <mergeCell ref="H27:H28"/>
  </mergeCells>
  <pageMargins left="0.75" right="0.75" top="1.5" bottom="1" header="0.5" footer="0.5"/>
  <pageSetup paperSize="9" scale="64" orientation="portrait" r:id="rId1"/>
  <headerFooter differentFirst="1" scaleWithDoc="0">
    <oddHeader xml:space="preserve">&amp;L&amp;"EYInterstate Light,Bold"&amp;9&amp;UPM 8.5.6C: Hilltop Bank Statement - Savings  (20X7)
</oddHeader>
    <oddFooter>&amp;L&amp;"EYInterstate Light,Regular"&amp;9Page &amp;P of &amp;N
© 2018 EYGM Limited&amp;R&amp;"EYInterstate Light,Regular"&amp;9The Audit Academy
Expedition Audit</oddFooter>
    <firstHeader xml:space="preserve">&amp;L&amp;"EYInterstate Light,Bold"&amp;16&amp;UParticipant Material (PM) 8.5.6C: The Summit
Hilltop Bank Statement - Savings  (20X7)
</firstHeader>
    <firstFooter>&amp;L&amp;"EYInterstate Light,Regular"&amp;9Page &amp;P of &amp;N
© 2018 EYGM Limited&amp;R&amp;"EYInterstate Light,Regular"&amp;9The Audit Academy
Expedition Audit</firstFooter>
  </headerFooter>
  <colBreaks count="1" manualBreakCount="1">
    <brk id="12" max="5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8"/>
  <sheetViews>
    <sheetView showGridLines="0" view="pageLayout" topLeftCell="A17" zoomScale="80" zoomScaleNormal="100" zoomScaleSheetLayoutView="85" zoomScalePageLayoutView="80" workbookViewId="0">
      <selection activeCell="O22" sqref="O22:O23"/>
    </sheetView>
  </sheetViews>
  <sheetFormatPr defaultColWidth="9.140625" defaultRowHeight="14.25" x14ac:dyDescent="0.25"/>
  <cols>
    <col min="1" max="1" width="1.28515625" style="1" customWidth="1"/>
    <col min="2" max="2" width="0.42578125" style="1" customWidth="1"/>
    <col min="3" max="3" width="3.7109375" style="1" customWidth="1"/>
    <col min="4" max="4" width="15.7109375" style="1" customWidth="1"/>
    <col min="5" max="5" width="33.85546875" style="1" customWidth="1"/>
    <col min="6" max="6" width="11.7109375" style="1" customWidth="1"/>
    <col min="7" max="7" width="17.5703125" style="1" customWidth="1"/>
    <col min="8" max="8" width="16.7109375" style="1" customWidth="1"/>
    <col min="9" max="9" width="18.42578125" style="1" customWidth="1"/>
    <col min="10" max="10" width="3.7109375" style="1" customWidth="1"/>
    <col min="11" max="11" width="0.42578125" style="1" customWidth="1"/>
    <col min="12" max="12" width="1.7109375" style="1" customWidth="1"/>
    <col min="13" max="13" width="1.85546875" style="1" customWidth="1"/>
    <col min="14" max="14" width="3.7109375" style="1" customWidth="1"/>
    <col min="15" max="15" width="15.85546875" style="1" customWidth="1"/>
    <col min="16" max="16" width="33.7109375" style="1" customWidth="1"/>
    <col min="17" max="17" width="11.7109375" style="1" customWidth="1"/>
    <col min="18" max="18" width="17.7109375" style="1" customWidth="1"/>
    <col min="19" max="19" width="16.5703125" style="1" customWidth="1"/>
    <col min="20" max="20" width="18.42578125" style="1" customWidth="1"/>
    <col min="21" max="21" width="3.7109375" style="1" customWidth="1"/>
    <col min="22" max="22" width="1.7109375" style="1" customWidth="1"/>
    <col min="23" max="23" width="2.7109375" style="1" customWidth="1"/>
    <col min="24" max="16384" width="9.140625" style="1"/>
  </cols>
  <sheetData>
    <row r="1" spans="2:22" ht="6" customHeight="1" thickBot="1" x14ac:dyDescent="0.3"/>
    <row r="2" spans="2:22" ht="0.95" customHeight="1" thickTop="1" x14ac:dyDescent="0.25">
      <c r="B2" s="2"/>
      <c r="C2" s="3"/>
      <c r="D2" s="3"/>
      <c r="E2" s="3"/>
      <c r="F2" s="3"/>
      <c r="G2" s="3"/>
      <c r="H2" s="3"/>
      <c r="I2" s="3"/>
      <c r="J2" s="3"/>
      <c r="K2" s="4"/>
      <c r="N2" s="2"/>
      <c r="O2" s="3"/>
      <c r="P2" s="3"/>
      <c r="Q2" s="3"/>
      <c r="R2" s="3"/>
      <c r="S2" s="3"/>
      <c r="T2" s="3"/>
      <c r="U2" s="3"/>
      <c r="V2" s="3"/>
    </row>
    <row r="3" spans="2:22" ht="15" thickBot="1" x14ac:dyDescent="0.3">
      <c r="B3" s="5"/>
      <c r="C3" s="6"/>
      <c r="D3" s="6"/>
      <c r="E3" s="6"/>
      <c r="F3" s="6"/>
      <c r="G3" s="6"/>
      <c r="H3" s="6"/>
      <c r="I3" s="6"/>
      <c r="J3" s="6"/>
      <c r="K3" s="7"/>
      <c r="N3" s="5"/>
      <c r="O3" s="6"/>
      <c r="P3" s="6"/>
      <c r="Q3" s="6"/>
      <c r="R3" s="6"/>
      <c r="S3" s="6"/>
      <c r="T3" s="6"/>
      <c r="U3" s="6"/>
      <c r="V3" s="7"/>
    </row>
    <row r="4" spans="2:22" ht="19.5" customHeight="1" x14ac:dyDescent="0.3">
      <c r="B4" s="5"/>
      <c r="C4" s="6"/>
      <c r="D4" s="71" t="s">
        <v>29</v>
      </c>
      <c r="E4" s="72"/>
      <c r="F4" s="73"/>
      <c r="G4" s="8"/>
      <c r="H4" s="9" t="s">
        <v>0</v>
      </c>
      <c r="I4" s="10"/>
      <c r="J4" s="11"/>
      <c r="K4" s="7"/>
      <c r="N4" s="5"/>
      <c r="O4" s="71" t="s">
        <v>29</v>
      </c>
      <c r="P4" s="72"/>
      <c r="Q4" s="73"/>
      <c r="R4" s="8"/>
      <c r="S4" s="9" t="s">
        <v>0</v>
      </c>
      <c r="T4" s="10"/>
      <c r="U4" s="10"/>
      <c r="V4" s="7"/>
    </row>
    <row r="5" spans="2:22" x14ac:dyDescent="0.25">
      <c r="B5" s="5"/>
      <c r="C5" s="6"/>
      <c r="D5" s="74"/>
      <c r="E5" s="75"/>
      <c r="F5" s="76"/>
      <c r="G5" s="6"/>
      <c r="H5" s="12" t="s">
        <v>30</v>
      </c>
      <c r="I5" s="6"/>
      <c r="J5" s="12"/>
      <c r="K5" s="7"/>
      <c r="N5" s="5"/>
      <c r="O5" s="74"/>
      <c r="P5" s="75"/>
      <c r="Q5" s="76"/>
      <c r="R5" s="6"/>
      <c r="S5" s="12" t="s">
        <v>30</v>
      </c>
      <c r="T5" s="6"/>
      <c r="U5" s="6"/>
      <c r="V5" s="7"/>
    </row>
    <row r="6" spans="2:22" ht="15" thickBot="1" x14ac:dyDescent="0.3">
      <c r="B6" s="5"/>
      <c r="C6" s="6"/>
      <c r="D6" s="77"/>
      <c r="E6" s="78"/>
      <c r="F6" s="79"/>
      <c r="G6" s="6"/>
      <c r="H6" s="12" t="s">
        <v>2</v>
      </c>
      <c r="I6" s="12"/>
      <c r="J6" s="12"/>
      <c r="K6" s="7"/>
      <c r="N6" s="5"/>
      <c r="O6" s="77"/>
      <c r="P6" s="78"/>
      <c r="Q6" s="79"/>
      <c r="R6" s="6"/>
      <c r="S6" s="12" t="s">
        <v>2</v>
      </c>
      <c r="T6" s="12"/>
      <c r="U6" s="12"/>
      <c r="V6" s="7"/>
    </row>
    <row r="7" spans="2:22" x14ac:dyDescent="0.25">
      <c r="B7" s="5"/>
      <c r="C7" s="6"/>
      <c r="D7" s="6"/>
      <c r="E7" s="6"/>
      <c r="F7" s="6"/>
      <c r="G7" s="6"/>
      <c r="H7" s="6"/>
      <c r="I7" s="6"/>
      <c r="J7" s="6"/>
      <c r="K7" s="7"/>
      <c r="N7" s="5"/>
      <c r="O7" s="6"/>
      <c r="P7" s="6"/>
      <c r="Q7" s="6"/>
      <c r="R7" s="6"/>
      <c r="S7" s="6"/>
      <c r="T7" s="6"/>
      <c r="U7" s="6"/>
      <c r="V7" s="7"/>
    </row>
    <row r="8" spans="2:22" x14ac:dyDescent="0.25">
      <c r="B8" s="5"/>
      <c r="C8" s="6"/>
      <c r="D8" s="8" t="s">
        <v>3</v>
      </c>
      <c r="E8" s="6"/>
      <c r="F8" s="6"/>
      <c r="G8" s="6"/>
      <c r="H8" s="6"/>
      <c r="I8" s="6"/>
      <c r="J8" s="6"/>
      <c r="K8" s="7"/>
      <c r="N8" s="5"/>
      <c r="O8" s="8" t="s">
        <v>3</v>
      </c>
      <c r="P8" s="6"/>
      <c r="Q8" s="6"/>
      <c r="R8" s="6"/>
      <c r="S8" s="6"/>
      <c r="T8" s="6"/>
      <c r="U8" s="6"/>
      <c r="V8" s="7"/>
    </row>
    <row r="9" spans="2:22" x14ac:dyDescent="0.25">
      <c r="B9" s="5"/>
      <c r="C9" s="6"/>
      <c r="D9" s="8"/>
      <c r="E9" s="8"/>
      <c r="F9" s="6"/>
      <c r="G9" s="6"/>
      <c r="H9" s="6"/>
      <c r="I9" s="6"/>
      <c r="J9" s="6"/>
      <c r="K9" s="7"/>
      <c r="N9" s="5"/>
      <c r="O9" s="8"/>
      <c r="P9" s="8"/>
      <c r="Q9" s="6"/>
      <c r="R9" s="6"/>
      <c r="S9" s="6"/>
      <c r="T9" s="6"/>
      <c r="U9" s="6"/>
      <c r="V9" s="7"/>
    </row>
    <row r="10" spans="2:22" x14ac:dyDescent="0.25">
      <c r="B10" s="5"/>
      <c r="C10" s="6"/>
      <c r="D10" s="13" t="s">
        <v>4</v>
      </c>
      <c r="E10" s="14" t="s">
        <v>5</v>
      </c>
      <c r="F10" s="15"/>
      <c r="G10" s="12"/>
      <c r="I10" s="6"/>
      <c r="J10" s="6"/>
      <c r="K10" s="7"/>
      <c r="N10" s="5"/>
      <c r="O10" s="13" t="s">
        <v>4</v>
      </c>
      <c r="P10" s="14" t="s">
        <v>5</v>
      </c>
      <c r="Q10" s="15"/>
      <c r="R10" s="12"/>
      <c r="T10" s="6"/>
      <c r="U10" s="6"/>
      <c r="V10" s="7"/>
    </row>
    <row r="11" spans="2:22" ht="16.5" customHeight="1" x14ac:dyDescent="0.35">
      <c r="B11" s="5"/>
      <c r="C11" s="6"/>
      <c r="D11" s="13" t="s">
        <v>6</v>
      </c>
      <c r="E11" s="14" t="s">
        <v>32</v>
      </c>
      <c r="F11" s="15"/>
      <c r="G11" s="16"/>
      <c r="I11" s="17"/>
      <c r="J11" s="17"/>
      <c r="K11" s="7"/>
      <c r="N11" s="5"/>
      <c r="O11" s="13" t="s">
        <v>6</v>
      </c>
      <c r="P11" s="14" t="s">
        <v>32</v>
      </c>
      <c r="Q11" s="15"/>
      <c r="R11" s="16"/>
      <c r="T11" s="17"/>
      <c r="U11" s="17"/>
      <c r="V11" s="7"/>
    </row>
    <row r="12" spans="2:22" x14ac:dyDescent="0.25">
      <c r="B12" s="5"/>
      <c r="C12" s="6"/>
      <c r="D12" s="6"/>
      <c r="E12" s="12"/>
      <c r="F12" s="12"/>
      <c r="G12" s="12"/>
      <c r="H12" s="6"/>
      <c r="I12" s="6"/>
      <c r="J12" s="6"/>
      <c r="K12" s="7"/>
      <c r="N12" s="5"/>
      <c r="O12" s="6"/>
      <c r="P12" s="12"/>
      <c r="Q12" s="12"/>
      <c r="R12" s="12"/>
      <c r="S12" s="6"/>
      <c r="T12" s="6"/>
      <c r="U12" s="6"/>
      <c r="V12" s="7"/>
    </row>
    <row r="13" spans="2:22" x14ac:dyDescent="0.25">
      <c r="B13" s="5"/>
      <c r="C13" s="6"/>
      <c r="D13" s="6"/>
      <c r="E13" s="12"/>
      <c r="F13" s="12"/>
      <c r="G13" s="12"/>
      <c r="H13" s="18" t="s">
        <v>7</v>
      </c>
      <c r="I13" s="19">
        <f>I29</f>
        <v>4000000</v>
      </c>
      <c r="J13" s="20"/>
      <c r="K13" s="7"/>
      <c r="N13" s="5"/>
      <c r="O13" s="6"/>
      <c r="P13" s="12"/>
      <c r="Q13" s="12"/>
      <c r="R13" s="12"/>
      <c r="S13" s="18" t="s">
        <v>7</v>
      </c>
      <c r="T13" s="19">
        <f>T29</f>
        <v>1556677.2099999997</v>
      </c>
      <c r="U13" s="63"/>
      <c r="V13" s="7"/>
    </row>
    <row r="14" spans="2:22" x14ac:dyDescent="0.25">
      <c r="B14" s="5"/>
      <c r="C14" s="6"/>
      <c r="D14" s="6"/>
      <c r="E14" s="6"/>
      <c r="F14" s="6"/>
      <c r="G14" s="6"/>
      <c r="H14" s="18" t="s">
        <v>8</v>
      </c>
      <c r="I14" s="19">
        <f>SUM(H30:H33)</f>
        <v>0</v>
      </c>
      <c r="J14" s="21"/>
      <c r="K14" s="7"/>
      <c r="N14" s="5"/>
      <c r="O14" s="6"/>
      <c r="P14" s="6"/>
      <c r="Q14" s="6"/>
      <c r="R14" s="6"/>
      <c r="S14" s="18" t="s">
        <v>8</v>
      </c>
      <c r="T14" s="19">
        <f>SUM(S30:S31)</f>
        <v>0</v>
      </c>
      <c r="U14" s="63"/>
      <c r="V14" s="7"/>
    </row>
    <row r="15" spans="2:22" x14ac:dyDescent="0.25">
      <c r="B15" s="5"/>
      <c r="C15" s="6"/>
      <c r="D15" s="6"/>
      <c r="E15" s="6"/>
      <c r="F15" s="6"/>
      <c r="G15" s="6"/>
      <c r="H15" s="18" t="s">
        <v>9</v>
      </c>
      <c r="I15" s="19">
        <f>SUM(G30:G33)</f>
        <v>2443322.79</v>
      </c>
      <c r="J15" s="6"/>
      <c r="K15" s="7"/>
      <c r="N15" s="5"/>
      <c r="O15" s="6"/>
      <c r="P15" s="6"/>
      <c r="Q15" s="6"/>
      <c r="R15" s="6"/>
      <c r="S15" s="18" t="s">
        <v>9</v>
      </c>
      <c r="T15" s="19">
        <f>SUM(R30:R31)</f>
        <v>196426.99</v>
      </c>
      <c r="U15" s="63"/>
      <c r="V15" s="7"/>
    </row>
    <row r="16" spans="2:22" x14ac:dyDescent="0.25">
      <c r="B16" s="5"/>
      <c r="C16" s="6"/>
      <c r="D16" s="6"/>
      <c r="E16" s="6"/>
      <c r="F16" s="6"/>
      <c r="G16" s="6"/>
      <c r="H16" s="18" t="s">
        <v>10</v>
      </c>
      <c r="I16" s="19">
        <f>SUM(I13+I14)-I15</f>
        <v>1556677.21</v>
      </c>
      <c r="J16" s="6"/>
      <c r="K16" s="7"/>
      <c r="N16" s="5"/>
      <c r="O16" s="6"/>
      <c r="P16" s="6"/>
      <c r="Q16" s="6"/>
      <c r="R16" s="6"/>
      <c r="S16" s="18" t="s">
        <v>10</v>
      </c>
      <c r="T16" s="19">
        <f>SUM(T13+T14)-T15</f>
        <v>1360250.2199999997</v>
      </c>
      <c r="U16" s="63"/>
      <c r="V16" s="7"/>
    </row>
    <row r="17" spans="2:22" x14ac:dyDescent="0.25">
      <c r="B17" s="5"/>
      <c r="C17" s="6"/>
      <c r="D17" s="6"/>
      <c r="E17" s="6"/>
      <c r="F17" s="6"/>
      <c r="G17" s="6"/>
      <c r="H17" s="18" t="s">
        <v>11</v>
      </c>
      <c r="I17" s="22" t="s">
        <v>12</v>
      </c>
      <c r="J17" s="6"/>
      <c r="K17" s="7"/>
      <c r="N17" s="5"/>
      <c r="O17" s="6"/>
      <c r="P17" s="6"/>
      <c r="Q17" s="6"/>
      <c r="R17" s="6"/>
      <c r="S17" s="18" t="s">
        <v>11</v>
      </c>
      <c r="T17" s="22" t="s">
        <v>12</v>
      </c>
      <c r="U17" s="23"/>
      <c r="V17" s="7"/>
    </row>
    <row r="18" spans="2:22" x14ac:dyDescent="0.25">
      <c r="B18" s="5"/>
      <c r="C18" s="6"/>
      <c r="D18" s="6"/>
      <c r="E18" s="6"/>
      <c r="F18" s="6"/>
      <c r="G18" s="6"/>
      <c r="H18" s="6"/>
      <c r="I18" s="23"/>
      <c r="J18" s="6"/>
      <c r="K18" s="7"/>
      <c r="N18" s="5"/>
      <c r="O18" s="6"/>
      <c r="P18" s="6"/>
      <c r="Q18" s="6"/>
      <c r="R18" s="6"/>
      <c r="S18" s="6"/>
      <c r="T18" s="23"/>
      <c r="U18" s="23"/>
      <c r="V18" s="7"/>
    </row>
    <row r="19" spans="2:22" x14ac:dyDescent="0.25">
      <c r="B19" s="5"/>
      <c r="C19" s="6"/>
      <c r="D19" s="24" t="s">
        <v>35</v>
      </c>
      <c r="E19" s="6"/>
      <c r="F19" s="6"/>
      <c r="G19" s="6"/>
      <c r="H19" s="6"/>
      <c r="I19" s="23"/>
      <c r="J19" s="6"/>
      <c r="K19" s="7"/>
      <c r="N19" s="5"/>
      <c r="O19" s="24" t="s">
        <v>41</v>
      </c>
      <c r="P19" s="6"/>
      <c r="Q19" s="6"/>
      <c r="R19" s="6"/>
      <c r="S19" s="6"/>
      <c r="T19" s="23"/>
      <c r="U19" s="23"/>
      <c r="V19" s="7"/>
    </row>
    <row r="20" spans="2:22" x14ac:dyDescent="0.25">
      <c r="B20" s="5"/>
      <c r="C20" s="6"/>
      <c r="D20" s="6"/>
      <c r="E20" s="6"/>
      <c r="F20" s="6"/>
      <c r="G20" s="6"/>
      <c r="H20" s="6"/>
      <c r="I20" s="23"/>
      <c r="J20" s="6"/>
      <c r="K20" s="7"/>
      <c r="N20" s="5"/>
      <c r="O20" s="6"/>
      <c r="P20" s="6"/>
      <c r="Q20" s="6"/>
      <c r="R20" s="6"/>
      <c r="S20" s="6"/>
      <c r="T20" s="23"/>
      <c r="U20" s="23"/>
      <c r="V20" s="7"/>
    </row>
    <row r="21" spans="2:22" x14ac:dyDescent="0.25">
      <c r="B21" s="5"/>
      <c r="C21" s="6"/>
      <c r="D21" s="12" t="s">
        <v>13</v>
      </c>
      <c r="E21" s="12"/>
      <c r="F21" s="6"/>
      <c r="G21" s="6"/>
      <c r="H21" s="6"/>
      <c r="I21" s="23"/>
      <c r="J21" s="6"/>
      <c r="K21" s="7"/>
      <c r="N21" s="5"/>
      <c r="O21" s="12" t="s">
        <v>13</v>
      </c>
      <c r="P21" s="12"/>
      <c r="Q21" s="6"/>
      <c r="R21" s="6"/>
      <c r="S21" s="6"/>
      <c r="T21" s="23"/>
      <c r="U21" s="23"/>
      <c r="V21" s="7"/>
    </row>
    <row r="22" spans="2:22" x14ac:dyDescent="0.25">
      <c r="B22" s="5"/>
      <c r="C22" s="6"/>
      <c r="D22" s="12" t="s">
        <v>14</v>
      </c>
      <c r="E22" s="12"/>
      <c r="F22" s="6"/>
      <c r="G22" s="6"/>
      <c r="H22" s="6"/>
      <c r="I22" s="23"/>
      <c r="J22" s="6"/>
      <c r="K22" s="7"/>
      <c r="N22" s="5"/>
      <c r="O22" s="12" t="s">
        <v>14</v>
      </c>
      <c r="P22" s="12"/>
      <c r="Q22" s="6"/>
      <c r="R22" s="6"/>
      <c r="S22" s="6"/>
      <c r="T22" s="23"/>
      <c r="U22" s="23"/>
      <c r="V22" s="7"/>
    </row>
    <row r="23" spans="2:22" x14ac:dyDescent="0.25">
      <c r="B23" s="5"/>
      <c r="C23" s="6"/>
      <c r="D23" s="12" t="s">
        <v>15</v>
      </c>
      <c r="E23" s="12"/>
      <c r="F23" s="6"/>
      <c r="G23" s="6"/>
      <c r="H23" s="6"/>
      <c r="I23" s="23"/>
      <c r="J23" s="6"/>
      <c r="K23" s="7"/>
      <c r="N23" s="5"/>
      <c r="O23" s="12" t="s">
        <v>15</v>
      </c>
      <c r="P23" s="12"/>
      <c r="Q23" s="6"/>
      <c r="R23" s="6"/>
      <c r="S23" s="6"/>
      <c r="T23" s="23"/>
      <c r="U23" s="23"/>
      <c r="V23" s="7"/>
    </row>
    <row r="24" spans="2:22" x14ac:dyDescent="0.25">
      <c r="B24" s="5"/>
      <c r="C24" s="6"/>
      <c r="D24" s="6"/>
      <c r="E24" s="6"/>
      <c r="F24" s="6"/>
      <c r="G24" s="6"/>
      <c r="H24" s="6"/>
      <c r="I24" s="23"/>
      <c r="J24" s="6"/>
      <c r="K24" s="7"/>
      <c r="N24" s="5"/>
      <c r="O24" s="6"/>
      <c r="P24" s="6"/>
      <c r="Q24" s="6"/>
      <c r="R24" s="6"/>
      <c r="S24" s="6"/>
      <c r="T24" s="23"/>
      <c r="U24" s="23"/>
      <c r="V24" s="7"/>
    </row>
    <row r="25" spans="2:22" ht="15" thickBot="1" x14ac:dyDescent="0.3">
      <c r="B25" s="5"/>
      <c r="C25" s="6"/>
      <c r="D25" s="6"/>
      <c r="E25" s="6"/>
      <c r="F25" s="6"/>
      <c r="G25" s="6"/>
      <c r="H25" s="6"/>
      <c r="I25" s="23"/>
      <c r="J25" s="6"/>
      <c r="K25" s="7"/>
      <c r="N25" s="5"/>
      <c r="O25" s="6"/>
      <c r="P25" s="6"/>
      <c r="Q25" s="6"/>
      <c r="R25" s="6"/>
      <c r="S25" s="6"/>
      <c r="T25" s="23"/>
      <c r="U25" s="23"/>
      <c r="V25" s="7"/>
    </row>
    <row r="26" spans="2:22" ht="19.5" x14ac:dyDescent="0.3">
      <c r="B26" s="5"/>
      <c r="C26" s="6"/>
      <c r="D26" s="25" t="s">
        <v>16</v>
      </c>
      <c r="E26" s="26"/>
      <c r="F26" s="26"/>
      <c r="G26" s="26"/>
      <c r="H26" s="26"/>
      <c r="I26" s="27"/>
      <c r="J26" s="6"/>
      <c r="K26" s="7"/>
      <c r="N26" s="5"/>
      <c r="O26" s="25" t="s">
        <v>16</v>
      </c>
      <c r="P26" s="26"/>
      <c r="Q26" s="26"/>
      <c r="R26" s="26"/>
      <c r="S26" s="26"/>
      <c r="T26" s="27"/>
      <c r="U26" s="23"/>
      <c r="V26" s="7"/>
    </row>
    <row r="27" spans="2:22" x14ac:dyDescent="0.25">
      <c r="B27" s="5"/>
      <c r="C27" s="6"/>
      <c r="D27" s="80" t="s">
        <v>17</v>
      </c>
      <c r="E27" s="82" t="s">
        <v>18</v>
      </c>
      <c r="F27" s="82" t="s">
        <v>19</v>
      </c>
      <c r="G27" s="82" t="s">
        <v>20</v>
      </c>
      <c r="H27" s="82" t="s">
        <v>21</v>
      </c>
      <c r="I27" s="69" t="s">
        <v>22</v>
      </c>
      <c r="J27" s="28"/>
      <c r="K27" s="7"/>
      <c r="N27" s="5"/>
      <c r="O27" s="80" t="s">
        <v>17</v>
      </c>
      <c r="P27" s="82" t="s">
        <v>18</v>
      </c>
      <c r="Q27" s="82" t="s">
        <v>19</v>
      </c>
      <c r="R27" s="82" t="s">
        <v>20</v>
      </c>
      <c r="S27" s="82" t="s">
        <v>21</v>
      </c>
      <c r="T27" s="69" t="s">
        <v>22</v>
      </c>
      <c r="U27" s="64"/>
      <c r="V27" s="7"/>
    </row>
    <row r="28" spans="2:22" x14ac:dyDescent="0.25">
      <c r="B28" s="5"/>
      <c r="C28" s="6"/>
      <c r="D28" s="81"/>
      <c r="E28" s="83"/>
      <c r="F28" s="83"/>
      <c r="G28" s="83"/>
      <c r="H28" s="83"/>
      <c r="I28" s="70"/>
      <c r="J28" s="28"/>
      <c r="K28" s="7"/>
      <c r="N28" s="5"/>
      <c r="O28" s="81"/>
      <c r="P28" s="83"/>
      <c r="Q28" s="83"/>
      <c r="R28" s="83"/>
      <c r="S28" s="83"/>
      <c r="T28" s="70"/>
      <c r="U28" s="64"/>
      <c r="V28" s="7"/>
    </row>
    <row r="29" spans="2:22" x14ac:dyDescent="0.25">
      <c r="B29" s="5"/>
      <c r="C29" s="6"/>
      <c r="D29" s="29"/>
      <c r="E29" s="30" t="s">
        <v>23</v>
      </c>
      <c r="F29" s="31"/>
      <c r="G29" s="32"/>
      <c r="H29" s="33"/>
      <c r="I29" s="34">
        <v>4000000</v>
      </c>
      <c r="J29" s="35"/>
      <c r="K29" s="7"/>
      <c r="N29" s="5"/>
      <c r="O29" s="29"/>
      <c r="P29" s="30" t="s">
        <v>23</v>
      </c>
      <c r="Q29" s="31"/>
      <c r="R29" s="32"/>
      <c r="S29" s="33"/>
      <c r="T29" s="34">
        <f>I34</f>
        <v>1556677.2099999997</v>
      </c>
      <c r="U29" s="65"/>
      <c r="V29" s="7"/>
    </row>
    <row r="30" spans="2:22" x14ac:dyDescent="0.25">
      <c r="B30" s="5"/>
      <c r="C30" s="6"/>
      <c r="D30" s="36" t="s">
        <v>42</v>
      </c>
      <c r="E30" s="37" t="s">
        <v>46</v>
      </c>
      <c r="F30" s="38" t="s">
        <v>24</v>
      </c>
      <c r="G30" s="39">
        <v>489035</v>
      </c>
      <c r="H30" s="40">
        <v>0</v>
      </c>
      <c r="I30" s="41">
        <f>I29-G30+H30</f>
        <v>3510965</v>
      </c>
      <c r="J30" s="28"/>
      <c r="K30" s="7"/>
      <c r="N30" s="5"/>
      <c r="O30" s="36" t="s">
        <v>50</v>
      </c>
      <c r="P30" s="37" t="s">
        <v>51</v>
      </c>
      <c r="Q30" s="38" t="s">
        <v>24</v>
      </c>
      <c r="R30" s="39">
        <v>97843.66</v>
      </c>
      <c r="S30" s="40"/>
      <c r="T30" s="41">
        <f>T29-R30+S30</f>
        <v>1458833.5499999998</v>
      </c>
      <c r="U30" s="66"/>
      <c r="V30" s="7"/>
    </row>
    <row r="31" spans="2:22" x14ac:dyDescent="0.25">
      <c r="B31" s="5"/>
      <c r="C31" s="6"/>
      <c r="D31" s="36" t="s">
        <v>43</v>
      </c>
      <c r="E31" s="37" t="s">
        <v>47</v>
      </c>
      <c r="F31" s="38" t="s">
        <v>24</v>
      </c>
      <c r="G31" s="39">
        <v>1132878.99</v>
      </c>
      <c r="H31" s="40">
        <v>0</v>
      </c>
      <c r="I31" s="41">
        <f t="shared" ref="I31:I33" si="0">I30-G31+H31</f>
        <v>2378086.0099999998</v>
      </c>
      <c r="J31" s="28"/>
      <c r="K31" s="7"/>
      <c r="N31" s="5"/>
      <c r="O31" s="36" t="s">
        <v>53</v>
      </c>
      <c r="P31" s="37" t="s">
        <v>52</v>
      </c>
      <c r="Q31" s="38" t="s">
        <v>24</v>
      </c>
      <c r="R31" s="39">
        <v>98583.33</v>
      </c>
      <c r="S31" s="40"/>
      <c r="T31" s="41">
        <f>T30-R31+S31</f>
        <v>1360250.2199999997</v>
      </c>
      <c r="U31" s="66"/>
      <c r="V31" s="7"/>
    </row>
    <row r="32" spans="2:22" x14ac:dyDescent="0.25">
      <c r="B32" s="5"/>
      <c r="C32" s="6"/>
      <c r="D32" s="36" t="s">
        <v>44</v>
      </c>
      <c r="E32" s="37" t="s">
        <v>48</v>
      </c>
      <c r="F32" s="38" t="s">
        <v>24</v>
      </c>
      <c r="G32" s="39">
        <v>785976.05</v>
      </c>
      <c r="H32" s="40">
        <v>0</v>
      </c>
      <c r="I32" s="41">
        <f t="shared" si="0"/>
        <v>1592109.9599999997</v>
      </c>
      <c r="J32" s="28"/>
      <c r="K32" s="7"/>
      <c r="N32" s="5"/>
      <c r="O32" s="29"/>
      <c r="P32" s="30" t="s">
        <v>10</v>
      </c>
      <c r="Q32" s="31"/>
      <c r="R32" s="32"/>
      <c r="S32" s="33"/>
      <c r="T32" s="43">
        <f>T31-R32+S32</f>
        <v>1360250.2199999997</v>
      </c>
      <c r="U32" s="66"/>
      <c r="V32" s="7"/>
    </row>
    <row r="33" spans="2:23" x14ac:dyDescent="0.25">
      <c r="B33" s="5"/>
      <c r="C33" s="6"/>
      <c r="D33" s="36" t="s">
        <v>45</v>
      </c>
      <c r="E33" s="37" t="s">
        <v>49</v>
      </c>
      <c r="F33" s="38" t="s">
        <v>24</v>
      </c>
      <c r="G33" s="39">
        <v>35432.75</v>
      </c>
      <c r="H33" s="40">
        <v>0</v>
      </c>
      <c r="I33" s="41">
        <f t="shared" si="0"/>
        <v>1556677.2099999997</v>
      </c>
      <c r="J33" s="28"/>
      <c r="K33" s="7"/>
      <c r="N33" s="5"/>
      <c r="U33" s="66"/>
      <c r="V33" s="7"/>
    </row>
    <row r="34" spans="2:23" x14ac:dyDescent="0.25">
      <c r="B34" s="5"/>
      <c r="C34" s="6"/>
      <c r="D34" s="29"/>
      <c r="E34" s="30" t="s">
        <v>10</v>
      </c>
      <c r="F34" s="31"/>
      <c r="G34" s="32"/>
      <c r="H34" s="33"/>
      <c r="I34" s="43">
        <f>I33-G34+H34</f>
        <v>1556677.2099999997</v>
      </c>
      <c r="J34" s="28"/>
      <c r="K34" s="7"/>
      <c r="N34" s="5"/>
      <c r="U34" s="67"/>
      <c r="V34" s="7"/>
    </row>
    <row r="35" spans="2:23" ht="15.75" customHeight="1" x14ac:dyDescent="0.25">
      <c r="B35" s="5"/>
      <c r="C35" s="6"/>
      <c r="D35" s="44"/>
      <c r="E35" s="44"/>
      <c r="F35" s="45"/>
      <c r="G35" s="6"/>
      <c r="H35" s="60"/>
      <c r="I35" s="47"/>
      <c r="J35" s="28"/>
      <c r="K35" s="7"/>
      <c r="N35" s="5"/>
      <c r="O35" s="44"/>
      <c r="P35" s="44"/>
      <c r="Q35" s="45"/>
      <c r="R35" s="6"/>
      <c r="S35" s="60"/>
      <c r="T35" s="47"/>
      <c r="U35" s="47"/>
      <c r="V35" s="7"/>
    </row>
    <row r="36" spans="2:23" x14ac:dyDescent="0.25">
      <c r="B36" s="5"/>
      <c r="C36" s="6"/>
      <c r="D36" s="48"/>
      <c r="E36" s="48"/>
      <c r="F36" s="49"/>
      <c r="G36" s="12"/>
      <c r="H36" s="50"/>
      <c r="I36" s="51" t="s">
        <v>26</v>
      </c>
      <c r="J36" s="52"/>
      <c r="K36" s="53"/>
      <c r="L36" s="54"/>
      <c r="N36" s="5"/>
      <c r="O36" s="48"/>
      <c r="P36" s="48"/>
      <c r="Q36" s="49"/>
      <c r="R36" s="12"/>
      <c r="S36" s="50"/>
      <c r="T36" s="51" t="s">
        <v>26</v>
      </c>
      <c r="U36" s="51"/>
      <c r="V36" s="53"/>
      <c r="W36" s="54"/>
    </row>
    <row r="37" spans="2:23" ht="15" thickBot="1" x14ac:dyDescent="0.3">
      <c r="B37" s="55"/>
      <c r="C37" s="56"/>
      <c r="D37" s="56"/>
      <c r="E37" s="56"/>
      <c r="F37" s="56"/>
      <c r="G37" s="56"/>
      <c r="H37" s="59"/>
      <c r="I37" s="56"/>
      <c r="J37" s="57"/>
      <c r="K37" s="58"/>
      <c r="N37" s="55"/>
      <c r="O37" s="56"/>
      <c r="P37" s="56"/>
      <c r="Q37" s="56"/>
      <c r="R37" s="56"/>
      <c r="S37" s="59"/>
      <c r="T37" s="56"/>
      <c r="U37" s="56"/>
      <c r="V37" s="58"/>
    </row>
    <row r="38" spans="2:23" ht="15" thickTop="1" x14ac:dyDescent="0.25"/>
  </sheetData>
  <mergeCells count="14">
    <mergeCell ref="S27:S28"/>
    <mergeCell ref="T27:T28"/>
    <mergeCell ref="O4:Q6"/>
    <mergeCell ref="O27:O28"/>
    <mergeCell ref="P27:P28"/>
    <mergeCell ref="Q27:Q28"/>
    <mergeCell ref="R27:R28"/>
    <mergeCell ref="I27:I28"/>
    <mergeCell ref="D4:F6"/>
    <mergeCell ref="D27:D28"/>
    <mergeCell ref="E27:E28"/>
    <mergeCell ref="F27:F28"/>
    <mergeCell ref="G27:G28"/>
    <mergeCell ref="H27:H28"/>
  </mergeCells>
  <pageMargins left="0.75" right="0.75" top="1.25" bottom="1" header="0.5" footer="0.5"/>
  <pageSetup paperSize="9" scale="61" orientation="portrait" r:id="rId1"/>
  <headerFooter differentFirst="1" scaleWithDoc="0">
    <oddHeader xml:space="preserve">&amp;L&amp;"EYInterstate Light,Bold"&amp;9&amp;UPM 8.5.7C: Capstone Bank Statement - Current (20X7)
</oddHeader>
    <oddFooter>&amp;L&amp;"EYInterstate Light,Regular"&amp;9Page &amp;P of &amp;N
© 2017 EYGM Limited&amp;R&amp;"EYInterstate Light,Regular"&amp;9The Audit Academy
Expedition Audit</oddFooter>
    <firstHeader xml:space="preserve">&amp;L&amp;"EYInterstate Light,Bold"&amp;16&amp;UParticipant Material (PM) 8.5.7C: The Summit
Capstone Bank Statement - Current (20X7)&amp;"EY Gothic Cond Demi,Bold"
&amp;R&amp;KFF0000 </firstHeader>
    <firstFooter>&amp;L&amp;"EYInterstate Light,Regular"&amp;9Page &amp;P of &amp;N
© 2017 EYGM Limited&amp;R&amp;"EYInterstate Light,Regular"&amp;9The Audit Academy
Expedition Audit</firstFooter>
  </headerFooter>
  <colBreaks count="1" manualBreakCount="1">
    <brk id="12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5"/>
  <sheetViews>
    <sheetView showGridLines="0" view="pageLayout" topLeftCell="A46" zoomScale="80" zoomScaleNormal="100" zoomScalePageLayoutView="80" workbookViewId="0">
      <selection activeCell="P22" sqref="P22"/>
    </sheetView>
  </sheetViews>
  <sheetFormatPr defaultColWidth="9.140625" defaultRowHeight="14.25" x14ac:dyDescent="0.25"/>
  <cols>
    <col min="1" max="1" width="1.28515625" style="1" customWidth="1"/>
    <col min="2" max="2" width="0.42578125" style="1" customWidth="1"/>
    <col min="3" max="3" width="3.7109375" style="1" customWidth="1"/>
    <col min="4" max="4" width="15.7109375" style="1" customWidth="1"/>
    <col min="5" max="5" width="50.7109375" style="1" customWidth="1"/>
    <col min="6" max="6" width="11.7109375" style="1" customWidth="1"/>
    <col min="7" max="7" width="17.5703125" style="1" customWidth="1"/>
    <col min="8" max="8" width="18.42578125" style="1" customWidth="1"/>
    <col min="9" max="9" width="19.85546875" style="1" customWidth="1"/>
    <col min="10" max="10" width="3.7109375" style="1" customWidth="1"/>
    <col min="11" max="11" width="0.42578125" style="1" customWidth="1"/>
    <col min="12" max="12" width="1.28515625" style="1" customWidth="1"/>
    <col min="13" max="13" width="0.85546875" style="1" customWidth="1"/>
    <col min="14" max="14" width="3.5703125" style="1" customWidth="1"/>
    <col min="15" max="15" width="9.140625" style="1"/>
    <col min="16" max="16" width="15.7109375" style="1" customWidth="1"/>
    <col min="17" max="17" width="45.42578125" style="1" customWidth="1"/>
    <col min="18" max="18" width="11.7109375" style="1" customWidth="1"/>
    <col min="19" max="19" width="17.5703125" style="1" customWidth="1"/>
    <col min="20" max="20" width="16.7109375" style="1" customWidth="1"/>
    <col min="21" max="21" width="18.42578125" style="1" customWidth="1"/>
    <col min="22" max="22" width="3.7109375" style="1" customWidth="1"/>
    <col min="23" max="23" width="1.7109375" style="1" customWidth="1"/>
    <col min="24" max="16384" width="9.140625" style="1"/>
  </cols>
  <sheetData>
    <row r="1" spans="2:23" ht="6" customHeight="1" thickBot="1" x14ac:dyDescent="0.3">
      <c r="N1" s="56"/>
      <c r="O1" s="56"/>
      <c r="P1" s="56"/>
      <c r="Q1" s="56"/>
      <c r="R1" s="56"/>
      <c r="S1" s="56"/>
      <c r="T1" s="59"/>
      <c r="U1" s="56"/>
      <c r="V1" s="57"/>
    </row>
    <row r="2" spans="2:23" ht="0.95" customHeight="1" thickTop="1" x14ac:dyDescent="0.25">
      <c r="B2" s="2"/>
      <c r="C2" s="3"/>
      <c r="D2" s="3"/>
      <c r="E2" s="3"/>
      <c r="F2" s="3"/>
      <c r="G2" s="3"/>
      <c r="H2" s="3"/>
      <c r="I2" s="3"/>
      <c r="J2" s="3"/>
      <c r="K2" s="4"/>
      <c r="W2" s="5"/>
    </row>
    <row r="3" spans="2:23" ht="15" thickBot="1" x14ac:dyDescent="0.3">
      <c r="B3" s="5"/>
      <c r="C3" s="6"/>
      <c r="D3" s="6"/>
      <c r="E3" s="6"/>
      <c r="F3" s="6"/>
      <c r="G3" s="6"/>
      <c r="H3" s="6"/>
      <c r="I3" s="6"/>
      <c r="J3" s="6"/>
      <c r="K3" s="7"/>
      <c r="N3" s="5"/>
      <c r="O3" s="6"/>
      <c r="P3" s="6"/>
      <c r="Q3" s="6"/>
      <c r="R3" s="6"/>
      <c r="S3" s="6"/>
      <c r="T3" s="6"/>
      <c r="U3" s="6"/>
      <c r="V3" s="6"/>
      <c r="W3" s="5"/>
    </row>
    <row r="4" spans="2:23" ht="19.5" customHeight="1" x14ac:dyDescent="0.3">
      <c r="B4" s="5"/>
      <c r="C4" s="6"/>
      <c r="D4" s="71" t="s">
        <v>29</v>
      </c>
      <c r="E4" s="72"/>
      <c r="F4" s="73"/>
      <c r="G4" s="8"/>
      <c r="H4" s="9" t="s">
        <v>0</v>
      </c>
      <c r="I4" s="10"/>
      <c r="J4" s="11"/>
      <c r="K4" s="7"/>
      <c r="N4" s="5"/>
      <c r="O4" s="6"/>
      <c r="P4" s="71" t="s">
        <v>29</v>
      </c>
      <c r="Q4" s="72"/>
      <c r="R4" s="73"/>
      <c r="S4" s="8"/>
      <c r="T4" s="9" t="s">
        <v>0</v>
      </c>
      <c r="U4" s="10"/>
      <c r="V4" s="11"/>
      <c r="W4" s="5"/>
    </row>
    <row r="5" spans="2:23" x14ac:dyDescent="0.25">
      <c r="B5" s="5"/>
      <c r="C5" s="6"/>
      <c r="D5" s="74"/>
      <c r="E5" s="75"/>
      <c r="F5" s="76"/>
      <c r="G5" s="6"/>
      <c r="H5" s="12" t="s">
        <v>30</v>
      </c>
      <c r="I5" s="6"/>
      <c r="J5" s="12"/>
      <c r="K5" s="7"/>
      <c r="N5" s="5"/>
      <c r="O5" s="6"/>
      <c r="P5" s="74"/>
      <c r="Q5" s="75"/>
      <c r="R5" s="76"/>
      <c r="S5" s="6"/>
      <c r="T5" s="12" t="s">
        <v>30</v>
      </c>
      <c r="U5" s="6"/>
      <c r="V5" s="12"/>
      <c r="W5" s="5"/>
    </row>
    <row r="6" spans="2:23" ht="15" thickBot="1" x14ac:dyDescent="0.3">
      <c r="B6" s="5"/>
      <c r="C6" s="6"/>
      <c r="D6" s="77"/>
      <c r="E6" s="78"/>
      <c r="F6" s="79"/>
      <c r="G6" s="6"/>
      <c r="H6" s="12" t="s">
        <v>2</v>
      </c>
      <c r="I6" s="12"/>
      <c r="J6" s="12"/>
      <c r="K6" s="7"/>
      <c r="N6" s="5"/>
      <c r="O6" s="6"/>
      <c r="P6" s="77"/>
      <c r="Q6" s="78"/>
      <c r="R6" s="79"/>
      <c r="S6" s="6"/>
      <c r="T6" s="12" t="s">
        <v>2</v>
      </c>
      <c r="U6" s="12"/>
      <c r="V6" s="12"/>
      <c r="W6" s="5"/>
    </row>
    <row r="7" spans="2:23" x14ac:dyDescent="0.25">
      <c r="B7" s="5"/>
      <c r="C7" s="6"/>
      <c r="D7" s="6"/>
      <c r="E7" s="6"/>
      <c r="F7" s="6"/>
      <c r="G7" s="6"/>
      <c r="H7" s="6"/>
      <c r="I7" s="6"/>
      <c r="J7" s="6"/>
      <c r="K7" s="7"/>
      <c r="N7" s="5"/>
      <c r="O7" s="6"/>
      <c r="P7" s="6"/>
      <c r="Q7" s="6"/>
      <c r="R7" s="6"/>
      <c r="S7" s="6"/>
      <c r="T7" s="6"/>
      <c r="U7" s="6"/>
      <c r="V7" s="6"/>
      <c r="W7" s="5"/>
    </row>
    <row r="8" spans="2:23" x14ac:dyDescent="0.25">
      <c r="B8" s="5"/>
      <c r="C8" s="6"/>
      <c r="D8" s="8" t="s">
        <v>38</v>
      </c>
      <c r="E8" s="6"/>
      <c r="F8" s="6"/>
      <c r="G8" s="6"/>
      <c r="H8" s="6"/>
      <c r="I8" s="6"/>
      <c r="J8" s="6"/>
      <c r="K8" s="7"/>
      <c r="N8" s="5"/>
      <c r="O8" s="6"/>
      <c r="P8" s="8" t="s">
        <v>38</v>
      </c>
      <c r="Q8" s="6"/>
      <c r="R8" s="6"/>
      <c r="S8" s="6"/>
      <c r="T8" s="6"/>
      <c r="U8" s="6"/>
      <c r="V8" s="6"/>
      <c r="W8" s="5"/>
    </row>
    <row r="9" spans="2:23" x14ac:dyDescent="0.25">
      <c r="B9" s="5"/>
      <c r="C9" s="6"/>
      <c r="D9" s="8"/>
      <c r="E9" s="8"/>
      <c r="F9" s="6"/>
      <c r="G9" s="6"/>
      <c r="H9" s="6"/>
      <c r="I9" s="6"/>
      <c r="J9" s="6"/>
      <c r="K9" s="7"/>
      <c r="N9" s="5"/>
      <c r="O9" s="6"/>
      <c r="P9" s="8"/>
      <c r="Q9" s="8"/>
      <c r="R9" s="6"/>
      <c r="S9" s="6"/>
      <c r="T9" s="6"/>
      <c r="U9" s="6"/>
      <c r="V9" s="6"/>
      <c r="W9" s="5"/>
    </row>
    <row r="10" spans="2:23" x14ac:dyDescent="0.25">
      <c r="B10" s="5"/>
      <c r="C10" s="6"/>
      <c r="D10" s="13" t="s">
        <v>4</v>
      </c>
      <c r="E10" s="14" t="s">
        <v>37</v>
      </c>
      <c r="F10" s="15"/>
      <c r="G10" s="12"/>
      <c r="I10" s="6"/>
      <c r="J10" s="6"/>
      <c r="K10" s="7"/>
      <c r="N10" s="5"/>
      <c r="O10" s="6"/>
      <c r="P10" s="13" t="s">
        <v>4</v>
      </c>
      <c r="Q10" s="14" t="s">
        <v>37</v>
      </c>
      <c r="R10" s="15"/>
      <c r="S10" s="12"/>
      <c r="U10" s="6"/>
      <c r="V10" s="6"/>
      <c r="W10" s="5"/>
    </row>
    <row r="11" spans="2:23" ht="16.5" customHeight="1" x14ac:dyDescent="0.35">
      <c r="B11" s="5"/>
      <c r="C11" s="6"/>
      <c r="D11" s="13" t="s">
        <v>6</v>
      </c>
      <c r="E11" s="14" t="s">
        <v>31</v>
      </c>
      <c r="F11" s="15"/>
      <c r="G11" s="16"/>
      <c r="I11" s="17"/>
      <c r="J11" s="17"/>
      <c r="K11" s="7"/>
      <c r="N11" s="5"/>
      <c r="O11" s="6"/>
      <c r="P11" s="13" t="s">
        <v>6</v>
      </c>
      <c r="Q11" s="14" t="s">
        <v>31</v>
      </c>
      <c r="R11" s="15"/>
      <c r="S11" s="16"/>
      <c r="U11" s="17"/>
      <c r="V11" s="17"/>
      <c r="W11" s="5"/>
    </row>
    <row r="12" spans="2:23" x14ac:dyDescent="0.25">
      <c r="B12" s="5"/>
      <c r="C12" s="6"/>
      <c r="D12" s="6"/>
      <c r="E12" s="12"/>
      <c r="F12" s="12"/>
      <c r="G12" s="12"/>
      <c r="H12" s="6"/>
      <c r="I12" s="6"/>
      <c r="J12" s="6"/>
      <c r="K12" s="7"/>
      <c r="N12" s="5"/>
      <c r="O12" s="6"/>
      <c r="P12" s="6"/>
      <c r="Q12" s="12"/>
      <c r="R12" s="12"/>
      <c r="S12" s="12"/>
      <c r="T12" s="6"/>
      <c r="U12" s="6"/>
      <c r="V12" s="6"/>
      <c r="W12" s="5"/>
    </row>
    <row r="13" spans="2:23" x14ac:dyDescent="0.25">
      <c r="B13" s="5"/>
      <c r="C13" s="6"/>
      <c r="D13" s="6"/>
      <c r="E13" s="12"/>
      <c r="F13" s="12"/>
      <c r="G13" s="12"/>
      <c r="H13" s="18" t="s">
        <v>7</v>
      </c>
      <c r="I13" s="19">
        <f>I29</f>
        <v>0</v>
      </c>
      <c r="J13" s="20"/>
      <c r="K13" s="7"/>
      <c r="N13" s="5"/>
      <c r="O13" s="6"/>
      <c r="P13" s="6"/>
      <c r="Q13" s="12"/>
      <c r="R13" s="12"/>
      <c r="S13" s="12"/>
      <c r="T13" s="18" t="s">
        <v>7</v>
      </c>
      <c r="U13" s="19">
        <v>1954588</v>
      </c>
      <c r="V13" s="20"/>
      <c r="W13" s="5"/>
    </row>
    <row r="14" spans="2:23" x14ac:dyDescent="0.25">
      <c r="B14" s="5"/>
      <c r="C14" s="6"/>
      <c r="D14" s="6"/>
      <c r="E14" s="6"/>
      <c r="F14" s="6"/>
      <c r="G14" s="6"/>
      <c r="H14" s="18" t="s">
        <v>8</v>
      </c>
      <c r="I14" s="19">
        <f>SUM(H30:H30)</f>
        <v>1954588</v>
      </c>
      <c r="J14" s="21"/>
      <c r="K14" s="7"/>
      <c r="N14" s="5"/>
      <c r="O14" s="6"/>
      <c r="P14" s="6"/>
      <c r="Q14" s="6"/>
      <c r="R14" s="6"/>
      <c r="S14" s="6"/>
      <c r="T14" s="18" t="s">
        <v>8</v>
      </c>
      <c r="U14" s="19">
        <v>0</v>
      </c>
      <c r="V14" s="21"/>
      <c r="W14" s="5"/>
    </row>
    <row r="15" spans="2:23" x14ac:dyDescent="0.25">
      <c r="B15" s="5"/>
      <c r="C15" s="6"/>
      <c r="D15" s="6"/>
      <c r="E15" s="6"/>
      <c r="F15" s="6"/>
      <c r="G15" s="6"/>
      <c r="H15" s="18" t="s">
        <v>9</v>
      </c>
      <c r="I15" s="19">
        <f>SUM(G30:G30)</f>
        <v>0</v>
      </c>
      <c r="J15" s="6"/>
      <c r="K15" s="7"/>
      <c r="N15" s="5"/>
      <c r="O15" s="6"/>
      <c r="P15" s="6"/>
      <c r="Q15" s="6"/>
      <c r="R15" s="6"/>
      <c r="S15" s="6"/>
      <c r="T15" s="18" t="s">
        <v>9</v>
      </c>
      <c r="U15" s="19">
        <f>SUM(S30:S30)</f>
        <v>0</v>
      </c>
      <c r="V15" s="6"/>
      <c r="W15" s="5"/>
    </row>
    <row r="16" spans="2:23" x14ac:dyDescent="0.25">
      <c r="B16" s="5"/>
      <c r="C16" s="6"/>
      <c r="D16" s="6"/>
      <c r="E16" s="6"/>
      <c r="F16" s="6"/>
      <c r="G16" s="6"/>
      <c r="H16" s="18" t="s">
        <v>10</v>
      </c>
      <c r="I16" s="19">
        <f>SUM(I13+I14)-I15</f>
        <v>1954588</v>
      </c>
      <c r="J16" s="6"/>
      <c r="K16" s="7"/>
      <c r="N16" s="5"/>
      <c r="O16" s="6"/>
      <c r="P16" s="6"/>
      <c r="Q16" s="6"/>
      <c r="R16" s="6"/>
      <c r="S16" s="6"/>
      <c r="T16" s="18" t="s">
        <v>10</v>
      </c>
      <c r="U16" s="19">
        <f>SUM(U13+U14)-U15</f>
        <v>1954588</v>
      </c>
      <c r="V16" s="6"/>
      <c r="W16" s="5"/>
    </row>
    <row r="17" spans="2:23" x14ac:dyDescent="0.25">
      <c r="B17" s="5"/>
      <c r="C17" s="6"/>
      <c r="D17" s="6"/>
      <c r="E17" s="6"/>
      <c r="F17" s="6"/>
      <c r="G17" s="6"/>
      <c r="H17" s="18" t="s">
        <v>11</v>
      </c>
      <c r="I17" s="22" t="s">
        <v>36</v>
      </c>
      <c r="J17" s="6"/>
      <c r="K17" s="7"/>
      <c r="N17" s="5"/>
      <c r="O17" s="6"/>
      <c r="P17" s="6"/>
      <c r="Q17" s="6"/>
      <c r="R17" s="6"/>
      <c r="S17" s="6"/>
      <c r="T17" s="18" t="s">
        <v>11</v>
      </c>
      <c r="U17" s="22" t="s">
        <v>36</v>
      </c>
      <c r="V17" s="6"/>
      <c r="W17" s="5"/>
    </row>
    <row r="18" spans="2:23" x14ac:dyDescent="0.25">
      <c r="B18" s="5"/>
      <c r="C18" s="6"/>
      <c r="D18" s="6"/>
      <c r="E18" s="6"/>
      <c r="F18" s="6"/>
      <c r="G18" s="6"/>
      <c r="H18" s="6"/>
      <c r="I18" s="23"/>
      <c r="J18" s="6"/>
      <c r="K18" s="7"/>
      <c r="N18" s="5"/>
      <c r="O18" s="6"/>
      <c r="P18" s="6"/>
      <c r="Q18" s="6"/>
      <c r="R18" s="6"/>
      <c r="S18" s="6"/>
      <c r="T18" s="6"/>
      <c r="U18" s="23"/>
      <c r="V18" s="6"/>
      <c r="W18" s="5"/>
    </row>
    <row r="19" spans="2:23" x14ac:dyDescent="0.25">
      <c r="B19" s="5"/>
      <c r="C19" s="6"/>
      <c r="D19" s="24" t="s">
        <v>35</v>
      </c>
      <c r="E19" s="6"/>
      <c r="F19" s="6"/>
      <c r="G19" s="6"/>
      <c r="H19" s="6"/>
      <c r="I19" s="23"/>
      <c r="J19" s="6"/>
      <c r="K19" s="7"/>
      <c r="N19" s="5"/>
      <c r="O19" s="6"/>
      <c r="P19" s="24" t="s">
        <v>39</v>
      </c>
      <c r="Q19" s="6"/>
      <c r="R19" s="6"/>
      <c r="S19" s="6"/>
      <c r="T19" s="6"/>
      <c r="U19" s="23"/>
      <c r="V19" s="6"/>
      <c r="W19" s="5"/>
    </row>
    <row r="20" spans="2:23" x14ac:dyDescent="0.25">
      <c r="B20" s="5"/>
      <c r="C20" s="6"/>
      <c r="D20" s="6"/>
      <c r="E20" s="6"/>
      <c r="F20" s="6"/>
      <c r="G20" s="6"/>
      <c r="H20" s="6"/>
      <c r="I20" s="23"/>
      <c r="J20" s="6"/>
      <c r="K20" s="7"/>
      <c r="N20" s="5"/>
      <c r="O20" s="6"/>
      <c r="P20" s="6"/>
      <c r="Q20" s="6"/>
      <c r="R20" s="6"/>
      <c r="S20" s="6"/>
      <c r="T20" s="6"/>
      <c r="U20" s="23"/>
      <c r="V20" s="6"/>
      <c r="W20" s="5"/>
    </row>
    <row r="21" spans="2:23" x14ac:dyDescent="0.25">
      <c r="B21" s="5"/>
      <c r="C21" s="6"/>
      <c r="D21" s="12" t="s">
        <v>13</v>
      </c>
      <c r="E21" s="12"/>
      <c r="F21" s="6"/>
      <c r="G21" s="6"/>
      <c r="H21" s="6"/>
      <c r="I21" s="23"/>
      <c r="J21" s="6"/>
      <c r="K21" s="7"/>
      <c r="N21" s="5"/>
      <c r="O21" s="6"/>
      <c r="P21" s="12" t="s">
        <v>13</v>
      </c>
      <c r="Q21" s="12"/>
      <c r="R21" s="6"/>
      <c r="S21" s="6"/>
      <c r="T21" s="6"/>
      <c r="U21" s="23"/>
      <c r="V21" s="6"/>
      <c r="W21" s="5"/>
    </row>
    <row r="22" spans="2:23" x14ac:dyDescent="0.25">
      <c r="B22" s="5"/>
      <c r="C22" s="6"/>
      <c r="D22" s="12" t="s">
        <v>14</v>
      </c>
      <c r="E22" s="12"/>
      <c r="F22" s="6"/>
      <c r="G22" s="6"/>
      <c r="H22" s="6"/>
      <c r="I22" s="23"/>
      <c r="J22" s="6"/>
      <c r="K22" s="7"/>
      <c r="N22" s="5"/>
      <c r="O22" s="6"/>
      <c r="P22" s="12" t="s">
        <v>14</v>
      </c>
      <c r="Q22" s="12"/>
      <c r="R22" s="6"/>
      <c r="S22" s="6"/>
      <c r="T22" s="6"/>
      <c r="U22" s="23"/>
      <c r="V22" s="6"/>
      <c r="W22" s="5"/>
    </row>
    <row r="23" spans="2:23" x14ac:dyDescent="0.25">
      <c r="B23" s="5"/>
      <c r="C23" s="6"/>
      <c r="D23" s="12" t="s">
        <v>15</v>
      </c>
      <c r="E23" s="12"/>
      <c r="F23" s="6"/>
      <c r="G23" s="6"/>
      <c r="H23" s="6"/>
      <c r="I23" s="23"/>
      <c r="J23" s="6"/>
      <c r="K23" s="7"/>
      <c r="N23" s="5"/>
      <c r="O23" s="6"/>
      <c r="P23" s="12" t="s">
        <v>15</v>
      </c>
      <c r="Q23" s="12"/>
      <c r="R23" s="6"/>
      <c r="S23" s="6"/>
      <c r="T23" s="6"/>
      <c r="U23" s="23"/>
      <c r="V23" s="6"/>
      <c r="W23" s="5"/>
    </row>
    <row r="24" spans="2:23" x14ac:dyDescent="0.25">
      <c r="B24" s="5"/>
      <c r="C24" s="6"/>
      <c r="D24" s="6"/>
      <c r="E24" s="6"/>
      <c r="F24" s="6"/>
      <c r="G24" s="6"/>
      <c r="H24" s="6"/>
      <c r="I24" s="23"/>
      <c r="J24" s="6"/>
      <c r="K24" s="7"/>
      <c r="N24" s="5"/>
      <c r="O24" s="6"/>
      <c r="P24" s="6"/>
      <c r="Q24" s="6"/>
      <c r="R24" s="6"/>
      <c r="S24" s="6"/>
      <c r="T24" s="6"/>
      <c r="U24" s="23"/>
      <c r="V24" s="6"/>
      <c r="W24" s="5"/>
    </row>
    <row r="25" spans="2:23" ht="15" thickBot="1" x14ac:dyDescent="0.3">
      <c r="B25" s="5"/>
      <c r="C25" s="6"/>
      <c r="D25" s="6"/>
      <c r="E25" s="6"/>
      <c r="F25" s="6"/>
      <c r="G25" s="6"/>
      <c r="H25" s="6"/>
      <c r="I25" s="23"/>
      <c r="J25" s="6"/>
      <c r="K25" s="7"/>
      <c r="N25" s="5"/>
      <c r="O25" s="6"/>
      <c r="P25" s="6"/>
      <c r="Q25" s="6"/>
      <c r="R25" s="6"/>
      <c r="S25" s="6"/>
      <c r="T25" s="6"/>
      <c r="U25" s="23"/>
      <c r="V25" s="6"/>
      <c r="W25" s="5"/>
    </row>
    <row r="26" spans="2:23" ht="19.5" x14ac:dyDescent="0.3">
      <c r="B26" s="5"/>
      <c r="C26" s="6"/>
      <c r="D26" s="25" t="s">
        <v>16</v>
      </c>
      <c r="E26" s="26"/>
      <c r="F26" s="26"/>
      <c r="G26" s="26"/>
      <c r="H26" s="26"/>
      <c r="I26" s="27"/>
      <c r="J26" s="6"/>
      <c r="K26" s="7"/>
      <c r="N26" s="5"/>
      <c r="O26" s="6"/>
      <c r="P26" s="25" t="s">
        <v>16</v>
      </c>
      <c r="Q26" s="26"/>
      <c r="R26" s="26"/>
      <c r="S26" s="26"/>
      <c r="T26" s="26"/>
      <c r="U26" s="27"/>
      <c r="V26" s="6"/>
      <c r="W26" s="5"/>
    </row>
    <row r="27" spans="2:23" x14ac:dyDescent="0.25">
      <c r="B27" s="5"/>
      <c r="C27" s="6"/>
      <c r="D27" s="80" t="s">
        <v>17</v>
      </c>
      <c r="E27" s="82" t="s">
        <v>18</v>
      </c>
      <c r="F27" s="82" t="s">
        <v>19</v>
      </c>
      <c r="G27" s="82" t="s">
        <v>20</v>
      </c>
      <c r="H27" s="82" t="s">
        <v>21</v>
      </c>
      <c r="I27" s="69" t="s">
        <v>22</v>
      </c>
      <c r="J27" s="28"/>
      <c r="K27" s="7"/>
      <c r="N27" s="5"/>
      <c r="O27" s="6"/>
      <c r="P27" s="80" t="s">
        <v>17</v>
      </c>
      <c r="Q27" s="82" t="s">
        <v>18</v>
      </c>
      <c r="R27" s="82" t="s">
        <v>19</v>
      </c>
      <c r="S27" s="82" t="s">
        <v>20</v>
      </c>
      <c r="T27" s="82" t="s">
        <v>21</v>
      </c>
      <c r="U27" s="69" t="s">
        <v>22</v>
      </c>
      <c r="V27" s="28"/>
      <c r="W27" s="5"/>
    </row>
    <row r="28" spans="2:23" x14ac:dyDescent="0.25">
      <c r="B28" s="5"/>
      <c r="C28" s="6"/>
      <c r="D28" s="81"/>
      <c r="E28" s="83"/>
      <c r="F28" s="83"/>
      <c r="G28" s="83"/>
      <c r="H28" s="83"/>
      <c r="I28" s="70"/>
      <c r="J28" s="28"/>
      <c r="K28" s="7"/>
      <c r="N28" s="5"/>
      <c r="O28" s="6"/>
      <c r="P28" s="81"/>
      <c r="Q28" s="83"/>
      <c r="R28" s="83"/>
      <c r="S28" s="83"/>
      <c r="T28" s="83"/>
      <c r="U28" s="70"/>
      <c r="V28" s="28"/>
      <c r="W28" s="5"/>
    </row>
    <row r="29" spans="2:23" x14ac:dyDescent="0.25">
      <c r="B29" s="5"/>
      <c r="C29" s="6"/>
      <c r="D29" s="29"/>
      <c r="E29" s="30" t="s">
        <v>23</v>
      </c>
      <c r="F29" s="31"/>
      <c r="G29" s="32"/>
      <c r="H29" s="33"/>
      <c r="I29" s="34">
        <v>0</v>
      </c>
      <c r="J29" s="35"/>
      <c r="K29" s="7"/>
      <c r="N29" s="5"/>
      <c r="O29" s="6"/>
      <c r="P29" s="29"/>
      <c r="Q29" s="30" t="s">
        <v>23</v>
      </c>
      <c r="R29" s="31"/>
      <c r="S29" s="32"/>
      <c r="T29" s="33"/>
      <c r="U29" s="34">
        <v>1954588</v>
      </c>
      <c r="V29" s="35"/>
      <c r="W29" s="5"/>
    </row>
    <row r="30" spans="2:23" x14ac:dyDescent="0.25">
      <c r="B30" s="5"/>
      <c r="C30" s="6"/>
      <c r="D30" s="36" t="s">
        <v>34</v>
      </c>
      <c r="E30" s="37" t="s">
        <v>33</v>
      </c>
      <c r="F30" s="38" t="s">
        <v>25</v>
      </c>
      <c r="G30" s="39">
        <v>0</v>
      </c>
      <c r="H30" s="40">
        <v>1954588</v>
      </c>
      <c r="I30" s="41">
        <f>I29-G30+H30</f>
        <v>1954588</v>
      </c>
      <c r="J30" s="28"/>
      <c r="K30" s="7"/>
      <c r="N30" s="5"/>
      <c r="O30" s="6"/>
      <c r="P30" s="36"/>
      <c r="Q30" s="37"/>
      <c r="R30" s="38"/>
      <c r="S30" s="39"/>
      <c r="T30" s="40"/>
      <c r="U30" s="41"/>
      <c r="V30" s="28"/>
      <c r="W30" s="5"/>
    </row>
    <row r="31" spans="2:23" x14ac:dyDescent="0.25">
      <c r="B31" s="5"/>
      <c r="C31" s="6"/>
      <c r="D31" s="29"/>
      <c r="E31" s="30" t="s">
        <v>10</v>
      </c>
      <c r="F31" s="31"/>
      <c r="G31" s="32"/>
      <c r="H31" s="33"/>
      <c r="I31" s="43">
        <f>I30</f>
        <v>1954588</v>
      </c>
      <c r="J31" s="28"/>
      <c r="K31" s="7"/>
      <c r="N31" s="5"/>
      <c r="O31" s="6"/>
      <c r="P31" s="29"/>
      <c r="Q31" s="30" t="s">
        <v>10</v>
      </c>
      <c r="R31" s="31"/>
      <c r="S31" s="32"/>
      <c r="T31" s="33"/>
      <c r="U31" s="43">
        <f>U29</f>
        <v>1954588</v>
      </c>
      <c r="V31" s="28"/>
      <c r="W31" s="5"/>
    </row>
    <row r="32" spans="2:23" ht="15.75" customHeight="1" x14ac:dyDescent="0.25">
      <c r="B32" s="5"/>
      <c r="C32" s="6"/>
      <c r="D32" s="44"/>
      <c r="E32" s="44"/>
      <c r="F32" s="45"/>
      <c r="G32" s="6"/>
      <c r="H32" s="60"/>
      <c r="I32" s="47"/>
      <c r="J32" s="28"/>
      <c r="K32" s="7"/>
      <c r="N32" s="5"/>
      <c r="O32" s="6"/>
      <c r="P32" s="44"/>
      <c r="Q32" s="44"/>
      <c r="R32" s="45"/>
      <c r="S32" s="6"/>
      <c r="T32" s="60"/>
      <c r="U32" s="47"/>
      <c r="V32" s="28"/>
      <c r="W32" s="5"/>
    </row>
    <row r="33" spans="2:23" x14ac:dyDescent="0.25">
      <c r="B33" s="5"/>
      <c r="C33" s="6"/>
      <c r="D33" s="48"/>
      <c r="E33" s="48"/>
      <c r="F33" s="49"/>
      <c r="G33" s="12"/>
      <c r="H33" s="50"/>
      <c r="I33" s="51" t="s">
        <v>26</v>
      </c>
      <c r="J33" s="52"/>
      <c r="K33" s="53"/>
      <c r="L33" s="54"/>
      <c r="N33" s="5"/>
      <c r="O33" s="6"/>
      <c r="P33" s="48"/>
      <c r="Q33" s="48"/>
      <c r="R33" s="49"/>
      <c r="S33" s="12"/>
      <c r="T33" s="50"/>
      <c r="U33" s="51" t="s">
        <v>26</v>
      </c>
      <c r="V33" s="52"/>
      <c r="W33" s="5"/>
    </row>
    <row r="34" spans="2:23" ht="15" thickBot="1" x14ac:dyDescent="0.3">
      <c r="B34" s="55"/>
      <c r="C34" s="56"/>
      <c r="D34" s="56"/>
      <c r="E34" s="56"/>
      <c r="F34" s="56"/>
      <c r="G34" s="56"/>
      <c r="H34" s="59"/>
      <c r="I34" s="56"/>
      <c r="J34" s="57"/>
      <c r="K34" s="58"/>
      <c r="N34" s="55"/>
      <c r="O34" s="56"/>
      <c r="P34" s="56"/>
      <c r="Q34" s="56"/>
      <c r="R34" s="56"/>
      <c r="S34" s="56"/>
      <c r="T34" s="59"/>
      <c r="U34" s="56"/>
      <c r="V34" s="57"/>
      <c r="W34" s="5"/>
    </row>
    <row r="35" spans="2:23" ht="15" thickTop="1" x14ac:dyDescent="0.25"/>
  </sheetData>
  <mergeCells count="14">
    <mergeCell ref="U27:U28"/>
    <mergeCell ref="P4:R6"/>
    <mergeCell ref="P27:P28"/>
    <mergeCell ref="Q27:Q28"/>
    <mergeCell ref="R27:R28"/>
    <mergeCell ref="S27:S28"/>
    <mergeCell ref="T27:T28"/>
    <mergeCell ref="I27:I28"/>
    <mergeCell ref="D4:F6"/>
    <mergeCell ref="D27:D28"/>
    <mergeCell ref="E27:E28"/>
    <mergeCell ref="F27:F28"/>
    <mergeCell ref="G27:G28"/>
    <mergeCell ref="H27:H28"/>
  </mergeCells>
  <pageMargins left="0.5" right="0.5" top="1.25" bottom="1" header="0.5" footer="0.5"/>
  <pageSetup paperSize="9" scale="64" orientation="portrait" r:id="rId1"/>
  <headerFooter differentOddEven="1" scaleWithDoc="0">
    <oddHeader xml:space="preserve">&amp;L&amp;"EYInterstate Light,Bold"&amp;16&amp;UParticipant Material (PM) 8.5.8C: The Summit
Capstone Bank Statement - Deposit (20X7)
</oddHeader>
    <oddFooter>&amp;L&amp;"EYInterstate Light,Regular"&amp;9Page &amp;P of &amp;N
© 2018 EYGM Limited&amp;R&amp;"EYInterstate Light,Regular"&amp;9The Audit Academy
Expedition Audit</oddFooter>
    <evenHeader xml:space="preserve">&amp;L&amp;"EYInterstate Light,Bold"&amp;9&amp;UPM 8.5.8C: Capstone Bank Statement - Deposit  (20X7)
</evenHeader>
    <evenFooter>&amp;L&amp;"EYInterstate Light,Regular"&amp;9Page &amp;P of &amp;N
© 2018 EYGM Limited&amp;R&amp;"EYInterstate Light,Regular"&amp;9The Audit Academy
Expedition Audit</evenFooter>
  </headerFooter>
  <colBreaks count="1" manualBreakCount="1">
    <brk id="11" max="3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 Hilltop Bank Current 20x7</vt:lpstr>
      <vt:lpstr> Hilltop Bank Saving 20x7</vt:lpstr>
      <vt:lpstr>Caps Bank Current 20x7</vt:lpstr>
      <vt:lpstr>Caps Bank Deposit 20X7</vt:lpstr>
      <vt:lpstr>' Hilltop Bank Current 20x7'!data14</vt:lpstr>
      <vt:lpstr>' Hilltop Bank Saving 20x7'!data14</vt:lpstr>
      <vt:lpstr>'Caps Bank Current 20x7'!data14</vt:lpstr>
      <vt:lpstr>'Caps Bank Deposit 20X7'!data14</vt:lpstr>
      <vt:lpstr>' Hilltop Bank Current 20x7'!data17</vt:lpstr>
      <vt:lpstr>' Hilltop Bank Saving 20x7'!data17</vt:lpstr>
      <vt:lpstr>' Hilltop Bank Current 20x7'!data20</vt:lpstr>
      <vt:lpstr>' Hilltop Bank Saving 20x7'!data20</vt:lpstr>
      <vt:lpstr>' Hilltop Bank Current 20x7'!Print_Area</vt:lpstr>
      <vt:lpstr>' Hilltop Bank Saving 20x7'!Print_Area</vt:lpstr>
      <vt:lpstr>'Caps Bank Current 20x7'!Print_Area</vt:lpstr>
      <vt:lpstr>'Caps Bank Deposit 20X7'!Print_Area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Nawaz</dc:creator>
  <cp:lastModifiedBy>Vignesh A</cp:lastModifiedBy>
  <cp:lastPrinted>2017-04-06T14:35:56Z</cp:lastPrinted>
  <dcterms:created xsi:type="dcterms:W3CDTF">2016-11-29T16:31:51Z</dcterms:created>
  <dcterms:modified xsi:type="dcterms:W3CDTF">2018-06-05T17:23:05Z</dcterms:modified>
</cp:coreProperties>
</file>