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8\Activity 5\A - Cash\"/>
    </mc:Choice>
  </mc:AlternateContent>
  <bookViews>
    <workbookView xWindow="0" yWindow="0" windowWidth="20490" windowHeight="7760" tabRatio="731"/>
  </bookViews>
  <sheets>
    <sheet name=" Hilltop Bank Current Dec" sheetId="1" r:id="rId1"/>
    <sheet name=" Hilltop Bank Saving Dec" sheetId="2" r:id="rId2"/>
    <sheet name="Caps Bank Deposit Dec" sheetId="4" r:id="rId3"/>
    <sheet name="Caps Bank Current Dec" sheetId="3" r:id="rId4"/>
  </sheets>
  <externalReferences>
    <externalReference r:id="rId5"/>
  </externalReferences>
  <definedNames>
    <definedName name="a" localSheetId="0">#REF!</definedName>
    <definedName name="a" localSheetId="1">#REF!</definedName>
    <definedName name="a" localSheetId="3">#REF!</definedName>
    <definedName name="a" localSheetId="2">#REF!</definedName>
    <definedName name="a">#REF!</definedName>
    <definedName name="data14" localSheetId="0">' Hilltop Bank Current Dec'!$D$29</definedName>
    <definedName name="data14" localSheetId="1">' Hilltop Bank Saving Dec'!$D$29</definedName>
    <definedName name="data14" localSheetId="3">'Caps Bank Current Dec'!$D$29</definedName>
    <definedName name="data14" localSheetId="2">'Caps Bank Deposit Dec'!$D$29</definedName>
    <definedName name="data14">'[1]HO5.9 Order Confirmation'!$D$25</definedName>
    <definedName name="data16" localSheetId="0">' Hilltop Bank Current Dec'!#REF!</definedName>
    <definedName name="data16" localSheetId="1">' Hilltop Bank Saving Dec'!#REF!</definedName>
    <definedName name="data16" localSheetId="3">'Caps Bank Current Dec'!#REF!</definedName>
    <definedName name="data16" localSheetId="2">'Caps Bank Deposit Dec'!#REF!</definedName>
    <definedName name="data16">'[1]HO5.9 Order Confirmation'!$K$25</definedName>
    <definedName name="data17" localSheetId="0">' Hilltop Bank Current Dec'!$D$30</definedName>
    <definedName name="data17" localSheetId="1">' Hilltop Bank Saving Dec'!$D$30</definedName>
    <definedName name="data17" localSheetId="3">'Caps Bank Current Dec'!#REF!</definedName>
    <definedName name="data17" localSheetId="2">'Caps Bank Deposit Dec'!#REF!</definedName>
    <definedName name="data19" localSheetId="0">' Hilltop Bank Current Dec'!#REF!</definedName>
    <definedName name="data19" localSheetId="1">' Hilltop Bank Saving Dec'!#REF!</definedName>
    <definedName name="data19" localSheetId="3">'Caps Bank Current Dec'!#REF!</definedName>
    <definedName name="data19" localSheetId="2">'Caps Bank Deposit Dec'!#REF!</definedName>
    <definedName name="data20" localSheetId="0">' Hilltop Bank Current Dec'!$D$48</definedName>
    <definedName name="data20" localSheetId="1">' Hilltop Bank Saving Dec'!$D$48</definedName>
    <definedName name="data20" localSheetId="3">'Caps Bank Current Dec'!#REF!</definedName>
    <definedName name="data20" localSheetId="2">'Caps Bank Deposit Dec'!#REF!</definedName>
    <definedName name="data22" localSheetId="0">' Hilltop Bank Current Dec'!#REF!</definedName>
    <definedName name="data22" localSheetId="1">' Hilltop Bank Saving Dec'!#REF!</definedName>
    <definedName name="data22" localSheetId="3">'Caps Bank Current Dec'!#REF!</definedName>
    <definedName name="data22" localSheetId="2">'Caps Bank Deposit Dec'!#REF!</definedName>
    <definedName name="q" localSheetId="0">#REF!</definedName>
    <definedName name="q" localSheetId="1">#REF!</definedName>
    <definedName name="q" localSheetId="3">#REF!</definedName>
    <definedName name="q" localSheetId="2">#REF!</definedName>
    <definedName name="q">#REF!</definedName>
    <definedName name="TOT" localSheetId="0">#REF!</definedName>
    <definedName name="TOT" localSheetId="1">#REF!</definedName>
    <definedName name="TOT" localSheetId="3">#REF!</definedName>
    <definedName name="TOT" localSheetId="2">#REF!</definedName>
    <definedName name="TOT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3" l="1"/>
  <c r="G43" i="2"/>
  <c r="H45" i="1"/>
  <c r="I13" i="4" l="1"/>
  <c r="I30" i="3"/>
  <c r="I31" i="3" s="1"/>
  <c r="I32" i="3" s="1"/>
  <c r="I15" i="3"/>
  <c r="I14" i="3"/>
  <c r="I13" i="3"/>
  <c r="G44" i="2"/>
  <c r="I15" i="2"/>
  <c r="I30" i="2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14" i="2"/>
  <c r="I13" i="2"/>
  <c r="I16" i="3" l="1"/>
  <c r="I44" i="2"/>
  <c r="I45" i="2" s="1"/>
  <c r="I46" i="2" s="1"/>
  <c r="I47" i="2" s="1"/>
  <c r="I48" i="2" s="1"/>
  <c r="I49" i="2" s="1"/>
  <c r="I16" i="2"/>
  <c r="G44" i="1"/>
  <c r="I30" i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15" i="1"/>
  <c r="I14" i="1"/>
  <c r="I13" i="1"/>
  <c r="I44" i="1" l="1"/>
  <c r="I45" i="1" s="1"/>
  <c r="I46" i="1" s="1"/>
  <c r="I47" i="1" s="1"/>
  <c r="I48" i="1" s="1"/>
  <c r="I49" i="1" s="1"/>
  <c r="I16" i="1"/>
</calcChain>
</file>

<file path=xl/sharedStrings.xml><?xml version="1.0" encoding="utf-8"?>
<sst xmlns="http://schemas.openxmlformats.org/spreadsheetml/2006/main" count="240" uniqueCount="50">
  <si>
    <t>Your Statement</t>
  </si>
  <si>
    <t>Content Tel: +44 843289 0000</t>
  </si>
  <si>
    <t>see reverse for call times</t>
  </si>
  <si>
    <t>Current Account Statement</t>
  </si>
  <si>
    <t>Account Name</t>
  </si>
  <si>
    <t>Summit Equipment Current Account</t>
  </si>
  <si>
    <t>Account Number</t>
  </si>
  <si>
    <t>Opening Balance</t>
  </si>
  <si>
    <t xml:space="preserve"> </t>
  </si>
  <si>
    <t>Payments In</t>
  </si>
  <si>
    <t>Payments Out</t>
  </si>
  <si>
    <t>Closing Balance</t>
  </si>
  <si>
    <t>Account Type</t>
  </si>
  <si>
    <t>Current Account</t>
  </si>
  <si>
    <t>Summit Equipment</t>
  </si>
  <si>
    <t>100 Main Avenue, Zurich, 8000</t>
  </si>
  <si>
    <t>Switzerland</t>
  </si>
  <si>
    <t>Transactions</t>
  </si>
  <si>
    <t>Date</t>
  </si>
  <si>
    <t>Description</t>
  </si>
  <si>
    <t>Details</t>
  </si>
  <si>
    <t>Money Out</t>
  </si>
  <si>
    <t>Money In</t>
  </si>
  <si>
    <t>Balance</t>
  </si>
  <si>
    <t>Balance B/F</t>
  </si>
  <si>
    <t>Wire transfer to Supplier XX</t>
  </si>
  <si>
    <t>Debit</t>
  </si>
  <si>
    <t>Wire transfer from Customer xxx</t>
  </si>
  <si>
    <t>Credit</t>
  </si>
  <si>
    <t>Page 1 of 1</t>
  </si>
  <si>
    <t>Hilltop Bank</t>
  </si>
  <si>
    <t>Bank charges</t>
  </si>
  <si>
    <t>Capstone Bank</t>
  </si>
  <si>
    <t>15 Yellow Street, 8350 Zurich, Switzerland</t>
  </si>
  <si>
    <t>31 December 20X6</t>
  </si>
  <si>
    <t>3456 24569</t>
  </si>
  <si>
    <t>3456 24568</t>
  </si>
  <si>
    <t>1/12/20X6</t>
  </si>
  <si>
    <t>7/12/20X6</t>
  </si>
  <si>
    <t>8/12/20X6</t>
  </si>
  <si>
    <t>19/12/20X6</t>
  </si>
  <si>
    <t>20/12/20X6</t>
  </si>
  <si>
    <t>21/12/20X6</t>
  </si>
  <si>
    <t>27/12/20X6</t>
  </si>
  <si>
    <t>28/12/20X6</t>
  </si>
  <si>
    <t>29/12/20X6</t>
  </si>
  <si>
    <t>30/12/20X6</t>
  </si>
  <si>
    <t>31/12/20X6</t>
  </si>
  <si>
    <t>Deposit Account Statement</t>
  </si>
  <si>
    <t>Deposit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</si>
</sst>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  <family val="2"/>
    </font>
    <font>
      <sz val="10"/>
      <name val="Arial"/>
      <family val="2"/>
    </font>
    <font>
      <sz val="10"/>
      <name val="EYInterstate Light"/>
    </font>
    <font>
      <b/>
      <sz val="10"/>
      <name val="EYInterstate Light"/>
    </font>
    <font>
      <sz val="14"/>
      <name val="EYInterstate Light"/>
    </font>
    <font>
      <b/>
      <sz val="10"/>
      <color indexed="10"/>
      <name val="EYInterstate Light"/>
    </font>
    <font>
      <b/>
      <i/>
      <sz val="10"/>
      <name val="EYInterstate Light"/>
    </font>
    <font>
      <b/>
      <i/>
      <sz val="14"/>
      <name val="EYInterstate Light"/>
    </font>
    <font>
      <sz val="8"/>
      <name val="EYInterstate Light"/>
    </font>
    <font>
      <sz val="10"/>
      <color indexed="10"/>
      <name val="EYInterstate Light"/>
    </font>
    <font>
      <b/>
      <sz val="10"/>
      <color indexed="8"/>
      <name val="EYInterstate Light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ck">
        <color indexed="22"/>
      </left>
      <right/>
      <top style="thick">
        <color indexed="22"/>
      </top>
      <bottom/>
      <diagonal/>
    </border>
    <border>
      <left/>
      <right/>
      <top style="thick">
        <color indexed="22"/>
      </top>
      <bottom/>
      <diagonal/>
    </border>
    <border>
      <left/>
      <right style="thick">
        <color indexed="22"/>
      </right>
      <top style="thick">
        <color indexed="22"/>
      </top>
      <bottom/>
      <diagonal/>
    </border>
    <border>
      <left style="thick">
        <color indexed="22"/>
      </left>
      <right/>
      <top/>
      <bottom/>
      <diagonal/>
    </border>
    <border>
      <left/>
      <right style="thick">
        <color indexed="2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22"/>
      </left>
      <right/>
      <top/>
      <bottom style="thick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 style="thick">
        <color indexed="22"/>
      </right>
      <top/>
      <bottom style="thick">
        <color indexed="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3" fillId="2" borderId="0" xfId="0" applyFont="1" applyFill="1" applyBorder="1"/>
    <xf numFmtId="0" fontId="4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1" fontId="5" fillId="0" borderId="0" xfId="0" applyNumberFormat="1" applyFont="1" applyFill="1" applyBorder="1"/>
    <xf numFmtId="0" fontId="2" fillId="0" borderId="0" xfId="0" applyFont="1" applyFill="1" applyBorder="1"/>
    <xf numFmtId="0" fontId="6" fillId="2" borderId="0" xfId="0" applyFont="1" applyFill="1" applyBorder="1"/>
    <xf numFmtId="49" fontId="3" fillId="0" borderId="14" xfId="0" applyNumberFormat="1" applyFont="1" applyFill="1" applyBorder="1" applyAlignment="1">
      <alignment horizontal="left"/>
    </xf>
    <xf numFmtId="49" fontId="2" fillId="0" borderId="14" xfId="0" applyNumberFormat="1" applyFont="1" applyFill="1" applyBorder="1" applyAlignment="1">
      <alignment horizontal="left"/>
    </xf>
    <xf numFmtId="0" fontId="7" fillId="0" borderId="0" xfId="0" applyFont="1" applyFill="1" applyBorder="1"/>
    <xf numFmtId="0" fontId="7" fillId="2" borderId="0" xfId="0" applyFont="1" applyFill="1" applyBorder="1"/>
    <xf numFmtId="0" fontId="3" fillId="2" borderId="15" xfId="0" applyFont="1" applyFill="1" applyBorder="1"/>
    <xf numFmtId="43" fontId="2" fillId="0" borderId="15" xfId="0" applyNumberFormat="1" applyFont="1" applyFill="1" applyBorder="1" applyAlignment="1">
      <alignment horizontal="right"/>
    </xf>
    <xf numFmtId="14" fontId="2" fillId="2" borderId="0" xfId="0" quotePrefix="1" applyNumberFormat="1" applyFont="1" applyFill="1" applyBorder="1" applyAlignment="1">
      <alignment horizontal="left"/>
    </xf>
    <xf numFmtId="49" fontId="2" fillId="2" borderId="0" xfId="0" applyNumberFormat="1" applyFont="1" applyFill="1" applyBorder="1"/>
    <xf numFmtId="0" fontId="2" fillId="0" borderId="15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8" fillId="0" borderId="0" xfId="0" applyFont="1" applyAlignment="1">
      <alignment vertical="center"/>
    </xf>
    <xf numFmtId="0" fontId="4" fillId="2" borderId="16" xfId="0" applyFont="1" applyFill="1" applyBorder="1"/>
    <xf numFmtId="0" fontId="2" fillId="2" borderId="16" xfId="0" applyFont="1" applyFill="1" applyBorder="1"/>
    <xf numFmtId="0" fontId="2" fillId="0" borderId="16" xfId="0" applyFont="1" applyFill="1" applyBorder="1" applyAlignment="1">
      <alignment horizontal="right"/>
    </xf>
    <xf numFmtId="0" fontId="2" fillId="2" borderId="0" xfId="0" applyNumberFormat="1" applyFont="1" applyFill="1" applyBorder="1" applyAlignment="1"/>
    <xf numFmtId="3" fontId="2" fillId="0" borderId="23" xfId="0" applyNumberFormat="1" applyFont="1" applyFill="1" applyBorder="1" applyAlignment="1">
      <alignment horizontal="center"/>
    </xf>
    <xf numFmtId="49" fontId="3" fillId="3" borderId="24" xfId="0" applyNumberFormat="1" applyFont="1" applyFill="1" applyBorder="1" applyAlignment="1">
      <alignment horizontal="left"/>
    </xf>
    <xf numFmtId="49" fontId="3" fillId="3" borderId="24" xfId="0" applyNumberFormat="1" applyFont="1" applyFill="1" applyBorder="1" applyAlignment="1">
      <alignment horizontal="center"/>
    </xf>
    <xf numFmtId="43" fontId="3" fillId="3" borderId="24" xfId="0" applyNumberFormat="1" applyFont="1" applyFill="1" applyBorder="1"/>
    <xf numFmtId="43" fontId="3" fillId="3" borderId="24" xfId="1" applyFont="1" applyFill="1" applyBorder="1" applyAlignment="1">
      <alignment horizontal="left"/>
    </xf>
    <xf numFmtId="43" fontId="3" fillId="0" borderId="25" xfId="1" applyFont="1" applyFill="1" applyBorder="1"/>
    <xf numFmtId="0" fontId="9" fillId="2" borderId="0" xfId="0" applyNumberFormat="1" applyFont="1" applyFill="1" applyBorder="1" applyAlignment="1"/>
    <xf numFmtId="14" fontId="2" fillId="0" borderId="23" xfId="0" applyNumberFormat="1" applyFont="1" applyFill="1" applyBorder="1" applyAlignment="1">
      <alignment horizontal="center"/>
    </xf>
    <xf numFmtId="49" fontId="2" fillId="3" borderId="24" xfId="0" applyNumberFormat="1" applyFont="1" applyFill="1" applyBorder="1" applyAlignment="1">
      <alignment horizontal="left"/>
    </xf>
    <xf numFmtId="49" fontId="2" fillId="3" borderId="24" xfId="0" applyNumberFormat="1" applyFont="1" applyFill="1" applyBorder="1" applyAlignment="1">
      <alignment horizontal="center"/>
    </xf>
    <xf numFmtId="43" fontId="2" fillId="3" borderId="24" xfId="0" applyNumberFormat="1" applyFont="1" applyFill="1" applyBorder="1"/>
    <xf numFmtId="43" fontId="2" fillId="3" borderId="24" xfId="1" applyFont="1" applyFill="1" applyBorder="1" applyAlignment="1">
      <alignment horizontal="left"/>
    </xf>
    <xf numFmtId="43" fontId="2" fillId="3" borderId="25" xfId="1" applyFont="1" applyFill="1" applyBorder="1" applyAlignment="1"/>
    <xf numFmtId="0" fontId="2" fillId="3" borderId="0" xfId="0" applyFont="1" applyFill="1"/>
    <xf numFmtId="43" fontId="3" fillId="3" borderId="25" xfId="1" applyFont="1" applyFill="1" applyBorder="1" applyAlignment="1"/>
    <xf numFmtId="0" fontId="2" fillId="2" borderId="0" xfId="0" applyFont="1" applyFill="1" applyBorder="1" applyProtection="1">
      <protection locked="0" hidden="1"/>
    </xf>
    <xf numFmtId="0" fontId="2" fillId="2" borderId="0" xfId="0" quotePrefix="1" applyFont="1" applyFill="1" applyBorder="1"/>
    <xf numFmtId="0" fontId="3" fillId="2" borderId="0" xfId="0" applyFont="1" applyFill="1" applyBorder="1" applyAlignment="1">
      <alignment horizontal="right"/>
    </xf>
    <xf numFmtId="40" fontId="10" fillId="0" borderId="0" xfId="0" applyNumberFormat="1" applyFont="1" applyFill="1" applyBorder="1"/>
    <xf numFmtId="0" fontId="2" fillId="0" borderId="0" xfId="0" applyFont="1" applyFill="1" applyBorder="1" applyProtection="1">
      <protection locked="0" hidden="1"/>
    </xf>
    <xf numFmtId="0" fontId="2" fillId="0" borderId="0" xfId="0" quotePrefix="1" applyFont="1" applyFill="1" applyBorder="1"/>
    <xf numFmtId="0" fontId="3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2" fillId="0" borderId="0" xfId="0" applyNumberFormat="1" applyFont="1" applyFill="1" applyBorder="1" applyAlignment="1"/>
    <xf numFmtId="0" fontId="2" fillId="0" borderId="5" xfId="0" applyFont="1" applyFill="1" applyBorder="1"/>
    <xf numFmtId="0" fontId="2" fillId="0" borderId="0" xfId="0" applyFont="1" applyFill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7" xfId="0" applyNumberFormat="1" applyFont="1" applyFill="1" applyBorder="1" applyAlignment="1"/>
    <xf numFmtId="0" fontId="2" fillId="2" borderId="28" xfId="0" applyFont="1" applyFill="1" applyBorder="1"/>
    <xf numFmtId="43" fontId="2" fillId="2" borderId="27" xfId="0" applyNumberFormat="1" applyFont="1" applyFill="1" applyBorder="1"/>
    <xf numFmtId="43" fontId="3" fillId="2" borderId="0" xfId="0" applyNumberFormat="1" applyFont="1" applyFill="1" applyBorder="1" applyAlignment="1">
      <alignment horizontal="right"/>
    </xf>
    <xf numFmtId="164" fontId="2" fillId="0" borderId="0" xfId="1" applyNumberFormat="1" applyFont="1"/>
    <xf numFmtId="43" fontId="2" fillId="0" borderId="0" xfId="0" applyNumberFormat="1" applyFont="1"/>
    <xf numFmtId="0" fontId="3" fillId="0" borderId="19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wazal\AppData\Local\Microsoft\Windows\Temporary%20Internet%20Files\Content.Outlook\6A1KQEXX\ASSR%20AA%20STF%20New%20L5%20HO5%203-HO5%2020%20Onward%20Walkthrough%20Documents%20v1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5.3 PR Approval"/>
      <sheetName val="HO5.4 PR Email"/>
      <sheetName val="HO5.5 Vendor Details"/>
      <sheetName val="HO5.6 Restricted SAP Access"/>
      <sheetName val="HO5.7 PO"/>
      <sheetName val="HO5.8 CFO Approval"/>
      <sheetName val="HO5.9 Order Confirmation"/>
      <sheetName val="HO5.10 PO Confirmed in SAP"/>
      <sheetName val="HO5.11 GRN"/>
      <sheetName val="HO5.12 PO Delivered in SAP"/>
      <sheetName val="HO5.13 Record PP&amp;E in GL"/>
      <sheetName val="HO5.14 GL Entry Approval"/>
      <sheetName val="HO5.15 Invoice"/>
      <sheetName val="HO5.16 Record Invoice in GL"/>
      <sheetName val="HO5.17 Bank Statement"/>
      <sheetName val="HO5.18 PP&amp;E Sub Ledger Listing"/>
      <sheetName val="HO5.19 Account Rec."/>
      <sheetName val="HO5.20 Monthly Rep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D25">
            <v>1</v>
          </cell>
          <cell r="K25">
            <v>500000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56"/>
  <sheetViews>
    <sheetView showGridLines="0" tabSelected="1" view="pageLayout" topLeftCell="A16" zoomScale="80" zoomScaleNormal="100" zoomScalePageLayoutView="80" workbookViewId="0">
      <selection activeCell="F80" sqref="F80"/>
    </sheetView>
  </sheetViews>
  <sheetFormatPr defaultColWidth="9.1796875" defaultRowHeight="14" x14ac:dyDescent="0.35"/>
  <cols>
    <col min="1" max="1" width="1.26953125" style="1" customWidth="1"/>
    <col min="2" max="2" width="0.453125" style="1" customWidth="1"/>
    <col min="3" max="3" width="3.7265625" style="1" customWidth="1"/>
    <col min="4" max="4" width="15.7265625" style="1" customWidth="1"/>
    <col min="5" max="5" width="33.81640625" style="1" customWidth="1"/>
    <col min="6" max="6" width="11.7265625" style="1" customWidth="1"/>
    <col min="7" max="7" width="17.54296875" style="1" customWidth="1"/>
    <col min="8" max="8" width="16.7265625" style="1" customWidth="1"/>
    <col min="9" max="9" width="18.453125" style="1" customWidth="1"/>
    <col min="10" max="10" width="3.7265625" style="1" customWidth="1"/>
    <col min="11" max="11" width="0.453125" style="1" customWidth="1"/>
    <col min="12" max="12" width="1.7265625" style="1" customWidth="1"/>
    <col min="13" max="16384" width="9.1796875" style="1"/>
  </cols>
  <sheetData>
    <row r="1" spans="2:14" ht="6" customHeight="1" thickBot="1" x14ac:dyDescent="0.4"/>
    <row r="2" spans="2:14" ht="0.75" customHeight="1" thickTop="1" x14ac:dyDescent="0.35">
      <c r="B2" s="2"/>
      <c r="C2" s="3"/>
      <c r="D2" s="3"/>
      <c r="E2" s="3"/>
      <c r="F2" s="3"/>
      <c r="G2" s="3"/>
      <c r="H2" s="3"/>
      <c r="I2" s="3"/>
      <c r="J2" s="3"/>
      <c r="K2" s="4"/>
    </row>
    <row r="3" spans="2:14" ht="14.5" thickBot="1" x14ac:dyDescent="0.4">
      <c r="B3" s="5"/>
      <c r="C3" s="6"/>
      <c r="D3" s="6"/>
      <c r="E3" s="6"/>
      <c r="F3" s="6"/>
      <c r="G3" s="6"/>
      <c r="H3" s="6"/>
      <c r="I3" s="6"/>
      <c r="J3" s="6"/>
      <c r="K3" s="7"/>
    </row>
    <row r="4" spans="2:14" ht="19.5" customHeight="1" x14ac:dyDescent="0.5">
      <c r="B4" s="5"/>
      <c r="C4" s="6"/>
      <c r="D4" s="66" t="s">
        <v>30</v>
      </c>
      <c r="E4" s="67"/>
      <c r="F4" s="68"/>
      <c r="G4" s="8"/>
      <c r="H4" s="9" t="s">
        <v>0</v>
      </c>
      <c r="I4" s="10"/>
      <c r="J4" s="11"/>
      <c r="K4" s="7"/>
    </row>
    <row r="5" spans="2:14" x14ac:dyDescent="0.35">
      <c r="B5" s="5"/>
      <c r="C5" s="6"/>
      <c r="D5" s="69"/>
      <c r="E5" s="70"/>
      <c r="F5" s="71"/>
      <c r="G5" s="6"/>
      <c r="H5" s="6" t="s">
        <v>1</v>
      </c>
      <c r="I5" s="6"/>
      <c r="J5" s="12"/>
      <c r="K5" s="7"/>
    </row>
    <row r="6" spans="2:14" ht="14.5" thickBot="1" x14ac:dyDescent="0.4">
      <c r="B6" s="5"/>
      <c r="C6" s="6"/>
      <c r="D6" s="72"/>
      <c r="E6" s="73"/>
      <c r="F6" s="74"/>
      <c r="G6" s="6"/>
      <c r="H6" s="12" t="s">
        <v>2</v>
      </c>
      <c r="I6" s="12"/>
      <c r="J6" s="12"/>
      <c r="K6" s="7"/>
    </row>
    <row r="7" spans="2:14" x14ac:dyDescent="0.35">
      <c r="B7" s="5"/>
      <c r="C7" s="6"/>
      <c r="D7" s="6"/>
      <c r="E7" s="6"/>
      <c r="F7" s="6"/>
      <c r="G7" s="6"/>
      <c r="H7" s="6"/>
      <c r="I7" s="6"/>
      <c r="J7" s="6"/>
      <c r="K7" s="7"/>
    </row>
    <row r="8" spans="2:14" x14ac:dyDescent="0.35">
      <c r="B8" s="5"/>
      <c r="C8" s="6"/>
      <c r="D8" s="8" t="s">
        <v>3</v>
      </c>
      <c r="E8" s="6"/>
      <c r="F8" s="6"/>
      <c r="G8" s="6"/>
      <c r="H8" s="6"/>
      <c r="I8" s="6"/>
      <c r="J8" s="6"/>
      <c r="K8" s="7"/>
    </row>
    <row r="9" spans="2:14" x14ac:dyDescent="0.35">
      <c r="B9" s="5"/>
      <c r="C9" s="6"/>
      <c r="D9" s="8"/>
      <c r="E9" s="8"/>
      <c r="F9" s="6"/>
      <c r="G9" s="6"/>
      <c r="H9" s="6"/>
      <c r="I9" s="6"/>
      <c r="J9" s="6"/>
      <c r="K9" s="7"/>
    </row>
    <row r="10" spans="2:14" x14ac:dyDescent="0.35">
      <c r="B10" s="5"/>
      <c r="C10" s="6"/>
      <c r="D10" s="13" t="s">
        <v>4</v>
      </c>
      <c r="E10" s="14" t="s">
        <v>5</v>
      </c>
      <c r="F10" s="15"/>
      <c r="G10" s="12"/>
      <c r="I10" s="6"/>
      <c r="J10" s="6"/>
      <c r="K10" s="7"/>
    </row>
    <row r="11" spans="2:14" ht="16.5" customHeight="1" x14ac:dyDescent="0.5">
      <c r="B11" s="5"/>
      <c r="C11" s="6"/>
      <c r="D11" s="13" t="s">
        <v>6</v>
      </c>
      <c r="E11" s="14">
        <v>1001100230</v>
      </c>
      <c r="F11" s="15"/>
      <c r="G11" s="16"/>
      <c r="I11" s="17"/>
      <c r="J11" s="17"/>
      <c r="K11" s="7"/>
    </row>
    <row r="12" spans="2:14" x14ac:dyDescent="0.35">
      <c r="B12" s="5"/>
      <c r="C12" s="6"/>
      <c r="D12" s="6"/>
      <c r="E12" s="12"/>
      <c r="F12" s="12"/>
      <c r="G12" s="12"/>
      <c r="H12" s="6"/>
      <c r="I12" s="6"/>
      <c r="J12" s="6"/>
      <c r="K12" s="7"/>
    </row>
    <row r="13" spans="2:14" x14ac:dyDescent="0.35">
      <c r="B13" s="5"/>
      <c r="C13" s="6"/>
      <c r="D13" s="6"/>
      <c r="E13" s="12"/>
      <c r="F13" s="12"/>
      <c r="G13" s="12"/>
      <c r="H13" s="18" t="s">
        <v>7</v>
      </c>
      <c r="I13" s="19">
        <f>I29</f>
        <v>14772151.48</v>
      </c>
      <c r="J13" s="20"/>
      <c r="K13" s="7"/>
      <c r="N13" s="1" t="s">
        <v>8</v>
      </c>
    </row>
    <row r="14" spans="2:14" x14ac:dyDescent="0.35">
      <c r="B14" s="5"/>
      <c r="C14" s="6"/>
      <c r="D14" s="6"/>
      <c r="E14" s="6"/>
      <c r="F14" s="6"/>
      <c r="G14" s="6"/>
      <c r="H14" s="18" t="s">
        <v>9</v>
      </c>
      <c r="I14" s="19">
        <f>SUM(H30:H48)</f>
        <v>1556698.71</v>
      </c>
      <c r="J14" s="21"/>
      <c r="K14" s="7"/>
    </row>
    <row r="15" spans="2:14" x14ac:dyDescent="0.35">
      <c r="B15" s="5"/>
      <c r="C15" s="6"/>
      <c r="D15" s="6"/>
      <c r="E15" s="6"/>
      <c r="F15" s="6"/>
      <c r="G15" s="6"/>
      <c r="H15" s="18" t="s">
        <v>10</v>
      </c>
      <c r="I15" s="19">
        <f>SUM(G30:G48)</f>
        <v>1313339.19</v>
      </c>
      <c r="J15" s="6"/>
      <c r="K15" s="7"/>
    </row>
    <row r="16" spans="2:14" x14ac:dyDescent="0.35">
      <c r="B16" s="5"/>
      <c r="C16" s="6"/>
      <c r="D16" s="6"/>
      <c r="E16" s="6"/>
      <c r="F16" s="6"/>
      <c r="G16" s="6"/>
      <c r="H16" s="18" t="s">
        <v>11</v>
      </c>
      <c r="I16" s="19">
        <f>SUM(I13+I14)-I15</f>
        <v>15015511.000000002</v>
      </c>
      <c r="J16" s="6"/>
      <c r="K16" s="7"/>
    </row>
    <row r="17" spans="2:14" x14ac:dyDescent="0.35">
      <c r="B17" s="5"/>
      <c r="C17" s="6"/>
      <c r="D17" s="6"/>
      <c r="E17" s="6"/>
      <c r="F17" s="6"/>
      <c r="G17" s="6"/>
      <c r="H17" s="18" t="s">
        <v>12</v>
      </c>
      <c r="I17" s="22" t="s">
        <v>13</v>
      </c>
      <c r="J17" s="6"/>
      <c r="K17" s="7"/>
    </row>
    <row r="18" spans="2:14" x14ac:dyDescent="0.35">
      <c r="B18" s="5"/>
      <c r="C18" s="6"/>
      <c r="D18" s="6"/>
      <c r="E18" s="6"/>
      <c r="F18" s="6"/>
      <c r="G18" s="6"/>
      <c r="H18" s="6"/>
      <c r="I18" s="23"/>
      <c r="J18" s="6"/>
      <c r="K18" s="7"/>
    </row>
    <row r="19" spans="2:14" x14ac:dyDescent="0.35">
      <c r="B19" s="5"/>
      <c r="C19" s="6"/>
      <c r="D19" s="24" t="s">
        <v>34</v>
      </c>
      <c r="E19" s="6"/>
      <c r="F19" s="6"/>
      <c r="G19" s="6"/>
      <c r="H19" s="6"/>
      <c r="I19" s="23"/>
      <c r="J19" s="6"/>
      <c r="K19" s="7"/>
    </row>
    <row r="20" spans="2:14" x14ac:dyDescent="0.35">
      <c r="B20" s="5"/>
      <c r="C20" s="6"/>
      <c r="D20" s="6"/>
      <c r="E20" s="6"/>
      <c r="F20" s="6"/>
      <c r="G20" s="6"/>
      <c r="H20" s="6"/>
      <c r="I20" s="23"/>
      <c r="J20" s="6"/>
      <c r="K20" s="7"/>
    </row>
    <row r="21" spans="2:14" x14ac:dyDescent="0.35">
      <c r="B21" s="5"/>
      <c r="C21" s="6"/>
      <c r="D21" s="12" t="s">
        <v>14</v>
      </c>
      <c r="E21" s="12"/>
      <c r="F21" s="6"/>
      <c r="G21" s="6"/>
      <c r="H21" s="6"/>
      <c r="I21" s="23"/>
      <c r="J21" s="6"/>
      <c r="K21" s="7"/>
    </row>
    <row r="22" spans="2:14" x14ac:dyDescent="0.35">
      <c r="B22" s="5"/>
      <c r="C22" s="6"/>
      <c r="D22" s="12" t="s">
        <v>15</v>
      </c>
      <c r="E22" s="12"/>
      <c r="F22" s="6"/>
      <c r="G22" s="6"/>
      <c r="H22" s="6"/>
      <c r="I22" s="23"/>
      <c r="J22" s="6"/>
      <c r="K22" s="7"/>
      <c r="N22" s="25"/>
    </row>
    <row r="23" spans="2:14" x14ac:dyDescent="0.35">
      <c r="B23" s="5"/>
      <c r="C23" s="6"/>
      <c r="D23" s="12" t="s">
        <v>16</v>
      </c>
      <c r="E23" s="12"/>
      <c r="F23" s="6"/>
      <c r="G23" s="6"/>
      <c r="H23" s="6"/>
      <c r="I23" s="23"/>
      <c r="J23" s="6"/>
      <c r="K23" s="7"/>
    </row>
    <row r="24" spans="2:14" x14ac:dyDescent="0.35">
      <c r="B24" s="5"/>
      <c r="C24" s="6"/>
      <c r="D24" s="6"/>
      <c r="E24" s="6"/>
      <c r="F24" s="6"/>
      <c r="G24" s="6"/>
      <c r="H24" s="6"/>
      <c r="I24" s="23"/>
      <c r="J24" s="6"/>
      <c r="K24" s="7"/>
    </row>
    <row r="25" spans="2:14" ht="14.5" thickBot="1" x14ac:dyDescent="0.4">
      <c r="B25" s="5"/>
      <c r="C25" s="6"/>
      <c r="D25" s="6"/>
      <c r="E25" s="6"/>
      <c r="F25" s="6"/>
      <c r="G25" s="6"/>
      <c r="H25" s="6"/>
      <c r="I25" s="23"/>
      <c r="J25" s="6"/>
      <c r="K25" s="7"/>
    </row>
    <row r="26" spans="2:14" ht="20" x14ac:dyDescent="0.5">
      <c r="B26" s="5"/>
      <c r="C26" s="6"/>
      <c r="D26" s="26" t="s">
        <v>17</v>
      </c>
      <c r="E26" s="27"/>
      <c r="F26" s="27"/>
      <c r="G26" s="27"/>
      <c r="H26" s="27"/>
      <c r="I26" s="28"/>
      <c r="J26" s="6"/>
      <c r="K26" s="7"/>
    </row>
    <row r="27" spans="2:14" x14ac:dyDescent="0.35">
      <c r="B27" s="5"/>
      <c r="C27" s="6"/>
      <c r="D27" s="75" t="s">
        <v>18</v>
      </c>
      <c r="E27" s="77" t="s">
        <v>19</v>
      </c>
      <c r="F27" s="77" t="s">
        <v>20</v>
      </c>
      <c r="G27" s="77" t="s">
        <v>21</v>
      </c>
      <c r="H27" s="77" t="s">
        <v>22</v>
      </c>
      <c r="I27" s="64" t="s">
        <v>23</v>
      </c>
      <c r="J27" s="29"/>
      <c r="K27" s="7"/>
    </row>
    <row r="28" spans="2:14" x14ac:dyDescent="0.35">
      <c r="B28" s="5"/>
      <c r="C28" s="6"/>
      <c r="D28" s="76"/>
      <c r="E28" s="78"/>
      <c r="F28" s="78"/>
      <c r="G28" s="78"/>
      <c r="H28" s="78"/>
      <c r="I28" s="65"/>
      <c r="J28" s="29"/>
      <c r="K28" s="7"/>
    </row>
    <row r="29" spans="2:14" x14ac:dyDescent="0.35">
      <c r="B29" s="5"/>
      <c r="C29" s="6"/>
      <c r="D29" s="30"/>
      <c r="E29" s="31" t="s">
        <v>24</v>
      </c>
      <c r="F29" s="32"/>
      <c r="G29" s="33"/>
      <c r="H29" s="34"/>
      <c r="I29" s="35">
        <v>14772151.48</v>
      </c>
      <c r="J29" s="36"/>
      <c r="K29" s="7"/>
    </row>
    <row r="30" spans="2:14" x14ac:dyDescent="0.35">
      <c r="B30" s="5"/>
      <c r="C30" s="6"/>
      <c r="D30" s="37" t="s">
        <v>37</v>
      </c>
      <c r="E30" s="38" t="s">
        <v>25</v>
      </c>
      <c r="F30" s="39" t="s">
        <v>26</v>
      </c>
      <c r="G30" s="40">
        <v>15096.2</v>
      </c>
      <c r="H30" s="41"/>
      <c r="I30" s="42">
        <f>I29-G30+H30</f>
        <v>14757055.280000001</v>
      </c>
      <c r="J30" s="29"/>
      <c r="K30" s="7"/>
    </row>
    <row r="31" spans="2:14" x14ac:dyDescent="0.35">
      <c r="B31" s="5"/>
      <c r="C31" s="6"/>
      <c r="D31" s="37" t="s">
        <v>37</v>
      </c>
      <c r="E31" s="38" t="s">
        <v>27</v>
      </c>
      <c r="F31" s="39" t="s">
        <v>28</v>
      </c>
      <c r="G31" s="40"/>
      <c r="H31" s="40">
        <v>24806.959999999999</v>
      </c>
      <c r="I31" s="42">
        <f t="shared" ref="I31:I49" si="0">I30-G31+H31</f>
        <v>14781862.240000002</v>
      </c>
      <c r="J31" s="29"/>
      <c r="K31" s="7"/>
    </row>
    <row r="32" spans="2:14" x14ac:dyDescent="0.35">
      <c r="B32" s="5"/>
      <c r="C32" s="6"/>
      <c r="D32" s="37" t="s">
        <v>38</v>
      </c>
      <c r="E32" s="38" t="s">
        <v>25</v>
      </c>
      <c r="F32" s="39" t="s">
        <v>26</v>
      </c>
      <c r="G32" s="40">
        <v>102437.38</v>
      </c>
      <c r="H32" s="41"/>
      <c r="I32" s="42">
        <f t="shared" si="0"/>
        <v>14679424.860000001</v>
      </c>
      <c r="J32" s="29"/>
      <c r="K32" s="7"/>
    </row>
    <row r="33" spans="2:11" x14ac:dyDescent="0.35">
      <c r="B33" s="5"/>
      <c r="C33" s="6"/>
      <c r="D33" s="37" t="s">
        <v>39</v>
      </c>
      <c r="E33" s="38" t="s">
        <v>27</v>
      </c>
      <c r="F33" s="39" t="s">
        <v>28</v>
      </c>
      <c r="G33" s="40"/>
      <c r="H33" s="40">
        <v>32739.439999999999</v>
      </c>
      <c r="I33" s="42">
        <f t="shared" si="0"/>
        <v>14712164.300000001</v>
      </c>
      <c r="J33" s="29"/>
      <c r="K33" s="7"/>
    </row>
    <row r="34" spans="2:11" x14ac:dyDescent="0.35">
      <c r="B34" s="5"/>
      <c r="C34" s="6"/>
      <c r="D34" s="37" t="s">
        <v>40</v>
      </c>
      <c r="E34" s="38" t="s">
        <v>27</v>
      </c>
      <c r="F34" s="39" t="s">
        <v>28</v>
      </c>
      <c r="G34" s="40"/>
      <c r="H34" s="40">
        <v>34131.230000000003</v>
      </c>
      <c r="I34" s="42">
        <f t="shared" si="0"/>
        <v>14746295.530000001</v>
      </c>
      <c r="J34" s="29"/>
      <c r="K34" s="7"/>
    </row>
    <row r="35" spans="2:11" x14ac:dyDescent="0.35">
      <c r="B35" s="5"/>
      <c r="C35" s="6"/>
      <c r="D35" s="37" t="s">
        <v>40</v>
      </c>
      <c r="E35" s="38" t="s">
        <v>25</v>
      </c>
      <c r="F35" s="39" t="s">
        <v>26</v>
      </c>
      <c r="G35" s="40">
        <v>24572.95</v>
      </c>
      <c r="H35" s="41"/>
      <c r="I35" s="42">
        <f t="shared" si="0"/>
        <v>14721722.580000002</v>
      </c>
      <c r="J35" s="29"/>
      <c r="K35" s="7"/>
    </row>
    <row r="36" spans="2:11" x14ac:dyDescent="0.35">
      <c r="B36" s="5"/>
      <c r="C36" s="6"/>
      <c r="D36" s="37" t="s">
        <v>41</v>
      </c>
      <c r="E36" s="38" t="s">
        <v>27</v>
      </c>
      <c r="F36" s="39" t="s">
        <v>28</v>
      </c>
      <c r="G36" s="40"/>
      <c r="H36" s="40">
        <v>44210.57</v>
      </c>
      <c r="I36" s="42">
        <f t="shared" si="0"/>
        <v>14765933.150000002</v>
      </c>
      <c r="J36" s="29"/>
      <c r="K36" s="7"/>
    </row>
    <row r="37" spans="2:11" x14ac:dyDescent="0.35">
      <c r="B37" s="5"/>
      <c r="C37" s="6"/>
      <c r="D37" s="37" t="s">
        <v>42</v>
      </c>
      <c r="E37" s="38" t="s">
        <v>25</v>
      </c>
      <c r="F37" s="39" t="s">
        <v>26</v>
      </c>
      <c r="G37" s="40">
        <v>92054.54</v>
      </c>
      <c r="H37" s="41"/>
      <c r="I37" s="42">
        <f t="shared" si="0"/>
        <v>14673878.610000003</v>
      </c>
      <c r="J37" s="29"/>
      <c r="K37" s="7"/>
    </row>
    <row r="38" spans="2:11" x14ac:dyDescent="0.35">
      <c r="B38" s="5"/>
      <c r="C38" s="6"/>
      <c r="D38" s="37" t="s">
        <v>43</v>
      </c>
      <c r="E38" s="38" t="s">
        <v>27</v>
      </c>
      <c r="F38" s="39" t="s">
        <v>28</v>
      </c>
      <c r="G38" s="43"/>
      <c r="H38" s="40">
        <v>80402.009999999995</v>
      </c>
      <c r="I38" s="42">
        <f t="shared" si="0"/>
        <v>14754280.620000003</v>
      </c>
      <c r="J38" s="29"/>
      <c r="K38" s="7"/>
    </row>
    <row r="39" spans="2:11" x14ac:dyDescent="0.35">
      <c r="B39" s="5"/>
      <c r="C39" s="6"/>
      <c r="D39" s="37" t="s">
        <v>43</v>
      </c>
      <c r="E39" s="38" t="s">
        <v>25</v>
      </c>
      <c r="F39" s="39" t="s">
        <v>26</v>
      </c>
      <c r="G39" s="40">
        <v>77790.210000000006</v>
      </c>
      <c r="H39" s="41"/>
      <c r="I39" s="42">
        <f t="shared" si="0"/>
        <v>14676490.410000002</v>
      </c>
      <c r="J39" s="29"/>
      <c r="K39" s="7"/>
    </row>
    <row r="40" spans="2:11" x14ac:dyDescent="0.35">
      <c r="B40" s="5"/>
      <c r="C40" s="6"/>
      <c r="D40" s="37" t="s">
        <v>43</v>
      </c>
      <c r="E40" s="38" t="s">
        <v>25</v>
      </c>
      <c r="F40" s="39" t="s">
        <v>26</v>
      </c>
      <c r="G40" s="40">
        <v>39919.339999999997</v>
      </c>
      <c r="H40" s="41"/>
      <c r="I40" s="42">
        <f t="shared" si="0"/>
        <v>14636571.070000002</v>
      </c>
      <c r="J40" s="29"/>
      <c r="K40" s="7"/>
    </row>
    <row r="41" spans="2:11" x14ac:dyDescent="0.35">
      <c r="B41" s="5"/>
      <c r="C41" s="6"/>
      <c r="D41" s="37" t="s">
        <v>44</v>
      </c>
      <c r="E41" s="38" t="s">
        <v>25</v>
      </c>
      <c r="F41" s="39" t="s">
        <v>26</v>
      </c>
      <c r="G41" s="40">
        <v>67349.740000000005</v>
      </c>
      <c r="H41" s="41"/>
      <c r="I41" s="42">
        <f t="shared" si="0"/>
        <v>14569221.330000002</v>
      </c>
      <c r="J41" s="29"/>
      <c r="K41" s="7"/>
    </row>
    <row r="42" spans="2:11" x14ac:dyDescent="0.35">
      <c r="B42" s="5"/>
      <c r="C42" s="6"/>
      <c r="D42" s="37" t="s">
        <v>44</v>
      </c>
      <c r="E42" s="38" t="s">
        <v>25</v>
      </c>
      <c r="F42" s="39" t="s">
        <v>26</v>
      </c>
      <c r="G42" s="40">
        <v>84322.67</v>
      </c>
      <c r="H42" s="41"/>
      <c r="I42" s="42">
        <f t="shared" si="0"/>
        <v>14484898.660000002</v>
      </c>
      <c r="J42" s="29"/>
      <c r="K42" s="7"/>
    </row>
    <row r="43" spans="2:11" x14ac:dyDescent="0.35">
      <c r="B43" s="5"/>
      <c r="C43" s="6"/>
      <c r="D43" s="37" t="s">
        <v>45</v>
      </c>
      <c r="E43" s="38" t="s">
        <v>25</v>
      </c>
      <c r="F43" s="39" t="s">
        <v>26</v>
      </c>
      <c r="G43" s="40">
        <v>77748.36</v>
      </c>
      <c r="H43" s="41"/>
      <c r="I43" s="42">
        <f t="shared" si="0"/>
        <v>14407150.300000003</v>
      </c>
      <c r="J43" s="29"/>
      <c r="K43" s="7"/>
    </row>
    <row r="44" spans="2:11" x14ac:dyDescent="0.35">
      <c r="B44" s="5"/>
      <c r="C44" s="6"/>
      <c r="D44" s="37" t="s">
        <v>45</v>
      </c>
      <c r="E44" s="38" t="s">
        <v>25</v>
      </c>
      <c r="F44" s="39" t="s">
        <v>26</v>
      </c>
      <c r="G44" s="40">
        <f>81610.15+113047.25</f>
        <v>194657.4</v>
      </c>
      <c r="H44" s="41"/>
      <c r="I44" s="42">
        <f t="shared" si="0"/>
        <v>14212492.900000002</v>
      </c>
      <c r="J44" s="29"/>
      <c r="K44" s="7"/>
    </row>
    <row r="45" spans="2:11" x14ac:dyDescent="0.35">
      <c r="B45" s="5"/>
      <c r="C45" s="6"/>
      <c r="D45" s="37" t="s">
        <v>46</v>
      </c>
      <c r="E45" s="38" t="s">
        <v>27</v>
      </c>
      <c r="F45" s="39" t="s">
        <v>28</v>
      </c>
      <c r="G45" s="43"/>
      <c r="H45" s="40">
        <f>16361.98+1324046.52</f>
        <v>1340408.5</v>
      </c>
      <c r="I45" s="42">
        <f>I44-G45+H45</f>
        <v>15552901.400000002</v>
      </c>
      <c r="J45" s="29"/>
      <c r="K45" s="7"/>
    </row>
    <row r="46" spans="2:11" x14ac:dyDescent="0.35">
      <c r="B46" s="5"/>
      <c r="C46" s="6"/>
      <c r="D46" s="37" t="s">
        <v>46</v>
      </c>
      <c r="E46" s="38" t="s">
        <v>25</v>
      </c>
      <c r="F46" s="39" t="s">
        <v>26</v>
      </c>
      <c r="G46" s="40">
        <v>23700.400000000001</v>
      </c>
      <c r="H46" s="41"/>
      <c r="I46" s="42">
        <f t="shared" si="0"/>
        <v>15529201.000000002</v>
      </c>
      <c r="J46" s="29"/>
      <c r="K46" s="7"/>
    </row>
    <row r="47" spans="2:11" x14ac:dyDescent="0.35">
      <c r="B47" s="5"/>
      <c r="C47" s="6"/>
      <c r="D47" s="37" t="s">
        <v>46</v>
      </c>
      <c r="E47" s="38" t="s">
        <v>25</v>
      </c>
      <c r="F47" s="39" t="s">
        <v>26</v>
      </c>
      <c r="G47" s="40">
        <v>512500</v>
      </c>
      <c r="H47" s="41"/>
      <c r="I47" s="42">
        <f t="shared" si="0"/>
        <v>15016701.000000002</v>
      </c>
      <c r="J47" s="29"/>
      <c r="K47" s="7"/>
    </row>
    <row r="48" spans="2:11" x14ac:dyDescent="0.35">
      <c r="B48" s="5"/>
      <c r="C48" s="6"/>
      <c r="D48" s="37" t="s">
        <v>47</v>
      </c>
      <c r="E48" s="38" t="s">
        <v>31</v>
      </c>
      <c r="F48" s="39" t="s">
        <v>26</v>
      </c>
      <c r="G48" s="40">
        <v>1190</v>
      </c>
      <c r="H48" s="41"/>
      <c r="I48" s="42">
        <f t="shared" si="0"/>
        <v>15015511.000000002</v>
      </c>
      <c r="J48" s="29"/>
      <c r="K48" s="7"/>
    </row>
    <row r="49" spans="2:12" x14ac:dyDescent="0.35">
      <c r="B49" s="5"/>
      <c r="C49" s="6"/>
      <c r="D49" s="30"/>
      <c r="E49" s="31" t="s">
        <v>11</v>
      </c>
      <c r="F49" s="32"/>
      <c r="G49" s="33"/>
      <c r="H49" s="34"/>
      <c r="I49" s="44">
        <f t="shared" si="0"/>
        <v>15015511.000000002</v>
      </c>
      <c r="J49" s="29"/>
      <c r="K49" s="7"/>
    </row>
    <row r="50" spans="2:12" ht="15.75" customHeight="1" x14ac:dyDescent="0.35">
      <c r="B50" s="5"/>
      <c r="C50" s="6"/>
      <c r="D50" s="45"/>
      <c r="E50" s="45"/>
      <c r="F50" s="46"/>
      <c r="G50" s="6"/>
      <c r="H50" s="47"/>
      <c r="I50" s="48"/>
      <c r="J50" s="29"/>
      <c r="K50" s="7"/>
    </row>
    <row r="51" spans="2:12" x14ac:dyDescent="0.35">
      <c r="B51" s="5"/>
      <c r="C51" s="6"/>
      <c r="D51" s="49"/>
      <c r="E51" s="49"/>
      <c r="F51" s="50"/>
      <c r="G51" s="12"/>
      <c r="H51" s="51"/>
      <c r="I51" s="52" t="s">
        <v>29</v>
      </c>
      <c r="J51" s="53"/>
      <c r="K51" s="54"/>
      <c r="L51" s="55"/>
    </row>
    <row r="52" spans="2:12" ht="14.5" thickBot="1" x14ac:dyDescent="0.4">
      <c r="B52" s="56"/>
      <c r="C52" s="57"/>
      <c r="D52" s="57"/>
      <c r="E52" s="57"/>
      <c r="F52" s="57"/>
      <c r="G52" s="57"/>
      <c r="H52" s="60"/>
      <c r="I52" s="57"/>
      <c r="J52" s="58"/>
      <c r="K52" s="59"/>
    </row>
    <row r="53" spans="2:12" ht="14.5" thickTop="1" x14ac:dyDescent="0.35"/>
    <row r="54" spans="2:12" x14ac:dyDescent="0.35">
      <c r="I54" s="62"/>
    </row>
    <row r="56" spans="2:12" x14ac:dyDescent="0.35">
      <c r="I56" s="63"/>
    </row>
  </sheetData>
  <mergeCells count="7">
    <mergeCell ref="I27:I28"/>
    <mergeCell ref="D4:F6"/>
    <mergeCell ref="D27:D28"/>
    <mergeCell ref="E27:E28"/>
    <mergeCell ref="F27:F28"/>
    <mergeCell ref="G27:G28"/>
    <mergeCell ref="H27:H28"/>
  </mergeCells>
  <pageMargins left="0.75" right="0.75" top="1" bottom="1" header="0.5" footer="0.5"/>
  <pageSetup paperSize="9" scale="61" orientation="portrait" r:id="rId1"/>
  <headerFooter scaleWithDoc="0">
    <oddHeader xml:space="preserve">&amp;L&amp;"EY Gothic Cond Demi,Regular"&amp;16&amp;U Bank Statement (31 December 20X6)&amp;"Arial,Regular"&amp;10&amp;U
&amp;R&amp;12&amp;KFF0000Hilltop Bank Current Account (December)
PM 8.5.11A 
</oddHeader>
    <oddFooter>&amp;L&amp;"EY Gothic Cond Medium,Regular"The Audit Academy
Expedition: Audit&amp;C&amp;"EY Gothic Cond Medium,Regular"&amp;P&amp;R&amp;"EY Gothic Cond Medium,Regular"© 2019 EYGM Limited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55"/>
  <sheetViews>
    <sheetView showGridLines="0" view="pageLayout" zoomScale="80" zoomScaleNormal="100" zoomScalePageLayoutView="80" workbookViewId="0">
      <selection activeCell="G75" sqref="G75"/>
    </sheetView>
  </sheetViews>
  <sheetFormatPr defaultColWidth="9.1796875" defaultRowHeight="14" x14ac:dyDescent="0.35"/>
  <cols>
    <col min="1" max="1" width="1.26953125" style="1" customWidth="1"/>
    <col min="2" max="2" width="0.453125" style="1" customWidth="1"/>
    <col min="3" max="3" width="3.7265625" style="1" customWidth="1"/>
    <col min="4" max="4" width="15.7265625" style="1" customWidth="1"/>
    <col min="5" max="5" width="33.81640625" style="1" customWidth="1"/>
    <col min="6" max="6" width="11.7265625" style="1" customWidth="1"/>
    <col min="7" max="7" width="17.54296875" style="1" customWidth="1"/>
    <col min="8" max="8" width="16.7265625" style="1" customWidth="1"/>
    <col min="9" max="9" width="18.453125" style="1" customWidth="1"/>
    <col min="10" max="10" width="3.7265625" style="1" customWidth="1"/>
    <col min="11" max="11" width="0.453125" style="1" customWidth="1"/>
    <col min="12" max="12" width="1.7265625" style="1" customWidth="1"/>
    <col min="13" max="16384" width="9.1796875" style="1"/>
  </cols>
  <sheetData>
    <row r="1" spans="2:14" ht="6" customHeight="1" thickBot="1" x14ac:dyDescent="0.4"/>
    <row r="2" spans="2:14" ht="1" customHeight="1" thickTop="1" x14ac:dyDescent="0.35">
      <c r="B2" s="2"/>
      <c r="C2" s="3"/>
      <c r="D2" s="3"/>
      <c r="E2" s="3"/>
      <c r="F2" s="3"/>
      <c r="G2" s="3"/>
      <c r="H2" s="3"/>
      <c r="I2" s="3"/>
      <c r="J2" s="3"/>
      <c r="K2" s="4"/>
    </row>
    <row r="3" spans="2:14" ht="14.5" thickBot="1" x14ac:dyDescent="0.4">
      <c r="B3" s="5"/>
      <c r="C3" s="6"/>
      <c r="D3" s="6"/>
      <c r="E3" s="6"/>
      <c r="F3" s="6"/>
      <c r="G3" s="6"/>
      <c r="H3" s="6"/>
      <c r="I3" s="6"/>
      <c r="J3" s="6"/>
      <c r="K3" s="7"/>
    </row>
    <row r="4" spans="2:14" ht="19.5" customHeight="1" x14ac:dyDescent="0.5">
      <c r="B4" s="5"/>
      <c r="C4" s="6"/>
      <c r="D4" s="66" t="s">
        <v>30</v>
      </c>
      <c r="E4" s="67"/>
      <c r="F4" s="68"/>
      <c r="G4" s="8"/>
      <c r="H4" s="9" t="s">
        <v>0</v>
      </c>
      <c r="I4" s="10"/>
      <c r="J4" s="11"/>
      <c r="K4" s="7"/>
    </row>
    <row r="5" spans="2:14" x14ac:dyDescent="0.35">
      <c r="B5" s="5"/>
      <c r="C5" s="6"/>
      <c r="D5" s="69"/>
      <c r="E5" s="70"/>
      <c r="F5" s="71"/>
      <c r="G5" s="6"/>
      <c r="H5" s="6" t="s">
        <v>1</v>
      </c>
      <c r="I5" s="6"/>
      <c r="J5" s="12"/>
      <c r="K5" s="7"/>
    </row>
    <row r="6" spans="2:14" ht="14.5" thickBot="1" x14ac:dyDescent="0.4">
      <c r="B6" s="5"/>
      <c r="C6" s="6"/>
      <c r="D6" s="72"/>
      <c r="E6" s="73"/>
      <c r="F6" s="74"/>
      <c r="G6" s="6"/>
      <c r="H6" s="12" t="s">
        <v>2</v>
      </c>
      <c r="I6" s="12"/>
      <c r="J6" s="12"/>
      <c r="K6" s="7"/>
    </row>
    <row r="7" spans="2:14" x14ac:dyDescent="0.35">
      <c r="B7" s="5"/>
      <c r="C7" s="6"/>
      <c r="D7" s="6"/>
      <c r="E7" s="6"/>
      <c r="F7" s="6"/>
      <c r="G7" s="6"/>
      <c r="H7" s="6"/>
      <c r="I7" s="6"/>
      <c r="J7" s="6"/>
      <c r="K7" s="7"/>
    </row>
    <row r="8" spans="2:14" x14ac:dyDescent="0.35">
      <c r="B8" s="5"/>
      <c r="C8" s="6"/>
      <c r="D8" s="8" t="s">
        <v>3</v>
      </c>
      <c r="E8" s="6"/>
      <c r="F8" s="6"/>
      <c r="G8" s="6"/>
      <c r="H8" s="6"/>
      <c r="I8" s="6"/>
      <c r="J8" s="6"/>
      <c r="K8" s="7"/>
    </row>
    <row r="9" spans="2:14" x14ac:dyDescent="0.35">
      <c r="B9" s="5"/>
      <c r="C9" s="6"/>
      <c r="D9" s="8"/>
      <c r="E9" s="8"/>
      <c r="F9" s="6"/>
      <c r="G9" s="6"/>
      <c r="H9" s="6"/>
      <c r="I9" s="6"/>
      <c r="J9" s="6"/>
      <c r="K9" s="7"/>
    </row>
    <row r="10" spans="2:14" x14ac:dyDescent="0.35">
      <c r="B10" s="5"/>
      <c r="C10" s="6"/>
      <c r="D10" s="13" t="s">
        <v>4</v>
      </c>
      <c r="E10" s="14" t="s">
        <v>5</v>
      </c>
      <c r="F10" s="15"/>
      <c r="G10" s="12"/>
      <c r="I10" s="6"/>
      <c r="J10" s="6"/>
      <c r="K10" s="7"/>
    </row>
    <row r="11" spans="2:14" ht="16.5" customHeight="1" x14ac:dyDescent="0.5">
      <c r="B11" s="5"/>
      <c r="C11" s="6"/>
      <c r="D11" s="13" t="s">
        <v>6</v>
      </c>
      <c r="E11" s="14">
        <v>1001100430</v>
      </c>
      <c r="F11" s="15"/>
      <c r="G11" s="16"/>
      <c r="I11" s="17"/>
      <c r="J11" s="17"/>
      <c r="K11" s="7"/>
    </row>
    <row r="12" spans="2:14" x14ac:dyDescent="0.35">
      <c r="B12" s="5"/>
      <c r="C12" s="6"/>
      <c r="D12" s="6"/>
      <c r="E12" s="12"/>
      <c r="F12" s="12"/>
      <c r="G12" s="12"/>
      <c r="H12" s="6"/>
      <c r="I12" s="6"/>
      <c r="J12" s="6"/>
      <c r="K12" s="7"/>
    </row>
    <row r="13" spans="2:14" x14ac:dyDescent="0.35">
      <c r="B13" s="5"/>
      <c r="C13" s="6"/>
      <c r="D13" s="6"/>
      <c r="E13" s="12"/>
      <c r="F13" s="12"/>
      <c r="G13" s="12"/>
      <c r="H13" s="18" t="s">
        <v>7</v>
      </c>
      <c r="I13" s="19">
        <f>I29</f>
        <v>15207069</v>
      </c>
      <c r="J13" s="20"/>
      <c r="K13" s="7"/>
      <c r="N13" s="1" t="s">
        <v>8</v>
      </c>
    </row>
    <row r="14" spans="2:14" x14ac:dyDescent="0.35">
      <c r="B14" s="5"/>
      <c r="C14" s="6"/>
      <c r="D14" s="6"/>
      <c r="E14" s="6"/>
      <c r="F14" s="6"/>
      <c r="G14" s="6"/>
      <c r="H14" s="18" t="s">
        <v>9</v>
      </c>
      <c r="I14" s="19">
        <f>SUM(H30:H48)</f>
        <v>250503.00000000003</v>
      </c>
      <c r="J14" s="21"/>
      <c r="K14" s="7"/>
    </row>
    <row r="15" spans="2:14" x14ac:dyDescent="0.35">
      <c r="B15" s="5"/>
      <c r="C15" s="6"/>
      <c r="D15" s="6"/>
      <c r="E15" s="6"/>
      <c r="F15" s="6"/>
      <c r="G15" s="6"/>
      <c r="H15" s="18" t="s">
        <v>10</v>
      </c>
      <c r="I15" s="19">
        <f>SUM(G30:G48)</f>
        <v>1255296</v>
      </c>
      <c r="J15" s="6"/>
      <c r="K15" s="7"/>
    </row>
    <row r="16" spans="2:14" x14ac:dyDescent="0.35">
      <c r="B16" s="5"/>
      <c r="C16" s="6"/>
      <c r="D16" s="6"/>
      <c r="E16" s="6"/>
      <c r="F16" s="6"/>
      <c r="G16" s="6"/>
      <c r="H16" s="18" t="s">
        <v>11</v>
      </c>
      <c r="I16" s="19">
        <f>SUM(I13+I14)-I15</f>
        <v>14202276</v>
      </c>
      <c r="J16" s="6"/>
      <c r="K16" s="7"/>
    </row>
    <row r="17" spans="2:14" x14ac:dyDescent="0.35">
      <c r="B17" s="5"/>
      <c r="C17" s="6"/>
      <c r="D17" s="6"/>
      <c r="E17" s="6"/>
      <c r="F17" s="6"/>
      <c r="G17" s="6"/>
      <c r="H17" s="18" t="s">
        <v>12</v>
      </c>
      <c r="I17" s="22" t="s">
        <v>13</v>
      </c>
      <c r="J17" s="6"/>
      <c r="K17" s="7"/>
    </row>
    <row r="18" spans="2:14" x14ac:dyDescent="0.35">
      <c r="B18" s="5"/>
      <c r="C18" s="6"/>
      <c r="D18" s="6"/>
      <c r="E18" s="6"/>
      <c r="F18" s="6"/>
      <c r="G18" s="6"/>
      <c r="H18" s="6"/>
      <c r="I18" s="23"/>
      <c r="J18" s="6"/>
      <c r="K18" s="7"/>
    </row>
    <row r="19" spans="2:14" x14ac:dyDescent="0.35">
      <c r="B19" s="5"/>
      <c r="C19" s="6"/>
      <c r="D19" s="24" t="s">
        <v>34</v>
      </c>
      <c r="E19" s="6"/>
      <c r="F19" s="6"/>
      <c r="G19" s="6"/>
      <c r="H19" s="6"/>
      <c r="I19" s="23"/>
      <c r="J19" s="6"/>
      <c r="K19" s="7"/>
    </row>
    <row r="20" spans="2:14" x14ac:dyDescent="0.35">
      <c r="B20" s="5"/>
      <c r="C20" s="6"/>
      <c r="D20" s="6"/>
      <c r="E20" s="6"/>
      <c r="F20" s="6"/>
      <c r="G20" s="6"/>
      <c r="H20" s="6"/>
      <c r="I20" s="23"/>
      <c r="J20" s="6"/>
      <c r="K20" s="7"/>
    </row>
    <row r="21" spans="2:14" x14ac:dyDescent="0.35">
      <c r="B21" s="5"/>
      <c r="C21" s="6"/>
      <c r="D21" s="12" t="s">
        <v>14</v>
      </c>
      <c r="E21" s="12"/>
      <c r="F21" s="6"/>
      <c r="G21" s="6"/>
      <c r="H21" s="6"/>
      <c r="I21" s="23"/>
      <c r="J21" s="6"/>
      <c r="K21" s="7"/>
    </row>
    <row r="22" spans="2:14" x14ac:dyDescent="0.35">
      <c r="B22" s="5"/>
      <c r="C22" s="6"/>
      <c r="D22" s="12" t="s">
        <v>15</v>
      </c>
      <c r="E22" s="12"/>
      <c r="F22" s="6"/>
      <c r="G22" s="6"/>
      <c r="H22" s="6"/>
      <c r="I22" s="23"/>
      <c r="J22" s="6"/>
      <c r="K22" s="7"/>
      <c r="N22" s="25"/>
    </row>
    <row r="23" spans="2:14" x14ac:dyDescent="0.35">
      <c r="B23" s="5"/>
      <c r="C23" s="6"/>
      <c r="D23" s="12" t="s">
        <v>16</v>
      </c>
      <c r="E23" s="12"/>
      <c r="F23" s="6"/>
      <c r="G23" s="6"/>
      <c r="H23" s="6"/>
      <c r="I23" s="23"/>
      <c r="J23" s="6"/>
      <c r="K23" s="7"/>
    </row>
    <row r="24" spans="2:14" x14ac:dyDescent="0.35">
      <c r="B24" s="5"/>
      <c r="C24" s="6"/>
      <c r="D24" s="6"/>
      <c r="E24" s="6"/>
      <c r="F24" s="6"/>
      <c r="G24" s="6"/>
      <c r="H24" s="6"/>
      <c r="I24" s="23"/>
      <c r="J24" s="6"/>
      <c r="K24" s="7"/>
    </row>
    <row r="25" spans="2:14" ht="14.5" thickBot="1" x14ac:dyDescent="0.4">
      <c r="B25" s="5"/>
      <c r="C25" s="6"/>
      <c r="D25" s="6"/>
      <c r="E25" s="6"/>
      <c r="F25" s="6"/>
      <c r="G25" s="6"/>
      <c r="H25" s="6"/>
      <c r="I25" s="23"/>
      <c r="J25" s="6"/>
      <c r="K25" s="7"/>
    </row>
    <row r="26" spans="2:14" ht="20" x14ac:dyDescent="0.5">
      <c r="B26" s="5"/>
      <c r="C26" s="6"/>
      <c r="D26" s="26" t="s">
        <v>17</v>
      </c>
      <c r="E26" s="27"/>
      <c r="F26" s="27"/>
      <c r="G26" s="27"/>
      <c r="H26" s="27"/>
      <c r="I26" s="28"/>
      <c r="J26" s="6"/>
      <c r="K26" s="7"/>
    </row>
    <row r="27" spans="2:14" x14ac:dyDescent="0.35">
      <c r="B27" s="5"/>
      <c r="C27" s="6"/>
      <c r="D27" s="75" t="s">
        <v>18</v>
      </c>
      <c r="E27" s="77" t="s">
        <v>19</v>
      </c>
      <c r="F27" s="77" t="s">
        <v>20</v>
      </c>
      <c r="G27" s="77" t="s">
        <v>21</v>
      </c>
      <c r="H27" s="77" t="s">
        <v>22</v>
      </c>
      <c r="I27" s="64" t="s">
        <v>23</v>
      </c>
      <c r="J27" s="29"/>
      <c r="K27" s="7"/>
    </row>
    <row r="28" spans="2:14" x14ac:dyDescent="0.35">
      <c r="B28" s="5"/>
      <c r="C28" s="6"/>
      <c r="D28" s="76"/>
      <c r="E28" s="78"/>
      <c r="F28" s="78"/>
      <c r="G28" s="78"/>
      <c r="H28" s="78"/>
      <c r="I28" s="65"/>
      <c r="J28" s="29"/>
      <c r="K28" s="7"/>
    </row>
    <row r="29" spans="2:14" x14ac:dyDescent="0.35">
      <c r="B29" s="5"/>
      <c r="C29" s="6"/>
      <c r="D29" s="30"/>
      <c r="E29" s="31" t="s">
        <v>24</v>
      </c>
      <c r="F29" s="32"/>
      <c r="G29" s="33"/>
      <c r="H29" s="34"/>
      <c r="I29" s="35">
        <v>15207069</v>
      </c>
      <c r="J29" s="36"/>
      <c r="K29" s="7"/>
    </row>
    <row r="30" spans="2:14" x14ac:dyDescent="0.35">
      <c r="B30" s="5"/>
      <c r="C30" s="6"/>
      <c r="D30" s="37" t="s">
        <v>37</v>
      </c>
      <c r="E30" s="38" t="s">
        <v>25</v>
      </c>
      <c r="F30" s="39" t="s">
        <v>26</v>
      </c>
      <c r="G30" s="40">
        <v>18000</v>
      </c>
      <c r="H30" s="41"/>
      <c r="I30" s="42">
        <f>I29-G30+H30</f>
        <v>15189069</v>
      </c>
      <c r="J30" s="29"/>
      <c r="K30" s="7"/>
    </row>
    <row r="31" spans="2:14" x14ac:dyDescent="0.35">
      <c r="B31" s="5"/>
      <c r="C31" s="6"/>
      <c r="D31" s="37" t="s">
        <v>37</v>
      </c>
      <c r="E31" s="38" t="s">
        <v>27</v>
      </c>
      <c r="F31" s="39" t="s">
        <v>28</v>
      </c>
      <c r="G31" s="40"/>
      <c r="H31" s="40">
        <v>33000</v>
      </c>
      <c r="I31" s="42">
        <f t="shared" ref="I31:I49" si="0">I30-G31+H31</f>
        <v>15222069</v>
      </c>
      <c r="J31" s="29"/>
      <c r="K31" s="7"/>
    </row>
    <row r="32" spans="2:14" x14ac:dyDescent="0.35">
      <c r="B32" s="5"/>
      <c r="C32" s="6"/>
      <c r="D32" s="37" t="s">
        <v>38</v>
      </c>
      <c r="E32" s="38" t="s">
        <v>25</v>
      </c>
      <c r="F32" s="39" t="s">
        <v>26</v>
      </c>
      <c r="G32" s="40">
        <v>76888</v>
      </c>
      <c r="H32" s="41"/>
      <c r="I32" s="42">
        <f t="shared" si="0"/>
        <v>15145181</v>
      </c>
      <c r="J32" s="29"/>
      <c r="K32" s="7"/>
    </row>
    <row r="33" spans="2:11" x14ac:dyDescent="0.35">
      <c r="B33" s="5"/>
      <c r="C33" s="6"/>
      <c r="D33" s="37" t="s">
        <v>39</v>
      </c>
      <c r="E33" s="38" t="s">
        <v>27</v>
      </c>
      <c r="F33" s="39" t="s">
        <v>28</v>
      </c>
      <c r="G33" s="40"/>
      <c r="H33" s="40">
        <v>32739.439999999999</v>
      </c>
      <c r="I33" s="42">
        <f t="shared" si="0"/>
        <v>15177920.439999999</v>
      </c>
      <c r="J33" s="29"/>
      <c r="K33" s="7"/>
    </row>
    <row r="34" spans="2:11" x14ac:dyDescent="0.35">
      <c r="B34" s="5"/>
      <c r="C34" s="6"/>
      <c r="D34" s="37" t="s">
        <v>40</v>
      </c>
      <c r="E34" s="38" t="s">
        <v>27</v>
      </c>
      <c r="F34" s="39" t="s">
        <v>28</v>
      </c>
      <c r="G34" s="40"/>
      <c r="H34" s="40">
        <v>43789</v>
      </c>
      <c r="I34" s="42">
        <f t="shared" si="0"/>
        <v>15221709.439999999</v>
      </c>
      <c r="J34" s="29"/>
      <c r="K34" s="7"/>
    </row>
    <row r="35" spans="2:11" x14ac:dyDescent="0.35">
      <c r="B35" s="5"/>
      <c r="C35" s="6"/>
      <c r="D35" s="37" t="s">
        <v>40</v>
      </c>
      <c r="E35" s="38" t="s">
        <v>25</v>
      </c>
      <c r="F35" s="39" t="s">
        <v>26</v>
      </c>
      <c r="G35" s="40">
        <v>90875</v>
      </c>
      <c r="H35" s="41"/>
      <c r="I35" s="42">
        <f t="shared" si="0"/>
        <v>15130834.439999999</v>
      </c>
      <c r="J35" s="29"/>
      <c r="K35" s="7"/>
    </row>
    <row r="36" spans="2:11" x14ac:dyDescent="0.35">
      <c r="B36" s="5"/>
      <c r="C36" s="6"/>
      <c r="D36" s="37" t="s">
        <v>41</v>
      </c>
      <c r="E36" s="38" t="s">
        <v>27</v>
      </c>
      <c r="F36" s="39" t="s">
        <v>28</v>
      </c>
      <c r="G36" s="40"/>
      <c r="H36" s="40">
        <v>44210.57</v>
      </c>
      <c r="I36" s="42">
        <f t="shared" si="0"/>
        <v>15175045.01</v>
      </c>
      <c r="J36" s="29"/>
      <c r="K36" s="7"/>
    </row>
    <row r="37" spans="2:11" x14ac:dyDescent="0.35">
      <c r="B37" s="5"/>
      <c r="C37" s="6"/>
      <c r="D37" s="37" t="s">
        <v>42</v>
      </c>
      <c r="E37" s="38" t="s">
        <v>25</v>
      </c>
      <c r="F37" s="39" t="s">
        <v>26</v>
      </c>
      <c r="G37" s="40">
        <v>92054.54</v>
      </c>
      <c r="H37" s="41"/>
      <c r="I37" s="42">
        <f t="shared" si="0"/>
        <v>15082990.470000001</v>
      </c>
      <c r="J37" s="29"/>
      <c r="K37" s="7"/>
    </row>
    <row r="38" spans="2:11" x14ac:dyDescent="0.35">
      <c r="B38" s="5"/>
      <c r="C38" s="6"/>
      <c r="D38" s="37" t="s">
        <v>43</v>
      </c>
      <c r="E38" s="38" t="s">
        <v>27</v>
      </c>
      <c r="F38" s="39" t="s">
        <v>28</v>
      </c>
      <c r="G38" s="43"/>
      <c r="H38" s="40">
        <v>80402.009999999995</v>
      </c>
      <c r="I38" s="42">
        <f t="shared" si="0"/>
        <v>15163392.48</v>
      </c>
      <c r="J38" s="29"/>
      <c r="K38" s="7"/>
    </row>
    <row r="39" spans="2:11" x14ac:dyDescent="0.35">
      <c r="B39" s="5"/>
      <c r="C39" s="6"/>
      <c r="D39" s="37" t="s">
        <v>43</v>
      </c>
      <c r="E39" s="38" t="s">
        <v>25</v>
      </c>
      <c r="F39" s="39" t="s">
        <v>26</v>
      </c>
      <c r="G39" s="40">
        <v>77790.210000000006</v>
      </c>
      <c r="H39" s="41"/>
      <c r="I39" s="42">
        <f t="shared" si="0"/>
        <v>15085602.27</v>
      </c>
      <c r="J39" s="29"/>
      <c r="K39" s="7"/>
    </row>
    <row r="40" spans="2:11" x14ac:dyDescent="0.35">
      <c r="B40" s="5"/>
      <c r="C40" s="6"/>
      <c r="D40" s="37" t="s">
        <v>43</v>
      </c>
      <c r="E40" s="38" t="s">
        <v>25</v>
      </c>
      <c r="F40" s="39" t="s">
        <v>26</v>
      </c>
      <c r="G40" s="40">
        <v>78905</v>
      </c>
      <c r="H40" s="41"/>
      <c r="I40" s="42">
        <f t="shared" si="0"/>
        <v>15006697.27</v>
      </c>
      <c r="J40" s="29"/>
      <c r="K40" s="7"/>
    </row>
    <row r="41" spans="2:11" x14ac:dyDescent="0.35">
      <c r="B41" s="5"/>
      <c r="C41" s="6"/>
      <c r="D41" s="37" t="s">
        <v>44</v>
      </c>
      <c r="E41" s="38" t="s">
        <v>25</v>
      </c>
      <c r="F41" s="39" t="s">
        <v>26</v>
      </c>
      <c r="G41" s="40">
        <v>67349.740000000005</v>
      </c>
      <c r="H41" s="41"/>
      <c r="I41" s="42">
        <f t="shared" si="0"/>
        <v>14939347.529999999</v>
      </c>
      <c r="J41" s="29"/>
      <c r="K41" s="7"/>
    </row>
    <row r="42" spans="2:11" x14ac:dyDescent="0.35">
      <c r="B42" s="5"/>
      <c r="C42" s="6"/>
      <c r="D42" s="37" t="s">
        <v>44</v>
      </c>
      <c r="E42" s="38" t="s">
        <v>25</v>
      </c>
      <c r="F42" s="39" t="s">
        <v>26</v>
      </c>
      <c r="G42" s="40">
        <v>84322.67</v>
      </c>
      <c r="H42" s="41"/>
      <c r="I42" s="42">
        <f t="shared" si="0"/>
        <v>14855024.859999999</v>
      </c>
      <c r="J42" s="29"/>
      <c r="K42" s="7"/>
    </row>
    <row r="43" spans="2:11" x14ac:dyDescent="0.35">
      <c r="B43" s="5"/>
      <c r="C43" s="6"/>
      <c r="D43" s="37" t="s">
        <v>45</v>
      </c>
      <c r="E43" s="38" t="s">
        <v>25</v>
      </c>
      <c r="F43" s="39" t="s">
        <v>26</v>
      </c>
      <c r="G43" s="40">
        <f>77748.36+212773.48</f>
        <v>290521.84000000003</v>
      </c>
      <c r="H43" s="41"/>
      <c r="I43" s="42">
        <f t="shared" si="0"/>
        <v>14564503.02</v>
      </c>
      <c r="J43" s="29"/>
      <c r="K43" s="7"/>
    </row>
    <row r="44" spans="2:11" x14ac:dyDescent="0.35">
      <c r="B44" s="5"/>
      <c r="C44" s="6"/>
      <c r="D44" s="37" t="s">
        <v>45</v>
      </c>
      <c r="E44" s="38" t="s">
        <v>25</v>
      </c>
      <c r="F44" s="39" t="s">
        <v>26</v>
      </c>
      <c r="G44" s="40">
        <f>200000+130698.6</f>
        <v>330698.59999999998</v>
      </c>
      <c r="H44" s="41"/>
      <c r="I44" s="42">
        <f t="shared" si="0"/>
        <v>14233804.42</v>
      </c>
      <c r="J44" s="29"/>
      <c r="K44" s="7"/>
    </row>
    <row r="45" spans="2:11" x14ac:dyDescent="0.35">
      <c r="B45" s="5"/>
      <c r="C45" s="6"/>
      <c r="D45" s="37" t="s">
        <v>46</v>
      </c>
      <c r="E45" s="38" t="s">
        <v>27</v>
      </c>
      <c r="F45" s="39" t="s">
        <v>28</v>
      </c>
      <c r="G45" s="43"/>
      <c r="H45" s="40">
        <v>16361.98</v>
      </c>
      <c r="I45" s="42">
        <f>I44-G45+H45</f>
        <v>14250166.4</v>
      </c>
      <c r="J45" s="29"/>
      <c r="K45" s="7"/>
    </row>
    <row r="46" spans="2:11" x14ac:dyDescent="0.35">
      <c r="B46" s="5"/>
      <c r="C46" s="6"/>
      <c r="D46" s="37" t="s">
        <v>46</v>
      </c>
      <c r="E46" s="38" t="s">
        <v>25</v>
      </c>
      <c r="F46" s="39" t="s">
        <v>26</v>
      </c>
      <c r="G46" s="40">
        <v>23700.400000000001</v>
      </c>
      <c r="H46" s="41"/>
      <c r="I46" s="42">
        <f t="shared" si="0"/>
        <v>14226466</v>
      </c>
      <c r="J46" s="29"/>
      <c r="K46" s="7"/>
    </row>
    <row r="47" spans="2:11" x14ac:dyDescent="0.35">
      <c r="B47" s="5"/>
      <c r="C47" s="6"/>
      <c r="D47" s="37" t="s">
        <v>46</v>
      </c>
      <c r="E47" s="38" t="s">
        <v>25</v>
      </c>
      <c r="F47" s="39" t="s">
        <v>26</v>
      </c>
      <c r="G47" s="40">
        <v>23000</v>
      </c>
      <c r="H47" s="41"/>
      <c r="I47" s="42">
        <f t="shared" si="0"/>
        <v>14203466</v>
      </c>
      <c r="J47" s="29"/>
      <c r="K47" s="7"/>
    </row>
    <row r="48" spans="2:11" x14ac:dyDescent="0.35">
      <c r="B48" s="5"/>
      <c r="C48" s="6"/>
      <c r="D48" s="37" t="s">
        <v>47</v>
      </c>
      <c r="E48" s="38" t="s">
        <v>31</v>
      </c>
      <c r="F48" s="39" t="s">
        <v>26</v>
      </c>
      <c r="G48" s="40">
        <v>1190</v>
      </c>
      <c r="H48" s="41"/>
      <c r="I48" s="42">
        <f t="shared" si="0"/>
        <v>14202276</v>
      </c>
      <c r="J48" s="29"/>
      <c r="K48" s="7"/>
    </row>
    <row r="49" spans="2:12" x14ac:dyDescent="0.35">
      <c r="B49" s="5"/>
      <c r="C49" s="6"/>
      <c r="D49" s="30"/>
      <c r="E49" s="31" t="s">
        <v>11</v>
      </c>
      <c r="F49" s="32"/>
      <c r="G49" s="33"/>
      <c r="H49" s="34"/>
      <c r="I49" s="44">
        <f t="shared" si="0"/>
        <v>14202276</v>
      </c>
      <c r="J49" s="29"/>
      <c r="K49" s="7"/>
    </row>
    <row r="50" spans="2:12" ht="15.75" customHeight="1" x14ac:dyDescent="0.35">
      <c r="B50" s="5"/>
      <c r="C50" s="6"/>
      <c r="D50" s="45"/>
      <c r="E50" s="45"/>
      <c r="F50" s="46"/>
      <c r="G50" s="6"/>
      <c r="H50" s="61"/>
      <c r="I50" s="48"/>
      <c r="J50" s="29"/>
      <c r="K50" s="7"/>
    </row>
    <row r="51" spans="2:12" x14ac:dyDescent="0.35">
      <c r="B51" s="5"/>
      <c r="C51" s="6"/>
      <c r="D51" s="49"/>
      <c r="E51" s="49"/>
      <c r="F51" s="50"/>
      <c r="G51" s="12"/>
      <c r="H51" s="51"/>
      <c r="I51" s="52" t="s">
        <v>29</v>
      </c>
      <c r="J51" s="53"/>
      <c r="K51" s="54"/>
      <c r="L51" s="55"/>
    </row>
    <row r="52" spans="2:12" ht="14.5" thickBot="1" x14ac:dyDescent="0.4">
      <c r="B52" s="56"/>
      <c r="C52" s="57"/>
      <c r="D52" s="57"/>
      <c r="E52" s="57"/>
      <c r="F52" s="57"/>
      <c r="G52" s="57"/>
      <c r="H52" s="60"/>
      <c r="I52" s="57"/>
      <c r="J52" s="58"/>
      <c r="K52" s="59"/>
    </row>
    <row r="53" spans="2:12" ht="14.5" thickTop="1" x14ac:dyDescent="0.35"/>
    <row r="55" spans="2:12" x14ac:dyDescent="0.35">
      <c r="I55" s="63"/>
    </row>
  </sheetData>
  <mergeCells count="7">
    <mergeCell ref="I27:I28"/>
    <mergeCell ref="D4:F6"/>
    <mergeCell ref="D27:D28"/>
    <mergeCell ref="E27:E28"/>
    <mergeCell ref="F27:F28"/>
    <mergeCell ref="G27:G28"/>
    <mergeCell ref="H27:H28"/>
  </mergeCells>
  <pageMargins left="0.75" right="0.75" top="1" bottom="1" header="0.5" footer="0.5"/>
  <pageSetup paperSize="9" scale="61" orientation="portrait" r:id="rId1"/>
  <headerFooter scaleWithDoc="0">
    <oddHeader xml:space="preserve">&amp;L&amp;"EY Gothic Cond Demi,Regular"&amp;16&amp;U Bank Statement (31 December 20X6)
&amp;R&amp;12&amp;KFF0000Hilltop Bank Saving Account (December)
PM 8.5.12A  
</oddHeader>
    <oddFooter>&amp;L&amp;"EY Gothic Cond Medium,Regular"The Audit Academy
Expedition: Audit&amp;C&amp;"EY Gothic Cond Medium,Regular"&amp;P&amp;R&amp;"EY Gothic Cond Medium,Regular"© 2019 EYGM Limited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4"/>
  <sheetViews>
    <sheetView showGridLines="0" view="pageLayout" topLeftCell="A67" zoomScale="80" zoomScaleNormal="100" zoomScalePageLayoutView="80" workbookViewId="0">
      <selection activeCell="I79" sqref="I79"/>
    </sheetView>
  </sheetViews>
  <sheetFormatPr defaultColWidth="9.1796875" defaultRowHeight="14" x14ac:dyDescent="0.35"/>
  <cols>
    <col min="1" max="1" width="1.26953125" style="1" customWidth="1"/>
    <col min="2" max="2" width="0.453125" style="1" customWidth="1"/>
    <col min="3" max="3" width="3.7265625" style="1" customWidth="1"/>
    <col min="4" max="4" width="15.7265625" style="1" customWidth="1"/>
    <col min="5" max="5" width="33.81640625" style="1" customWidth="1"/>
    <col min="6" max="6" width="11.7265625" style="1" customWidth="1"/>
    <col min="7" max="7" width="17.54296875" style="1" customWidth="1"/>
    <col min="8" max="8" width="16.7265625" style="1" customWidth="1"/>
    <col min="9" max="9" width="18.453125" style="1" customWidth="1"/>
    <col min="10" max="10" width="3.7265625" style="1" customWidth="1"/>
    <col min="11" max="11" width="0.453125" style="1" customWidth="1"/>
    <col min="12" max="12" width="1.7265625" style="1" customWidth="1"/>
    <col min="13" max="16384" width="9.1796875" style="1"/>
  </cols>
  <sheetData>
    <row r="1" spans="2:14" ht="6" customHeight="1" thickBot="1" x14ac:dyDescent="0.4"/>
    <row r="2" spans="2:14" ht="1" customHeight="1" thickTop="1" x14ac:dyDescent="0.35">
      <c r="B2" s="2"/>
      <c r="C2" s="3"/>
      <c r="D2" s="3"/>
      <c r="E2" s="3"/>
      <c r="F2" s="3"/>
      <c r="G2" s="3"/>
      <c r="H2" s="3"/>
      <c r="I2" s="3"/>
      <c r="J2" s="3"/>
      <c r="K2" s="4"/>
    </row>
    <row r="3" spans="2:14" ht="14.5" thickBot="1" x14ac:dyDescent="0.4">
      <c r="B3" s="5"/>
      <c r="C3" s="6"/>
      <c r="D3" s="6"/>
      <c r="E3" s="6"/>
      <c r="F3" s="6"/>
      <c r="G3" s="6"/>
      <c r="H3" s="6"/>
      <c r="I3" s="6"/>
      <c r="J3" s="6"/>
      <c r="K3" s="7"/>
    </row>
    <row r="4" spans="2:14" ht="19.5" customHeight="1" x14ac:dyDescent="0.5">
      <c r="B4" s="5"/>
      <c r="C4" s="6"/>
      <c r="D4" s="66" t="s">
        <v>32</v>
      </c>
      <c r="E4" s="67"/>
      <c r="F4" s="68"/>
      <c r="G4" s="8"/>
      <c r="H4" s="9" t="s">
        <v>0</v>
      </c>
      <c r="I4" s="10"/>
      <c r="J4" s="11"/>
      <c r="K4" s="7"/>
    </row>
    <row r="5" spans="2:14" x14ac:dyDescent="0.35">
      <c r="B5" s="5"/>
      <c r="C5" s="6"/>
      <c r="D5" s="69"/>
      <c r="E5" s="70"/>
      <c r="F5" s="71"/>
      <c r="G5" s="6"/>
      <c r="H5" s="12" t="s">
        <v>33</v>
      </c>
      <c r="I5" s="6"/>
      <c r="J5" s="12"/>
      <c r="K5" s="7"/>
    </row>
    <row r="6" spans="2:14" ht="14.5" thickBot="1" x14ac:dyDescent="0.4">
      <c r="B6" s="5"/>
      <c r="C6" s="6"/>
      <c r="D6" s="72"/>
      <c r="E6" s="73"/>
      <c r="F6" s="74"/>
      <c r="G6" s="6"/>
      <c r="H6" s="12" t="s">
        <v>2</v>
      </c>
      <c r="I6" s="12"/>
      <c r="J6" s="12"/>
      <c r="K6" s="7"/>
    </row>
    <row r="7" spans="2:14" x14ac:dyDescent="0.35">
      <c r="B7" s="5"/>
      <c r="C7" s="6"/>
      <c r="D7" s="6"/>
      <c r="E7" s="6"/>
      <c r="F7" s="6"/>
      <c r="G7" s="6"/>
      <c r="H7" s="6"/>
      <c r="I7" s="6"/>
      <c r="J7" s="6"/>
      <c r="K7" s="7"/>
    </row>
    <row r="8" spans="2:14" x14ac:dyDescent="0.35">
      <c r="B8" s="5"/>
      <c r="C8" s="6"/>
      <c r="D8" s="8" t="s">
        <v>48</v>
      </c>
      <c r="E8" s="6"/>
      <c r="F8" s="6"/>
      <c r="G8" s="6"/>
      <c r="H8" s="6"/>
      <c r="I8" s="6"/>
      <c r="J8" s="6"/>
      <c r="K8" s="7"/>
    </row>
    <row r="9" spans="2:14" x14ac:dyDescent="0.35">
      <c r="B9" s="5"/>
      <c r="C9" s="6"/>
      <c r="D9" s="8"/>
      <c r="E9" s="8"/>
      <c r="F9" s="6"/>
      <c r="G9" s="6"/>
      <c r="H9" s="6"/>
      <c r="I9" s="6"/>
      <c r="J9" s="6"/>
      <c r="K9" s="7"/>
    </row>
    <row r="10" spans="2:14" x14ac:dyDescent="0.35">
      <c r="B10" s="5"/>
      <c r="C10" s="6"/>
      <c r="D10" s="13" t="s">
        <v>4</v>
      </c>
      <c r="E10" s="14" t="s">
        <v>5</v>
      </c>
      <c r="F10" s="15"/>
      <c r="G10" s="12"/>
      <c r="I10" s="6"/>
      <c r="J10" s="6"/>
      <c r="K10" s="7"/>
    </row>
    <row r="11" spans="2:14" ht="16.5" customHeight="1" x14ac:dyDescent="0.5">
      <c r="B11" s="5"/>
      <c r="C11" s="6"/>
      <c r="D11" s="13" t="s">
        <v>6</v>
      </c>
      <c r="E11" s="14" t="s">
        <v>35</v>
      </c>
      <c r="F11" s="15"/>
      <c r="G11" s="16"/>
      <c r="I11" s="17"/>
      <c r="J11" s="17"/>
      <c r="K11" s="7"/>
    </row>
    <row r="12" spans="2:14" x14ac:dyDescent="0.35">
      <c r="B12" s="5"/>
      <c r="C12" s="6"/>
      <c r="D12" s="6"/>
      <c r="E12" s="12"/>
      <c r="F12" s="12"/>
      <c r="G12" s="12"/>
      <c r="H12" s="6"/>
      <c r="I12" s="6"/>
      <c r="J12" s="6"/>
      <c r="K12" s="7"/>
    </row>
    <row r="13" spans="2:14" x14ac:dyDescent="0.35">
      <c r="B13" s="5"/>
      <c r="C13" s="6"/>
      <c r="D13" s="6"/>
      <c r="E13" s="12"/>
      <c r="F13" s="12"/>
      <c r="G13" s="12"/>
      <c r="H13" s="18" t="s">
        <v>7</v>
      </c>
      <c r="I13" s="19">
        <f>I29</f>
        <v>0</v>
      </c>
      <c r="J13" s="20"/>
      <c r="K13" s="7"/>
      <c r="N13" s="1" t="s">
        <v>8</v>
      </c>
    </row>
    <row r="14" spans="2:14" x14ac:dyDescent="0.35">
      <c r="B14" s="5"/>
      <c r="C14" s="6"/>
      <c r="D14" s="6"/>
      <c r="E14" s="6"/>
      <c r="F14" s="6"/>
      <c r="G14" s="6"/>
      <c r="H14" s="18" t="s">
        <v>9</v>
      </c>
      <c r="I14" s="19">
        <v>0</v>
      </c>
      <c r="J14" s="21"/>
      <c r="K14" s="7"/>
    </row>
    <row r="15" spans="2:14" x14ac:dyDescent="0.35">
      <c r="B15" s="5"/>
      <c r="C15" s="6"/>
      <c r="D15" s="6"/>
      <c r="E15" s="6"/>
      <c r="F15" s="6"/>
      <c r="G15" s="6"/>
      <c r="H15" s="18" t="s">
        <v>10</v>
      </c>
      <c r="I15" s="19">
        <v>0</v>
      </c>
      <c r="J15" s="6"/>
      <c r="K15" s="7"/>
    </row>
    <row r="16" spans="2:14" x14ac:dyDescent="0.35">
      <c r="B16" s="5"/>
      <c r="C16" s="6"/>
      <c r="D16" s="6"/>
      <c r="E16" s="6"/>
      <c r="F16" s="6"/>
      <c r="G16" s="6"/>
      <c r="H16" s="18" t="s">
        <v>11</v>
      </c>
      <c r="I16" s="19">
        <v>0</v>
      </c>
      <c r="J16" s="6"/>
      <c r="K16" s="7"/>
    </row>
    <row r="17" spans="2:14" x14ac:dyDescent="0.35">
      <c r="B17" s="5"/>
      <c r="C17" s="6"/>
      <c r="D17" s="6"/>
      <c r="E17" s="6"/>
      <c r="F17" s="6"/>
      <c r="G17" s="6"/>
      <c r="H17" s="18" t="s">
        <v>12</v>
      </c>
      <c r="I17" s="22" t="s">
        <v>49</v>
      </c>
      <c r="J17" s="6"/>
      <c r="K17" s="7"/>
    </row>
    <row r="18" spans="2:14" x14ac:dyDescent="0.35">
      <c r="B18" s="5"/>
      <c r="C18" s="6"/>
      <c r="D18" s="6"/>
      <c r="E18" s="6"/>
      <c r="F18" s="6"/>
      <c r="G18" s="6"/>
      <c r="H18" s="6"/>
      <c r="I18" s="23"/>
      <c r="J18" s="6"/>
      <c r="K18" s="7"/>
    </row>
    <row r="19" spans="2:14" x14ac:dyDescent="0.35">
      <c r="B19" s="5"/>
      <c r="C19" s="6"/>
      <c r="D19" s="24" t="s">
        <v>34</v>
      </c>
      <c r="E19" s="6"/>
      <c r="F19" s="6"/>
      <c r="G19" s="6"/>
      <c r="H19" s="6"/>
      <c r="I19" s="23"/>
      <c r="J19" s="6"/>
      <c r="K19" s="7"/>
    </row>
    <row r="20" spans="2:14" x14ac:dyDescent="0.35">
      <c r="B20" s="5"/>
      <c r="C20" s="6"/>
      <c r="D20" s="6"/>
      <c r="E20" s="6"/>
      <c r="F20" s="6"/>
      <c r="G20" s="6"/>
      <c r="H20" s="6"/>
      <c r="I20" s="23"/>
      <c r="J20" s="6"/>
      <c r="K20" s="7"/>
    </row>
    <row r="21" spans="2:14" x14ac:dyDescent="0.35">
      <c r="B21" s="5"/>
      <c r="C21" s="6"/>
      <c r="D21" s="12" t="s">
        <v>14</v>
      </c>
      <c r="E21" s="12"/>
      <c r="F21" s="6"/>
      <c r="G21" s="6"/>
      <c r="H21" s="6"/>
      <c r="I21" s="23"/>
      <c r="J21" s="6"/>
      <c r="K21" s="7"/>
    </row>
    <row r="22" spans="2:14" x14ac:dyDescent="0.35">
      <c r="B22" s="5"/>
      <c r="C22" s="6"/>
      <c r="D22" s="12" t="s">
        <v>15</v>
      </c>
      <c r="E22" s="12"/>
      <c r="F22" s="6"/>
      <c r="G22" s="6"/>
      <c r="H22" s="6"/>
      <c r="I22" s="23"/>
      <c r="J22" s="6"/>
      <c r="K22" s="7"/>
      <c r="N22" s="25"/>
    </row>
    <row r="23" spans="2:14" x14ac:dyDescent="0.35">
      <c r="B23" s="5"/>
      <c r="C23" s="6"/>
      <c r="D23" s="12" t="s">
        <v>16</v>
      </c>
      <c r="E23" s="12"/>
      <c r="F23" s="6"/>
      <c r="G23" s="6"/>
      <c r="H23" s="6"/>
      <c r="I23" s="23"/>
      <c r="J23" s="6"/>
      <c r="K23" s="7"/>
    </row>
    <row r="24" spans="2:14" x14ac:dyDescent="0.35">
      <c r="B24" s="5"/>
      <c r="C24" s="6"/>
      <c r="D24" s="6"/>
      <c r="E24" s="6"/>
      <c r="F24" s="6"/>
      <c r="G24" s="6"/>
      <c r="H24" s="6"/>
      <c r="I24" s="23"/>
      <c r="J24" s="6"/>
      <c r="K24" s="7"/>
    </row>
    <row r="25" spans="2:14" ht="14.5" thickBot="1" x14ac:dyDescent="0.4">
      <c r="B25" s="5"/>
      <c r="C25" s="6"/>
      <c r="D25" s="6"/>
      <c r="E25" s="6"/>
      <c r="F25" s="6"/>
      <c r="G25" s="6"/>
      <c r="H25" s="6"/>
      <c r="I25" s="23"/>
      <c r="J25" s="6"/>
      <c r="K25" s="7"/>
    </row>
    <row r="26" spans="2:14" ht="20" x14ac:dyDescent="0.5">
      <c r="B26" s="5"/>
      <c r="C26" s="6"/>
      <c r="D26" s="26" t="s">
        <v>17</v>
      </c>
      <c r="E26" s="27"/>
      <c r="F26" s="27"/>
      <c r="G26" s="27"/>
      <c r="H26" s="27"/>
      <c r="I26" s="28"/>
      <c r="J26" s="6"/>
      <c r="K26" s="7"/>
    </row>
    <row r="27" spans="2:14" x14ac:dyDescent="0.35">
      <c r="B27" s="5"/>
      <c r="C27" s="6"/>
      <c r="D27" s="75" t="s">
        <v>18</v>
      </c>
      <c r="E27" s="77" t="s">
        <v>19</v>
      </c>
      <c r="F27" s="77" t="s">
        <v>20</v>
      </c>
      <c r="G27" s="77" t="s">
        <v>21</v>
      </c>
      <c r="H27" s="77" t="s">
        <v>22</v>
      </c>
      <c r="I27" s="64" t="s">
        <v>23</v>
      </c>
      <c r="J27" s="29"/>
      <c r="K27" s="7"/>
    </row>
    <row r="28" spans="2:14" x14ac:dyDescent="0.35">
      <c r="B28" s="5"/>
      <c r="C28" s="6"/>
      <c r="D28" s="76"/>
      <c r="E28" s="78"/>
      <c r="F28" s="78"/>
      <c r="G28" s="78"/>
      <c r="H28" s="78"/>
      <c r="I28" s="65"/>
      <c r="J28" s="29"/>
      <c r="K28" s="7"/>
    </row>
    <row r="29" spans="2:14" x14ac:dyDescent="0.35">
      <c r="B29" s="5"/>
      <c r="C29" s="6"/>
      <c r="D29" s="37" t="s">
        <v>37</v>
      </c>
      <c r="E29" s="31" t="s">
        <v>24</v>
      </c>
      <c r="F29" s="32"/>
      <c r="G29" s="33"/>
      <c r="H29" s="33"/>
      <c r="I29" s="35">
        <v>0</v>
      </c>
      <c r="J29" s="36"/>
      <c r="K29" s="7"/>
    </row>
    <row r="30" spans="2:14" x14ac:dyDescent="0.35">
      <c r="B30" s="5"/>
      <c r="C30" s="6"/>
      <c r="D30" s="37" t="s">
        <v>47</v>
      </c>
      <c r="E30" s="31" t="s">
        <v>11</v>
      </c>
      <c r="F30" s="32"/>
      <c r="G30" s="33"/>
      <c r="H30" s="34"/>
      <c r="I30" s="44">
        <v>0</v>
      </c>
      <c r="J30" s="29"/>
      <c r="K30" s="7"/>
    </row>
    <row r="31" spans="2:14" ht="15.75" customHeight="1" x14ac:dyDescent="0.35">
      <c r="B31" s="5"/>
      <c r="C31" s="6"/>
      <c r="D31" s="45"/>
      <c r="E31" s="45"/>
      <c r="F31" s="46"/>
      <c r="G31" s="6"/>
      <c r="H31" s="61"/>
      <c r="I31" s="48"/>
      <c r="J31" s="29"/>
      <c r="K31" s="7"/>
    </row>
    <row r="32" spans="2:14" x14ac:dyDescent="0.35">
      <c r="B32" s="5"/>
      <c r="C32" s="6"/>
      <c r="D32" s="49"/>
      <c r="E32" s="49"/>
      <c r="F32" s="50"/>
      <c r="G32" s="12"/>
      <c r="H32" s="51"/>
      <c r="I32" s="52" t="s">
        <v>29</v>
      </c>
      <c r="J32" s="53"/>
      <c r="K32" s="54"/>
      <c r="L32" s="55"/>
    </row>
    <row r="33" spans="2:11" ht="14.5" thickBot="1" x14ac:dyDescent="0.4">
      <c r="B33" s="56"/>
      <c r="C33" s="57"/>
      <c r="D33" s="57"/>
      <c r="E33" s="57"/>
      <c r="F33" s="57"/>
      <c r="G33" s="57"/>
      <c r="H33" s="60"/>
      <c r="I33" s="57"/>
      <c r="J33" s="58"/>
      <c r="K33" s="59"/>
    </row>
    <row r="34" spans="2:11" ht="14.5" thickTop="1" x14ac:dyDescent="0.35"/>
  </sheetData>
  <mergeCells count="7">
    <mergeCell ref="I27:I28"/>
    <mergeCell ref="D4:F6"/>
    <mergeCell ref="D27:D28"/>
    <mergeCell ref="E27:E28"/>
    <mergeCell ref="F27:F28"/>
    <mergeCell ref="G27:G28"/>
    <mergeCell ref="H27:H28"/>
  </mergeCells>
  <pageMargins left="0.75" right="0.75" top="1" bottom="1" header="0.5" footer="0.5"/>
  <pageSetup paperSize="9" scale="61" orientation="portrait" r:id="rId1"/>
  <headerFooter scaleWithDoc="0">
    <oddHeader xml:space="preserve">&amp;L&amp;"EY Gothic Cond Demi,Regular"&amp;16&amp;U Bank Statement (31 December 20X6)
&amp;R&amp;KFF0000Capstone Bank Deposit Account (December)
PM 8.5.13A  
</oddHeader>
    <oddFooter>&amp;L&amp;"EY Gothic Cond Medium,Regular"The Audit Academy
Expedition: Audit&amp;C&amp;"EY Gothic Cond Medium,Regular"&amp;P&amp;R&amp;"EY Gothic Cond Medium,Regular"© 2019 EYGM Limited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6"/>
  <sheetViews>
    <sheetView showGridLines="0" view="pageLayout" zoomScale="80" zoomScaleNormal="100" zoomScalePageLayoutView="80" workbookViewId="0">
      <selection activeCell="G77" sqref="G77"/>
    </sheetView>
  </sheetViews>
  <sheetFormatPr defaultColWidth="9.1796875" defaultRowHeight="14" x14ac:dyDescent="0.35"/>
  <cols>
    <col min="1" max="1" width="1.26953125" style="1" customWidth="1"/>
    <col min="2" max="2" width="0.453125" style="1" customWidth="1"/>
    <col min="3" max="3" width="3.7265625" style="1" customWidth="1"/>
    <col min="4" max="4" width="15.7265625" style="1" customWidth="1"/>
    <col min="5" max="5" width="33.81640625" style="1" customWidth="1"/>
    <col min="6" max="6" width="11.7265625" style="1" customWidth="1"/>
    <col min="7" max="7" width="17.54296875" style="1" customWidth="1"/>
    <col min="8" max="8" width="16.7265625" style="1" customWidth="1"/>
    <col min="9" max="9" width="18.453125" style="1" customWidth="1"/>
    <col min="10" max="10" width="3.7265625" style="1" customWidth="1"/>
    <col min="11" max="11" width="0.453125" style="1" customWidth="1"/>
    <col min="12" max="12" width="1.7265625" style="1" customWidth="1"/>
    <col min="13" max="16384" width="9.1796875" style="1"/>
  </cols>
  <sheetData>
    <row r="1" spans="2:14" ht="6" customHeight="1" thickBot="1" x14ac:dyDescent="0.4"/>
    <row r="2" spans="2:14" ht="1" customHeight="1" thickTop="1" x14ac:dyDescent="0.35">
      <c r="B2" s="2"/>
      <c r="C2" s="3"/>
      <c r="D2" s="3"/>
      <c r="E2" s="3"/>
      <c r="F2" s="3"/>
      <c r="G2" s="3"/>
      <c r="H2" s="3"/>
      <c r="I2" s="3"/>
      <c r="J2" s="3"/>
      <c r="K2" s="4"/>
    </row>
    <row r="3" spans="2:14" ht="14.5" thickBot="1" x14ac:dyDescent="0.4">
      <c r="B3" s="5"/>
      <c r="C3" s="6"/>
      <c r="D3" s="6"/>
      <c r="E3" s="6"/>
      <c r="F3" s="6"/>
      <c r="G3" s="6"/>
      <c r="H3" s="6"/>
      <c r="I3" s="6"/>
      <c r="J3" s="6"/>
      <c r="K3" s="7"/>
    </row>
    <row r="4" spans="2:14" ht="19.5" customHeight="1" x14ac:dyDescent="0.5">
      <c r="B4" s="5"/>
      <c r="C4" s="6"/>
      <c r="D4" s="66" t="s">
        <v>32</v>
      </c>
      <c r="E4" s="67"/>
      <c r="F4" s="68"/>
      <c r="G4" s="8"/>
      <c r="H4" s="9" t="s">
        <v>0</v>
      </c>
      <c r="I4" s="10"/>
      <c r="J4" s="11"/>
      <c r="K4" s="7"/>
    </row>
    <row r="5" spans="2:14" x14ac:dyDescent="0.35">
      <c r="B5" s="5"/>
      <c r="C5" s="6"/>
      <c r="D5" s="69"/>
      <c r="E5" s="70"/>
      <c r="F5" s="71"/>
      <c r="G5" s="6"/>
      <c r="H5" s="12" t="s">
        <v>33</v>
      </c>
      <c r="I5" s="6"/>
      <c r="J5" s="12"/>
      <c r="K5" s="7"/>
    </row>
    <row r="6" spans="2:14" ht="14.5" thickBot="1" x14ac:dyDescent="0.4">
      <c r="B6" s="5"/>
      <c r="C6" s="6"/>
      <c r="D6" s="72"/>
      <c r="E6" s="73"/>
      <c r="F6" s="74"/>
      <c r="G6" s="6"/>
      <c r="H6" s="12" t="s">
        <v>2</v>
      </c>
      <c r="I6" s="12"/>
      <c r="J6" s="12"/>
      <c r="K6" s="7"/>
    </row>
    <row r="7" spans="2:14" x14ac:dyDescent="0.35">
      <c r="B7" s="5"/>
      <c r="C7" s="6"/>
      <c r="D7" s="6"/>
      <c r="E7" s="6"/>
      <c r="F7" s="6"/>
      <c r="G7" s="6"/>
      <c r="H7" s="6"/>
      <c r="I7" s="6"/>
      <c r="J7" s="6"/>
      <c r="K7" s="7"/>
    </row>
    <row r="8" spans="2:14" x14ac:dyDescent="0.35">
      <c r="B8" s="5"/>
      <c r="C8" s="6"/>
      <c r="D8" s="8" t="s">
        <v>3</v>
      </c>
      <c r="E8" s="6"/>
      <c r="F8" s="6"/>
      <c r="G8" s="6"/>
      <c r="H8" s="6"/>
      <c r="I8" s="6"/>
      <c r="J8" s="6"/>
      <c r="K8" s="7"/>
    </row>
    <row r="9" spans="2:14" x14ac:dyDescent="0.35">
      <c r="B9" s="5"/>
      <c r="C9" s="6"/>
      <c r="D9" s="8"/>
      <c r="E9" s="8"/>
      <c r="F9" s="6"/>
      <c r="G9" s="6"/>
      <c r="H9" s="6"/>
      <c r="I9" s="6"/>
      <c r="J9" s="6"/>
      <c r="K9" s="7"/>
    </row>
    <row r="10" spans="2:14" x14ac:dyDescent="0.35">
      <c r="B10" s="5"/>
      <c r="C10" s="6"/>
      <c r="D10" s="13" t="s">
        <v>4</v>
      </c>
      <c r="E10" s="14" t="s">
        <v>5</v>
      </c>
      <c r="F10" s="15"/>
      <c r="G10" s="12"/>
      <c r="I10" s="6"/>
      <c r="J10" s="6"/>
      <c r="K10" s="7"/>
    </row>
    <row r="11" spans="2:14" ht="16.5" customHeight="1" x14ac:dyDescent="0.5">
      <c r="B11" s="5"/>
      <c r="C11" s="6"/>
      <c r="D11" s="13" t="s">
        <v>6</v>
      </c>
      <c r="E11" s="14" t="s">
        <v>36</v>
      </c>
      <c r="F11" s="15"/>
      <c r="G11" s="16"/>
      <c r="I11" s="17"/>
      <c r="J11" s="17"/>
      <c r="K11" s="7"/>
    </row>
    <row r="12" spans="2:14" x14ac:dyDescent="0.35">
      <c r="B12" s="5"/>
      <c r="C12" s="6"/>
      <c r="D12" s="6"/>
      <c r="E12" s="12"/>
      <c r="F12" s="12"/>
      <c r="G12" s="12"/>
      <c r="H12" s="6"/>
      <c r="I12" s="6"/>
      <c r="J12" s="6"/>
      <c r="K12" s="7"/>
    </row>
    <row r="13" spans="2:14" x14ac:dyDescent="0.35">
      <c r="B13" s="5"/>
      <c r="C13" s="6"/>
      <c r="D13" s="6"/>
      <c r="E13" s="12"/>
      <c r="F13" s="12"/>
      <c r="G13" s="12"/>
      <c r="H13" s="18" t="s">
        <v>7</v>
      </c>
      <c r="I13" s="19">
        <f>I29</f>
        <v>4500000</v>
      </c>
      <c r="J13" s="20"/>
      <c r="K13" s="7"/>
      <c r="N13" s="1" t="s">
        <v>8</v>
      </c>
    </row>
    <row r="14" spans="2:14" x14ac:dyDescent="0.35">
      <c r="B14" s="5"/>
      <c r="C14" s="6"/>
      <c r="D14" s="6"/>
      <c r="E14" s="6"/>
      <c r="F14" s="6"/>
      <c r="G14" s="6"/>
      <c r="H14" s="18" t="s">
        <v>9</v>
      </c>
      <c r="I14" s="19">
        <f>SUM(H30:H31)</f>
        <v>0</v>
      </c>
      <c r="J14" s="21"/>
      <c r="K14" s="7"/>
    </row>
    <row r="15" spans="2:14" x14ac:dyDescent="0.35">
      <c r="B15" s="5"/>
      <c r="C15" s="6"/>
      <c r="D15" s="6"/>
      <c r="E15" s="6"/>
      <c r="F15" s="6"/>
      <c r="G15" s="6"/>
      <c r="H15" s="18" t="s">
        <v>10</v>
      </c>
      <c r="I15" s="19">
        <f>SUM(G30:G31)</f>
        <v>500000</v>
      </c>
      <c r="J15" s="6"/>
      <c r="K15" s="7"/>
    </row>
    <row r="16" spans="2:14" x14ac:dyDescent="0.35">
      <c r="B16" s="5"/>
      <c r="C16" s="6"/>
      <c r="D16" s="6"/>
      <c r="E16" s="6"/>
      <c r="F16" s="6"/>
      <c r="G16" s="6"/>
      <c r="H16" s="18" t="s">
        <v>11</v>
      </c>
      <c r="I16" s="19">
        <f>SUM(I13+I14)-I15</f>
        <v>4000000</v>
      </c>
      <c r="J16" s="6"/>
      <c r="K16" s="7"/>
    </row>
    <row r="17" spans="2:14" x14ac:dyDescent="0.35">
      <c r="B17" s="5"/>
      <c r="C17" s="6"/>
      <c r="D17" s="6"/>
      <c r="E17" s="6"/>
      <c r="F17" s="6"/>
      <c r="G17" s="6"/>
      <c r="H17" s="18" t="s">
        <v>12</v>
      </c>
      <c r="I17" s="22" t="s">
        <v>13</v>
      </c>
      <c r="J17" s="6"/>
      <c r="K17" s="7"/>
    </row>
    <row r="18" spans="2:14" x14ac:dyDescent="0.35">
      <c r="B18" s="5"/>
      <c r="C18" s="6"/>
      <c r="D18" s="6"/>
      <c r="E18" s="6"/>
      <c r="F18" s="6"/>
      <c r="G18" s="6"/>
      <c r="H18" s="6"/>
      <c r="I18" s="23"/>
      <c r="J18" s="6"/>
      <c r="K18" s="7"/>
    </row>
    <row r="19" spans="2:14" x14ac:dyDescent="0.35">
      <c r="B19" s="5"/>
      <c r="C19" s="6"/>
      <c r="D19" s="24" t="s">
        <v>34</v>
      </c>
      <c r="E19" s="6"/>
      <c r="F19" s="6"/>
      <c r="G19" s="6"/>
      <c r="H19" s="6"/>
      <c r="I19" s="23"/>
      <c r="J19" s="6"/>
      <c r="K19" s="7"/>
    </row>
    <row r="20" spans="2:14" x14ac:dyDescent="0.35">
      <c r="B20" s="5"/>
      <c r="C20" s="6"/>
      <c r="D20" s="6"/>
      <c r="E20" s="6"/>
      <c r="F20" s="6"/>
      <c r="G20" s="6"/>
      <c r="H20" s="6"/>
      <c r="I20" s="23"/>
      <c r="J20" s="6"/>
      <c r="K20" s="7"/>
    </row>
    <row r="21" spans="2:14" x14ac:dyDescent="0.35">
      <c r="B21" s="5"/>
      <c r="C21" s="6"/>
      <c r="D21" s="12" t="s">
        <v>14</v>
      </c>
      <c r="E21" s="12"/>
      <c r="F21" s="6"/>
      <c r="G21" s="6"/>
      <c r="H21" s="6"/>
      <c r="I21" s="23"/>
      <c r="J21" s="6"/>
      <c r="K21" s="7"/>
    </row>
    <row r="22" spans="2:14" x14ac:dyDescent="0.35">
      <c r="B22" s="5"/>
      <c r="C22" s="6"/>
      <c r="D22" s="12" t="s">
        <v>15</v>
      </c>
      <c r="E22" s="12"/>
      <c r="F22" s="6"/>
      <c r="G22" s="6"/>
      <c r="H22" s="6"/>
      <c r="I22" s="23"/>
      <c r="J22" s="6"/>
      <c r="K22" s="7"/>
      <c r="N22" s="25"/>
    </row>
    <row r="23" spans="2:14" x14ac:dyDescent="0.35">
      <c r="B23" s="5"/>
      <c r="C23" s="6"/>
      <c r="D23" s="12" t="s">
        <v>16</v>
      </c>
      <c r="E23" s="12"/>
      <c r="F23" s="6"/>
      <c r="G23" s="6"/>
      <c r="H23" s="6"/>
      <c r="I23" s="23"/>
      <c r="J23" s="6"/>
      <c r="K23" s="7"/>
    </row>
    <row r="24" spans="2:14" x14ac:dyDescent="0.35">
      <c r="B24" s="5"/>
      <c r="C24" s="6"/>
      <c r="D24" s="6"/>
      <c r="E24" s="6"/>
      <c r="F24" s="6"/>
      <c r="G24" s="6"/>
      <c r="H24" s="6"/>
      <c r="I24" s="23"/>
      <c r="J24" s="6"/>
      <c r="K24" s="7"/>
    </row>
    <row r="25" spans="2:14" ht="14.5" thickBot="1" x14ac:dyDescent="0.4">
      <c r="B25" s="5"/>
      <c r="C25" s="6"/>
      <c r="D25" s="6"/>
      <c r="E25" s="6"/>
      <c r="F25" s="6"/>
      <c r="G25" s="6"/>
      <c r="H25" s="6"/>
      <c r="I25" s="23"/>
      <c r="J25" s="6"/>
      <c r="K25" s="7"/>
    </row>
    <row r="26" spans="2:14" ht="20" x14ac:dyDescent="0.5">
      <c r="B26" s="5"/>
      <c r="C26" s="6"/>
      <c r="D26" s="26" t="s">
        <v>17</v>
      </c>
      <c r="E26" s="27"/>
      <c r="F26" s="27"/>
      <c r="G26" s="27"/>
      <c r="H26" s="27"/>
      <c r="I26" s="28"/>
      <c r="J26" s="6"/>
      <c r="K26" s="7"/>
    </row>
    <row r="27" spans="2:14" x14ac:dyDescent="0.35">
      <c r="B27" s="5"/>
      <c r="C27" s="6"/>
      <c r="D27" s="75" t="s">
        <v>18</v>
      </c>
      <c r="E27" s="77" t="s">
        <v>19</v>
      </c>
      <c r="F27" s="77" t="s">
        <v>20</v>
      </c>
      <c r="G27" s="77" t="s">
        <v>21</v>
      </c>
      <c r="H27" s="77" t="s">
        <v>22</v>
      </c>
      <c r="I27" s="64" t="s">
        <v>23</v>
      </c>
      <c r="J27" s="29"/>
      <c r="K27" s="7"/>
    </row>
    <row r="28" spans="2:14" x14ac:dyDescent="0.35">
      <c r="B28" s="5"/>
      <c r="C28" s="6"/>
      <c r="D28" s="76"/>
      <c r="E28" s="78"/>
      <c r="F28" s="78"/>
      <c r="G28" s="78"/>
      <c r="H28" s="78"/>
      <c r="I28" s="65"/>
      <c r="J28" s="29"/>
      <c r="K28" s="7"/>
    </row>
    <row r="29" spans="2:14" x14ac:dyDescent="0.35">
      <c r="B29" s="5"/>
      <c r="C29" s="6"/>
      <c r="D29" s="30"/>
      <c r="E29" s="31" t="s">
        <v>24</v>
      </c>
      <c r="F29" s="32"/>
      <c r="G29" s="33"/>
      <c r="H29" s="34"/>
      <c r="I29" s="35">
        <v>4500000</v>
      </c>
      <c r="J29" s="36"/>
      <c r="K29" s="7"/>
    </row>
    <row r="30" spans="2:14" x14ac:dyDescent="0.35">
      <c r="B30" s="5"/>
      <c r="C30" s="6"/>
      <c r="D30" s="37" t="s">
        <v>44</v>
      </c>
      <c r="E30" s="38" t="s">
        <v>25</v>
      </c>
      <c r="F30" s="39" t="s">
        <v>26</v>
      </c>
      <c r="G30" s="40">
        <v>50000</v>
      </c>
      <c r="H30" s="41"/>
      <c r="I30" s="42">
        <f>I29-G30+H30</f>
        <v>4450000</v>
      </c>
      <c r="J30" s="29"/>
      <c r="K30" s="7"/>
    </row>
    <row r="31" spans="2:14" x14ac:dyDescent="0.35">
      <c r="B31" s="5"/>
      <c r="C31" s="6"/>
      <c r="D31" s="37" t="s">
        <v>44</v>
      </c>
      <c r="E31" s="38" t="s">
        <v>25</v>
      </c>
      <c r="F31" s="39" t="s">
        <v>26</v>
      </c>
      <c r="G31" s="40">
        <f>350000+100000</f>
        <v>450000</v>
      </c>
      <c r="H31" s="41"/>
      <c r="I31" s="42">
        <f t="shared" ref="I31" si="0">I30-G31+H31</f>
        <v>4000000</v>
      </c>
      <c r="J31" s="29"/>
      <c r="K31" s="7"/>
    </row>
    <row r="32" spans="2:14" x14ac:dyDescent="0.35">
      <c r="B32" s="5"/>
      <c r="C32" s="6"/>
      <c r="D32" s="30"/>
      <c r="E32" s="31" t="s">
        <v>11</v>
      </c>
      <c r="F32" s="32"/>
      <c r="G32" s="33"/>
      <c r="H32" s="34"/>
      <c r="I32" s="44">
        <f>I31-G32+H32</f>
        <v>4000000</v>
      </c>
      <c r="J32" s="29"/>
      <c r="K32" s="7"/>
    </row>
    <row r="33" spans="2:12" ht="15.75" customHeight="1" x14ac:dyDescent="0.35">
      <c r="B33" s="5"/>
      <c r="C33" s="6"/>
      <c r="D33" s="45"/>
      <c r="E33" s="45"/>
      <c r="F33" s="46"/>
      <c r="G33" s="6"/>
      <c r="H33" s="61"/>
      <c r="I33" s="48"/>
      <c r="J33" s="29"/>
      <c r="K33" s="7"/>
    </row>
    <row r="34" spans="2:12" x14ac:dyDescent="0.35">
      <c r="B34" s="5"/>
      <c r="C34" s="6"/>
      <c r="D34" s="49"/>
      <c r="E34" s="49"/>
      <c r="F34" s="50"/>
      <c r="G34" s="12"/>
      <c r="H34" s="51"/>
      <c r="I34" s="52" t="s">
        <v>29</v>
      </c>
      <c r="J34" s="53"/>
      <c r="K34" s="54"/>
      <c r="L34" s="55"/>
    </row>
    <row r="35" spans="2:12" ht="14.5" thickBot="1" x14ac:dyDescent="0.4">
      <c r="B35" s="56"/>
      <c r="C35" s="57"/>
      <c r="D35" s="57"/>
      <c r="E35" s="57"/>
      <c r="F35" s="57"/>
      <c r="G35" s="57"/>
      <c r="H35" s="60"/>
      <c r="I35" s="57"/>
      <c r="J35" s="58"/>
      <c r="K35" s="59"/>
    </row>
    <row r="36" spans="2:12" ht="14.5" thickTop="1" x14ac:dyDescent="0.35"/>
  </sheetData>
  <mergeCells count="7">
    <mergeCell ref="I27:I28"/>
    <mergeCell ref="D4:F6"/>
    <mergeCell ref="D27:D28"/>
    <mergeCell ref="E27:E28"/>
    <mergeCell ref="F27:F28"/>
    <mergeCell ref="G27:G28"/>
    <mergeCell ref="H27:H28"/>
  </mergeCells>
  <pageMargins left="0.75" right="0.75" top="1" bottom="1" header="0.5" footer="0.5"/>
  <pageSetup paperSize="9" scale="61" orientation="portrait" r:id="rId1"/>
  <headerFooter scaleWithDoc="0">
    <oddHeader xml:space="preserve">&amp;L&amp;"EY Gothic Cond Demi,Regular"&amp;16&amp;U Bank Statement (31 December 20X6)
&amp;R&amp;KFF0000Capstone Bank Current Account (December)
PM 8.5.14A  
</oddHeader>
    <oddFooter>&amp;L&amp;"EY Gothic Cond Medium,Regular"The Audit Academy
Expedition: Audit&amp;C&amp;"EY Gothic Cond Medium,Regular"&amp;P&amp;R&amp;"EY Gothic Cond Medium,Regular"© 2019 EYGM Limited</oddFooter>
  </headerFooter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ZMExtensions</vt:lpwstr>
  </property>
  <property fmtid="{D5CDD505-2E9C-101B-9397-08002B2CF9AE}" pid="3" name="SizeBefore">
    <vt:lpwstr>29652</vt:lpwstr>
  </property>
  <property fmtid="{D5CDD505-2E9C-101B-9397-08002B2CF9AE}" pid="4" name="OptimizationTime">
    <vt:lpwstr>20190715_1251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 Hilltop Bank Current Dec</vt:lpstr>
      <vt:lpstr> Hilltop Bank Saving Dec</vt:lpstr>
      <vt:lpstr>Caps Bank Deposit Dec</vt:lpstr>
      <vt:lpstr>Caps Bank Current Dec</vt:lpstr>
      <vt:lpstr>' Hilltop Bank Current Dec'!data14</vt:lpstr>
      <vt:lpstr>' Hilltop Bank Saving Dec'!data14</vt:lpstr>
      <vt:lpstr>'Caps Bank Current Dec'!data14</vt:lpstr>
      <vt:lpstr>'Caps Bank Deposit Dec'!data14</vt:lpstr>
      <vt:lpstr>' Hilltop Bank Current Dec'!data17</vt:lpstr>
      <vt:lpstr>' Hilltop Bank Saving Dec'!data17</vt:lpstr>
      <vt:lpstr>' Hilltop Bank Current Dec'!data20</vt:lpstr>
      <vt:lpstr>' Hilltop Bank Saving Dec'!data20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Nawaz</dc:creator>
  <cp:lastModifiedBy>centejo1</cp:lastModifiedBy>
  <cp:lastPrinted>2016-12-21T16:08:01Z</cp:lastPrinted>
  <dcterms:created xsi:type="dcterms:W3CDTF">2016-11-29T16:31:51Z</dcterms:created>
  <dcterms:modified xsi:type="dcterms:W3CDTF">2019-02-12T22:09:48Z</dcterms:modified>
</cp:coreProperties>
</file>