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52.22.21\04em0031\G\Global Assurance Learning – Shared Server\Bootcamp\!FINAL LCR Files\Lesson8\L8 Artifacts\Activity 5\C - Accounts Payable\"/>
    </mc:Choice>
  </mc:AlternateContent>
  <bookViews>
    <workbookView xWindow="0" yWindow="0" windowWidth="20490" windowHeight="7755" activeTab="2"/>
  </bookViews>
  <sheets>
    <sheet name="N1 Payables Leadsheet" sheetId="3" r:id="rId1"/>
    <sheet name="N2 Accruals list" sheetId="4" r:id="rId2"/>
    <sheet name="N3 Search for unrecorded liab" sheetId="1" r:id="rId3"/>
  </sheets>
  <definedNames>
    <definedName name="_xlnm.Print_Titles" localSheetId="1">'N2 Accruals list'!$1:$5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4" l="1"/>
  <c r="G23" i="3"/>
  <c r="E23" i="3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D39" i="4" l="1"/>
  <c r="D46" i="4"/>
</calcChain>
</file>

<file path=xl/sharedStrings.xml><?xml version="1.0" encoding="utf-8"?>
<sst xmlns="http://schemas.openxmlformats.org/spreadsheetml/2006/main" count="245" uniqueCount="139">
  <si>
    <t>No</t>
  </si>
  <si>
    <t>Yes</t>
  </si>
  <si>
    <t>N/A</t>
  </si>
  <si>
    <t>Metaliks, Inc.</t>
  </si>
  <si>
    <t>Goods received and accrued in 20x6. No exceptions noted.</t>
  </si>
  <si>
    <t>Services rendered and accrued in 20x6. No exceptions noted.</t>
  </si>
  <si>
    <t>Zureco</t>
  </si>
  <si>
    <t>Bathedsa &amp; Co.</t>
  </si>
  <si>
    <t>Cris tents and supplies</t>
  </si>
  <si>
    <t>Comments</t>
  </si>
  <si>
    <t>Improperly recorded in 20X7</t>
  </si>
  <si>
    <t>WP Ref.</t>
  </si>
  <si>
    <t>Properly recorded in 20X7</t>
  </si>
  <si>
    <t>Improperly recorded in 20X6</t>
  </si>
  <si>
    <t>Properly recorded in 20X6</t>
  </si>
  <si>
    <t>Supplier Name</t>
  </si>
  <si>
    <t>Date Received</t>
  </si>
  <si>
    <t>Invoice Date</t>
  </si>
  <si>
    <t>B. Upaid invoices</t>
  </si>
  <si>
    <t>Capstone Bank Current</t>
  </si>
  <si>
    <t>17/1/20x7</t>
  </si>
  <si>
    <t>Hilltop Bank Savings</t>
  </si>
  <si>
    <t>Services rendered in 20x7. No exceptions noted.</t>
  </si>
  <si>
    <t>4/1/20x7</t>
  </si>
  <si>
    <t>Hilltop Bank Current</t>
  </si>
  <si>
    <t>HXH Inc.</t>
  </si>
  <si>
    <t>16/1/20x7</t>
  </si>
  <si>
    <t>Date of disbursement</t>
  </si>
  <si>
    <t>Bank</t>
  </si>
  <si>
    <t>A. Subsequent disbursements</t>
  </si>
  <si>
    <t>4. Document the results of the work (See below).</t>
  </si>
  <si>
    <t>3. Inspected the sample selections and checked whether amounts were accrued at the correct period.</t>
  </si>
  <si>
    <t>2. Obtained list of invoices received but not yet paid for the months of January and February 20x7 and inspected invoices greater than the testing threshold.</t>
  </si>
  <si>
    <t>1. Obtained bank statements for the months of January and February 20x7 and inspected payments greater than testing threshold.</t>
  </si>
  <si>
    <t>Procedures performed:</t>
  </si>
  <si>
    <t>SAD: 300,000</t>
  </si>
  <si>
    <t>Tolerable Error: CHF 4,500,000</t>
  </si>
  <si>
    <t>Testing threshold: 25% of TE or CHF 1,125,000</t>
  </si>
  <si>
    <t>CRA: Minimal</t>
  </si>
  <si>
    <t>31 December 30x6 audit</t>
  </si>
  <si>
    <t>Search for unrecorded liabilities</t>
  </si>
  <si>
    <t>Summit Equipment</t>
  </si>
  <si>
    <t>31/1/20x7</t>
  </si>
  <si>
    <t>28/2/20x7</t>
  </si>
  <si>
    <t>3 February 20x7</t>
  </si>
  <si>
    <t>10 February 20x7</t>
  </si>
  <si>
    <t>HMN Co.</t>
  </si>
  <si>
    <t>PM 8.5.10C</t>
  </si>
  <si>
    <t>N3</t>
  </si>
  <si>
    <t>Total Trade and other payables</t>
  </si>
  <si>
    <t>% Change</t>
  </si>
  <si>
    <t>CHF Change</t>
  </si>
  <si>
    <t>31/12/20X5</t>
  </si>
  <si>
    <t>31/12/20X6</t>
  </si>
  <si>
    <t>WP/Ref</t>
  </si>
  <si>
    <t>Ending Balance</t>
  </si>
  <si>
    <t>Project</t>
  </si>
  <si>
    <t>Prior</t>
  </si>
  <si>
    <t>Current</t>
  </si>
  <si>
    <t>Trade and other payable leadsheet</t>
  </si>
  <si>
    <t>31 December 20x6</t>
  </si>
  <si>
    <t>TOTAL ACCRUALS</t>
  </si>
  <si>
    <t>Accrued expenses - various</t>
  </si>
  <si>
    <t>Accrual for services for the month of December 20x6</t>
  </si>
  <si>
    <t>LVC Co.</t>
  </si>
  <si>
    <t>Accrual for trucking services for the month of December 20x6</t>
  </si>
  <si>
    <t>Ionv trucking</t>
  </si>
  <si>
    <t>Spencer Morgan &amp; Co.</t>
  </si>
  <si>
    <t>Accrual for electricity for the month of December 20x6</t>
  </si>
  <si>
    <t>Purchase credit notes to be received</t>
  </si>
  <si>
    <t>Bills to receive goods/Invoices to be received services ( GR / IR )</t>
  </si>
  <si>
    <t>Accrual for services rendered on 30 December 20x6</t>
  </si>
  <si>
    <t>L&amp;O Inc.</t>
  </si>
  <si>
    <t>Accrual for delivery services rendered on December 20x6</t>
  </si>
  <si>
    <t>Capones Company</t>
  </si>
  <si>
    <t>Accrual for services rendered on 27 December 20x6</t>
  </si>
  <si>
    <t>Delta Camping</t>
  </si>
  <si>
    <t>Accrual for services rendered on 22 December 20x6</t>
  </si>
  <si>
    <t>Campbridge Inc.</t>
  </si>
  <si>
    <t>Accrual for goods received on 30 December 20x6. Invoice pending.</t>
  </si>
  <si>
    <t>Mountainside Camping Equipment and Supplies</t>
  </si>
  <si>
    <t>Accrual for goods received on 28 December 20x6. Invoice pending.</t>
  </si>
  <si>
    <t>Hotch Camping Supplies</t>
  </si>
  <si>
    <t>Accrual for subcontracting services for December 20x6</t>
  </si>
  <si>
    <t>Woodfire Camping</t>
  </si>
  <si>
    <t>Lakeside Camping Company</t>
  </si>
  <si>
    <t>Accrual for services rendered on 19 December 20x6</t>
  </si>
  <si>
    <t>Carpe Diem Company</t>
  </si>
  <si>
    <t>Accrual for goods received on 27 December 20x6. Invoice pending.</t>
  </si>
  <si>
    <t>The Camping Shop Company</t>
  </si>
  <si>
    <t>Xtreme Camp</t>
  </si>
  <si>
    <t>Accrual for services rendered on 21 December 20x6</t>
  </si>
  <si>
    <t>Mountain Climb Inc.</t>
  </si>
  <si>
    <t>Geigo, Inc.</t>
  </si>
  <si>
    <t>XX Keni Co.</t>
  </si>
  <si>
    <t>Accrual for services rendered on 16 December 20x6</t>
  </si>
  <si>
    <t>Accrual for delivery services rendered on November 20x6</t>
  </si>
  <si>
    <t>Accrual for goods received on 21 December 20x6. Invoice pending.</t>
  </si>
  <si>
    <t>Gordon's camping supplies</t>
  </si>
  <si>
    <t>Sharm to the top</t>
  </si>
  <si>
    <t>Bonnie's Camp</t>
  </si>
  <si>
    <t>Accrual for services rendered on December 20x6</t>
  </si>
  <si>
    <t>Ultra</t>
  </si>
  <si>
    <t>BKWR Co.</t>
  </si>
  <si>
    <t>Pole World Co.</t>
  </si>
  <si>
    <t>Casting Climbe</t>
  </si>
  <si>
    <t>Climbing Gears</t>
  </si>
  <si>
    <t>Dunk Co</t>
  </si>
  <si>
    <t>Accrual for goods received on 29 December 20x6. Invoice pending.</t>
  </si>
  <si>
    <t>Paint n Glide</t>
  </si>
  <si>
    <t>Imagine Help</t>
  </si>
  <si>
    <t>Campers, Inc.</t>
  </si>
  <si>
    <t>Accrual for services rendered on 28 December 20x6</t>
  </si>
  <si>
    <t>Description</t>
  </si>
  <si>
    <t>Amount</t>
  </si>
  <si>
    <t>GL Account Number</t>
  </si>
  <si>
    <t>Accruals list</t>
  </si>
  <si>
    <t>N1</t>
  </si>
  <si>
    <t>N2</t>
  </si>
  <si>
    <t>@</t>
  </si>
  <si>
    <t>*</t>
  </si>
  <si>
    <t>GL Account Name</t>
  </si>
  <si>
    <t>Corporation tax advances</t>
  </si>
  <si>
    <t>Payables - Domestic suppliers</t>
  </si>
  <si>
    <t>Payables - Invoices to be received</t>
  </si>
  <si>
    <t>Payables - amounts owed to professionals</t>
  </si>
  <si>
    <t>Payables - related companies domestic</t>
  </si>
  <si>
    <t>Payables - foreign Suppliers</t>
  </si>
  <si>
    <t>Withholding tax on employee</t>
  </si>
  <si>
    <t>Corportation tax</t>
  </si>
  <si>
    <t>Employees for salaries to be paid</t>
  </si>
  <si>
    <t>Employee bonus awards</t>
  </si>
  <si>
    <t>Social security contributions - employees</t>
  </si>
  <si>
    <t>Sundry creditors</t>
  </si>
  <si>
    <r>
      <t>|-----------</t>
    </r>
    <r>
      <rPr>
        <sz val="10"/>
        <color rgb="FFFF0000"/>
        <rFont val="Arial"/>
        <family val="2"/>
      </rPr>
      <t xml:space="preserve"> PY </t>
    </r>
    <r>
      <rPr>
        <sz val="10"/>
        <color rgb="FFFF0000"/>
        <rFont val="System"/>
      </rPr>
      <t>-----------|</t>
    </r>
  </si>
  <si>
    <t>PBEY 28 February 20x7</t>
  </si>
  <si>
    <t>Conclusion:</t>
  </si>
  <si>
    <t>Invoices were properly accrued at the correct period. No exceptions noted.</t>
  </si>
  <si>
    <t>Amount in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</si>
</sst>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#,##0_);[Red]_(\(#,##0\);_(&quot; - 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EYInterstate Light"/>
    </font>
    <font>
      <sz val="11"/>
      <color theme="1"/>
      <name val="EYInterstate Light"/>
    </font>
    <font>
      <b/>
      <sz val="11"/>
      <color theme="1"/>
      <name val="EYInterstate Light"/>
    </font>
    <font>
      <b/>
      <u/>
      <sz val="11"/>
      <color theme="1"/>
      <name val="EYInterstate Light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EYInterstate Light"/>
    </font>
    <font>
      <b/>
      <sz val="11"/>
      <color rgb="FFFF0000"/>
      <name val="Calibri"/>
      <family val="2"/>
      <scheme val="minor"/>
    </font>
    <font>
      <b/>
      <sz val="10"/>
      <color theme="3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 CE"/>
    </font>
    <font>
      <b/>
      <sz val="8"/>
      <color indexed="12"/>
      <name val="Arial CE"/>
    </font>
    <font>
      <b/>
      <sz val="16"/>
      <color rgb="FFFF0000"/>
      <name val="Calibri"/>
      <family val="2"/>
      <scheme val="minor"/>
    </font>
    <font>
      <sz val="10"/>
      <color rgb="FFFF0000"/>
      <name val="System"/>
    </font>
    <font>
      <sz val="10"/>
      <color rgb="FFFF0000"/>
      <name val="Arial"/>
      <family val="2"/>
    </font>
    <font>
      <sz val="11"/>
      <color rgb="FFFF0000"/>
      <name val="EYInterstate Light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2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" fillId="0" borderId="0"/>
    <xf numFmtId="0" fontId="14" fillId="0" borderId="0"/>
    <xf numFmtId="0" fontId="12" fillId="0" borderId="0"/>
    <xf numFmtId="0" fontId="15" fillId="0" borderId="0"/>
    <xf numFmtId="43" fontId="12" fillId="0" borderId="0" applyFon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43" fontId="3" fillId="0" borderId="0" xfId="0" applyNumberFormat="1" applyFont="1"/>
    <xf numFmtId="43" fontId="3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NumberFormat="1" applyFill="1"/>
    <xf numFmtId="43" fontId="0" fillId="0" borderId="0" xfId="0" applyNumberFormat="1"/>
    <xf numFmtId="164" fontId="8" fillId="0" borderId="0" xfId="0" applyNumberFormat="1" applyFont="1" applyFill="1"/>
    <xf numFmtId="10" fontId="0" fillId="0" borderId="0" xfId="2" applyNumberFormat="1" applyFont="1"/>
    <xf numFmtId="43" fontId="0" fillId="0" borderId="0" xfId="1" applyFont="1"/>
    <xf numFmtId="0" fontId="10" fillId="0" borderId="0" xfId="0" applyFont="1" applyAlignment="1">
      <alignment horizontal="center"/>
    </xf>
    <xf numFmtId="9" fontId="11" fillId="3" borderId="3" xfId="0" applyNumberFormat="1" applyFont="1" applyFill="1" applyBorder="1"/>
    <xf numFmtId="164" fontId="11" fillId="3" borderId="3" xfId="0" applyNumberFormat="1" applyFont="1" applyFill="1" applyBorder="1"/>
    <xf numFmtId="164" fontId="11" fillId="3" borderId="4" xfId="0" applyNumberFormat="1" applyFont="1" applyFill="1" applyBorder="1"/>
    <xf numFmtId="49" fontId="11" fillId="3" borderId="5" xfId="0" applyNumberFormat="1" applyFont="1" applyFill="1" applyBorder="1" applyAlignment="1">
      <alignment horizontal="center"/>
    </xf>
    <xf numFmtId="0" fontId="11" fillId="3" borderId="3" xfId="0" applyFont="1" applyFill="1" applyBorder="1"/>
    <xf numFmtId="9" fontId="0" fillId="0" borderId="0" xfId="0" applyNumberFormat="1"/>
    <xf numFmtId="164" fontId="11" fillId="3" borderId="6" xfId="0" applyNumberFormat="1" applyFont="1" applyFill="1" applyBorder="1" applyAlignment="1">
      <alignment horizontal="center"/>
    </xf>
    <xf numFmtId="164" fontId="11" fillId="3" borderId="7" xfId="0" applyNumberFormat="1" applyFont="1" applyFill="1" applyBorder="1" applyAlignment="1">
      <alignment horizontal="center"/>
    </xf>
    <xf numFmtId="0" fontId="8" fillId="0" borderId="0" xfId="0" applyFont="1"/>
    <xf numFmtId="43" fontId="0" fillId="0" borderId="0" xfId="1" applyFont="1" applyAlignment="1">
      <alignment horizontal="center"/>
    </xf>
    <xf numFmtId="43" fontId="1" fillId="0" borderId="2" xfId="1" applyFont="1" applyBorder="1" applyAlignment="1">
      <alignment horizontal="center"/>
    </xf>
    <xf numFmtId="0" fontId="0" fillId="0" borderId="2" xfId="0" applyFont="1" applyBorder="1"/>
    <xf numFmtId="0" fontId="0" fillId="0" borderId="2" xfId="0" applyBorder="1"/>
    <xf numFmtId="43" fontId="1" fillId="0" borderId="8" xfId="1" applyFont="1" applyBorder="1"/>
    <xf numFmtId="0" fontId="0" fillId="0" borderId="8" xfId="0" applyBorder="1"/>
    <xf numFmtId="164" fontId="0" fillId="0" borderId="8" xfId="0" applyNumberFormat="1" applyFill="1" applyBorder="1"/>
    <xf numFmtId="43" fontId="0" fillId="0" borderId="9" xfId="1" applyFont="1" applyBorder="1" applyAlignment="1">
      <alignment horizontal="center"/>
    </xf>
    <xf numFmtId="0" fontId="0" fillId="0" borderId="9" xfId="0" applyBorder="1"/>
    <xf numFmtId="43" fontId="0" fillId="0" borderId="8" xfId="1" applyFont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Font="1"/>
    <xf numFmtId="43" fontId="1" fillId="0" borderId="0" xfId="1" applyFont="1"/>
    <xf numFmtId="0" fontId="6" fillId="4" borderId="0" xfId="0" applyFont="1" applyFill="1" applyAlignment="1">
      <alignment horizontal="center"/>
    </xf>
    <xf numFmtId="43" fontId="6" fillId="4" borderId="0" xfId="1" applyFont="1" applyFill="1" applyAlignment="1">
      <alignment horizontal="center"/>
    </xf>
    <xf numFmtId="0" fontId="6" fillId="4" borderId="0" xfId="0" applyFont="1" applyFill="1"/>
    <xf numFmtId="0" fontId="6" fillId="4" borderId="0" xfId="0" applyFont="1" applyFill="1" applyAlignment="1">
      <alignment horizontal="center" wrapText="1"/>
    </xf>
    <xf numFmtId="3" fontId="16" fillId="0" borderId="0" xfId="8" applyNumberFormat="1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 applyFill="1"/>
    <xf numFmtId="164" fontId="8" fillId="0" borderId="10" xfId="0" applyNumberFormat="1" applyFont="1" applyFill="1" applyBorder="1"/>
    <xf numFmtId="43" fontId="18" fillId="0" borderId="0" xfId="1" applyFont="1" applyFill="1" applyAlignment="1">
      <alignment horizontal="center"/>
    </xf>
    <xf numFmtId="164" fontId="10" fillId="0" borderId="0" xfId="0" applyNumberFormat="1" applyFont="1" applyFill="1"/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/>
    </xf>
  </cellXfs>
  <cellStyles count="13">
    <cellStyle name="Comma" xfId="1" builtinId="3"/>
    <cellStyle name="Comma 2" xfId="9"/>
    <cellStyle name="Comma 3" xfId="12"/>
    <cellStyle name="Comma 4" xfId="4"/>
    <cellStyle name="Normal" xfId="0" builtinId="0"/>
    <cellStyle name="Normal 2" xfId="7"/>
    <cellStyle name="Normal 2 2" xfId="6"/>
    <cellStyle name="Normal 3" xfId="5"/>
    <cellStyle name="Normal 3 2" xfId="10"/>
    <cellStyle name="Normal 4" xfId="11"/>
    <cellStyle name="Normal 5" xfId="3"/>
    <cellStyle name="Normal_bank confirmation control 2" xfId="8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</xdr:row>
          <xdr:rowOff>47625</xdr:rowOff>
        </xdr:from>
        <xdr:to>
          <xdr:col>5</xdr:col>
          <xdr:colOff>142875</xdr:colOff>
          <xdr:row>10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10</xdr:row>
          <xdr:rowOff>47625</xdr:rowOff>
        </xdr:from>
        <xdr:to>
          <xdr:col>5</xdr:col>
          <xdr:colOff>152400</xdr:colOff>
          <xdr:row>11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11</xdr:row>
          <xdr:rowOff>47625</xdr:rowOff>
        </xdr:from>
        <xdr:to>
          <xdr:col>5</xdr:col>
          <xdr:colOff>142875</xdr:colOff>
          <xdr:row>12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12</xdr:row>
          <xdr:rowOff>47625</xdr:rowOff>
        </xdr:from>
        <xdr:to>
          <xdr:col>5</xdr:col>
          <xdr:colOff>142875</xdr:colOff>
          <xdr:row>13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13</xdr:row>
          <xdr:rowOff>47625</xdr:rowOff>
        </xdr:from>
        <xdr:to>
          <xdr:col>5</xdr:col>
          <xdr:colOff>142875</xdr:colOff>
          <xdr:row>14</xdr:row>
          <xdr:rowOff>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14</xdr:row>
          <xdr:rowOff>47625</xdr:rowOff>
        </xdr:from>
        <xdr:to>
          <xdr:col>5</xdr:col>
          <xdr:colOff>142875</xdr:colOff>
          <xdr:row>15</xdr:row>
          <xdr:rowOff>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15</xdr:row>
          <xdr:rowOff>47625</xdr:rowOff>
        </xdr:from>
        <xdr:to>
          <xdr:col>5</xdr:col>
          <xdr:colOff>152400</xdr:colOff>
          <xdr:row>16</xdr:row>
          <xdr:rowOff>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16</xdr:row>
          <xdr:rowOff>57150</xdr:rowOff>
        </xdr:from>
        <xdr:to>
          <xdr:col>5</xdr:col>
          <xdr:colOff>152400</xdr:colOff>
          <xdr:row>17</xdr:row>
          <xdr:rowOff>9525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17</xdr:row>
          <xdr:rowOff>57150</xdr:rowOff>
        </xdr:from>
        <xdr:to>
          <xdr:col>5</xdr:col>
          <xdr:colOff>152400</xdr:colOff>
          <xdr:row>18</xdr:row>
          <xdr:rowOff>9525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18</xdr:row>
          <xdr:rowOff>47625</xdr:rowOff>
        </xdr:from>
        <xdr:to>
          <xdr:col>5</xdr:col>
          <xdr:colOff>142875</xdr:colOff>
          <xdr:row>19</xdr:row>
          <xdr:rowOff>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19</xdr:row>
          <xdr:rowOff>47625</xdr:rowOff>
        </xdr:from>
        <xdr:to>
          <xdr:col>5</xdr:col>
          <xdr:colOff>142875</xdr:colOff>
          <xdr:row>20</xdr:row>
          <xdr:rowOff>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</xdr:row>
          <xdr:rowOff>47625</xdr:rowOff>
        </xdr:from>
        <xdr:to>
          <xdr:col>5</xdr:col>
          <xdr:colOff>152400</xdr:colOff>
          <xdr:row>21</xdr:row>
          <xdr:rowOff>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21</xdr:row>
          <xdr:rowOff>47625</xdr:rowOff>
        </xdr:from>
        <xdr:to>
          <xdr:col>5</xdr:col>
          <xdr:colOff>152400</xdr:colOff>
          <xdr:row>22</xdr:row>
          <xdr:rowOff>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25</xdr:row>
          <xdr:rowOff>28575</xdr:rowOff>
        </xdr:from>
        <xdr:to>
          <xdr:col>1</xdr:col>
          <xdr:colOff>180975</xdr:colOff>
          <xdr:row>25</xdr:row>
          <xdr:rowOff>161925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190500</xdr:colOff>
      <xdr:row>23</xdr:row>
      <xdr:rowOff>180974</xdr:rowOff>
    </xdr:from>
    <xdr:to>
      <xdr:col>2</xdr:col>
      <xdr:colOff>2181225</xdr:colOff>
      <xdr:row>25</xdr:row>
      <xdr:rowOff>19049</xdr:rowOff>
    </xdr:to>
    <xdr:sp macro="" textlink="">
      <xdr:nvSpPr>
        <xdr:cNvPr id="2" name="TextBox 1"/>
        <xdr:cNvSpPr txBox="1"/>
      </xdr:nvSpPr>
      <xdr:spPr>
        <a:xfrm>
          <a:off x="314325" y="4571999"/>
          <a:ext cx="32004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EYInterstate Light" panose="02000506000000020004" pitchFamily="2" charset="0"/>
            </a:rPr>
            <a:t>Subledger not included</a:t>
          </a:r>
          <a:r>
            <a:rPr lang="en-US" sz="1000" baseline="0">
              <a:latin typeface="EYInterstate Light" panose="02000506000000020004" pitchFamily="2" charset="0"/>
            </a:rPr>
            <a:t> for learning purposes.</a:t>
          </a:r>
          <a:endParaRPr lang="en-US" sz="1000">
            <a:latin typeface="EYInterstate Light" panose="02000506000000020004" pitchFamily="2" charset="0"/>
          </a:endParaRPr>
        </a:p>
      </xdr:txBody>
    </xdr:sp>
    <xdr:clientData/>
  </xdr:twoCellAnchor>
  <xdr:twoCellAnchor>
    <xdr:from>
      <xdr:col>1</xdr:col>
      <xdr:colOff>200025</xdr:colOff>
      <xdr:row>24</xdr:row>
      <xdr:rowOff>171449</xdr:rowOff>
    </xdr:from>
    <xdr:to>
      <xdr:col>2</xdr:col>
      <xdr:colOff>2628900</xdr:colOff>
      <xdr:row>26</xdr:row>
      <xdr:rowOff>0</xdr:rowOff>
    </xdr:to>
    <xdr:sp macro="" textlink="">
      <xdr:nvSpPr>
        <xdr:cNvPr id="17" name="TextBox 16"/>
        <xdr:cNvSpPr txBox="1"/>
      </xdr:nvSpPr>
      <xdr:spPr>
        <a:xfrm>
          <a:off x="323850" y="4752974"/>
          <a:ext cx="3638550" cy="209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EYInterstate Light" panose="02000506000000020004" pitchFamily="2" charset="0"/>
            </a:rPr>
            <a:t>Amounts agreed with trial</a:t>
          </a:r>
          <a:r>
            <a:rPr lang="en-US" sz="1000" baseline="0">
              <a:latin typeface="EYInterstate Light" panose="02000506000000020004" pitchFamily="2" charset="0"/>
            </a:rPr>
            <a:t> balance. No exceptions noted.</a:t>
          </a:r>
          <a:endParaRPr lang="en-US" sz="1000">
            <a:latin typeface="EYInterstate Light" panose="02000506000000020004" pitchFamily="2" charset="0"/>
          </a:endParaRPr>
        </a:p>
      </xdr:txBody>
    </xdr:sp>
    <xdr:clientData/>
  </xdr:twoCellAnchor>
  <xdr:twoCellAnchor>
    <xdr:from>
      <xdr:col>1</xdr:col>
      <xdr:colOff>190500</xdr:colOff>
      <xdr:row>25</xdr:row>
      <xdr:rowOff>180974</xdr:rowOff>
    </xdr:from>
    <xdr:to>
      <xdr:col>3</xdr:col>
      <xdr:colOff>0</xdr:colOff>
      <xdr:row>27</xdr:row>
      <xdr:rowOff>9525</xdr:rowOff>
    </xdr:to>
    <xdr:sp macro="" textlink="">
      <xdr:nvSpPr>
        <xdr:cNvPr id="18" name="TextBox 17"/>
        <xdr:cNvSpPr txBox="1"/>
      </xdr:nvSpPr>
      <xdr:spPr>
        <a:xfrm>
          <a:off x="314325" y="4952999"/>
          <a:ext cx="3695700" cy="209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EYInterstate Light" panose="02000506000000020004" pitchFamily="2" charset="0"/>
            </a:rPr>
            <a:t>Mathematical</a:t>
          </a:r>
          <a:r>
            <a:rPr lang="en-US" sz="1000" baseline="0">
              <a:latin typeface="EYInterstate Light" panose="02000506000000020004" pitchFamily="2" charset="0"/>
            </a:rPr>
            <a:t> accuracy checked.  No exceptions noted.</a:t>
          </a:r>
          <a:endParaRPr lang="en-US" sz="1000">
            <a:latin typeface="EYInterstate Light" panose="02000506000000020004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48</xdr:row>
      <xdr:rowOff>180974</xdr:rowOff>
    </xdr:from>
    <xdr:to>
      <xdr:col>2</xdr:col>
      <xdr:colOff>0</xdr:colOff>
      <xdr:row>50</xdr:row>
      <xdr:rowOff>9525</xdr:rowOff>
    </xdr:to>
    <xdr:sp macro="" textlink="">
      <xdr:nvSpPr>
        <xdr:cNvPr id="2" name="TextBox 1"/>
        <xdr:cNvSpPr txBox="1"/>
      </xdr:nvSpPr>
      <xdr:spPr>
        <a:xfrm>
          <a:off x="314325" y="4952999"/>
          <a:ext cx="3695700" cy="209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EYInterstate Light" panose="02000506000000020004" pitchFamily="2" charset="0"/>
            </a:rPr>
            <a:t>Mathematicak</a:t>
          </a:r>
          <a:r>
            <a:rPr lang="en-US" sz="1000" baseline="0">
              <a:latin typeface="EYInterstate Light" panose="02000506000000020004" pitchFamily="2" charset="0"/>
            </a:rPr>
            <a:t> accuracy checked.  No exceptions noted.</a:t>
          </a:r>
          <a:endParaRPr lang="en-US" sz="1000">
            <a:latin typeface="EYInterstate Light" panose="02000506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zoomScaleNormal="100" workbookViewId="0">
      <selection activeCell="B1" sqref="B1"/>
    </sheetView>
  </sheetViews>
  <sheetFormatPr defaultRowHeight="15"/>
  <cols>
    <col min="1" max="1" width="1.7109375" customWidth="1"/>
    <col min="2" max="2" width="17.140625" customWidth="1"/>
    <col min="3" max="3" width="37.85546875" customWidth="1"/>
    <col min="4" max="4" width="7.5703125" customWidth="1"/>
    <col min="5" max="5" width="16.5703125" bestFit="1" customWidth="1"/>
    <col min="6" max="6" width="2.85546875" customWidth="1"/>
    <col min="7" max="7" width="16.5703125" bestFit="1" customWidth="1"/>
    <col min="8" max="8" width="2.7109375" customWidth="1"/>
    <col min="9" max="9" width="14" bestFit="1" customWidth="1"/>
    <col min="10" max="10" width="12.140625" customWidth="1"/>
    <col min="11" max="12" width="16" bestFit="1" customWidth="1"/>
  </cols>
  <sheetData>
    <row r="1" spans="1:10">
      <c r="A1" s="28" t="s">
        <v>41</v>
      </c>
      <c r="I1" s="55" t="s">
        <v>117</v>
      </c>
    </row>
    <row r="2" spans="1:10">
      <c r="A2" s="28" t="s">
        <v>60</v>
      </c>
      <c r="I2" s="55"/>
    </row>
    <row r="3" spans="1:10">
      <c r="A3" s="28" t="s">
        <v>59</v>
      </c>
    </row>
    <row r="4" spans="1:10">
      <c r="A4" s="28"/>
    </row>
    <row r="5" spans="1:10">
      <c r="A5" s="28"/>
      <c r="G5" s="52" t="s">
        <v>134</v>
      </c>
    </row>
    <row r="6" spans="1:10">
      <c r="E6" s="27" t="s">
        <v>58</v>
      </c>
      <c r="F6" s="12"/>
      <c r="G6" s="27" t="s">
        <v>57</v>
      </c>
      <c r="H6" s="12"/>
      <c r="I6" s="12"/>
      <c r="J6" s="25"/>
    </row>
    <row r="7" spans="1:10">
      <c r="E7" s="26" t="s">
        <v>56</v>
      </c>
      <c r="F7" s="12"/>
      <c r="G7" s="26" t="s">
        <v>56</v>
      </c>
      <c r="H7" s="12"/>
      <c r="I7" s="12"/>
      <c r="J7" s="25"/>
    </row>
    <row r="8" spans="1:10">
      <c r="E8" s="26" t="s">
        <v>55</v>
      </c>
      <c r="F8" s="12"/>
      <c r="G8" s="26" t="s">
        <v>55</v>
      </c>
      <c r="H8" s="12"/>
      <c r="I8" s="12"/>
      <c r="J8" s="25"/>
    </row>
    <row r="9" spans="1:10">
      <c r="B9" t="s">
        <v>115</v>
      </c>
      <c r="C9" s="24" t="s">
        <v>121</v>
      </c>
      <c r="D9" s="24" t="s">
        <v>54</v>
      </c>
      <c r="E9" s="23" t="s">
        <v>53</v>
      </c>
      <c r="F9" s="22"/>
      <c r="G9" s="23" t="s">
        <v>52</v>
      </c>
      <c r="H9" s="22"/>
      <c r="I9" s="21" t="s">
        <v>51</v>
      </c>
      <c r="J9" s="20" t="s">
        <v>50</v>
      </c>
    </row>
    <row r="10" spans="1:10">
      <c r="B10" s="14">
        <v>1110101</v>
      </c>
      <c r="C10" s="13" t="s">
        <v>122</v>
      </c>
      <c r="D10" s="19" t="s">
        <v>120</v>
      </c>
      <c r="E10" s="50">
        <v>19343405.719999999</v>
      </c>
      <c r="G10" s="50">
        <v>20633965.600000001</v>
      </c>
      <c r="I10" s="15">
        <f t="shared" ref="I10:I22" si="0">G10-E10</f>
        <v>1290559.8800000027</v>
      </c>
      <c r="J10" s="17">
        <f t="shared" ref="J10:J22" si="1">-I10/G10</f>
        <v>-6.2545412017164681E-2</v>
      </c>
    </row>
    <row r="11" spans="1:10">
      <c r="A11" s="14"/>
      <c r="B11" s="14">
        <v>3000000</v>
      </c>
      <c r="C11" s="13" t="s">
        <v>123</v>
      </c>
      <c r="D11" s="19" t="s">
        <v>120</v>
      </c>
      <c r="E11" s="50">
        <v>-74437773.140000001</v>
      </c>
      <c r="G11" s="50">
        <v>-78778862.5</v>
      </c>
      <c r="I11" s="15">
        <f t="shared" si="0"/>
        <v>-4341089.3599999994</v>
      </c>
      <c r="J11" s="17">
        <f t="shared" si="1"/>
        <v>-5.510474792651391E-2</v>
      </c>
    </row>
    <row r="12" spans="1:10">
      <c r="A12" s="14"/>
      <c r="B12" s="14">
        <v>3000001</v>
      </c>
      <c r="C12" s="13" t="s">
        <v>124</v>
      </c>
      <c r="D12" s="19" t="s">
        <v>118</v>
      </c>
      <c r="E12" s="50">
        <v>-29910900.099999998</v>
      </c>
      <c r="G12" s="50">
        <v>-31949394.499999996</v>
      </c>
      <c r="I12" s="15">
        <f t="shared" si="0"/>
        <v>-2038494.3999999985</v>
      </c>
      <c r="J12" s="17">
        <f t="shared" si="1"/>
        <v>-6.3803850805372819E-2</v>
      </c>
    </row>
    <row r="13" spans="1:10">
      <c r="A13" s="14"/>
      <c r="B13" s="14">
        <v>3000002</v>
      </c>
      <c r="C13" s="13" t="s">
        <v>69</v>
      </c>
      <c r="D13" s="19" t="s">
        <v>120</v>
      </c>
      <c r="E13" s="50">
        <v>94341.14</v>
      </c>
      <c r="G13" s="50">
        <v>114880.04</v>
      </c>
      <c r="I13" s="15">
        <f t="shared" si="0"/>
        <v>20538.899999999994</v>
      </c>
      <c r="J13" s="17">
        <f t="shared" si="1"/>
        <v>-0.1787856271637788</v>
      </c>
    </row>
    <row r="14" spans="1:10">
      <c r="A14" s="14"/>
      <c r="B14" s="14">
        <v>3000200</v>
      </c>
      <c r="C14" s="13" t="s">
        <v>125</v>
      </c>
      <c r="D14" s="19" t="s">
        <v>120</v>
      </c>
      <c r="E14" s="50">
        <v>-444834.08</v>
      </c>
      <c r="G14" s="50">
        <v>-117699.96</v>
      </c>
      <c r="I14" s="15">
        <f t="shared" si="0"/>
        <v>327134.12</v>
      </c>
      <c r="J14" s="17">
        <f t="shared" si="1"/>
        <v>2.7793902393849579</v>
      </c>
    </row>
    <row r="15" spans="1:10">
      <c r="A15" s="14"/>
      <c r="B15" s="14">
        <v>3001700</v>
      </c>
      <c r="C15" s="13" t="s">
        <v>126</v>
      </c>
      <c r="D15" s="19" t="s">
        <v>120</v>
      </c>
      <c r="E15" s="50">
        <v>-2649182.96</v>
      </c>
      <c r="G15" s="50">
        <v>-2560372.7600000002</v>
      </c>
      <c r="I15" s="15">
        <f t="shared" si="0"/>
        <v>88810.199999999721</v>
      </c>
      <c r="J15" s="17">
        <f t="shared" si="1"/>
        <v>3.4686433705067111E-2</v>
      </c>
    </row>
    <row r="16" spans="1:10">
      <c r="A16" s="14"/>
      <c r="B16" s="14">
        <v>3010000</v>
      </c>
      <c r="C16" s="13" t="s">
        <v>127</v>
      </c>
      <c r="D16" s="19" t="s">
        <v>120</v>
      </c>
      <c r="E16" s="50">
        <v>-9956057.7400000002</v>
      </c>
      <c r="G16" s="50">
        <v>-9632344.6000000015</v>
      </c>
      <c r="I16" s="15">
        <f t="shared" si="0"/>
        <v>323713.13999999873</v>
      </c>
      <c r="J16" s="17">
        <f t="shared" si="1"/>
        <v>3.3606889437904734E-2</v>
      </c>
    </row>
    <row r="17" spans="1:12">
      <c r="A17" s="14"/>
      <c r="B17" s="14">
        <v>3302200</v>
      </c>
      <c r="C17" s="13" t="s">
        <v>128</v>
      </c>
      <c r="D17" s="19" t="s">
        <v>120</v>
      </c>
      <c r="E17" s="50">
        <v>-1075048.56</v>
      </c>
      <c r="G17" s="50">
        <v>-1151916.68</v>
      </c>
      <c r="I17" s="15">
        <f t="shared" si="0"/>
        <v>-76868.119999999879</v>
      </c>
      <c r="J17" s="17">
        <f t="shared" si="1"/>
        <v>-6.6730624996245283E-2</v>
      </c>
    </row>
    <row r="18" spans="1:12">
      <c r="A18" s="14"/>
      <c r="B18" s="14">
        <v>3313000</v>
      </c>
      <c r="C18" s="13" t="s">
        <v>129</v>
      </c>
      <c r="D18" s="19" t="s">
        <v>120</v>
      </c>
      <c r="E18" s="50">
        <v>-21485823.82</v>
      </c>
      <c r="G18" s="50">
        <v>-19057881.359999999</v>
      </c>
      <c r="I18" s="15">
        <f t="shared" si="0"/>
        <v>2427942.4600000009</v>
      </c>
      <c r="J18" s="17">
        <f t="shared" si="1"/>
        <v>0.12739834056769472</v>
      </c>
    </row>
    <row r="19" spans="1:12">
      <c r="A19" s="14"/>
      <c r="B19" s="14">
        <v>3410101</v>
      </c>
      <c r="C19" s="13" t="s">
        <v>130</v>
      </c>
      <c r="D19" s="19" t="s">
        <v>120</v>
      </c>
      <c r="E19" s="50">
        <v>-1000512.52</v>
      </c>
      <c r="G19" s="50">
        <v>-1472701.56</v>
      </c>
      <c r="I19" s="15">
        <f t="shared" si="0"/>
        <v>-472189.04000000004</v>
      </c>
      <c r="J19" s="17">
        <f t="shared" si="1"/>
        <v>-0.32062778557795513</v>
      </c>
      <c r="K19" s="15"/>
      <c r="L19" s="15"/>
    </row>
    <row r="20" spans="1:12">
      <c r="A20" s="14"/>
      <c r="B20" s="14">
        <v>3410110</v>
      </c>
      <c r="C20" s="13" t="s">
        <v>131</v>
      </c>
      <c r="D20" s="19" t="s">
        <v>120</v>
      </c>
      <c r="E20" s="50">
        <v>-1789656.7</v>
      </c>
      <c r="G20" s="50">
        <v>-1798084.1</v>
      </c>
      <c r="I20" s="15">
        <f t="shared" si="0"/>
        <v>-8427.4000000001397</v>
      </c>
      <c r="J20" s="17">
        <f t="shared" si="1"/>
        <v>-4.6868775492759987E-3</v>
      </c>
    </row>
    <row r="21" spans="1:12">
      <c r="A21" s="14"/>
      <c r="B21">
        <v>3411108</v>
      </c>
      <c r="C21" s="13" t="s">
        <v>132</v>
      </c>
      <c r="D21" s="19" t="s">
        <v>120</v>
      </c>
      <c r="E21" s="18">
        <v>-811904.74</v>
      </c>
      <c r="G21" s="18">
        <v>-769996.08000000007</v>
      </c>
      <c r="I21" s="15">
        <f t="shared" si="0"/>
        <v>41908.659999999916</v>
      </c>
      <c r="J21" s="17">
        <f t="shared" si="1"/>
        <v>5.4427108252291245E-2</v>
      </c>
    </row>
    <row r="22" spans="1:12">
      <c r="A22" s="14"/>
      <c r="B22">
        <v>3430100</v>
      </c>
      <c r="C22" s="13" t="s">
        <v>133</v>
      </c>
      <c r="D22" s="19" t="s">
        <v>120</v>
      </c>
      <c r="E22" s="18">
        <v>-1837133</v>
      </c>
      <c r="G22" s="18">
        <v>-3210290.6999999993</v>
      </c>
      <c r="I22" s="15">
        <f t="shared" si="0"/>
        <v>-1373157.6999999993</v>
      </c>
      <c r="J22" s="17">
        <f t="shared" si="1"/>
        <v>-0.42773624830922619</v>
      </c>
    </row>
    <row r="23" spans="1:12" ht="15.75" thickBot="1">
      <c r="A23" s="14"/>
      <c r="B23" s="14"/>
      <c r="C23" s="16" t="s">
        <v>49</v>
      </c>
      <c r="E23" s="51">
        <f>SUM(E10:E22)</f>
        <v>-125961080.49999999</v>
      </c>
      <c r="F23" s="47" t="s">
        <v>119</v>
      </c>
      <c r="G23" s="51">
        <f>SUM(G10:G22)</f>
        <v>-129750699.15999998</v>
      </c>
      <c r="H23" s="47" t="s">
        <v>119</v>
      </c>
    </row>
    <row r="24" spans="1:12">
      <c r="A24" s="14"/>
      <c r="B24" s="13"/>
      <c r="D24" s="13"/>
      <c r="F24" s="13"/>
    </row>
    <row r="25" spans="1:12">
      <c r="A25" s="14"/>
      <c r="B25" s="53" t="s">
        <v>120</v>
      </c>
      <c r="D25" s="13"/>
      <c r="F25" s="13"/>
    </row>
    <row r="26" spans="1:12">
      <c r="A26" s="14"/>
      <c r="B26" s="13"/>
      <c r="D26" s="13"/>
      <c r="F26" s="13"/>
    </row>
    <row r="27" spans="1:12">
      <c r="A27" s="14"/>
      <c r="B27" s="47" t="s">
        <v>119</v>
      </c>
      <c r="D27" s="13"/>
      <c r="F27" s="13"/>
    </row>
    <row r="28" spans="1:12">
      <c r="A28" s="14"/>
      <c r="B28" s="13"/>
      <c r="D28" s="13"/>
      <c r="F28" s="13"/>
    </row>
    <row r="29" spans="1:12">
      <c r="A29" s="14"/>
      <c r="B29" s="13"/>
      <c r="D29" s="13"/>
      <c r="F29" s="13"/>
    </row>
    <row r="30" spans="1:12">
      <c r="A30" s="14"/>
      <c r="B30" s="13"/>
      <c r="D30" s="13"/>
      <c r="F30" s="13"/>
    </row>
    <row r="31" spans="1:12">
      <c r="A31" s="14"/>
      <c r="B31" s="13"/>
      <c r="D31" s="13"/>
      <c r="F31" s="13"/>
    </row>
    <row r="32" spans="1:12">
      <c r="A32" s="14"/>
      <c r="B32" s="13"/>
      <c r="D32" s="13"/>
      <c r="F32" s="13"/>
    </row>
    <row r="33" spans="1:6">
      <c r="A33" s="14"/>
      <c r="B33" s="13"/>
      <c r="D33" s="13"/>
      <c r="F33" s="13"/>
    </row>
    <row r="34" spans="1:6">
      <c r="A34" s="14"/>
      <c r="B34" s="13"/>
      <c r="D34" s="13"/>
      <c r="F34" s="13"/>
    </row>
    <row r="35" spans="1:6">
      <c r="A35" s="14"/>
      <c r="B35" s="13"/>
      <c r="D35" s="13"/>
      <c r="F35" s="13"/>
    </row>
    <row r="36" spans="1:6">
      <c r="A36" s="14"/>
      <c r="B36" s="13"/>
      <c r="D36" s="13"/>
      <c r="F36" s="13"/>
    </row>
    <row r="37" spans="1:6">
      <c r="A37" s="14"/>
      <c r="B37" s="13"/>
      <c r="D37" s="13"/>
      <c r="F37" s="13"/>
    </row>
    <row r="38" spans="1:6">
      <c r="A38" s="14"/>
      <c r="B38" s="13"/>
      <c r="D38" s="13"/>
      <c r="F38" s="13"/>
    </row>
    <row r="39" spans="1:6">
      <c r="A39" s="14"/>
      <c r="B39" s="13"/>
      <c r="D39" s="13"/>
      <c r="F39" s="13"/>
    </row>
    <row r="40" spans="1:6">
      <c r="A40" s="14"/>
      <c r="B40" s="13"/>
      <c r="D40" s="13"/>
      <c r="F40" s="13"/>
    </row>
    <row r="41" spans="1:6">
      <c r="A41" s="14"/>
      <c r="B41" s="13"/>
      <c r="D41" s="13"/>
      <c r="F41" s="13"/>
    </row>
    <row r="42" spans="1:6">
      <c r="A42" s="14"/>
      <c r="B42" s="13"/>
      <c r="D42" s="13"/>
      <c r="F42" s="13"/>
    </row>
    <row r="43" spans="1:6">
      <c r="A43" s="14"/>
      <c r="B43" s="13"/>
      <c r="D43" s="13"/>
      <c r="F43" s="13"/>
    </row>
    <row r="44" spans="1:6">
      <c r="A44" s="14"/>
      <c r="B44" s="13"/>
      <c r="D44" s="13"/>
      <c r="F44" s="13"/>
    </row>
    <row r="45" spans="1:6">
      <c r="A45" s="14"/>
      <c r="B45" s="13"/>
      <c r="D45" s="13"/>
      <c r="F45" s="13"/>
    </row>
    <row r="46" spans="1:6">
      <c r="A46" s="14"/>
      <c r="B46" s="13"/>
      <c r="D46" s="13"/>
      <c r="F46" s="13"/>
    </row>
    <row r="47" spans="1:6">
      <c r="A47" s="14"/>
      <c r="B47" s="13"/>
      <c r="D47" s="13"/>
      <c r="F47" s="13"/>
    </row>
    <row r="48" spans="1:6">
      <c r="A48" s="14"/>
      <c r="B48" s="13"/>
      <c r="D48" s="13"/>
      <c r="F48" s="13"/>
    </row>
    <row r="49" spans="1:6">
      <c r="A49" s="14"/>
      <c r="B49" s="13"/>
      <c r="D49" s="13"/>
      <c r="F49" s="13"/>
    </row>
    <row r="50" spans="1:6">
      <c r="A50" s="14"/>
      <c r="B50" s="13"/>
      <c r="D50" s="13"/>
      <c r="F50" s="13"/>
    </row>
    <row r="51" spans="1:6">
      <c r="A51" s="14"/>
      <c r="B51" s="13"/>
      <c r="D51" s="13"/>
      <c r="F51" s="13"/>
    </row>
    <row r="52" spans="1:6">
      <c r="A52" s="14"/>
      <c r="B52" s="13"/>
      <c r="D52" s="13"/>
      <c r="F52" s="13"/>
    </row>
    <row r="53" spans="1:6">
      <c r="A53" s="14"/>
      <c r="B53" s="13"/>
      <c r="D53" s="13"/>
      <c r="F53" s="13"/>
    </row>
    <row r="54" spans="1:6">
      <c r="A54" s="14"/>
      <c r="B54" s="13"/>
      <c r="D54" s="13"/>
      <c r="F54" s="13"/>
    </row>
    <row r="55" spans="1:6">
      <c r="A55" s="14"/>
      <c r="B55" s="13"/>
      <c r="D55" s="13"/>
      <c r="F55" s="13"/>
    </row>
    <row r="56" spans="1:6">
      <c r="D56" s="12"/>
      <c r="F56" s="12"/>
    </row>
  </sheetData>
  <mergeCells count="1">
    <mergeCell ref="I1:I2"/>
  </mergeCells>
  <pageMargins left="0.7" right="0.7" top="1" bottom="0.75" header="0.25" footer="0.3"/>
  <pageSetup scale="95" orientation="landscape" r:id="rId1"/>
  <headerFooter differentFirst="1">
    <oddHeader>&amp;L&amp;"EYInterstate Light,Regular"&amp;16Participant Material 8.5.2C: The Summit
Trade and other payable leadsheet</oddHeader>
    <oddFooter>&amp;L&amp;"EYInterstate Light,Regular"&amp;9Page &amp;P of &amp;N
© 2017 EYGM Limited&amp;R&amp;"EYInterstate Light,Regular"&amp;9The Audit Academy
Expedition Audit</oddFooter>
    <firstHeader>&amp;L&amp;"EYInterstate Light,Regular"&amp;16HandOut (HO) 8.5.1C: The Summit
Trade and other payable leadsheet suggested solution</firstHeader>
    <firstFooter>&amp;L&amp;"EYInterstate Light,Regular"&amp;9Page &amp;P of &amp;N
© 2017 EYGM Limited&amp;R&amp;"EYInterstate Light,Regular"&amp;9The Audit Academy
Expedition Audit</firstFooter>
  </headerFooter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r:id="rId5">
            <anchor moveWithCells="1">
              <from>
                <xdr:col>5</xdr:col>
                <xdr:colOff>9525</xdr:colOff>
                <xdr:row>9</xdr:row>
                <xdr:rowOff>47625</xdr:rowOff>
              </from>
              <to>
                <xdr:col>5</xdr:col>
                <xdr:colOff>142875</xdr:colOff>
                <xdr:row>10</xdr:row>
                <xdr:rowOff>0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r:id="rId5">
            <anchor moveWithCells="1">
              <from>
                <xdr:col>5</xdr:col>
                <xdr:colOff>19050</xdr:colOff>
                <xdr:row>10</xdr:row>
                <xdr:rowOff>47625</xdr:rowOff>
              </from>
              <to>
                <xdr:col>5</xdr:col>
                <xdr:colOff>152400</xdr:colOff>
                <xdr:row>11</xdr:row>
                <xdr:rowOff>0</xdr:rowOff>
              </to>
            </anchor>
          </objectPr>
        </oleObject>
      </mc:Choice>
      <mc:Fallback>
        <oleObject progId="Paint.Picture" shapeId="2050" r:id="rId6"/>
      </mc:Fallback>
    </mc:AlternateContent>
    <mc:AlternateContent xmlns:mc="http://schemas.openxmlformats.org/markup-compatibility/2006">
      <mc:Choice Requires="x14">
        <oleObject progId="Paint.Picture" shapeId="2051" r:id="rId7">
          <objectPr defaultSize="0" r:id="rId5">
            <anchor moveWithCells="1">
              <from>
                <xdr:col>5</xdr:col>
                <xdr:colOff>9525</xdr:colOff>
                <xdr:row>11</xdr:row>
                <xdr:rowOff>47625</xdr:rowOff>
              </from>
              <to>
                <xdr:col>5</xdr:col>
                <xdr:colOff>142875</xdr:colOff>
                <xdr:row>12</xdr:row>
                <xdr:rowOff>0</xdr:rowOff>
              </to>
            </anchor>
          </objectPr>
        </oleObject>
      </mc:Choice>
      <mc:Fallback>
        <oleObject progId="Paint.Picture" shapeId="2051" r:id="rId7"/>
      </mc:Fallback>
    </mc:AlternateContent>
    <mc:AlternateContent xmlns:mc="http://schemas.openxmlformats.org/markup-compatibility/2006">
      <mc:Choice Requires="x14">
        <oleObject progId="Paint.Picture" shapeId="2052" r:id="rId8">
          <objectPr defaultSize="0" r:id="rId5">
            <anchor moveWithCells="1">
              <from>
                <xdr:col>5</xdr:col>
                <xdr:colOff>9525</xdr:colOff>
                <xdr:row>12</xdr:row>
                <xdr:rowOff>47625</xdr:rowOff>
              </from>
              <to>
                <xdr:col>5</xdr:col>
                <xdr:colOff>142875</xdr:colOff>
                <xdr:row>13</xdr:row>
                <xdr:rowOff>0</xdr:rowOff>
              </to>
            </anchor>
          </objectPr>
        </oleObject>
      </mc:Choice>
      <mc:Fallback>
        <oleObject progId="Paint.Picture" shapeId="2052" r:id="rId8"/>
      </mc:Fallback>
    </mc:AlternateContent>
    <mc:AlternateContent xmlns:mc="http://schemas.openxmlformats.org/markup-compatibility/2006">
      <mc:Choice Requires="x14">
        <oleObject progId="Paint.Picture" shapeId="2053" r:id="rId9">
          <objectPr defaultSize="0" r:id="rId5">
            <anchor moveWithCells="1">
              <from>
                <xdr:col>5</xdr:col>
                <xdr:colOff>9525</xdr:colOff>
                <xdr:row>13</xdr:row>
                <xdr:rowOff>47625</xdr:rowOff>
              </from>
              <to>
                <xdr:col>5</xdr:col>
                <xdr:colOff>142875</xdr:colOff>
                <xdr:row>14</xdr:row>
                <xdr:rowOff>0</xdr:rowOff>
              </to>
            </anchor>
          </objectPr>
        </oleObject>
      </mc:Choice>
      <mc:Fallback>
        <oleObject progId="Paint.Picture" shapeId="2053" r:id="rId9"/>
      </mc:Fallback>
    </mc:AlternateContent>
    <mc:AlternateContent xmlns:mc="http://schemas.openxmlformats.org/markup-compatibility/2006">
      <mc:Choice Requires="x14">
        <oleObject progId="Paint.Picture" shapeId="2054" r:id="rId10">
          <objectPr defaultSize="0" r:id="rId5">
            <anchor moveWithCells="1">
              <from>
                <xdr:col>5</xdr:col>
                <xdr:colOff>9525</xdr:colOff>
                <xdr:row>14</xdr:row>
                <xdr:rowOff>47625</xdr:rowOff>
              </from>
              <to>
                <xdr:col>5</xdr:col>
                <xdr:colOff>142875</xdr:colOff>
                <xdr:row>15</xdr:row>
                <xdr:rowOff>0</xdr:rowOff>
              </to>
            </anchor>
          </objectPr>
        </oleObject>
      </mc:Choice>
      <mc:Fallback>
        <oleObject progId="Paint.Picture" shapeId="2054" r:id="rId10"/>
      </mc:Fallback>
    </mc:AlternateContent>
    <mc:AlternateContent xmlns:mc="http://schemas.openxmlformats.org/markup-compatibility/2006">
      <mc:Choice Requires="x14">
        <oleObject progId="Paint.Picture" shapeId="2055" r:id="rId11">
          <objectPr defaultSize="0" r:id="rId5">
            <anchor moveWithCells="1">
              <from>
                <xdr:col>5</xdr:col>
                <xdr:colOff>19050</xdr:colOff>
                <xdr:row>15</xdr:row>
                <xdr:rowOff>47625</xdr:rowOff>
              </from>
              <to>
                <xdr:col>5</xdr:col>
                <xdr:colOff>152400</xdr:colOff>
                <xdr:row>16</xdr:row>
                <xdr:rowOff>0</xdr:rowOff>
              </to>
            </anchor>
          </objectPr>
        </oleObject>
      </mc:Choice>
      <mc:Fallback>
        <oleObject progId="Paint.Picture" shapeId="2055" r:id="rId11"/>
      </mc:Fallback>
    </mc:AlternateContent>
    <mc:AlternateContent xmlns:mc="http://schemas.openxmlformats.org/markup-compatibility/2006">
      <mc:Choice Requires="x14">
        <oleObject progId="Paint.Picture" shapeId="2056" r:id="rId12">
          <objectPr defaultSize="0" r:id="rId5">
            <anchor moveWithCells="1">
              <from>
                <xdr:col>5</xdr:col>
                <xdr:colOff>19050</xdr:colOff>
                <xdr:row>16</xdr:row>
                <xdr:rowOff>57150</xdr:rowOff>
              </from>
              <to>
                <xdr:col>5</xdr:col>
                <xdr:colOff>152400</xdr:colOff>
                <xdr:row>17</xdr:row>
                <xdr:rowOff>9525</xdr:rowOff>
              </to>
            </anchor>
          </objectPr>
        </oleObject>
      </mc:Choice>
      <mc:Fallback>
        <oleObject progId="Paint.Picture" shapeId="2056" r:id="rId12"/>
      </mc:Fallback>
    </mc:AlternateContent>
    <mc:AlternateContent xmlns:mc="http://schemas.openxmlformats.org/markup-compatibility/2006">
      <mc:Choice Requires="x14">
        <oleObject progId="Paint.Picture" shapeId="2057" r:id="rId13">
          <objectPr defaultSize="0" r:id="rId5">
            <anchor moveWithCells="1">
              <from>
                <xdr:col>5</xdr:col>
                <xdr:colOff>19050</xdr:colOff>
                <xdr:row>17</xdr:row>
                <xdr:rowOff>57150</xdr:rowOff>
              </from>
              <to>
                <xdr:col>5</xdr:col>
                <xdr:colOff>152400</xdr:colOff>
                <xdr:row>18</xdr:row>
                <xdr:rowOff>9525</xdr:rowOff>
              </to>
            </anchor>
          </objectPr>
        </oleObject>
      </mc:Choice>
      <mc:Fallback>
        <oleObject progId="Paint.Picture" shapeId="2057" r:id="rId13"/>
      </mc:Fallback>
    </mc:AlternateContent>
    <mc:AlternateContent xmlns:mc="http://schemas.openxmlformats.org/markup-compatibility/2006">
      <mc:Choice Requires="x14">
        <oleObject progId="Paint.Picture" shapeId="2058" r:id="rId14">
          <objectPr defaultSize="0" r:id="rId5">
            <anchor moveWithCells="1">
              <from>
                <xdr:col>5</xdr:col>
                <xdr:colOff>9525</xdr:colOff>
                <xdr:row>18</xdr:row>
                <xdr:rowOff>47625</xdr:rowOff>
              </from>
              <to>
                <xdr:col>5</xdr:col>
                <xdr:colOff>142875</xdr:colOff>
                <xdr:row>19</xdr:row>
                <xdr:rowOff>0</xdr:rowOff>
              </to>
            </anchor>
          </objectPr>
        </oleObject>
      </mc:Choice>
      <mc:Fallback>
        <oleObject progId="Paint.Picture" shapeId="2058" r:id="rId14"/>
      </mc:Fallback>
    </mc:AlternateContent>
    <mc:AlternateContent xmlns:mc="http://schemas.openxmlformats.org/markup-compatibility/2006">
      <mc:Choice Requires="x14">
        <oleObject progId="Paint.Picture" shapeId="2059" r:id="rId15">
          <objectPr defaultSize="0" r:id="rId5">
            <anchor moveWithCells="1">
              <from>
                <xdr:col>5</xdr:col>
                <xdr:colOff>9525</xdr:colOff>
                <xdr:row>19</xdr:row>
                <xdr:rowOff>47625</xdr:rowOff>
              </from>
              <to>
                <xdr:col>5</xdr:col>
                <xdr:colOff>142875</xdr:colOff>
                <xdr:row>20</xdr:row>
                <xdr:rowOff>0</xdr:rowOff>
              </to>
            </anchor>
          </objectPr>
        </oleObject>
      </mc:Choice>
      <mc:Fallback>
        <oleObject progId="Paint.Picture" shapeId="2059" r:id="rId15"/>
      </mc:Fallback>
    </mc:AlternateContent>
    <mc:AlternateContent xmlns:mc="http://schemas.openxmlformats.org/markup-compatibility/2006">
      <mc:Choice Requires="x14">
        <oleObject progId="Paint.Picture" shapeId="2060" r:id="rId16">
          <objectPr defaultSize="0" r:id="rId5">
            <anchor moveWithCells="1">
              <from>
                <xdr:col>5</xdr:col>
                <xdr:colOff>19050</xdr:colOff>
                <xdr:row>20</xdr:row>
                <xdr:rowOff>47625</xdr:rowOff>
              </from>
              <to>
                <xdr:col>5</xdr:col>
                <xdr:colOff>152400</xdr:colOff>
                <xdr:row>21</xdr:row>
                <xdr:rowOff>0</xdr:rowOff>
              </to>
            </anchor>
          </objectPr>
        </oleObject>
      </mc:Choice>
      <mc:Fallback>
        <oleObject progId="Paint.Picture" shapeId="2060" r:id="rId16"/>
      </mc:Fallback>
    </mc:AlternateContent>
    <mc:AlternateContent xmlns:mc="http://schemas.openxmlformats.org/markup-compatibility/2006">
      <mc:Choice Requires="x14">
        <oleObject progId="Paint.Picture" shapeId="2061" r:id="rId17">
          <objectPr defaultSize="0" r:id="rId5">
            <anchor moveWithCells="1">
              <from>
                <xdr:col>5</xdr:col>
                <xdr:colOff>19050</xdr:colOff>
                <xdr:row>21</xdr:row>
                <xdr:rowOff>47625</xdr:rowOff>
              </from>
              <to>
                <xdr:col>5</xdr:col>
                <xdr:colOff>152400</xdr:colOff>
                <xdr:row>22</xdr:row>
                <xdr:rowOff>0</xdr:rowOff>
              </to>
            </anchor>
          </objectPr>
        </oleObject>
      </mc:Choice>
      <mc:Fallback>
        <oleObject progId="Paint.Picture" shapeId="2061" r:id="rId17"/>
      </mc:Fallback>
    </mc:AlternateContent>
    <mc:AlternateContent xmlns:mc="http://schemas.openxmlformats.org/markup-compatibility/2006">
      <mc:Choice Requires="x14">
        <oleObject progId="Paint.Picture" shapeId="2062" r:id="rId18">
          <objectPr defaultSize="0" r:id="rId5">
            <anchor moveWithCells="1">
              <from>
                <xdr:col>1</xdr:col>
                <xdr:colOff>47625</xdr:colOff>
                <xdr:row>25</xdr:row>
                <xdr:rowOff>28575</xdr:rowOff>
              </from>
              <to>
                <xdr:col>1</xdr:col>
                <xdr:colOff>180975</xdr:colOff>
                <xdr:row>25</xdr:row>
                <xdr:rowOff>161925</xdr:rowOff>
              </to>
            </anchor>
          </objectPr>
        </oleObject>
      </mc:Choice>
      <mc:Fallback>
        <oleObject progId="Paint.Picture" shapeId="2062" r:id="rId1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Normal="100" workbookViewId="0"/>
  </sheetViews>
  <sheetFormatPr defaultRowHeight="15"/>
  <cols>
    <col min="1" max="1" width="11.28515625" customWidth="1"/>
    <col min="2" max="2" width="60.42578125" customWidth="1"/>
    <col min="4" max="4" width="15.85546875" style="29" customWidth="1"/>
    <col min="5" max="5" width="60.85546875" bestFit="1" customWidth="1"/>
    <col min="6" max="6" width="13.5703125" bestFit="1" customWidth="1"/>
    <col min="7" max="7" width="22.5703125" bestFit="1" customWidth="1"/>
    <col min="8" max="8" width="13.28515625" bestFit="1" customWidth="1"/>
    <col min="9" max="9" width="15" bestFit="1" customWidth="1"/>
  </cols>
  <sheetData>
    <row r="1" spans="1:10">
      <c r="A1" s="28" t="s">
        <v>41</v>
      </c>
      <c r="E1" s="56" t="s">
        <v>118</v>
      </c>
    </row>
    <row r="2" spans="1:10">
      <c r="A2" s="28" t="s">
        <v>60</v>
      </c>
      <c r="E2" s="56"/>
    </row>
    <row r="3" spans="1:10">
      <c r="A3" s="28" t="s">
        <v>116</v>
      </c>
    </row>
    <row r="5" spans="1:10" ht="30">
      <c r="A5" s="46" t="s">
        <v>115</v>
      </c>
      <c r="B5" s="45" t="s">
        <v>15</v>
      </c>
      <c r="C5" s="45" t="s">
        <v>54</v>
      </c>
      <c r="D5" s="44" t="s">
        <v>114</v>
      </c>
      <c r="E5" s="43" t="s">
        <v>113</v>
      </c>
    </row>
    <row r="6" spans="1:10">
      <c r="B6" t="s">
        <v>25</v>
      </c>
      <c r="C6" s="49" t="s">
        <v>48</v>
      </c>
      <c r="D6" s="29">
        <v>1235436.8799999999</v>
      </c>
      <c r="E6" t="s">
        <v>112</v>
      </c>
      <c r="I6" s="42"/>
      <c r="J6" s="41"/>
    </row>
    <row r="7" spans="1:10">
      <c r="B7" t="s">
        <v>3</v>
      </c>
      <c r="C7" s="49" t="s">
        <v>48</v>
      </c>
      <c r="D7" s="29">
        <v>1175049.99</v>
      </c>
      <c r="E7" t="s">
        <v>108</v>
      </c>
      <c r="J7" s="41"/>
    </row>
    <row r="8" spans="1:10">
      <c r="B8" t="s">
        <v>111</v>
      </c>
      <c r="D8" s="29">
        <v>698000</v>
      </c>
      <c r="E8" t="s">
        <v>108</v>
      </c>
      <c r="J8" s="41"/>
    </row>
    <row r="9" spans="1:10">
      <c r="B9" t="s">
        <v>110</v>
      </c>
      <c r="D9" s="29">
        <v>532677.23</v>
      </c>
      <c r="E9" t="s">
        <v>83</v>
      </c>
      <c r="I9" s="18"/>
    </row>
    <row r="10" spans="1:10">
      <c r="B10" t="s">
        <v>46</v>
      </c>
      <c r="D10" s="29">
        <v>625631.65</v>
      </c>
      <c r="E10" t="s">
        <v>101</v>
      </c>
    </row>
    <row r="11" spans="1:10">
      <c r="B11" t="s">
        <v>109</v>
      </c>
      <c r="D11" s="29">
        <v>875345.38</v>
      </c>
      <c r="E11" t="s">
        <v>108</v>
      </c>
    </row>
    <row r="12" spans="1:10">
      <c r="B12" t="s">
        <v>107</v>
      </c>
      <c r="D12" s="29">
        <v>986755.24</v>
      </c>
      <c r="E12" t="s">
        <v>79</v>
      </c>
    </row>
    <row r="13" spans="1:10">
      <c r="B13" t="s">
        <v>106</v>
      </c>
      <c r="D13" s="29">
        <v>66335</v>
      </c>
      <c r="E13" t="s">
        <v>101</v>
      </c>
    </row>
    <row r="14" spans="1:10">
      <c r="B14" t="s">
        <v>105</v>
      </c>
      <c r="D14" s="29">
        <v>1124385</v>
      </c>
      <c r="E14" t="s">
        <v>101</v>
      </c>
    </row>
    <row r="15" spans="1:10">
      <c r="B15" t="s">
        <v>104</v>
      </c>
      <c r="D15" s="29">
        <v>235467.98</v>
      </c>
      <c r="E15" t="s">
        <v>79</v>
      </c>
    </row>
    <row r="16" spans="1:10">
      <c r="B16" t="s">
        <v>103</v>
      </c>
      <c r="D16" s="29">
        <v>564289.65</v>
      </c>
      <c r="E16" t="s">
        <v>101</v>
      </c>
    </row>
    <row r="17" spans="2:9">
      <c r="B17" t="s">
        <v>102</v>
      </c>
      <c r="D17" s="29">
        <v>489035</v>
      </c>
      <c r="E17" t="s">
        <v>101</v>
      </c>
    </row>
    <row r="18" spans="2:9">
      <c r="B18" t="s">
        <v>100</v>
      </c>
      <c r="D18" s="29">
        <v>1098265.8999999999</v>
      </c>
      <c r="E18" t="s">
        <v>97</v>
      </c>
    </row>
    <row r="19" spans="2:9">
      <c r="B19" t="s">
        <v>8</v>
      </c>
      <c r="C19" s="49" t="s">
        <v>48</v>
      </c>
      <c r="D19" s="29">
        <v>2436894.98</v>
      </c>
      <c r="E19" t="s">
        <v>97</v>
      </c>
    </row>
    <row r="20" spans="2:9">
      <c r="B20" t="s">
        <v>99</v>
      </c>
      <c r="D20" s="40">
        <v>975690</v>
      </c>
      <c r="E20" t="s">
        <v>77</v>
      </c>
    </row>
    <row r="21" spans="2:9">
      <c r="B21" t="s">
        <v>98</v>
      </c>
      <c r="D21" s="40">
        <v>985700.35</v>
      </c>
      <c r="E21" t="s">
        <v>97</v>
      </c>
    </row>
    <row r="22" spans="2:9">
      <c r="B22" t="s">
        <v>7</v>
      </c>
      <c r="C22" s="49" t="s">
        <v>48</v>
      </c>
      <c r="D22" s="29">
        <v>1126809.1000000001</v>
      </c>
      <c r="E22" t="s">
        <v>83</v>
      </c>
      <c r="F22" s="18"/>
      <c r="I22" s="18"/>
    </row>
    <row r="23" spans="2:9">
      <c r="B23" t="s">
        <v>94</v>
      </c>
      <c r="D23" s="29">
        <v>1120436</v>
      </c>
      <c r="E23" t="s">
        <v>96</v>
      </c>
      <c r="F23" s="18"/>
      <c r="G23" s="15"/>
      <c r="H23" s="18"/>
      <c r="I23" s="15"/>
    </row>
    <row r="24" spans="2:9">
      <c r="B24" t="s">
        <v>93</v>
      </c>
      <c r="D24" s="29">
        <v>824699</v>
      </c>
      <c r="E24" t="s">
        <v>95</v>
      </c>
      <c r="F24" s="18"/>
      <c r="G24" s="15"/>
      <c r="H24" s="18"/>
    </row>
    <row r="25" spans="2:9">
      <c r="B25" t="s">
        <v>94</v>
      </c>
      <c r="D25" s="40">
        <v>856935.75</v>
      </c>
      <c r="E25" t="s">
        <v>73</v>
      </c>
      <c r="F25" s="18"/>
      <c r="G25" s="15"/>
      <c r="H25" s="18"/>
    </row>
    <row r="26" spans="2:9">
      <c r="B26" t="s">
        <v>93</v>
      </c>
      <c r="D26" s="40">
        <v>1120075</v>
      </c>
      <c r="E26" t="s">
        <v>88</v>
      </c>
      <c r="F26" s="18"/>
      <c r="G26" s="15"/>
      <c r="H26" s="18"/>
    </row>
    <row r="27" spans="2:9">
      <c r="B27" t="s">
        <v>92</v>
      </c>
      <c r="D27" s="40">
        <v>986745</v>
      </c>
      <c r="E27" t="s">
        <v>91</v>
      </c>
      <c r="F27" s="18"/>
      <c r="G27" s="15"/>
      <c r="H27" s="18"/>
    </row>
    <row r="28" spans="2:9">
      <c r="B28" t="s">
        <v>90</v>
      </c>
      <c r="D28" s="40">
        <v>532680.9</v>
      </c>
      <c r="E28" t="s">
        <v>75</v>
      </c>
      <c r="F28" s="18"/>
      <c r="G28" s="15"/>
      <c r="H28" s="18"/>
    </row>
    <row r="29" spans="2:9">
      <c r="B29" t="s">
        <v>89</v>
      </c>
      <c r="D29" s="40">
        <v>750049.99</v>
      </c>
      <c r="E29" t="s">
        <v>88</v>
      </c>
      <c r="F29" s="18"/>
      <c r="G29" s="15"/>
      <c r="H29" s="18"/>
    </row>
    <row r="30" spans="2:9">
      <c r="B30" t="s">
        <v>87</v>
      </c>
      <c r="D30" s="40">
        <v>932789.01</v>
      </c>
      <c r="E30" t="s">
        <v>86</v>
      </c>
      <c r="F30" s="18"/>
      <c r="G30" s="15"/>
      <c r="H30" s="18"/>
    </row>
    <row r="31" spans="2:9">
      <c r="B31" t="s">
        <v>85</v>
      </c>
      <c r="D31" s="40">
        <v>579355.75</v>
      </c>
      <c r="E31" t="s">
        <v>81</v>
      </c>
      <c r="F31" s="18"/>
      <c r="G31" s="15"/>
      <c r="H31" s="18"/>
    </row>
    <row r="32" spans="2:9">
      <c r="B32" t="s">
        <v>84</v>
      </c>
      <c r="D32" s="40">
        <v>580462.25</v>
      </c>
      <c r="E32" t="s">
        <v>83</v>
      </c>
      <c r="F32" s="18"/>
      <c r="G32" s="15"/>
      <c r="H32" s="18"/>
    </row>
    <row r="33" spans="1:8">
      <c r="B33" t="s">
        <v>82</v>
      </c>
      <c r="D33" s="40">
        <v>1010105.1</v>
      </c>
      <c r="E33" t="s">
        <v>81</v>
      </c>
      <c r="F33" s="18"/>
      <c r="G33" s="15"/>
      <c r="H33" s="18"/>
    </row>
    <row r="34" spans="1:8">
      <c r="B34" t="s">
        <v>80</v>
      </c>
      <c r="D34" s="40">
        <v>989894.9</v>
      </c>
      <c r="E34" t="s">
        <v>79</v>
      </c>
      <c r="F34" s="18"/>
      <c r="G34" s="15"/>
      <c r="H34" s="18"/>
    </row>
    <row r="35" spans="1:8">
      <c r="B35" t="s">
        <v>78</v>
      </c>
      <c r="D35" s="40">
        <v>878976.65</v>
      </c>
      <c r="E35" t="s">
        <v>77</v>
      </c>
      <c r="F35" s="18"/>
      <c r="G35" s="15"/>
      <c r="H35" s="18"/>
    </row>
    <row r="36" spans="1:8">
      <c r="B36" t="s">
        <v>76</v>
      </c>
      <c r="D36" s="40">
        <v>121023.35</v>
      </c>
      <c r="E36" t="s">
        <v>75</v>
      </c>
      <c r="F36" s="18"/>
      <c r="G36" s="15"/>
      <c r="H36" s="18"/>
    </row>
    <row r="37" spans="1:8">
      <c r="B37" t="s">
        <v>74</v>
      </c>
      <c r="D37" s="40">
        <v>466983.45</v>
      </c>
      <c r="E37" t="s">
        <v>73</v>
      </c>
      <c r="F37" s="18"/>
      <c r="G37" s="15"/>
      <c r="H37" s="18"/>
    </row>
    <row r="38" spans="1:8">
      <c r="A38" s="37"/>
      <c r="B38" t="s">
        <v>72</v>
      </c>
      <c r="C38" s="37"/>
      <c r="D38" s="39">
        <v>533016.55000000005</v>
      </c>
      <c r="E38" t="s">
        <v>71</v>
      </c>
      <c r="F38" s="18"/>
      <c r="G38" s="15"/>
      <c r="H38" s="18"/>
    </row>
    <row r="39" spans="1:8">
      <c r="A39" s="34">
        <v>3000001</v>
      </c>
      <c r="B39" s="35" t="s">
        <v>70</v>
      </c>
      <c r="C39" s="34"/>
      <c r="D39" s="38">
        <f>SUM(D6:D38)</f>
        <v>27515997.979999997</v>
      </c>
      <c r="E39" s="47" t="s">
        <v>119</v>
      </c>
      <c r="F39" s="18"/>
      <c r="G39" s="15"/>
      <c r="H39" s="18"/>
    </row>
    <row r="40" spans="1:8">
      <c r="F40" s="18"/>
      <c r="G40" s="15"/>
      <c r="H40" s="18"/>
    </row>
    <row r="41" spans="1:8">
      <c r="H41" s="18"/>
    </row>
    <row r="42" spans="1:8">
      <c r="B42" t="s">
        <v>6</v>
      </c>
      <c r="C42" s="49" t="s">
        <v>48</v>
      </c>
      <c r="D42" s="29">
        <v>1132878.99</v>
      </c>
      <c r="E42" t="s">
        <v>68</v>
      </c>
      <c r="H42" s="18"/>
    </row>
    <row r="43" spans="1:8">
      <c r="B43" t="s">
        <v>67</v>
      </c>
      <c r="D43" s="29">
        <v>261023.31</v>
      </c>
      <c r="E43" t="s">
        <v>63</v>
      </c>
      <c r="H43" s="18"/>
    </row>
    <row r="44" spans="1:8">
      <c r="B44" t="s">
        <v>66</v>
      </c>
      <c r="D44" s="29">
        <v>509999.99</v>
      </c>
      <c r="E44" t="s">
        <v>65</v>
      </c>
      <c r="H44" s="18"/>
    </row>
    <row r="45" spans="1:8">
      <c r="A45" s="37"/>
      <c r="B45" s="37" t="s">
        <v>64</v>
      </c>
      <c r="C45" s="37"/>
      <c r="D45" s="36">
        <v>490999.83</v>
      </c>
      <c r="E45" t="s">
        <v>63</v>
      </c>
      <c r="H45" s="18"/>
    </row>
    <row r="46" spans="1:8">
      <c r="A46" s="34">
        <v>3000012</v>
      </c>
      <c r="B46" s="35" t="s">
        <v>62</v>
      </c>
      <c r="C46" s="34"/>
      <c r="D46" s="33">
        <f>SUM(D42:D45)</f>
        <v>2394902.12</v>
      </c>
      <c r="E46" s="47" t="s">
        <v>119</v>
      </c>
      <c r="H46" s="18"/>
    </row>
    <row r="47" spans="1:8">
      <c r="H47" s="18"/>
    </row>
    <row r="48" spans="1:8" ht="15.75" thickBot="1">
      <c r="A48" s="32"/>
      <c r="B48" s="31" t="s">
        <v>61</v>
      </c>
      <c r="C48" s="48" t="s">
        <v>117</v>
      </c>
      <c r="D48" s="30">
        <f>D39+D46</f>
        <v>29910900.099999998</v>
      </c>
      <c r="E48" s="47" t="s">
        <v>119</v>
      </c>
      <c r="H48" s="18"/>
    </row>
    <row r="49" spans="1:8">
      <c r="H49" s="18"/>
    </row>
    <row r="50" spans="1:8">
      <c r="A50" s="47" t="s">
        <v>119</v>
      </c>
      <c r="H50" s="18"/>
    </row>
  </sheetData>
  <mergeCells count="1">
    <mergeCell ref="E1:E2"/>
  </mergeCells>
  <pageMargins left="0.7" right="0.7" top="0.75" bottom="0.75" header="0" footer="0.3"/>
  <pageSetup paperSize="5" scale="87" orientation="landscape" r:id="rId1"/>
  <headerFooter differentOddEven="1" differentFirst="1">
    <oddHeader>&amp;L&amp;"EYInterstate Light,Regular"PM 8.5.2C: Accruals list</oddHeader>
    <oddFooter>&amp;L&amp;"EYInterstate Light,Regular"&amp;9Page &amp;P of &amp;N
© 2017 EYGM Limited&amp;R&amp;"EYInterstate Light,Regular"&amp;9The Audit Academy
Expedition Audit</oddFooter>
    <evenHeader>&amp;R&amp;"EYInterstate Light,Regular"HO 8.5.1C: Accruals list suggested solution</evenHeader>
    <evenFooter>&amp;L&amp;"EYInterstate Light,Regular"&amp;9Page &amp;P of &amp;N
© 2017 EYGM Limited&amp;R&amp;"EYInterstate Light,Regular"&amp;9The Audit Academy
Expedition Audit</evenFooter>
    <firstHeader>&amp;L&amp;"EYInterstate Light,Regular"&amp;16HO 8.5.1C: The Summit
Accruals list suggested solution</firstHeader>
    <firstFooter>&amp;L&amp;"EYInterstate Light,Regular"&amp;9Page &amp;P of &amp;N
© 2017 EYGM Limited&amp;R&amp;"EYInterstate Light,Regular"&amp;9The Audit Academy
Expedition Audi&amp;"-,Regular"&amp;11t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zoomScale="85" zoomScaleNormal="85" zoomScalePageLayoutView="90" workbookViewId="0"/>
  </sheetViews>
  <sheetFormatPr defaultColWidth="9.140625" defaultRowHeight="15.75"/>
  <cols>
    <col min="1" max="1" width="21.28515625" style="4" customWidth="1"/>
    <col min="2" max="2" width="13.85546875" style="4" customWidth="1"/>
    <col min="3" max="3" width="23.140625" style="4" customWidth="1"/>
    <col min="4" max="4" width="17.42578125" style="4" customWidth="1"/>
    <col min="5" max="5" width="13" style="4" customWidth="1"/>
    <col min="6" max="6" width="12.140625" style="4" customWidth="1"/>
    <col min="7" max="7" width="16.140625" style="4" customWidth="1"/>
    <col min="8" max="8" width="13.85546875" style="4" customWidth="1"/>
    <col min="9" max="9" width="11.7109375" style="4" customWidth="1"/>
    <col min="10" max="10" width="12.42578125" style="4" customWidth="1"/>
    <col min="11" max="11" width="62.42578125" style="4" bestFit="1" customWidth="1"/>
    <col min="12" max="16384" width="9.140625" style="4"/>
  </cols>
  <sheetData>
    <row r="1" spans="1:10">
      <c r="A1" s="3" t="s">
        <v>41</v>
      </c>
      <c r="J1" s="57" t="s">
        <v>48</v>
      </c>
    </row>
    <row r="2" spans="1:10">
      <c r="A2" s="3" t="s">
        <v>40</v>
      </c>
      <c r="J2" s="57"/>
    </row>
    <row r="3" spans="1:10">
      <c r="A3" s="3" t="s">
        <v>39</v>
      </c>
    </row>
    <row r="4" spans="1:10">
      <c r="G4" s="58" t="s">
        <v>135</v>
      </c>
      <c r="H4" s="58"/>
    </row>
    <row r="5" spans="1:10">
      <c r="A5" s="4" t="s">
        <v>38</v>
      </c>
    </row>
    <row r="6" spans="1:10">
      <c r="A6" s="4" t="s">
        <v>37</v>
      </c>
    </row>
    <row r="7" spans="1:10">
      <c r="A7" s="4" t="s">
        <v>36</v>
      </c>
    </row>
    <row r="8" spans="1:10">
      <c r="A8" s="4" t="s">
        <v>35</v>
      </c>
    </row>
    <row r="10" spans="1:10">
      <c r="A10" s="4" t="s">
        <v>34</v>
      </c>
    </row>
    <row r="11" spans="1:10">
      <c r="A11" s="4" t="s">
        <v>33</v>
      </c>
    </row>
    <row r="12" spans="1:10">
      <c r="A12" s="4" t="s">
        <v>32</v>
      </c>
    </row>
    <row r="13" spans="1:10">
      <c r="A13" s="4" t="s">
        <v>31</v>
      </c>
    </row>
    <row r="14" spans="1:10">
      <c r="A14" s="4" t="s">
        <v>30</v>
      </c>
    </row>
    <row r="16" spans="1:10">
      <c r="A16" s="5" t="s">
        <v>29</v>
      </c>
    </row>
    <row r="17" spans="1:11" ht="45">
      <c r="A17" s="1" t="s">
        <v>28</v>
      </c>
      <c r="B17" s="2" t="s">
        <v>27</v>
      </c>
      <c r="C17" s="1" t="s">
        <v>15</v>
      </c>
      <c r="D17" s="1" t="s">
        <v>138</v>
      </c>
      <c r="E17" s="2" t="s">
        <v>14</v>
      </c>
      <c r="F17" s="2" t="s">
        <v>11</v>
      </c>
      <c r="G17" s="2" t="s">
        <v>13</v>
      </c>
      <c r="H17" s="2" t="s">
        <v>12</v>
      </c>
      <c r="I17" s="2" t="s">
        <v>11</v>
      </c>
      <c r="J17" s="2" t="s">
        <v>10</v>
      </c>
      <c r="K17" s="1" t="s">
        <v>9</v>
      </c>
    </row>
    <row r="18" spans="1:11">
      <c r="A18" s="4" t="s">
        <v>24</v>
      </c>
      <c r="B18" s="4" t="s">
        <v>26</v>
      </c>
      <c r="C18" s="6" t="s">
        <v>25</v>
      </c>
      <c r="D18" s="7">
        <v>1235436.8799999999</v>
      </c>
      <c r="E18" s="8" t="s">
        <v>1</v>
      </c>
      <c r="F18" s="54" t="s">
        <v>118</v>
      </c>
      <c r="G18" s="8" t="s">
        <v>0</v>
      </c>
      <c r="H18" s="8" t="s">
        <v>2</v>
      </c>
      <c r="I18" s="8" t="s">
        <v>2</v>
      </c>
      <c r="J18" s="8" t="s">
        <v>0</v>
      </c>
      <c r="K18" s="9" t="s">
        <v>5</v>
      </c>
    </row>
    <row r="19" spans="1:11">
      <c r="A19" s="4" t="s">
        <v>24</v>
      </c>
      <c r="B19" s="4" t="s">
        <v>43</v>
      </c>
      <c r="C19" s="6" t="s">
        <v>7</v>
      </c>
      <c r="D19" s="7">
        <v>1126809.1000000001</v>
      </c>
      <c r="E19" s="8" t="s">
        <v>1</v>
      </c>
      <c r="F19" s="54" t="s">
        <v>118</v>
      </c>
      <c r="G19" s="8" t="s">
        <v>0</v>
      </c>
      <c r="H19" s="8" t="s">
        <v>2</v>
      </c>
      <c r="I19" s="8" t="s">
        <v>2</v>
      </c>
      <c r="J19" s="8" t="s">
        <v>0</v>
      </c>
      <c r="K19" s="9" t="s">
        <v>5</v>
      </c>
    </row>
    <row r="20" spans="1:11">
      <c r="A20" s="4" t="s">
        <v>21</v>
      </c>
      <c r="B20" s="4" t="s">
        <v>23</v>
      </c>
      <c r="C20" s="6" t="s">
        <v>3</v>
      </c>
      <c r="D20" s="7">
        <v>1175049.99</v>
      </c>
      <c r="E20" s="8" t="s">
        <v>1</v>
      </c>
      <c r="F20" s="54" t="s">
        <v>118</v>
      </c>
      <c r="G20" s="8" t="s">
        <v>0</v>
      </c>
      <c r="H20" s="8" t="s">
        <v>2</v>
      </c>
      <c r="I20" s="8" t="s">
        <v>2</v>
      </c>
      <c r="J20" s="8" t="s">
        <v>0</v>
      </c>
      <c r="K20" s="9" t="s">
        <v>4</v>
      </c>
    </row>
    <row r="21" spans="1:11">
      <c r="A21" s="4" t="s">
        <v>21</v>
      </c>
      <c r="B21" s="4" t="s">
        <v>42</v>
      </c>
      <c r="C21" s="6" t="s">
        <v>8</v>
      </c>
      <c r="D21" s="7">
        <v>2436894.98</v>
      </c>
      <c r="E21" s="8" t="s">
        <v>1</v>
      </c>
      <c r="F21" s="54" t="s">
        <v>118</v>
      </c>
      <c r="G21" s="8" t="s">
        <v>0</v>
      </c>
      <c r="H21" s="8" t="s">
        <v>2</v>
      </c>
      <c r="I21" s="8" t="s">
        <v>2</v>
      </c>
      <c r="J21" s="8" t="s">
        <v>0</v>
      </c>
      <c r="K21" s="9" t="s">
        <v>4</v>
      </c>
    </row>
    <row r="22" spans="1:11">
      <c r="A22" s="4" t="s">
        <v>19</v>
      </c>
      <c r="B22" s="4" t="s">
        <v>20</v>
      </c>
      <c r="C22" s="6" t="s">
        <v>6</v>
      </c>
      <c r="D22" s="7">
        <v>1132878.99</v>
      </c>
      <c r="E22" s="8" t="s">
        <v>1</v>
      </c>
      <c r="F22" s="54" t="s">
        <v>118</v>
      </c>
      <c r="G22" s="8" t="s">
        <v>0</v>
      </c>
      <c r="H22" s="8" t="s">
        <v>2</v>
      </c>
      <c r="I22" s="8" t="s">
        <v>2</v>
      </c>
      <c r="J22" s="8" t="s">
        <v>0</v>
      </c>
      <c r="K22" s="9" t="s">
        <v>5</v>
      </c>
    </row>
    <row r="24" spans="1:11">
      <c r="A24" s="5" t="s">
        <v>18</v>
      </c>
    </row>
    <row r="25" spans="1:11" ht="45">
      <c r="A25" s="1" t="s">
        <v>17</v>
      </c>
      <c r="B25" s="2" t="s">
        <v>16</v>
      </c>
      <c r="C25" s="1" t="s">
        <v>15</v>
      </c>
      <c r="D25" s="1" t="s">
        <v>138</v>
      </c>
      <c r="E25" s="2" t="s">
        <v>14</v>
      </c>
      <c r="F25" s="2" t="s">
        <v>11</v>
      </c>
      <c r="G25" s="2" t="s">
        <v>13</v>
      </c>
      <c r="H25" s="2" t="s">
        <v>12</v>
      </c>
      <c r="I25" s="2" t="s">
        <v>11</v>
      </c>
      <c r="J25" s="2" t="s">
        <v>10</v>
      </c>
      <c r="K25" s="1" t="s">
        <v>9</v>
      </c>
    </row>
    <row r="26" spans="1:11">
      <c r="A26" s="4" t="s">
        <v>44</v>
      </c>
      <c r="B26" s="4" t="s">
        <v>45</v>
      </c>
      <c r="C26" s="4" t="s">
        <v>46</v>
      </c>
      <c r="D26" s="10">
        <v>1790345.56</v>
      </c>
      <c r="E26" s="11" t="s">
        <v>2</v>
      </c>
      <c r="F26" s="11" t="s">
        <v>2</v>
      </c>
      <c r="G26" s="11" t="s">
        <v>0</v>
      </c>
      <c r="H26" s="11" t="s">
        <v>1</v>
      </c>
      <c r="I26" s="11" t="s">
        <v>47</v>
      </c>
      <c r="J26" s="11" t="s">
        <v>0</v>
      </c>
      <c r="K26" s="9" t="s">
        <v>22</v>
      </c>
    </row>
    <row r="29" spans="1:11">
      <c r="A29" s="4" t="s">
        <v>136</v>
      </c>
    </row>
    <row r="30" spans="1:11">
      <c r="A30" s="4" t="s">
        <v>137</v>
      </c>
    </row>
  </sheetData>
  <mergeCells count="2">
    <mergeCell ref="J1:J2"/>
    <mergeCell ref="G4:H4"/>
  </mergeCells>
  <pageMargins left="0.7" right="0.7" top="0.75" bottom="0.75" header="0" footer="0.3"/>
  <pageSetup paperSize="5" scale="74" orientation="landscape" r:id="rId1"/>
  <headerFooter>
    <oddHeader>&amp;L&amp;"EYInterstate Light,Bold"&amp;16HO 8.5.1C: The Summit
Search for unrecorded liabilities workpaper suggested solution</oddHeader>
    <oddFooter>&amp;L&amp;"EYInterstate Light,Regular"&amp;9Page &amp;P of &amp;N
© 2017 EYGM Limited&amp;R&amp;"EYInterstate Light,Regular"&amp;9The Audit Academy
Expedition Audit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N1 Payables Leadsheet</vt:lpstr>
      <vt:lpstr>N2 Accruals list</vt:lpstr>
      <vt:lpstr>N3 Search for unrecorded liab</vt:lpstr>
      <vt:lpstr>'N2 Accruals list'!Print_Titles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Bonnie Wong</dc:creator>
  <cp:lastModifiedBy>Jana Prestidge</cp:lastModifiedBy>
  <cp:lastPrinted>2017-04-06T12:43:36Z</cp:lastPrinted>
  <dcterms:created xsi:type="dcterms:W3CDTF">2017-04-02T08:51:41Z</dcterms:created>
  <dcterms:modified xsi:type="dcterms:W3CDTF">2017-04-11T20:31:59Z</dcterms:modified>
</cp:coreProperties>
</file>