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Y:\1 - Audit Academy\1a - New Staff\FY19 - WIP - Maintenance\FY19 WIP\5 - ILP Artifacts\L8\Activity 5\B - Payroll\"/>
    </mc:Choice>
  </mc:AlternateContent>
  <bookViews>
    <workbookView xWindow="0" yWindow="0" windowWidth="20490" windowHeight="7760"/>
  </bookViews>
  <sheets>
    <sheet name="V03 Analytical Procedures" sheetId="1" r:id="rId1"/>
  </sheets>
  <externalReferences>
    <externalReference r:id="rId2"/>
  </externalReferences>
  <definedNames>
    <definedName name="lstDDCutOff">[1]DataLookups!$BU$2:$BU$6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1" l="1"/>
  <c r="C36" i="1" l="1"/>
  <c r="Z32" i="1"/>
  <c r="Y32" i="1"/>
  <c r="Z33" i="1" s="1"/>
  <c r="X32" i="1"/>
  <c r="X34" i="1" s="1"/>
  <c r="W32" i="1"/>
  <c r="V32" i="1"/>
  <c r="U32" i="1"/>
  <c r="V33" i="1" s="1"/>
  <c r="T32" i="1"/>
  <c r="T34" i="1" s="1"/>
  <c r="S32" i="1"/>
  <c r="R32" i="1"/>
  <c r="Q32" i="1"/>
  <c r="R33" i="1" s="1"/>
  <c r="P32" i="1"/>
  <c r="P34" i="1" s="1"/>
  <c r="O32" i="1"/>
  <c r="N32" i="1"/>
  <c r="M32" i="1"/>
  <c r="N33" i="1" s="1"/>
  <c r="L32" i="1"/>
  <c r="L34" i="1" s="1"/>
  <c r="K32" i="1"/>
  <c r="J32" i="1"/>
  <c r="I32" i="1"/>
  <c r="J33" i="1" s="1"/>
  <c r="H32" i="1"/>
  <c r="H34" i="1" s="1"/>
  <c r="G32" i="1"/>
  <c r="F32" i="1"/>
  <c r="E32" i="1"/>
  <c r="F33" i="1" s="1"/>
  <c r="D32" i="1"/>
  <c r="D34" i="1" s="1"/>
  <c r="Z30" i="1"/>
  <c r="Y30" i="1"/>
  <c r="X30" i="1"/>
  <c r="W30" i="1"/>
  <c r="V30" i="1"/>
  <c r="U30" i="1"/>
  <c r="T30" i="1"/>
  <c r="S30" i="1"/>
  <c r="R30" i="1"/>
  <c r="Q30" i="1"/>
  <c r="P30" i="1"/>
  <c r="O30" i="1"/>
  <c r="N30" i="1"/>
  <c r="M30" i="1"/>
  <c r="L30" i="1"/>
  <c r="K30" i="1"/>
  <c r="J30" i="1"/>
  <c r="I30" i="1"/>
  <c r="H30" i="1"/>
  <c r="G30" i="1"/>
  <c r="F30" i="1"/>
  <c r="E30" i="1"/>
  <c r="D30" i="1"/>
  <c r="AA29" i="1"/>
  <c r="I34" i="1" l="1"/>
  <c r="Y34" i="1"/>
  <c r="M34" i="1"/>
  <c r="F34" i="1"/>
  <c r="J34" i="1"/>
  <c r="N34" i="1"/>
  <c r="R34" i="1"/>
  <c r="V34" i="1"/>
  <c r="Z34" i="1"/>
  <c r="Q34" i="1"/>
  <c r="D33" i="1"/>
  <c r="G34" i="1"/>
  <c r="K34" i="1"/>
  <c r="O34" i="1"/>
  <c r="S34" i="1"/>
  <c r="W34" i="1"/>
  <c r="E34" i="1"/>
  <c r="U34" i="1"/>
  <c r="H33" i="1"/>
  <c r="T33" i="1"/>
  <c r="G33" i="1"/>
  <c r="K33" i="1"/>
  <c r="O33" i="1"/>
  <c r="S33" i="1"/>
  <c r="W33" i="1"/>
  <c r="L33" i="1"/>
  <c r="E33" i="1"/>
  <c r="I33" i="1"/>
  <c r="M33" i="1"/>
  <c r="Q33" i="1"/>
  <c r="U33" i="1"/>
  <c r="Y33" i="1"/>
  <c r="P33" i="1"/>
  <c r="X33" i="1"/>
</calcChain>
</file>

<file path=xl/sharedStrings.xml><?xml version="1.0" encoding="utf-8"?>
<sst xmlns="http://schemas.openxmlformats.org/spreadsheetml/2006/main" count="39" uniqueCount="39">
  <si>
    <t>V03 Payroll Analytical Procedures</t>
  </si>
  <si>
    <t>Payroll Analytic</t>
  </si>
  <si>
    <t>12/31/20X6</t>
  </si>
  <si>
    <t>Pay Periods</t>
  </si>
  <si>
    <t>Mid Jan</t>
  </si>
  <si>
    <t>End Jan</t>
  </si>
  <si>
    <t>Mid Feb</t>
  </si>
  <si>
    <t>End Feb</t>
  </si>
  <si>
    <t>Mid March</t>
  </si>
  <si>
    <t>End March</t>
  </si>
  <si>
    <t>Mid April</t>
  </si>
  <si>
    <t>End April</t>
  </si>
  <si>
    <t>Mid May</t>
  </si>
  <si>
    <t>End May</t>
  </si>
  <si>
    <t>Mid June</t>
  </si>
  <si>
    <t>End June</t>
  </si>
  <si>
    <t>Mid July</t>
  </si>
  <si>
    <t>End July</t>
  </si>
  <si>
    <t>Mid August</t>
  </si>
  <si>
    <t>End August</t>
  </si>
  <si>
    <t>Mid September</t>
  </si>
  <si>
    <t>End September</t>
  </si>
  <si>
    <t>Mid October</t>
  </si>
  <si>
    <t>End October</t>
  </si>
  <si>
    <t>Mid November</t>
  </si>
  <si>
    <t>End November</t>
  </si>
  <si>
    <t>Mid December</t>
  </si>
  <si>
    <t>End December</t>
  </si>
  <si>
    <t>Total Payroll</t>
  </si>
  <si>
    <t>A</t>
  </si>
  <si>
    <t>EY Rc</t>
  </si>
  <si>
    <t>% Flux</t>
  </si>
  <si>
    <t># of Employees</t>
  </si>
  <si>
    <t>$ per Employee</t>
  </si>
  <si>
    <t>Average employee count</t>
  </si>
  <si>
    <t>% Change Per Employee</t>
  </si>
  <si>
    <t>$ Change Per Employee</t>
  </si>
  <si>
    <t>Payroll Expense</t>
  </si>
  <si>
    <t xml:space="preserve">PBEY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</si>
</sst>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0"/>
      <color indexed="10"/>
      <name val="Arial"/>
      <family val="2"/>
    </font>
    <font>
      <b/>
      <sz val="10"/>
      <color rgb="FF002060"/>
      <name val="Arial"/>
      <family val="2"/>
    </font>
    <font>
      <b/>
      <sz val="11"/>
      <color rgb="FFFF0000"/>
      <name val="Calibri"/>
      <family val="2"/>
      <scheme val="minor"/>
    </font>
    <font>
      <b/>
      <sz val="11"/>
      <color rgb="FF0070C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3" fillId="0" borderId="0" xfId="0" applyNumberFormat="1" applyFont="1" applyAlignment="1">
      <alignment horizontal="left"/>
    </xf>
    <xf numFmtId="0" fontId="2" fillId="0" borderId="0" xfId="0" applyFont="1"/>
    <xf numFmtId="0" fontId="4" fillId="0" borderId="0" xfId="0" applyNumberFormat="1" applyFont="1" applyAlignment="1">
      <alignment horizontal="left"/>
    </xf>
    <xf numFmtId="15" fontId="2" fillId="2" borderId="0" xfId="0" applyNumberFormat="1" applyFont="1" applyFill="1" applyAlignment="1">
      <alignment horizontal="center"/>
    </xf>
    <xf numFmtId="16" fontId="2" fillId="2" borderId="0" xfId="0" applyNumberFormat="1" applyFont="1" applyFill="1" applyAlignment="1">
      <alignment horizontal="center"/>
    </xf>
    <xf numFmtId="0" fontId="2" fillId="2" borderId="0" xfId="0" applyFont="1" applyFill="1" applyAlignment="1">
      <alignment horizontal="center"/>
    </xf>
    <xf numFmtId="0" fontId="5" fillId="0" borderId="0" xfId="0" applyFont="1" applyAlignment="1">
      <alignment horizontal="right"/>
    </xf>
    <xf numFmtId="164" fontId="0" fillId="0" borderId="0" xfId="1" applyNumberFormat="1" applyFont="1"/>
    <xf numFmtId="0" fontId="6" fillId="0" borderId="0" xfId="0" applyFont="1" applyAlignment="1">
      <alignment horizontal="right"/>
    </xf>
    <xf numFmtId="9" fontId="0" fillId="0" borderId="0" xfId="2" applyFont="1" applyFill="1"/>
    <xf numFmtId="9" fontId="0" fillId="0" borderId="0" xfId="2" applyFont="1"/>
    <xf numFmtId="164" fontId="0" fillId="3" borderId="1" xfId="1" applyNumberFormat="1" applyFont="1" applyFill="1" applyBorder="1"/>
    <xf numFmtId="164" fontId="0" fillId="3" borderId="2" xfId="1" applyNumberFormat="1" applyFont="1" applyFill="1" applyBorder="1"/>
    <xf numFmtId="164" fontId="0" fillId="3" borderId="3" xfId="1" applyNumberFormat="1" applyFont="1" applyFill="1" applyBorder="1"/>
    <xf numFmtId="0" fontId="6" fillId="0" borderId="0" xfId="0" applyFont="1"/>
    <xf numFmtId="10" fontId="0" fillId="0" borderId="0" xfId="2" applyNumberFormat="1" applyFont="1"/>
    <xf numFmtId="0" fontId="0" fillId="0" borderId="0" xfId="1" applyNumberFormat="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752475</xdr:colOff>
      <xdr:row>0</xdr:row>
      <xdr:rowOff>142875</xdr:rowOff>
    </xdr:from>
    <xdr:to>
      <xdr:col>15</xdr:col>
      <xdr:colOff>361950</xdr:colOff>
      <xdr:row>26</xdr:row>
      <xdr:rowOff>38100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933700" y="142875"/>
          <a:ext cx="9391650" cy="3705225"/>
        </a:xfrm>
        <a:prstGeom prst="rect">
          <a:avLst/>
        </a:prstGeom>
        <a:solidFill>
          <a:srgbClr val="FFFFCC"/>
        </a:solidFill>
        <a:ln w="19050" cmpd="sng">
          <a:solidFill>
            <a:srgbClr val="0000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FF0000"/>
              </a:solidFill>
              <a:effectLst/>
              <a:latin typeface="+mn-lt"/>
              <a:ea typeface="+mn-ea"/>
              <a:cs typeface="+mn-cs"/>
            </a:rPr>
            <a:t>Purpose: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FF0000"/>
              </a:solidFill>
              <a:effectLst/>
              <a:latin typeface="+mn-lt"/>
              <a:ea typeface="+mn-ea"/>
              <a:cs typeface="+mn-cs"/>
            </a:rPr>
            <a:t>Procedures</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pPr eaLnBrk="1" fontAlgn="auto" latinLnBrk="0" hangingPunct="1"/>
          <a:r>
            <a:rPr lang="en-US" sz="1100" b="1" baseline="0">
              <a:solidFill>
                <a:srgbClr val="FF0000"/>
              </a:solidFill>
              <a:effectLst/>
              <a:latin typeface="+mn-lt"/>
              <a:ea typeface="+mn-ea"/>
              <a:cs typeface="+mn-cs"/>
            </a:rPr>
            <a:t>Expectations</a:t>
          </a:r>
          <a:r>
            <a:rPr lang="en-US" sz="1100" baseline="0">
              <a:solidFill>
                <a:schemeClr val="dk1"/>
              </a:solidFill>
              <a:effectLst/>
              <a:latin typeface="+mn-lt"/>
              <a:ea typeface="+mn-ea"/>
              <a:cs typeface="+mn-cs"/>
            </a:rPr>
            <a:t>:  With respect to employee headcount, per our inquiries with the CFO, Warren Evans, we do expect to see an increase in the number of employees in the months of June and October due to special projects for large orders that were being manufactured and filled during those months.  Temporary workers were hired in those months in order to fill the orders.  In order to corroborate the inquiries, EY obtained the large order Invoices and POs for the two projects, noting they were for orders approximately CHF 2.4 million and CHF 1.98 million, respectively.  As these were large orders, EY included these selections as key items during our revenue testing.  See Revenue workpapers for further documentation (</a:t>
          </a:r>
          <a:r>
            <a:rPr lang="en-US" sz="1100" b="1" baseline="0">
              <a:solidFill>
                <a:srgbClr val="FF0000"/>
              </a:solidFill>
              <a:effectLst/>
              <a:latin typeface="+mn-lt"/>
              <a:ea typeface="+mn-ea"/>
              <a:cs typeface="+mn-cs"/>
            </a:rPr>
            <a:t>NOT REQUIRED FOR TRAINING PURPOSES</a:t>
          </a:r>
          <a:r>
            <a:rPr lang="en-US" sz="1100" baseline="0">
              <a:solidFill>
                <a:schemeClr val="dk1"/>
              </a:solidFill>
              <a:effectLst/>
              <a:latin typeface="+mn-lt"/>
              <a:ea typeface="+mn-ea"/>
              <a:cs typeface="+mn-cs"/>
            </a:rPr>
            <a:t>).  With respect to payroll expense, EY calculated an expectation for payroll expense per employee each month using the following inputs i) Prior year expense per employee ii) increased headcount due to expansion with the purchase of the warehouse and iii) increase payroll expense in June and October to fill large orders discussed above and tested in our revenue workpapers.  To calculate the prior year expense input, EY calculated the average number of employees for the year to be 168 employees.  EY then divided total payroll expense, which was proofed to cash payouts at VB02, by 12 to calculate expected payroll expense per month, divided by 168 employees.  Thus, we would expect the expense per employee each month to be approximately $8,628.50 ($17,395,047 / 12 months / 168 average number of employees).  We then incorporated the increased hiring in June and October of temporary workers, which would be priced higher than their counterparts due to the nature of the work.  To corroborate our assumption, EY obtained the employee agreements for the temporary workers and noted their pay was approximately 5% greater than that of current employees.  Thus, for June and October, our unexpected payroll expense per employee would increase by .3% (174 -164/164 * 5%) .  We did not adjust the expected payout per employee for the additional hiring of workers to fill the warehouse roles because, based on our inspection of the employee agreements, those workers were hired at a rate similar to those in the prior year; thus, although the headcount was increased, it would not affect the payroll expense per employee.  </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FF0000"/>
              </a:solidFill>
              <a:effectLst/>
              <a:latin typeface="+mn-lt"/>
              <a:ea typeface="+mn-ea"/>
              <a:cs typeface="+mn-cs"/>
            </a:rPr>
            <a:t>VARIANCE THRESHOLDS</a:t>
          </a:r>
          <a:r>
            <a:rPr lang="en-US" sz="1100" b="1" baseline="0">
              <a:solidFill>
                <a:schemeClr val="dk1"/>
              </a:solidFill>
              <a:effectLst/>
              <a:latin typeface="+mn-lt"/>
              <a:ea typeface="+mn-ea"/>
              <a:cs typeface="+mn-cs"/>
            </a:rPr>
            <a:t>: </a:t>
          </a:r>
          <a:r>
            <a:rPr lang="en-US" sz="1100" b="0" baseline="0">
              <a:solidFill>
                <a:schemeClr val="dk1"/>
              </a:solidFill>
              <a:effectLst/>
              <a:latin typeface="+mn-lt"/>
              <a:ea typeface="+mn-ea"/>
              <a:cs typeface="+mn-cs"/>
            </a:rPr>
            <a:t>We would expect payroll expense per average employee to be within 50% of TE / 24  / </a:t>
          </a:r>
          <a:r>
            <a:rPr lang="en-US" sz="1100" b="0" baseline="0">
              <a:solidFill>
                <a:srgbClr val="FF0000"/>
              </a:solidFill>
              <a:effectLst/>
              <a:latin typeface="+mn-lt"/>
              <a:ea typeface="+mn-ea"/>
              <a:cs typeface="+mn-cs"/>
            </a:rPr>
            <a:t>AVERAGE HEADCOUNT FOR THE YEAR </a:t>
          </a:r>
          <a:r>
            <a:rPr lang="en-US" sz="1100" b="0" baseline="0">
              <a:solidFill>
                <a:schemeClr val="dk1"/>
              </a:solidFill>
              <a:effectLst/>
              <a:latin typeface="+mn-lt"/>
              <a:ea typeface="+mn-ea"/>
              <a:cs typeface="+mn-cs"/>
            </a:rPr>
            <a:t>= $</a:t>
          </a:r>
          <a:r>
            <a:rPr lang="en-US" sz="1100" b="0" baseline="0">
              <a:solidFill>
                <a:srgbClr val="FF0000"/>
              </a:solidFill>
              <a:effectLst/>
              <a:latin typeface="+mn-lt"/>
              <a:ea typeface="+mn-ea"/>
              <a:cs typeface="+mn-cs"/>
            </a:rPr>
            <a:t>XXX</a:t>
          </a:r>
          <a:r>
            <a:rPr lang="en-US" sz="1100" b="0" baseline="0">
              <a:solidFill>
                <a:schemeClr val="dk1"/>
              </a:solidFill>
              <a:effectLst/>
              <a:latin typeface="+mn-lt"/>
              <a:ea typeface="+mn-ea"/>
              <a:cs typeface="+mn-cs"/>
            </a:rPr>
            <a:t> month over month.  This is in accordance with </a:t>
          </a:r>
          <a:r>
            <a:rPr lang="en-US" sz="1100">
              <a:solidFill>
                <a:schemeClr val="dk1"/>
              </a:solidFill>
              <a:effectLst/>
              <a:latin typeface="+mn-lt"/>
              <a:ea typeface="+mn-ea"/>
              <a:cs typeface="+mn-cs"/>
            </a:rPr>
            <a:t>EY GAM SUBSTANTIVE SAP: Substantive Analytical Procedures &gt; 3 Defining a Variance Threshold</a:t>
          </a:r>
          <a:r>
            <a:rPr lang="en-US" sz="1100" b="0" baseline="0">
              <a:solidFill>
                <a:schemeClr val="dk1"/>
              </a:solidFill>
              <a:effectLst/>
              <a:latin typeface="+mn-lt"/>
              <a:ea typeface="+mn-ea"/>
              <a:cs typeface="+mn-cs"/>
            </a:rPr>
            <a:t>, where for an account with minimal CRA for a more predictable, routine SCOT, with little to no restatements expected, can have a variance threshold of up to 2.5 times TE.  We chose to use 50% TE to perform a more higher precise analytic, adjusted for the disaggregation of data per pay period and by average number of employees.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FF0000"/>
              </a:solidFill>
              <a:effectLst/>
              <a:latin typeface="+mn-lt"/>
              <a:ea typeface="+mn-ea"/>
              <a:cs typeface="+mn-cs"/>
            </a:rPr>
            <a:t>RESULTS</a:t>
          </a:r>
          <a:r>
            <a:rPr lang="en-US" sz="1100" baseline="0">
              <a:solidFill>
                <a:schemeClr val="dk1"/>
              </a:solidFill>
              <a:effectLst/>
              <a:latin typeface="+mn-lt"/>
              <a:ea typeface="+mn-ea"/>
              <a:cs typeface="+mn-cs"/>
            </a:rPr>
            <a:t>: </a:t>
          </a:r>
          <a:endParaRPr lang="en-US" sz="1100"/>
        </a:p>
      </xdr:txBody>
    </xdr:sp>
    <xdr:clientData/>
  </xdr:twoCellAnchor>
  <xdr:twoCellAnchor>
    <xdr:from>
      <xdr:col>16</xdr:col>
      <xdr:colOff>247650</xdr:colOff>
      <xdr:row>0</xdr:row>
      <xdr:rowOff>171450</xdr:rowOff>
    </xdr:from>
    <xdr:to>
      <xdr:col>21</xdr:col>
      <xdr:colOff>762000</xdr:colOff>
      <xdr:row>16</xdr:row>
      <xdr:rowOff>104775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2982575" y="171450"/>
          <a:ext cx="4848225" cy="183832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Tickmark Legend:</a:t>
          </a:r>
        </a:p>
        <a:p>
          <a:r>
            <a:rPr lang="en-US" sz="1100" b="1">
              <a:solidFill>
                <a:srgbClr val="002060"/>
              </a:solidFill>
            </a:rPr>
            <a:t>EY</a:t>
          </a:r>
          <a:r>
            <a:rPr lang="en-US" sz="1100" b="1" baseline="0">
              <a:solidFill>
                <a:srgbClr val="002060"/>
              </a:solidFill>
            </a:rPr>
            <a:t> Rc</a:t>
          </a:r>
          <a:r>
            <a:rPr lang="en-US" sz="1100" baseline="0"/>
            <a:t>: Recalculated by EY</a:t>
          </a:r>
        </a:p>
        <a:p>
          <a:endParaRPr lang="en-US" sz="1100" baseline="0"/>
        </a:p>
        <a:p>
          <a:r>
            <a:rPr lang="en-US" sz="1100" b="1" baseline="0">
              <a:solidFill>
                <a:srgbClr val="FF0000"/>
              </a:solidFill>
            </a:rPr>
            <a:t>A</a:t>
          </a:r>
          <a:r>
            <a:rPr lang="en-US" sz="1100" baseline="0"/>
            <a:t>: </a:t>
          </a:r>
          <a:r>
            <a:rPr lang="en-US" sz="1100" baseline="0">
              <a:solidFill>
                <a:schemeClr val="dk1"/>
              </a:solidFill>
              <a:effectLst/>
              <a:latin typeface="+mn-lt"/>
              <a:ea typeface="+mn-ea"/>
              <a:cs typeface="+mn-cs"/>
            </a:rPr>
            <a:t>Populated from journal entries recorded to the wages and salaries account (7300007)</a:t>
          </a:r>
          <a:r>
            <a:rPr lang="en-US" sz="1100" baseline="0"/>
            <a:t>.  See procedures for further documentation.</a:t>
          </a:r>
        </a:p>
        <a:p>
          <a:endParaRPr lang="en-US" sz="1100" baseline="0"/>
        </a:p>
        <a:p>
          <a:r>
            <a:rPr lang="en-US" sz="1100" b="1" baseline="0">
              <a:solidFill>
                <a:srgbClr val="FF0000"/>
              </a:solidFill>
            </a:rPr>
            <a:t>B</a:t>
          </a:r>
          <a:r>
            <a:rPr lang="en-US" sz="1100" baseline="0"/>
            <a:t>: Populated from ADP Reports. See procedures for further documentation.</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52.22.21\04em0031\Users\nawazal\Desktop\E-Learning\Bootcamp\Data%20Analytics\Data%20sets\EY_EAGLe_v2.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gin Here..."/>
      <sheetName val="Balance Sheet"/>
      <sheetName val="Income Statement"/>
      <sheetName val="Account Definition"/>
      <sheetName val="DataLookups"/>
      <sheetName val="RollforwardTemplate"/>
      <sheetName val="JETemplate"/>
      <sheetName val="LeadSheetTemplate"/>
      <sheetName val="DetailTemplate"/>
      <sheetName val="SourceFSSummTemplate"/>
      <sheetName val="LineItemTemplate"/>
      <sheetName val="SQLJETrendingTemplate"/>
      <sheetName val="KeyItemsTemplate"/>
      <sheetName val="FieldUpdateTemplate"/>
      <sheetName val="GeneralTemplate"/>
      <sheetName val="Current Prior Alignment"/>
      <sheetName val="PPE Plant and machinery Lead Sh"/>
      <sheetName val="0002004000"/>
      <sheetName val="0002004000 Roll"/>
      <sheetName val="LineItems"/>
      <sheetName val="0002005000"/>
      <sheetName val="0002005000 Roll"/>
      <sheetName val="LineItems(1)"/>
      <sheetName val="SignificantAcctsTemplate"/>
      <sheetName val="FinancialTieOutTemplate"/>
      <sheetName val="PPE Tangible assets in progress"/>
      <sheetName val="0002017000"/>
      <sheetName val="0002017000 Roll"/>
      <sheetName val="JE 201440003200048596"/>
      <sheetName val="AR  Intercompany receivables"/>
      <sheetName val="AR  Intercompany receivables Ro"/>
      <sheetName val="AR  Trade receivables Lead Shee"/>
      <sheetName val="LineItems(2)"/>
      <sheetName val="0001000050"/>
      <sheetName val="0001000050 Roll"/>
      <sheetName val="0001011700"/>
      <sheetName val="0001011700 Roll"/>
      <sheetName val="LineItems(3)"/>
      <sheetName val="Profit  loss reserve Lead Sheet"/>
      <sheetName val="0005130000"/>
      <sheetName val="0005130000 Roll"/>
      <sheetName val="Completeness"/>
      <sheetName val="Provision for future employee c"/>
      <sheetName val="0004100004"/>
      <sheetName val="0004100004 Roll"/>
      <sheetName val="Sales Sales of goods and servic"/>
      <sheetName val="0006000000"/>
      <sheetName val="0006000000 Roll"/>
      <sheetName val="LineItems(4)"/>
      <sheetName val="PPE Industrial and commercial e"/>
      <sheetName val="0002008000"/>
      <sheetName val="0002008000 Roll"/>
      <sheetName val="LineItems(5)"/>
      <sheetName val="Cash  Cash pooling Lead Sheet"/>
      <sheetName val="Cash  Bank Lead Sheet"/>
      <sheetName val="COS Costs for materials consum "/>
      <sheetName val="0007203001"/>
      <sheetName val="0007203001 Roll"/>
      <sheetName val="PPE Land and buildings Lead She"/>
      <sheetName val="0002002002"/>
      <sheetName val="0002002002 Roll"/>
      <sheetName val="0002002020"/>
      <sheetName val="0002002020 Roll"/>
      <sheetName val="PPE Land and buildings Lead(1)"/>
      <sheetName val="0002002002(1)"/>
      <sheetName val="0002002002 Roll(1)"/>
      <sheetName val="0002000020"/>
      <sheetName val="0002000020 Roll"/>
      <sheetName val="0002002020(1)"/>
      <sheetName val="0002002020 Roll(1)"/>
      <sheetName val="LineItems(6)"/>
      <sheetName val="Significant Accounts"/>
      <sheetName val="0002005002"/>
      <sheetName val="0002005002 Roll"/>
      <sheetName val="LineItems(7)"/>
    </sheetNames>
    <sheetDataSet>
      <sheetData sheetId="0"/>
      <sheetData sheetId="1"/>
      <sheetData sheetId="2"/>
      <sheetData sheetId="3"/>
      <sheetData sheetId="4">
        <row r="1">
          <cell r="CP1" t="str">
            <v>&lt;Select One&gt;</v>
          </cell>
        </row>
        <row r="3">
          <cell r="BU3" t="str">
            <v>Upper left graph</v>
          </cell>
        </row>
        <row r="4">
          <cell r="BU4" t="str">
            <v>Upper right graph</v>
          </cell>
        </row>
        <row r="5">
          <cell r="BU5" t="str">
            <v>Lower left graph</v>
          </cell>
        </row>
        <row r="6">
          <cell r="BU6" t="str">
            <v>Lower right graph</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tabSelected="1" workbookViewId="0">
      <selection activeCell="A5" sqref="A5"/>
    </sheetView>
  </sheetViews>
  <sheetFormatPr defaultRowHeight="14.5" x14ac:dyDescent="0.35"/>
  <cols>
    <col min="2" max="2" width="23.54296875" bestFit="1" customWidth="1"/>
    <col min="3" max="3" width="11.81640625" customWidth="1"/>
    <col min="4" max="8" width="11.54296875" bestFit="1" customWidth="1"/>
    <col min="9" max="12" width="10.54296875" bestFit="1" customWidth="1"/>
    <col min="13" max="18" width="11.54296875" bestFit="1" customWidth="1"/>
    <col min="19" max="19" width="15" bestFit="1" customWidth="1"/>
    <col min="20" max="20" width="14.7265625" bestFit="1" customWidth="1"/>
    <col min="21" max="21" width="12.1796875" bestFit="1" customWidth="1"/>
    <col min="22" max="22" width="11.81640625" bestFit="1" customWidth="1"/>
    <col min="23" max="23" width="14.54296875" bestFit="1" customWidth="1"/>
    <col min="24" max="25" width="14.26953125" bestFit="1" customWidth="1"/>
    <col min="26" max="26" width="14" bestFit="1" customWidth="1"/>
    <col min="27" max="27" width="12" bestFit="1" customWidth="1"/>
  </cols>
  <sheetData>
    <row r="1" spans="1:1" x14ac:dyDescent="0.35">
      <c r="A1" s="1" t="s">
        <v>0</v>
      </c>
    </row>
    <row r="2" spans="1:1" x14ac:dyDescent="0.35">
      <c r="A2" s="2" t="s">
        <v>1</v>
      </c>
    </row>
    <row r="3" spans="1:1" x14ac:dyDescent="0.35">
      <c r="A3" s="2" t="s">
        <v>2</v>
      </c>
    </row>
    <row r="4" spans="1:1" x14ac:dyDescent="0.35">
      <c r="A4" s="3" t="s">
        <v>38</v>
      </c>
    </row>
    <row r="5" spans="1:1" x14ac:dyDescent="0.35">
      <c r="A5" s="3"/>
    </row>
    <row r="6" spans="1:1" x14ac:dyDescent="0.35">
      <c r="A6" s="3"/>
    </row>
    <row r="7" spans="1:1" x14ac:dyDescent="0.35">
      <c r="A7" s="3"/>
    </row>
    <row r="8" spans="1:1" x14ac:dyDescent="0.35">
      <c r="A8" s="3"/>
    </row>
    <row r="9" spans="1:1" x14ac:dyDescent="0.35">
      <c r="A9" s="3"/>
    </row>
    <row r="10" spans="1:1" x14ac:dyDescent="0.35">
      <c r="A10" s="3"/>
    </row>
    <row r="28" spans="1:27" x14ac:dyDescent="0.35">
      <c r="B28" s="4" t="s">
        <v>3</v>
      </c>
      <c r="C28" s="4" t="s">
        <v>4</v>
      </c>
      <c r="D28" s="4" t="s">
        <v>5</v>
      </c>
      <c r="E28" s="4" t="s">
        <v>6</v>
      </c>
      <c r="F28" s="4" t="s">
        <v>7</v>
      </c>
      <c r="G28" s="4" t="s">
        <v>8</v>
      </c>
      <c r="H28" s="4" t="s">
        <v>9</v>
      </c>
      <c r="I28" s="4" t="s">
        <v>10</v>
      </c>
      <c r="J28" s="5" t="s">
        <v>11</v>
      </c>
      <c r="K28" s="5" t="s">
        <v>12</v>
      </c>
      <c r="L28" s="6" t="s">
        <v>13</v>
      </c>
      <c r="M28" s="6" t="s">
        <v>14</v>
      </c>
      <c r="N28" s="6" t="s">
        <v>15</v>
      </c>
      <c r="O28" s="6" t="s">
        <v>16</v>
      </c>
      <c r="P28" s="6" t="s">
        <v>17</v>
      </c>
      <c r="Q28" s="6" t="s">
        <v>18</v>
      </c>
      <c r="R28" s="6" t="s">
        <v>19</v>
      </c>
      <c r="S28" s="6" t="s">
        <v>20</v>
      </c>
      <c r="T28" s="6" t="s">
        <v>21</v>
      </c>
      <c r="U28" s="6" t="s">
        <v>22</v>
      </c>
      <c r="V28" s="6" t="s">
        <v>23</v>
      </c>
      <c r="W28" s="6" t="s">
        <v>24</v>
      </c>
      <c r="X28" s="6" t="s">
        <v>25</v>
      </c>
      <c r="Y28" s="6" t="s">
        <v>26</v>
      </c>
      <c r="Z28" s="6" t="s">
        <v>27</v>
      </c>
      <c r="AA28" s="6" t="s">
        <v>28</v>
      </c>
    </row>
    <row r="29" spans="1:27" x14ac:dyDescent="0.35">
      <c r="A29" s="7"/>
      <c r="B29" t="s">
        <v>37</v>
      </c>
      <c r="C29" s="8">
        <v>710882.79</v>
      </c>
      <c r="D29" s="8">
        <v>712772.63</v>
      </c>
      <c r="E29" s="8">
        <v>716095.3</v>
      </c>
      <c r="F29" s="8">
        <v>717985.15</v>
      </c>
      <c r="G29" s="8">
        <v>718973.19</v>
      </c>
      <c r="H29" s="8">
        <v>729230.81</v>
      </c>
      <c r="I29" s="8">
        <v>721673.1</v>
      </c>
      <c r="J29" s="8">
        <v>720762.39</v>
      </c>
      <c r="K29" s="8">
        <v>719179.05</v>
      </c>
      <c r="L29" s="8">
        <v>709705.05</v>
      </c>
      <c r="M29" s="8">
        <v>746984.02</v>
      </c>
      <c r="N29" s="8">
        <v>742395.6</v>
      </c>
      <c r="O29" s="8">
        <v>721935.29</v>
      </c>
      <c r="P29" s="8">
        <v>726945.11</v>
      </c>
      <c r="Q29" s="8">
        <v>722898.18</v>
      </c>
      <c r="R29" s="8">
        <v>722317.81</v>
      </c>
      <c r="S29" s="8">
        <v>721877.25</v>
      </c>
      <c r="T29" s="8">
        <v>726887.07</v>
      </c>
      <c r="U29" s="8">
        <v>752700.86</v>
      </c>
      <c r="V29" s="8">
        <v>748923.14</v>
      </c>
      <c r="W29" s="8">
        <v>729486.25</v>
      </c>
      <c r="X29" s="8">
        <v>724919.15</v>
      </c>
      <c r="Y29" s="8">
        <v>724671.73</v>
      </c>
      <c r="Z29" s="8">
        <v>704846.04</v>
      </c>
      <c r="AA29" s="8">
        <f>SUM(C29:Z29)</f>
        <v>17395046.959999997</v>
      </c>
    </row>
    <row r="30" spans="1:27" x14ac:dyDescent="0.35">
      <c r="A30" s="9"/>
      <c r="B30" t="s">
        <v>31</v>
      </c>
      <c r="C30" s="10"/>
      <c r="D30" s="10">
        <f>(D29-C29)/C29</f>
        <v>2.6584410631181089E-3</v>
      </c>
      <c r="E30" s="10">
        <f t="shared" ref="E30:Z30" si="0">(E29-D29)/D29</f>
        <v>4.661612778257271E-3</v>
      </c>
      <c r="F30" s="10">
        <f t="shared" si="0"/>
        <v>2.639104041040315E-3</v>
      </c>
      <c r="G30" s="10">
        <f t="shared" si="0"/>
        <v>1.3761287402670108E-3</v>
      </c>
      <c r="H30" s="10">
        <f t="shared" si="0"/>
        <v>1.426704102833113E-2</v>
      </c>
      <c r="I30" s="10">
        <f t="shared" si="0"/>
        <v>-1.0363947732817376E-2</v>
      </c>
      <c r="J30" s="10">
        <f t="shared" si="0"/>
        <v>-1.2619425609738852E-3</v>
      </c>
      <c r="K30" s="10">
        <f t="shared" si="0"/>
        <v>-2.1967572420086563E-3</v>
      </c>
      <c r="L30" s="10">
        <f t="shared" si="0"/>
        <v>-1.3173353701001162E-2</v>
      </c>
      <c r="M30" s="10">
        <f t="shared" si="0"/>
        <v>5.2527412620214507E-2</v>
      </c>
      <c r="N30" s="10">
        <f t="shared" si="0"/>
        <v>-6.1425945899084185E-3</v>
      </c>
      <c r="O30" s="10">
        <f t="shared" si="0"/>
        <v>-2.7559848145651645E-2</v>
      </c>
      <c r="P30" s="10">
        <f t="shared" si="0"/>
        <v>6.9394308179614667E-3</v>
      </c>
      <c r="Q30" s="10">
        <f t="shared" si="0"/>
        <v>-5.5670365538327028E-3</v>
      </c>
      <c r="R30" s="10">
        <f t="shared" si="0"/>
        <v>-8.0283782150343118E-4</v>
      </c>
      <c r="S30" s="10">
        <f t="shared" si="0"/>
        <v>-6.0992542880820822E-4</v>
      </c>
      <c r="T30" s="10">
        <f t="shared" si="0"/>
        <v>6.9399887584765257E-3</v>
      </c>
      <c r="U30" s="10">
        <f t="shared" si="0"/>
        <v>3.551279292944369E-2</v>
      </c>
      <c r="V30" s="10">
        <f t="shared" si="0"/>
        <v>-5.0188862544942115E-3</v>
      </c>
      <c r="W30" s="10">
        <f t="shared" si="0"/>
        <v>-2.5953117165000421E-2</v>
      </c>
      <c r="X30" s="10">
        <f t="shared" si="0"/>
        <v>-6.2607074499347682E-3</v>
      </c>
      <c r="Y30" s="11">
        <f t="shared" si="0"/>
        <v>-3.4130702713542867E-4</v>
      </c>
      <c r="Z30" s="11">
        <f t="shared" si="0"/>
        <v>-2.7358166710877412E-2</v>
      </c>
      <c r="AA30" s="8"/>
    </row>
    <row r="31" spans="1:27" x14ac:dyDescent="0.35">
      <c r="A31" s="7"/>
      <c r="B31" t="s">
        <v>32</v>
      </c>
    </row>
    <row r="32" spans="1:27" ht="15" thickBot="1" x14ac:dyDescent="0.4">
      <c r="A32" s="9"/>
      <c r="B32" t="s">
        <v>33</v>
      </c>
      <c r="C32" s="17" t="e">
        <f>C29/C31</f>
        <v>#DIV/0!</v>
      </c>
      <c r="D32" s="8" t="e">
        <f t="shared" ref="C32:Z32" si="1">D29/D31</f>
        <v>#DIV/0!</v>
      </c>
      <c r="E32" s="8" t="e">
        <f t="shared" si="1"/>
        <v>#DIV/0!</v>
      </c>
      <c r="F32" s="8" t="e">
        <f t="shared" si="1"/>
        <v>#DIV/0!</v>
      </c>
      <c r="G32" s="8" t="e">
        <f t="shared" si="1"/>
        <v>#DIV/0!</v>
      </c>
      <c r="H32" s="8" t="e">
        <f t="shared" si="1"/>
        <v>#DIV/0!</v>
      </c>
      <c r="I32" s="8" t="e">
        <f t="shared" si="1"/>
        <v>#DIV/0!</v>
      </c>
      <c r="J32" s="8" t="e">
        <f t="shared" si="1"/>
        <v>#DIV/0!</v>
      </c>
      <c r="K32" s="8" t="e">
        <f t="shared" si="1"/>
        <v>#DIV/0!</v>
      </c>
      <c r="L32" s="8" t="e">
        <f t="shared" si="1"/>
        <v>#DIV/0!</v>
      </c>
      <c r="M32" s="8" t="e">
        <f t="shared" si="1"/>
        <v>#DIV/0!</v>
      </c>
      <c r="N32" s="8" t="e">
        <f t="shared" si="1"/>
        <v>#DIV/0!</v>
      </c>
      <c r="O32" s="8" t="e">
        <f t="shared" si="1"/>
        <v>#DIV/0!</v>
      </c>
      <c r="P32" s="8" t="e">
        <f t="shared" si="1"/>
        <v>#DIV/0!</v>
      </c>
      <c r="Q32" s="8" t="e">
        <f t="shared" si="1"/>
        <v>#DIV/0!</v>
      </c>
      <c r="R32" s="8" t="e">
        <f t="shared" si="1"/>
        <v>#DIV/0!</v>
      </c>
      <c r="S32" s="8" t="e">
        <f t="shared" si="1"/>
        <v>#DIV/0!</v>
      </c>
      <c r="T32" s="8" t="e">
        <f t="shared" si="1"/>
        <v>#DIV/0!</v>
      </c>
      <c r="U32" s="8" t="e">
        <f t="shared" si="1"/>
        <v>#DIV/0!</v>
      </c>
      <c r="V32" s="8" t="e">
        <f t="shared" si="1"/>
        <v>#DIV/0!</v>
      </c>
      <c r="W32" s="8" t="e">
        <f t="shared" si="1"/>
        <v>#DIV/0!</v>
      </c>
      <c r="X32" s="8" t="e">
        <f t="shared" si="1"/>
        <v>#DIV/0!</v>
      </c>
      <c r="Y32" s="8" t="e">
        <f t="shared" si="1"/>
        <v>#DIV/0!</v>
      </c>
      <c r="Z32" s="8" t="e">
        <f t="shared" si="1"/>
        <v>#DIV/0!</v>
      </c>
    </row>
    <row r="33" spans="1:27" ht="15" thickBot="1" x14ac:dyDescent="0.4">
      <c r="A33" s="9"/>
      <c r="B33" t="s">
        <v>36</v>
      </c>
      <c r="C33" s="8"/>
      <c r="D33" s="12" t="e">
        <f>D32-C32</f>
        <v>#DIV/0!</v>
      </c>
      <c r="E33" s="13" t="e">
        <f t="shared" ref="E33:Z33" si="2">E32-D32</f>
        <v>#DIV/0!</v>
      </c>
      <c r="F33" s="13" t="e">
        <f t="shared" si="2"/>
        <v>#DIV/0!</v>
      </c>
      <c r="G33" s="13" t="e">
        <f t="shared" si="2"/>
        <v>#DIV/0!</v>
      </c>
      <c r="H33" s="13" t="e">
        <f t="shared" si="2"/>
        <v>#DIV/0!</v>
      </c>
      <c r="I33" s="13" t="e">
        <f t="shared" si="2"/>
        <v>#DIV/0!</v>
      </c>
      <c r="J33" s="13" t="e">
        <f t="shared" si="2"/>
        <v>#DIV/0!</v>
      </c>
      <c r="K33" s="13" t="e">
        <f t="shared" si="2"/>
        <v>#DIV/0!</v>
      </c>
      <c r="L33" s="13" t="e">
        <f t="shared" si="2"/>
        <v>#DIV/0!</v>
      </c>
      <c r="M33" s="13" t="e">
        <f t="shared" si="2"/>
        <v>#DIV/0!</v>
      </c>
      <c r="N33" s="13" t="e">
        <f t="shared" si="2"/>
        <v>#DIV/0!</v>
      </c>
      <c r="O33" s="13" t="e">
        <f t="shared" si="2"/>
        <v>#DIV/0!</v>
      </c>
      <c r="P33" s="13" t="e">
        <f t="shared" si="2"/>
        <v>#DIV/0!</v>
      </c>
      <c r="Q33" s="13" t="e">
        <f t="shared" si="2"/>
        <v>#DIV/0!</v>
      </c>
      <c r="R33" s="13" t="e">
        <f t="shared" si="2"/>
        <v>#DIV/0!</v>
      </c>
      <c r="S33" s="13" t="e">
        <f t="shared" si="2"/>
        <v>#DIV/0!</v>
      </c>
      <c r="T33" s="13" t="e">
        <f t="shared" si="2"/>
        <v>#DIV/0!</v>
      </c>
      <c r="U33" s="13" t="e">
        <f t="shared" si="2"/>
        <v>#DIV/0!</v>
      </c>
      <c r="V33" s="13" t="e">
        <f t="shared" si="2"/>
        <v>#DIV/0!</v>
      </c>
      <c r="W33" s="13" t="e">
        <f t="shared" si="2"/>
        <v>#DIV/0!</v>
      </c>
      <c r="X33" s="13" t="e">
        <f t="shared" si="2"/>
        <v>#DIV/0!</v>
      </c>
      <c r="Y33" s="13" t="e">
        <f t="shared" si="2"/>
        <v>#DIV/0!</v>
      </c>
      <c r="Z33" s="14" t="e">
        <f t="shared" si="2"/>
        <v>#DIV/0!</v>
      </c>
      <c r="AA33" s="15" t="s">
        <v>30</v>
      </c>
    </row>
    <row r="34" spans="1:27" x14ac:dyDescent="0.35">
      <c r="A34" s="9"/>
      <c r="B34" t="s">
        <v>35</v>
      </c>
      <c r="C34" s="16"/>
      <c r="D34" s="16" t="e">
        <f t="shared" ref="D34:Z34" si="3">(D32-C32)/C32</f>
        <v>#DIV/0!</v>
      </c>
      <c r="E34" s="16" t="e">
        <f t="shared" si="3"/>
        <v>#DIV/0!</v>
      </c>
      <c r="F34" s="16" t="e">
        <f t="shared" si="3"/>
        <v>#DIV/0!</v>
      </c>
      <c r="G34" s="16" t="e">
        <f t="shared" si="3"/>
        <v>#DIV/0!</v>
      </c>
      <c r="H34" s="16" t="e">
        <f t="shared" si="3"/>
        <v>#DIV/0!</v>
      </c>
      <c r="I34" s="16" t="e">
        <f t="shared" si="3"/>
        <v>#DIV/0!</v>
      </c>
      <c r="J34" s="16" t="e">
        <f t="shared" si="3"/>
        <v>#DIV/0!</v>
      </c>
      <c r="K34" s="16" t="e">
        <f t="shared" si="3"/>
        <v>#DIV/0!</v>
      </c>
      <c r="L34" s="16" t="e">
        <f t="shared" si="3"/>
        <v>#DIV/0!</v>
      </c>
      <c r="M34" s="16" t="e">
        <f t="shared" si="3"/>
        <v>#DIV/0!</v>
      </c>
      <c r="N34" s="16" t="e">
        <f t="shared" si="3"/>
        <v>#DIV/0!</v>
      </c>
      <c r="O34" s="16" t="e">
        <f t="shared" si="3"/>
        <v>#DIV/0!</v>
      </c>
      <c r="P34" s="16" t="e">
        <f t="shared" si="3"/>
        <v>#DIV/0!</v>
      </c>
      <c r="Q34" s="16" t="e">
        <f t="shared" si="3"/>
        <v>#DIV/0!</v>
      </c>
      <c r="R34" s="16" t="e">
        <f t="shared" si="3"/>
        <v>#DIV/0!</v>
      </c>
      <c r="S34" s="16" t="e">
        <f t="shared" si="3"/>
        <v>#DIV/0!</v>
      </c>
      <c r="T34" s="16" t="e">
        <f t="shared" si="3"/>
        <v>#DIV/0!</v>
      </c>
      <c r="U34" s="16" t="e">
        <f t="shared" si="3"/>
        <v>#DIV/0!</v>
      </c>
      <c r="V34" s="16" t="e">
        <f t="shared" si="3"/>
        <v>#DIV/0!</v>
      </c>
      <c r="W34" s="16" t="e">
        <f t="shared" si="3"/>
        <v>#DIV/0!</v>
      </c>
      <c r="X34" s="16" t="e">
        <f t="shared" si="3"/>
        <v>#DIV/0!</v>
      </c>
      <c r="Y34" s="16" t="e">
        <f t="shared" si="3"/>
        <v>#DIV/0!</v>
      </c>
      <c r="Z34" s="16" t="e">
        <f t="shared" si="3"/>
        <v>#DIV/0!</v>
      </c>
    </row>
    <row r="35" spans="1:27" x14ac:dyDescent="0.35">
      <c r="D35" t="s">
        <v>29</v>
      </c>
    </row>
    <row r="36" spans="1:27" x14ac:dyDescent="0.35">
      <c r="B36" t="s">
        <v>34</v>
      </c>
      <c r="C36" t="e">
        <f>AVERAGE(C31:Z31)</f>
        <v>#DIV/0!</v>
      </c>
      <c r="D36" s="15"/>
    </row>
  </sheetData>
  <pageMargins left="0.7" right="0.7" top="0.75" bottom="0.75" header="0.3" footer="0.3"/>
  <pageSetup orientation="portrait" horizontalDpi="300" verticalDpi="0" r:id="rId1"/>
  <drawing r:id="rId2"/>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'V03 Analytical Procedures'!D35:D35</xm:f>
              <xm:sqref>D37</xm:sqref>
            </x14:sparkline>
            <x14:sparkline>
              <xm:f>'V03 Analytical Procedures'!E35:E35</xm:f>
              <xm:sqref>E37</xm:sqref>
            </x14:sparkline>
            <x14:sparkline>
              <xm:f>'V03 Analytical Procedures'!F35:F35</xm:f>
              <xm:sqref>F37</xm:sqref>
            </x14:sparkline>
            <x14:sparkline>
              <xm:f>'V03 Analytical Procedures'!G35:G35</xm:f>
              <xm:sqref>G37</xm:sqref>
            </x14:sparkline>
            <x14:sparkline>
              <xm:f>'V03 Analytical Procedures'!H35:H35</xm:f>
              <xm:sqref>H37</xm:sqref>
            </x14:sparkline>
            <x14:sparkline>
              <xm:f>'V03 Analytical Procedures'!I35:I35</xm:f>
              <xm:sqref>I37</xm:sqref>
            </x14:sparkline>
            <x14:sparkline>
              <xm:f>'V03 Analytical Procedures'!J35:J35</xm:f>
              <xm:sqref>J37</xm:sqref>
            </x14:sparkline>
            <x14:sparkline>
              <xm:f>'V03 Analytical Procedures'!K35:K35</xm:f>
              <xm:sqref>K37</xm:sqref>
            </x14:sparkline>
            <x14:sparkline>
              <xm:f>'V03 Analytical Procedures'!L35:L35</xm:f>
              <xm:sqref>L37</xm:sqref>
            </x14:sparkline>
            <x14:sparkline>
              <xm:f>'V03 Analytical Procedures'!M35:M35</xm:f>
              <xm:sqref>M37</xm:sqref>
            </x14:sparkline>
            <x14:sparkline>
              <xm:f>'V03 Analytical Procedures'!N35:N35</xm:f>
              <xm:sqref>N37</xm:sqref>
            </x14:sparkline>
            <x14:sparkline>
              <xm:f>'V03 Analytical Procedures'!O35:O35</xm:f>
              <xm:sqref>O37</xm:sqref>
            </x14:sparkline>
            <x14:sparkline>
              <xm:f>'V03 Analytical Procedures'!P35:P35</xm:f>
              <xm:sqref>P37</xm:sqref>
            </x14:sparkline>
            <x14:sparkline>
              <xm:f>'V03 Analytical Procedures'!Q35:Q35</xm:f>
              <xm:sqref>Q37</xm:sqref>
            </x14:sparkline>
            <x14:sparkline>
              <xm:f>'V03 Analytical Procedures'!R35:R35</xm:f>
              <xm:sqref>R37</xm:sqref>
            </x14:sparkline>
            <x14:sparkline>
              <xm:f>'V03 Analytical Procedures'!S35:S35</xm:f>
              <xm:sqref>S37</xm:sqref>
            </x14:sparkline>
            <x14:sparkline>
              <xm:f>'V03 Analytical Procedures'!T35:T35</xm:f>
              <xm:sqref>T37</xm:sqref>
            </x14:sparkline>
            <x14:sparkline>
              <xm:f>'V03 Analytical Procedures'!U35:U35</xm:f>
              <xm:sqref>U37</xm:sqref>
            </x14:sparkline>
            <x14:sparkline>
              <xm:f>'V03 Analytical Procedures'!V35:V35</xm:f>
              <xm:sqref>V37</xm:sqref>
            </x14:sparkline>
            <x14:sparkline>
              <xm:f>'V03 Analytical Procedures'!W35:W35</xm:f>
              <xm:sqref>W37</xm:sqref>
            </x14:sparkline>
            <x14:sparkline>
              <xm:f>'V03 Analytical Procedures'!X35:X35</xm:f>
              <xm:sqref>X37</xm:sqref>
            </x14:sparkline>
            <x14:sparkline>
              <xm:f>'V03 Analytical Procedures'!Y35:Y35</xm:f>
              <xm:sqref>Y37</xm:sqref>
            </x14:sparkline>
            <x14:sparkline>
              <xm:f>'V03 Analytical Procedures'!Z35:Z35</xm:f>
              <xm:sqref>Z37</xm:sqref>
            </x14:sparkline>
            <x14:sparkline>
              <xm:f>'V03 Analytical Procedures'!AA35:AA35</xm:f>
              <xm:sqref>AA37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V03 Analytical Procedures</vt:lpstr>
    </vt:vector>
  </TitlesOfParts>
  <Company>Ernst &amp;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Prestidge</dc:creator>
  <cp:lastModifiedBy>centejo1</cp:lastModifiedBy>
  <cp:lastPrinted>2019-02-13T14:55:57Z</cp:lastPrinted>
  <dcterms:created xsi:type="dcterms:W3CDTF">2017-03-22T20:10:17Z</dcterms:created>
  <dcterms:modified xsi:type="dcterms:W3CDTF">2019-02-13T14:56:06Z</dcterms:modified>
</cp:coreProperties>
</file>