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Y:\1 - Audit Academy\1a - New Staff\FY19 - WIP - Maintenance\FY19 WIP\5 - ILP Artifacts\L8\Activity 4\D - Prepayments\"/>
    </mc:Choice>
  </mc:AlternateContent>
  <bookViews>
    <workbookView xWindow="0" yWindow="0" windowWidth="25200" windowHeight="12570"/>
  </bookViews>
  <sheets>
    <sheet name="HO 8.4.3D" sheetId="1" r:id="rId1"/>
  </sheets>
  <definedNames>
    <definedName name="_xlnm.Print_Area" localSheetId="0">'HO 8.4.3D'!$A$1:$T$29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D16" i="1"/>
  <c r="E10" i="1"/>
  <c r="I10" i="1" s="1"/>
  <c r="H9" i="1"/>
  <c r="G9" i="1"/>
  <c r="G16" i="1" s="1"/>
  <c r="J10" i="1" l="1"/>
  <c r="K10" i="1" s="1"/>
  <c r="L10" i="1" s="1"/>
  <c r="M10" i="1" s="1"/>
  <c r="N10" i="1" s="1"/>
  <c r="O10" i="1" s="1"/>
  <c r="P10" i="1" s="1"/>
  <c r="Q10" i="1" s="1"/>
  <c r="E11" i="1"/>
  <c r="H16" i="1"/>
  <c r="I9" i="1"/>
  <c r="E12" i="1" l="1"/>
  <c r="K11" i="1"/>
  <c r="J9" i="1"/>
  <c r="I16" i="1"/>
  <c r="R10" i="1"/>
  <c r="S10" i="1" s="1"/>
  <c r="K9" i="1" l="1"/>
  <c r="J16" i="1"/>
  <c r="L11" i="1"/>
  <c r="M11" i="1" s="1"/>
  <c r="N11" i="1" s="1"/>
  <c r="O11" i="1" s="1"/>
  <c r="P11" i="1" s="1"/>
  <c r="Q11" i="1" s="1"/>
  <c r="E13" i="1"/>
  <c r="L12" i="1"/>
  <c r="M12" i="1" l="1"/>
  <c r="N12" i="1" s="1"/>
  <c r="O12" i="1" s="1"/>
  <c r="P12" i="1" s="1"/>
  <c r="Q12" i="1" s="1"/>
  <c r="E14" i="1"/>
  <c r="N13" i="1"/>
  <c r="R11" i="1"/>
  <c r="S11" i="1" s="1"/>
  <c r="K16" i="1"/>
  <c r="L9" i="1"/>
  <c r="O13" i="1" l="1"/>
  <c r="P13" i="1" s="1"/>
  <c r="Q13" i="1" s="1"/>
  <c r="M9" i="1"/>
  <c r="L16" i="1"/>
  <c r="O14" i="1"/>
  <c r="E15" i="1"/>
  <c r="P15" i="1" s="1"/>
  <c r="R12" i="1"/>
  <c r="S12" i="1" s="1"/>
  <c r="R13" i="1" l="1"/>
  <c r="S13" i="1" s="1"/>
  <c r="Q15" i="1"/>
  <c r="R15" i="1" s="1"/>
  <c r="S15" i="1" s="1"/>
  <c r="N9" i="1"/>
  <c r="M16" i="1"/>
  <c r="P14" i="1"/>
  <c r="Q14" i="1" s="1"/>
  <c r="O9" i="1" l="1"/>
  <c r="N16" i="1"/>
  <c r="R14" i="1"/>
  <c r="S14" i="1" s="1"/>
  <c r="O16" i="1" l="1"/>
  <c r="P9" i="1"/>
  <c r="Q9" i="1" l="1"/>
  <c r="P16" i="1"/>
  <c r="Q16" i="1" l="1"/>
  <c r="R9" i="1"/>
  <c r="S9" i="1" l="1"/>
  <c r="S16" i="1" s="1"/>
  <c r="R16" i="1"/>
</calcChain>
</file>

<file path=xl/sharedStrings.xml><?xml version="1.0" encoding="utf-8"?>
<sst xmlns="http://schemas.openxmlformats.org/spreadsheetml/2006/main" count="56" uniqueCount="46">
  <si>
    <t>Prepayments Monitoring Spreadsheet</t>
  </si>
  <si>
    <r>
      <t>|---------------------------------------------------------------------------------------------------------------------------------------------------------------------------</t>
    </r>
    <r>
      <rPr>
        <b/>
        <sz val="10"/>
        <color indexed="10"/>
        <rFont val="Arial"/>
        <family val="2"/>
      </rPr>
      <t xml:space="preserve"> @ </t>
    </r>
    <r>
      <rPr>
        <b/>
        <sz val="10"/>
        <color indexed="10"/>
        <rFont val="System"/>
      </rPr>
      <t>---------------------------------------------------------------------------------------------------------------------------------------------------------------------------|</t>
    </r>
  </si>
  <si>
    <t>AMORTIZATION</t>
  </si>
  <si>
    <t>Date</t>
  </si>
  <si>
    <t>Supplier Name</t>
  </si>
  <si>
    <t>Description</t>
  </si>
  <si>
    <t>Amount</t>
  </si>
  <si>
    <t>Term</t>
  </si>
  <si>
    <t>Total</t>
  </si>
  <si>
    <t>Carrying Amount</t>
  </si>
  <si>
    <t>Ultima Insurance Co.</t>
  </si>
  <si>
    <t>To record the purchase of prepaid insurance for the new equipment.</t>
  </si>
  <si>
    <t>JPS Insurance Co.</t>
  </si>
  <si>
    <t>Cactus Insurance Co.</t>
  </si>
  <si>
    <t>TOTALS</t>
  </si>
  <si>
    <t>i</t>
  </si>
  <si>
    <r>
      <t>|---------------------------------------------------------------------------------------------------------------------------------------------------------------------------</t>
    </r>
    <r>
      <rPr>
        <b/>
        <sz val="12"/>
        <color indexed="10"/>
        <rFont val="Terminal"/>
      </rPr>
      <t xml:space="preserve"> &lt; </t>
    </r>
    <r>
      <rPr>
        <b/>
        <sz val="12"/>
        <color indexed="10"/>
        <rFont val="System"/>
      </rPr>
      <t>---------------------------------------------------------------------------------------------------------------------------------------------------------------------------|</t>
    </r>
  </si>
  <si>
    <t>footed</t>
  </si>
  <si>
    <t>PREPARED BY:</t>
  </si>
  <si>
    <t>REVIEWED BY:</t>
  </si>
  <si>
    <t>APPROVED BY:</t>
  </si>
  <si>
    <t>INTERMEDIATE ACCOUNTANT</t>
  </si>
  <si>
    <t>SENIOR ACCOUNTANT</t>
  </si>
  <si>
    <t>FINANCE MANAGER</t>
  </si>
  <si>
    <t>SR ToC P02 Prepayments Monitoring Spreadsheet</t>
  </si>
  <si>
    <t>For the Year Ending 20X6</t>
  </si>
  <si>
    <t>13 Feb 20X6</t>
  </si>
  <si>
    <t>1 Apr 20X6</t>
  </si>
  <si>
    <t>4 June 20X6</t>
  </si>
  <si>
    <t>19 July 20X6</t>
  </si>
  <si>
    <t>1 Sep 20X6</t>
  </si>
  <si>
    <t>7 Oct 20X6</t>
  </si>
  <si>
    <t>3 Nov 20X6</t>
  </si>
  <si>
    <t>Jan 20X6</t>
  </si>
  <si>
    <t>Feb 20X6</t>
  </si>
  <si>
    <t>Mar 20X6</t>
  </si>
  <si>
    <t>Apr 20X6</t>
  </si>
  <si>
    <t>May 20X6</t>
  </si>
  <si>
    <t>Jun 20X6</t>
  </si>
  <si>
    <t>Jul 20X6</t>
  </si>
  <si>
    <t>Aug 20X6</t>
  </si>
  <si>
    <t>Sep 20X6</t>
  </si>
  <si>
    <t>Oct 20X6</t>
  </si>
  <si>
    <t>Nov 20X6</t>
  </si>
  <si>
    <t>Dec 20X6</t>
  </si>
  <si>
    <t xml:space="preserve">Summit Equipment, Inc.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</si>
</sst>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EYInterstate Light"/>
    </font>
    <font>
      <sz val="11"/>
      <color theme="1"/>
      <name val="EYInterstate Light"/>
    </font>
    <font>
      <sz val="17"/>
      <color indexed="10"/>
      <name val="AT_4_2"/>
      <family val="4"/>
    </font>
    <font>
      <sz val="12"/>
      <color indexed="10"/>
      <name val="AT_4_2"/>
      <family val="4"/>
    </font>
    <font>
      <b/>
      <sz val="13"/>
      <color rgb="FFFF0000"/>
      <name val="EYInterstate Light"/>
    </font>
    <font>
      <b/>
      <sz val="10"/>
      <color indexed="10"/>
      <name val="System"/>
    </font>
    <font>
      <b/>
      <sz val="10"/>
      <color indexed="10"/>
      <name val="Arial"/>
      <family val="2"/>
    </font>
    <font>
      <b/>
      <sz val="11"/>
      <color theme="1"/>
      <name val="EYInterstate Light"/>
    </font>
    <font>
      <b/>
      <sz val="12"/>
      <color indexed="10"/>
      <name val="System"/>
    </font>
    <font>
      <b/>
      <sz val="12"/>
      <color indexed="10"/>
      <name val="Terminal"/>
    </font>
    <font>
      <b/>
      <i/>
      <sz val="11"/>
      <color rgb="FFFF0000"/>
      <name val="EYInterstate Light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4" fillId="0" borderId="0" xfId="0" applyNumberFormat="1" applyFont="1" applyFill="1" applyAlignment="1"/>
    <xf numFmtId="0" fontId="5" fillId="0" borderId="0" xfId="0" applyNumberFormat="1" applyFont="1" applyAlignment="1"/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NumberFormat="1" applyFont="1" applyAlignment="1"/>
    <xf numFmtId="0" fontId="3" fillId="0" borderId="0" xfId="0" applyNumberFormat="1" applyFont="1" applyAlignment="1"/>
    <xf numFmtId="0" fontId="3" fillId="0" borderId="0" xfId="0" applyNumberFormat="1" applyFont="1" applyFill="1" applyAlignment="1"/>
    <xf numFmtId="0" fontId="9" fillId="0" borderId="2" xfId="0" applyFont="1" applyBorder="1" applyAlignment="1">
      <alignment horizontal="center"/>
    </xf>
    <xf numFmtId="43" fontId="3" fillId="0" borderId="0" xfId="1" applyFont="1"/>
    <xf numFmtId="0" fontId="3" fillId="3" borderId="0" xfId="0" applyFont="1" applyFill="1"/>
    <xf numFmtId="43" fontId="3" fillId="3" borderId="0" xfId="1" applyFont="1" applyFill="1"/>
    <xf numFmtId="0" fontId="9" fillId="0" borderId="0" xfId="0" applyFont="1" applyAlignment="1">
      <alignment horizontal="right"/>
    </xf>
    <xf numFmtId="43" fontId="9" fillId="0" borderId="3" xfId="0" applyNumberFormat="1" applyFont="1" applyBorder="1"/>
    <xf numFmtId="43" fontId="3" fillId="0" borderId="3" xfId="0" applyNumberFormat="1" applyFont="1" applyBorder="1"/>
    <xf numFmtId="43" fontId="9" fillId="3" borderId="3" xfId="0" applyNumberFormat="1" applyFont="1" applyFill="1" applyBorder="1"/>
    <xf numFmtId="0" fontId="5" fillId="0" borderId="0" xfId="0" applyNumberFormat="1" applyFont="1" applyAlignment="1">
      <alignment horizontal="left"/>
    </xf>
    <xf numFmtId="0" fontId="10" fillId="0" borderId="0" xfId="0" applyNumberFormat="1" applyFont="1" applyAlignment="1"/>
    <xf numFmtId="0" fontId="13" fillId="4" borderId="0" xfId="0" applyFont="1" applyFill="1" applyBorder="1"/>
    <xf numFmtId="43" fontId="3" fillId="0" borderId="0" xfId="0" applyNumberFormat="1" applyFont="1" applyBorder="1"/>
    <xf numFmtId="43" fontId="3" fillId="0" borderId="0" xfId="1" applyFont="1" applyBorder="1"/>
    <xf numFmtId="0" fontId="14" fillId="4" borderId="0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43" fontId="3" fillId="0" borderId="0" xfId="1" applyFont="1" applyFill="1"/>
    <xf numFmtId="43" fontId="9" fillId="0" borderId="3" xfId="0" applyNumberFormat="1" applyFont="1" applyFill="1" applyBorder="1"/>
    <xf numFmtId="0" fontId="13" fillId="4" borderId="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9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4" fillId="4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790575</xdr:colOff>
      <xdr:row>15</xdr:row>
      <xdr:rowOff>47626</xdr:rowOff>
    </xdr:from>
    <xdr:to>
      <xdr:col>9</xdr:col>
      <xdr:colOff>103619</xdr:colOff>
      <xdr:row>15</xdr:row>
      <xdr:rowOff>200025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63450" y="3381376"/>
          <a:ext cx="189344" cy="152399"/>
        </a:xfrm>
        <a:prstGeom prst="rect">
          <a:avLst/>
        </a:prstGeom>
      </xdr:spPr>
    </xdr:pic>
    <xdr:clientData/>
  </xdr:twoCellAnchor>
  <xdr:twoCellAnchor editAs="oneCell">
    <xdr:from>
      <xdr:col>2</xdr:col>
      <xdr:colOff>2447925</xdr:colOff>
      <xdr:row>19</xdr:row>
      <xdr:rowOff>152400</xdr:rowOff>
    </xdr:from>
    <xdr:to>
      <xdr:col>2</xdr:col>
      <xdr:colOff>4628877</xdr:colOff>
      <xdr:row>21</xdr:row>
      <xdr:rowOff>152350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24450" y="4314825"/>
          <a:ext cx="2180952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647700</xdr:colOff>
      <xdr:row>19</xdr:row>
      <xdr:rowOff>161925</xdr:rowOff>
    </xdr:from>
    <xdr:to>
      <xdr:col>10</xdr:col>
      <xdr:colOff>685467</xdr:colOff>
      <xdr:row>21</xdr:row>
      <xdr:rowOff>199970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44275" y="4324350"/>
          <a:ext cx="2666667" cy="4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1066800</xdr:colOff>
      <xdr:row>15</xdr:row>
      <xdr:rowOff>57150</xdr:rowOff>
    </xdr:from>
    <xdr:to>
      <xdr:col>4</xdr:col>
      <xdr:colOff>180975</xdr:colOff>
      <xdr:row>16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8675" y="3390900"/>
          <a:ext cx="219075" cy="209550"/>
        </a:xfrm>
        <a:prstGeom prst="rect">
          <a:avLst/>
        </a:prstGeom>
      </xdr:spPr>
    </xdr:pic>
    <xdr:clientData/>
  </xdr:twoCellAnchor>
  <xdr:twoCellAnchor editAs="oneCell">
    <xdr:from>
      <xdr:col>13</xdr:col>
      <xdr:colOff>504825</xdr:colOff>
      <xdr:row>19</xdr:row>
      <xdr:rowOff>66675</xdr:rowOff>
    </xdr:from>
    <xdr:to>
      <xdr:col>16</xdr:col>
      <xdr:colOff>438150</xdr:colOff>
      <xdr:row>21</xdr:row>
      <xdr:rowOff>167868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44950" y="4229100"/>
          <a:ext cx="2847975" cy="501243"/>
        </a:xfrm>
        <a:prstGeom prst="rect">
          <a:avLst/>
        </a:prstGeom>
      </xdr:spPr>
    </xdr:pic>
    <xdr:clientData/>
  </xdr:twoCellAnchor>
  <xdr:twoCellAnchor editAs="oneCell">
    <xdr:from>
      <xdr:col>3</xdr:col>
      <xdr:colOff>1019175</xdr:colOff>
      <xdr:row>8</xdr:row>
      <xdr:rowOff>47625</xdr:rowOff>
    </xdr:from>
    <xdr:to>
      <xdr:col>4</xdr:col>
      <xdr:colOff>133350</xdr:colOff>
      <xdr:row>9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0" y="1981200"/>
          <a:ext cx="219075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1047750</xdr:colOff>
      <xdr:row>9</xdr:row>
      <xdr:rowOff>57150</xdr:rowOff>
    </xdr:from>
    <xdr:to>
      <xdr:col>4</xdr:col>
      <xdr:colOff>161925</xdr:colOff>
      <xdr:row>10</xdr:row>
      <xdr:rowOff>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9625" y="2190750"/>
          <a:ext cx="219075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1038225</xdr:colOff>
      <xdr:row>10</xdr:row>
      <xdr:rowOff>38100</xdr:rowOff>
    </xdr:from>
    <xdr:to>
      <xdr:col>4</xdr:col>
      <xdr:colOff>152400</xdr:colOff>
      <xdr:row>11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2371725"/>
          <a:ext cx="219075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1038225</xdr:colOff>
      <xdr:row>11</xdr:row>
      <xdr:rowOff>19050</xdr:rowOff>
    </xdr:from>
    <xdr:to>
      <xdr:col>4</xdr:col>
      <xdr:colOff>152400</xdr:colOff>
      <xdr:row>12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2552700"/>
          <a:ext cx="219075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1028700</xdr:colOff>
      <xdr:row>12</xdr:row>
      <xdr:rowOff>38100</xdr:rowOff>
    </xdr:from>
    <xdr:to>
      <xdr:col>4</xdr:col>
      <xdr:colOff>142875</xdr:colOff>
      <xdr:row>13</xdr:row>
      <xdr:rowOff>47625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0575" y="2771775"/>
          <a:ext cx="219075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1028700</xdr:colOff>
      <xdr:row>13</xdr:row>
      <xdr:rowOff>19050</xdr:rowOff>
    </xdr:from>
    <xdr:to>
      <xdr:col>4</xdr:col>
      <xdr:colOff>142875</xdr:colOff>
      <xdr:row>14</xdr:row>
      <xdr:rowOff>28575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0575" y="2952750"/>
          <a:ext cx="219075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1057275</xdr:colOff>
      <xdr:row>13</xdr:row>
      <xdr:rowOff>171450</xdr:rowOff>
    </xdr:from>
    <xdr:to>
      <xdr:col>4</xdr:col>
      <xdr:colOff>171450</xdr:colOff>
      <xdr:row>14</xdr:row>
      <xdr:rowOff>180975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0" y="3105150"/>
          <a:ext cx="219075" cy="209550"/>
        </a:xfrm>
        <a:prstGeom prst="rect">
          <a:avLst/>
        </a:prstGeom>
      </xdr:spPr>
    </xdr:pic>
    <xdr:clientData/>
  </xdr:twoCellAnchor>
  <xdr:twoCellAnchor editAs="oneCell">
    <xdr:from>
      <xdr:col>13</xdr:col>
      <xdr:colOff>904875</xdr:colOff>
      <xdr:row>15</xdr:row>
      <xdr:rowOff>47625</xdr:rowOff>
    </xdr:from>
    <xdr:to>
      <xdr:col>14</xdr:col>
      <xdr:colOff>152400</xdr:colOff>
      <xdr:row>16</xdr:row>
      <xdr:rowOff>47625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0" y="3381375"/>
          <a:ext cx="219075" cy="209550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23</xdr:row>
      <xdr:rowOff>133349</xdr:rowOff>
    </xdr:from>
    <xdr:to>
      <xdr:col>3</xdr:col>
      <xdr:colOff>476250</xdr:colOff>
      <xdr:row>28</xdr:row>
      <xdr:rowOff>142875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76200" y="5095874"/>
          <a:ext cx="7781925" cy="10096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solidFill>
                <a:srgbClr val="FF0000"/>
              </a:solidFill>
              <a:effectLst/>
              <a:latin typeface="Harlow Solid Italic" panose="04030604020F02020D02" pitchFamily="82" charset="0"/>
              <a:ea typeface="+mn-ea"/>
              <a:cs typeface="+mn-cs"/>
            </a:rPr>
            <a:t>√</a:t>
          </a:r>
          <a:r>
            <a:rPr lang="en-US" sz="1050">
              <a:solidFill>
                <a:srgbClr val="FF000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 -</a:t>
          </a:r>
          <a:r>
            <a:rPr lang="en-US" sz="1000">
              <a:solidFill>
                <a:srgbClr val="FF000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 information agreed to SR ToC P01. No exceptions noted.</a:t>
          </a:r>
        </a:p>
        <a:p>
          <a:r>
            <a:rPr lang="en-US" sz="1050" b="1">
              <a:solidFill>
                <a:srgbClr val="FF0000"/>
              </a:solidFill>
              <a:effectLst/>
              <a:latin typeface="AT_4_2" panose="03000600000000000000" pitchFamily="66" charset="0"/>
              <a:ea typeface="Segoe"/>
              <a:cs typeface="Times New Roman" panose="02020603050405020304" pitchFamily="18" charset="0"/>
            </a:rPr>
            <a:t>h 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000">
              <a:solidFill>
                <a:srgbClr val="FF0000"/>
              </a:solidFill>
              <a:effectLst/>
              <a:latin typeface="EYInterstate Light" panose="02000506000000020004" pitchFamily="2" charset="0"/>
              <a:ea typeface="+mn-ea"/>
              <a:cs typeface="+mn-cs"/>
            </a:rPr>
            <a:t>amounts agreed to </a:t>
          </a:r>
          <a:r>
            <a:rPr lang="en-US" sz="1000" baseline="0">
              <a:solidFill>
                <a:srgbClr val="FF0000"/>
              </a:solidFill>
              <a:effectLst/>
              <a:latin typeface="EYInterstate Light" panose="02000506000000020004" pitchFamily="2" charset="0"/>
              <a:ea typeface="+mn-ea"/>
              <a:cs typeface="+mn-cs"/>
            </a:rPr>
            <a:t>the JE to record </a:t>
          </a:r>
          <a:r>
            <a:rPr lang="en-US" sz="1000">
              <a:solidFill>
                <a:srgbClr val="FF0000"/>
              </a:solidFill>
              <a:effectLst/>
              <a:latin typeface="EYInterstate Light" panose="02000506000000020004" pitchFamily="2" charset="0"/>
              <a:ea typeface="+mn-ea"/>
              <a:cs typeface="+mn-cs"/>
            </a:rPr>
            <a:t>amortization for the month of April 20X6 and November 20X6 posted in the system. No exception noted.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>
              <a:solidFill>
                <a:srgbClr val="FF0000"/>
              </a:solidFill>
              <a:effectLst/>
              <a:latin typeface="Sylfaen" panose="010A0502050306030303" pitchFamily="18" charset="0"/>
              <a:ea typeface="Segoe"/>
              <a:cs typeface="Times New Roman" panose="02020603050405020304" pitchFamily="18" charset="0"/>
            </a:rPr>
            <a:t>@ </a:t>
          </a:r>
          <a:r>
            <a:rPr lang="en-US" sz="1100">
              <a:effectLst/>
              <a:latin typeface="+mn-lt"/>
              <a:ea typeface="+mn-ea"/>
              <a:cs typeface="+mn-cs"/>
            </a:rPr>
            <a:t>-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000" baseline="0">
              <a:solidFill>
                <a:srgbClr val="FF0000"/>
              </a:solidFill>
              <a:effectLst/>
              <a:latin typeface="EYInterstate Light" panose="02000506000000020004" pitchFamily="2" charset="0"/>
              <a:ea typeface="+mn-ea"/>
              <a:cs typeface="+mn-cs"/>
            </a:rPr>
            <a:t>formulas checked and amortization amounts were correctly </a:t>
          </a:r>
          <a:r>
            <a:rPr lang="en-US" sz="1000">
              <a:solidFill>
                <a:srgbClr val="FF0000"/>
              </a:solidFill>
              <a:effectLst/>
              <a:latin typeface="EYInterstate Light" panose="02000506000000020004" pitchFamily="2" charset="0"/>
              <a:ea typeface="+mn-ea"/>
              <a:cs typeface="+mn-cs"/>
            </a:rPr>
            <a:t>calculated.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AT_4_2" panose="03000600000000000000" pitchFamily="66" charset="0"/>
              <a:ea typeface="+mn-ea"/>
              <a:cs typeface="+mn-cs"/>
            </a:rPr>
            <a:t>i</a:t>
          </a:r>
          <a:r>
            <a:rPr lang="en-US" sz="1000">
              <a:solidFill>
                <a:srgbClr val="FF0000"/>
              </a:solidFill>
              <a:effectLst/>
              <a:latin typeface="EYInterstate Light" panose="02000506000000020004" pitchFamily="2" charset="0"/>
              <a:ea typeface="+mn-ea"/>
              <a:cs typeface="+mn-cs"/>
            </a:rPr>
            <a:t> -</a:t>
          </a:r>
          <a:r>
            <a:rPr lang="en-US" sz="1000" baseline="0">
              <a:solidFill>
                <a:srgbClr val="FF0000"/>
              </a:solidFill>
              <a:effectLst/>
              <a:latin typeface="EYInterstate Light" panose="02000506000000020004" pitchFamily="2" charset="0"/>
              <a:ea typeface="+mn-ea"/>
              <a:cs typeface="+mn-cs"/>
            </a:rPr>
            <a:t> recomputed to equal beginning balance less total amortization for the year.</a:t>
          </a:r>
          <a:endParaRPr lang="en-US" sz="1000">
            <a:solidFill>
              <a:srgbClr val="FF0000"/>
            </a:solidFill>
            <a:effectLst/>
            <a:latin typeface="EYInterstate Light" panose="02000506000000020004" pitchFamily="2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4552950</xdr:colOff>
      <xdr:row>8</xdr:row>
      <xdr:rowOff>161925</xdr:rowOff>
    </xdr:from>
    <xdr:to>
      <xdr:col>3</xdr:col>
      <xdr:colOff>76171</xdr:colOff>
      <xdr:row>10</xdr:row>
      <xdr:rowOff>66637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29475" y="2095500"/>
          <a:ext cx="228571" cy="3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4581525</xdr:colOff>
      <xdr:row>13</xdr:row>
      <xdr:rowOff>142875</xdr:rowOff>
    </xdr:from>
    <xdr:to>
      <xdr:col>3</xdr:col>
      <xdr:colOff>104746</xdr:colOff>
      <xdr:row>15</xdr:row>
      <xdr:rowOff>47587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58050" y="3076575"/>
          <a:ext cx="228571" cy="3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904875</xdr:colOff>
      <xdr:row>14</xdr:row>
      <xdr:rowOff>190500</xdr:rowOff>
    </xdr:from>
    <xdr:to>
      <xdr:col>16</xdr:col>
      <xdr:colOff>205509</xdr:colOff>
      <xdr:row>16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8100" y="3324225"/>
          <a:ext cx="272184" cy="219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0"/>
  <sheetViews>
    <sheetView tabSelected="1" view="pageLayout" zoomScale="70" zoomScaleNormal="84" zoomScalePageLayoutView="70" workbookViewId="0">
      <selection sqref="A1:G1"/>
    </sheetView>
  </sheetViews>
  <sheetFormatPr defaultColWidth="9.1796875" defaultRowHeight="16"/>
  <cols>
    <col min="1" max="1" width="14.54296875" style="1" bestFit="1" customWidth="1"/>
    <col min="2" max="2" width="25.54296875" style="1" bestFit="1" customWidth="1"/>
    <col min="3" max="3" width="70.54296875" style="1" bestFit="1" customWidth="1"/>
    <col min="4" max="4" width="16.54296875" style="1" bestFit="1" customWidth="1"/>
    <col min="5" max="5" width="9.1796875" style="1"/>
    <col min="6" max="6" width="10.81640625" style="1" bestFit="1" customWidth="1"/>
    <col min="7" max="10" width="13.1796875" style="1" bestFit="1" customWidth="1"/>
    <col min="11" max="17" width="14.54296875" style="1" bestFit="1" customWidth="1"/>
    <col min="18" max="18" width="16.54296875" style="1" bestFit="1" customWidth="1"/>
    <col min="19" max="19" width="18.453125" style="1" bestFit="1" customWidth="1"/>
    <col min="20" max="20" width="9.1796875" style="1"/>
    <col min="21" max="21" width="1.453125" style="1" customWidth="1"/>
    <col min="22" max="16384" width="9.1796875" style="1"/>
  </cols>
  <sheetData>
    <row r="1" spans="1:21" ht="22.5">
      <c r="A1" s="29" t="s">
        <v>45</v>
      </c>
      <c r="B1" s="29"/>
      <c r="C1" s="29"/>
      <c r="D1" s="29"/>
      <c r="E1" s="29"/>
      <c r="F1" s="29"/>
      <c r="G1" s="29"/>
      <c r="U1" s="2"/>
    </row>
    <row r="2" spans="1:21" ht="21.75" customHeight="1">
      <c r="A2" s="29" t="s">
        <v>0</v>
      </c>
      <c r="B2" s="29"/>
      <c r="C2" s="29"/>
      <c r="D2" s="29"/>
      <c r="E2" s="29"/>
      <c r="F2" s="29"/>
      <c r="G2" s="29"/>
      <c r="L2" s="3"/>
      <c r="M2" s="4"/>
      <c r="N2" s="4"/>
      <c r="O2" s="4"/>
      <c r="P2" s="3"/>
      <c r="U2" s="2"/>
    </row>
    <row r="3" spans="1:21" ht="21.75" customHeight="1">
      <c r="A3" s="29" t="s">
        <v>25</v>
      </c>
      <c r="B3" s="29"/>
      <c r="C3" s="29"/>
      <c r="D3" s="29"/>
      <c r="E3" s="29"/>
      <c r="F3" s="29"/>
      <c r="G3" s="29"/>
      <c r="H3" s="5"/>
      <c r="L3" s="3"/>
      <c r="M3" s="4"/>
      <c r="N3" s="4"/>
      <c r="O3" s="4"/>
      <c r="P3" s="3"/>
      <c r="U3" s="2"/>
    </row>
    <row r="4" spans="1:21" ht="21.75" customHeight="1">
      <c r="A4" s="6"/>
      <c r="B4" s="6"/>
      <c r="C4" s="6"/>
      <c r="D4" s="6"/>
      <c r="E4" s="6"/>
      <c r="F4" s="6"/>
      <c r="G4" s="6"/>
      <c r="H4" s="5"/>
      <c r="L4" s="3"/>
      <c r="M4" s="4"/>
      <c r="N4" s="4"/>
      <c r="O4" s="4"/>
      <c r="P4" s="3"/>
      <c r="U4" s="2"/>
    </row>
    <row r="5" spans="1:21" ht="17.5">
      <c r="A5" s="7" t="s">
        <v>24</v>
      </c>
      <c r="D5" s="5"/>
      <c r="L5" s="3"/>
      <c r="M5" s="3"/>
      <c r="N5" s="3"/>
      <c r="O5" s="3"/>
      <c r="P5" s="3"/>
      <c r="U5" s="2"/>
    </row>
    <row r="6" spans="1:21">
      <c r="F6" s="8" t="s">
        <v>1</v>
      </c>
      <c r="G6" s="9"/>
      <c r="H6" s="9"/>
      <c r="I6" s="9"/>
      <c r="J6" s="9"/>
      <c r="K6" s="9"/>
      <c r="L6" s="10"/>
      <c r="M6" s="10"/>
      <c r="N6" s="10"/>
      <c r="O6" s="10"/>
      <c r="P6" s="10"/>
      <c r="Q6" s="9"/>
      <c r="R6" s="9"/>
      <c r="S6" s="9"/>
      <c r="U6" s="2"/>
    </row>
    <row r="7" spans="1:21">
      <c r="F7" s="30" t="s">
        <v>2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U7" s="2"/>
    </row>
    <row r="8" spans="1:21">
      <c r="A8" s="11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33</v>
      </c>
      <c r="G8" s="11" t="s">
        <v>34</v>
      </c>
      <c r="H8" s="11" t="s">
        <v>35</v>
      </c>
      <c r="I8" s="11" t="s">
        <v>36</v>
      </c>
      <c r="J8" s="11" t="s">
        <v>37</v>
      </c>
      <c r="K8" s="11" t="s">
        <v>38</v>
      </c>
      <c r="L8" s="11" t="s">
        <v>39</v>
      </c>
      <c r="M8" s="11" t="s">
        <v>40</v>
      </c>
      <c r="N8" s="11" t="s">
        <v>41</v>
      </c>
      <c r="O8" s="11" t="s">
        <v>42</v>
      </c>
      <c r="P8" s="11" t="s">
        <v>43</v>
      </c>
      <c r="Q8" s="11" t="s">
        <v>44</v>
      </c>
      <c r="R8" s="11" t="s">
        <v>8</v>
      </c>
      <c r="S8" s="11" t="s">
        <v>9</v>
      </c>
      <c r="U8" s="2"/>
    </row>
    <row r="9" spans="1:21">
      <c r="A9" s="1" t="s">
        <v>26</v>
      </c>
      <c r="B9" s="1" t="s">
        <v>10</v>
      </c>
      <c r="C9" s="1" t="s">
        <v>11</v>
      </c>
      <c r="D9" s="12">
        <v>200000</v>
      </c>
      <c r="E9" s="1">
        <v>12</v>
      </c>
      <c r="F9" s="12">
        <v>0</v>
      </c>
      <c r="G9" s="12">
        <f>D9/$E$9</f>
        <v>16666.666666666668</v>
      </c>
      <c r="H9" s="12">
        <f t="shared" ref="H9:Q11" si="0">G9</f>
        <v>16666.666666666668</v>
      </c>
      <c r="I9" s="12">
        <f t="shared" si="0"/>
        <v>16666.666666666668</v>
      </c>
      <c r="J9" s="12">
        <f t="shared" si="0"/>
        <v>16666.666666666668</v>
      </c>
      <c r="K9" s="12">
        <f t="shared" si="0"/>
        <v>16666.666666666668</v>
      </c>
      <c r="L9" s="12">
        <f t="shared" si="0"/>
        <v>16666.666666666668</v>
      </c>
      <c r="M9" s="12">
        <f t="shared" si="0"/>
        <v>16666.666666666668</v>
      </c>
      <c r="N9" s="12">
        <f t="shared" si="0"/>
        <v>16666.666666666668</v>
      </c>
      <c r="O9" s="12">
        <f t="shared" si="0"/>
        <v>16666.666666666668</v>
      </c>
      <c r="P9" s="12">
        <f t="shared" si="0"/>
        <v>16666.666666666668</v>
      </c>
      <c r="Q9" s="12">
        <f t="shared" si="0"/>
        <v>16666.666666666668</v>
      </c>
      <c r="R9" s="12">
        <f>SUM(F9:Q9)</f>
        <v>183333.33333333331</v>
      </c>
      <c r="S9" s="12">
        <f>D9-R9</f>
        <v>16666.666666666686</v>
      </c>
      <c r="U9" s="2"/>
    </row>
    <row r="10" spans="1:21">
      <c r="A10" s="13" t="s">
        <v>27</v>
      </c>
      <c r="B10" s="13" t="s">
        <v>12</v>
      </c>
      <c r="C10" s="13" t="s">
        <v>11</v>
      </c>
      <c r="D10" s="14">
        <v>450000</v>
      </c>
      <c r="E10" s="1">
        <f t="shared" ref="E10:E15" si="1">E9</f>
        <v>12</v>
      </c>
      <c r="F10" s="12">
        <v>0</v>
      </c>
      <c r="G10" s="12">
        <v>0</v>
      </c>
      <c r="H10" s="12">
        <v>0</v>
      </c>
      <c r="I10" s="12">
        <f>D10/E10</f>
        <v>37500</v>
      </c>
      <c r="J10" s="12">
        <f t="shared" si="0"/>
        <v>37500</v>
      </c>
      <c r="K10" s="12">
        <f t="shared" si="0"/>
        <v>37500</v>
      </c>
      <c r="L10" s="12">
        <f t="shared" si="0"/>
        <v>37500</v>
      </c>
      <c r="M10" s="12">
        <f t="shared" si="0"/>
        <v>37500</v>
      </c>
      <c r="N10" s="12">
        <f t="shared" si="0"/>
        <v>37500</v>
      </c>
      <c r="O10" s="12">
        <f t="shared" si="0"/>
        <v>37500</v>
      </c>
      <c r="P10" s="12">
        <f t="shared" si="0"/>
        <v>37500</v>
      </c>
      <c r="Q10" s="12">
        <f t="shared" si="0"/>
        <v>37500</v>
      </c>
      <c r="R10" s="12">
        <f t="shared" ref="R10:R15" si="2">SUM(F10:Q10)</f>
        <v>337500</v>
      </c>
      <c r="S10" s="12">
        <f t="shared" ref="S10:S15" si="3">D10-R10</f>
        <v>112500</v>
      </c>
      <c r="U10" s="2"/>
    </row>
    <row r="11" spans="1:21">
      <c r="A11" s="1" t="s">
        <v>28</v>
      </c>
      <c r="B11" s="1" t="s">
        <v>13</v>
      </c>
      <c r="C11" s="1" t="s">
        <v>11</v>
      </c>
      <c r="D11" s="12">
        <v>550000</v>
      </c>
      <c r="E11" s="1">
        <f t="shared" si="1"/>
        <v>12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f>D11/E11</f>
        <v>45833.333333333336</v>
      </c>
      <c r="L11" s="12">
        <f t="shared" si="0"/>
        <v>45833.333333333336</v>
      </c>
      <c r="M11" s="12">
        <f t="shared" si="0"/>
        <v>45833.333333333336</v>
      </c>
      <c r="N11" s="12">
        <f t="shared" si="0"/>
        <v>45833.333333333336</v>
      </c>
      <c r="O11" s="12">
        <f t="shared" si="0"/>
        <v>45833.333333333336</v>
      </c>
      <c r="P11" s="12">
        <f t="shared" si="0"/>
        <v>45833.333333333336</v>
      </c>
      <c r="Q11" s="12">
        <f t="shared" si="0"/>
        <v>45833.333333333336</v>
      </c>
      <c r="R11" s="12">
        <f t="shared" si="2"/>
        <v>320833.33333333331</v>
      </c>
      <c r="S11" s="12">
        <f t="shared" si="3"/>
        <v>229166.66666666669</v>
      </c>
      <c r="U11" s="2"/>
    </row>
    <row r="12" spans="1:21">
      <c r="A12" s="1" t="s">
        <v>29</v>
      </c>
      <c r="B12" s="1" t="s">
        <v>13</v>
      </c>
      <c r="C12" s="1" t="s">
        <v>11</v>
      </c>
      <c r="D12" s="12">
        <v>600000</v>
      </c>
      <c r="E12" s="1">
        <f t="shared" si="1"/>
        <v>12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f>D12/E12</f>
        <v>50000</v>
      </c>
      <c r="M12" s="12">
        <f>L12</f>
        <v>50000</v>
      </c>
      <c r="N12" s="12">
        <f>M12</f>
        <v>50000</v>
      </c>
      <c r="O12" s="12">
        <f>N12</f>
        <v>50000</v>
      </c>
      <c r="P12" s="12">
        <f>O12</f>
        <v>50000</v>
      </c>
      <c r="Q12" s="12">
        <f>P12</f>
        <v>50000</v>
      </c>
      <c r="R12" s="12">
        <f t="shared" si="2"/>
        <v>300000</v>
      </c>
      <c r="S12" s="12">
        <f t="shared" si="3"/>
        <v>300000</v>
      </c>
      <c r="U12" s="2"/>
    </row>
    <row r="13" spans="1:21">
      <c r="A13" s="3" t="s">
        <v>30</v>
      </c>
      <c r="B13" s="3" t="s">
        <v>12</v>
      </c>
      <c r="C13" s="3" t="s">
        <v>11</v>
      </c>
      <c r="D13" s="26">
        <v>400000</v>
      </c>
      <c r="E13" s="1">
        <f t="shared" si="1"/>
        <v>12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f>D13/E13</f>
        <v>33333.333333333336</v>
      </c>
      <c r="O13" s="12">
        <f>N13</f>
        <v>33333.333333333336</v>
      </c>
      <c r="P13" s="12">
        <f>O13</f>
        <v>33333.333333333336</v>
      </c>
      <c r="Q13" s="12">
        <f>P13</f>
        <v>33333.333333333336</v>
      </c>
      <c r="R13" s="12">
        <f t="shared" si="2"/>
        <v>133333.33333333334</v>
      </c>
      <c r="S13" s="12">
        <f t="shared" si="3"/>
        <v>266666.66666666663</v>
      </c>
      <c r="U13" s="2"/>
    </row>
    <row r="14" spans="1:21">
      <c r="A14" s="1" t="s">
        <v>31</v>
      </c>
      <c r="B14" s="1" t="s">
        <v>10</v>
      </c>
      <c r="C14" s="1" t="s">
        <v>11</v>
      </c>
      <c r="D14" s="12">
        <v>120000</v>
      </c>
      <c r="E14" s="1">
        <f t="shared" si="1"/>
        <v>12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f>D14/E14</f>
        <v>10000</v>
      </c>
      <c r="P14" s="12">
        <f>O14</f>
        <v>10000</v>
      </c>
      <c r="Q14" s="12">
        <f>P14</f>
        <v>10000</v>
      </c>
      <c r="R14" s="12">
        <f t="shared" si="2"/>
        <v>30000</v>
      </c>
      <c r="S14" s="12">
        <f t="shared" si="3"/>
        <v>90000</v>
      </c>
      <c r="U14" s="2"/>
    </row>
    <row r="15" spans="1:21">
      <c r="A15" s="13" t="s">
        <v>32</v>
      </c>
      <c r="B15" s="13" t="s">
        <v>12</v>
      </c>
      <c r="C15" s="13" t="s">
        <v>11</v>
      </c>
      <c r="D15" s="14">
        <v>150000</v>
      </c>
      <c r="E15" s="1">
        <f t="shared" si="1"/>
        <v>12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f>D15/E15</f>
        <v>12500</v>
      </c>
      <c r="Q15" s="12">
        <f>P15</f>
        <v>12500</v>
      </c>
      <c r="R15" s="12">
        <f t="shared" si="2"/>
        <v>25000</v>
      </c>
      <c r="S15" s="12">
        <f t="shared" si="3"/>
        <v>125000</v>
      </c>
      <c r="U15" s="2"/>
    </row>
    <row r="16" spans="1:21" ht="16.5" thickBot="1">
      <c r="C16" s="15" t="s">
        <v>14</v>
      </c>
      <c r="D16" s="16">
        <f>SUM(D9:D15)</f>
        <v>2470000</v>
      </c>
      <c r="F16" s="17">
        <f t="shared" ref="F16:S16" si="4">SUM(F9:F15)</f>
        <v>0</v>
      </c>
      <c r="G16" s="16">
        <f t="shared" si="4"/>
        <v>16666.666666666668</v>
      </c>
      <c r="H16" s="16">
        <f t="shared" si="4"/>
        <v>16666.666666666668</v>
      </c>
      <c r="I16" s="16">
        <f t="shared" si="4"/>
        <v>54166.666666666672</v>
      </c>
      <c r="J16" s="16">
        <f t="shared" si="4"/>
        <v>54166.666666666672</v>
      </c>
      <c r="K16" s="16">
        <f t="shared" si="4"/>
        <v>100000</v>
      </c>
      <c r="L16" s="16">
        <f t="shared" si="4"/>
        <v>150000</v>
      </c>
      <c r="M16" s="16">
        <f t="shared" si="4"/>
        <v>150000</v>
      </c>
      <c r="N16" s="27">
        <f t="shared" si="4"/>
        <v>183333.33333333334</v>
      </c>
      <c r="O16" s="16">
        <f t="shared" si="4"/>
        <v>193333.33333333334</v>
      </c>
      <c r="P16" s="16">
        <f t="shared" si="4"/>
        <v>205833.33333333334</v>
      </c>
      <c r="Q16" s="16">
        <f t="shared" si="4"/>
        <v>205833.33333333334</v>
      </c>
      <c r="R16" s="16">
        <f t="shared" si="4"/>
        <v>1329999.9999999998</v>
      </c>
      <c r="S16" s="18">
        <f t="shared" si="4"/>
        <v>1140000</v>
      </c>
      <c r="T16" s="19" t="s">
        <v>15</v>
      </c>
      <c r="U16" s="2"/>
    </row>
    <row r="17" spans="1:21" ht="17.5" thickTop="1">
      <c r="F17" s="20" t="s">
        <v>16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U17" s="2"/>
    </row>
    <row r="18" spans="1:21">
      <c r="F18" s="31" t="s">
        <v>17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U18" s="2"/>
    </row>
    <row r="19" spans="1:21">
      <c r="U19" s="2"/>
    </row>
    <row r="20" spans="1:21">
      <c r="C20" s="21" t="s">
        <v>18</v>
      </c>
      <c r="D20" s="22"/>
      <c r="F20" s="23"/>
      <c r="G20" s="23"/>
      <c r="H20" s="21" t="s">
        <v>19</v>
      </c>
      <c r="I20" s="23"/>
      <c r="J20" s="23"/>
      <c r="K20" s="23"/>
      <c r="M20" s="21" t="s">
        <v>20</v>
      </c>
      <c r="U20" s="2"/>
    </row>
    <row r="21" spans="1:21">
      <c r="C21" s="15"/>
      <c r="D21" s="22"/>
      <c r="F21" s="23"/>
      <c r="G21" s="23"/>
      <c r="H21" s="23"/>
      <c r="I21" s="23"/>
      <c r="J21" s="23"/>
      <c r="K21" s="23"/>
      <c r="M21" s="23"/>
      <c r="N21" s="23"/>
      <c r="O21" s="23"/>
      <c r="P21" s="23"/>
      <c r="Q21" s="23"/>
      <c r="U21" s="2"/>
    </row>
    <row r="22" spans="1:21">
      <c r="C22" s="15"/>
      <c r="D22" s="22"/>
      <c r="F22" s="23"/>
      <c r="G22" s="23"/>
      <c r="H22" s="23"/>
      <c r="I22" s="23"/>
      <c r="J22" s="23"/>
      <c r="K22" s="23"/>
      <c r="M22" s="23"/>
      <c r="N22" s="23"/>
      <c r="O22" s="23"/>
      <c r="P22" s="23"/>
      <c r="Q22" s="23"/>
      <c r="U22" s="2"/>
    </row>
    <row r="23" spans="1:21">
      <c r="C23" s="32" t="s">
        <v>21</v>
      </c>
      <c r="D23" s="32"/>
      <c r="E23" s="32"/>
      <c r="F23" s="32"/>
      <c r="G23" s="21"/>
      <c r="H23" s="32" t="s">
        <v>22</v>
      </c>
      <c r="I23" s="32"/>
      <c r="J23" s="32"/>
      <c r="K23" s="32"/>
      <c r="M23" s="21"/>
      <c r="N23" s="32" t="s">
        <v>23</v>
      </c>
      <c r="O23" s="32"/>
      <c r="P23" s="32"/>
      <c r="Q23" s="32"/>
      <c r="U23" s="2"/>
    </row>
    <row r="24" spans="1:21">
      <c r="C24" s="24"/>
      <c r="D24" s="24"/>
      <c r="E24" s="24"/>
      <c r="F24" s="24"/>
      <c r="G24" s="21"/>
      <c r="H24" s="24"/>
      <c r="I24" s="24"/>
      <c r="J24" s="24"/>
      <c r="K24" s="24"/>
      <c r="M24" s="21"/>
      <c r="N24" s="24"/>
      <c r="O24" s="24"/>
      <c r="P24" s="24"/>
      <c r="Q24" s="24"/>
      <c r="U24" s="2"/>
    </row>
    <row r="25" spans="1:21">
      <c r="C25" s="24"/>
      <c r="D25" s="24"/>
      <c r="E25" s="24"/>
      <c r="F25" s="24"/>
      <c r="G25" s="21"/>
      <c r="H25" s="24"/>
      <c r="I25" s="24"/>
      <c r="J25" s="24"/>
      <c r="K25" s="24"/>
      <c r="M25" s="21"/>
      <c r="N25" s="24"/>
      <c r="O25" s="24"/>
      <c r="P25" s="24"/>
      <c r="Q25" s="24"/>
      <c r="U25" s="2"/>
    </row>
    <row r="26" spans="1:21">
      <c r="C26" s="24"/>
      <c r="D26" s="24"/>
      <c r="E26" s="24"/>
      <c r="F26" s="24"/>
      <c r="G26" s="21"/>
      <c r="H26" s="24"/>
      <c r="I26" s="24"/>
      <c r="J26" s="24"/>
      <c r="K26" s="24"/>
      <c r="M26" s="21"/>
      <c r="N26" s="24"/>
      <c r="O26" s="24"/>
      <c r="P26" s="24"/>
      <c r="Q26" s="24"/>
      <c r="U26" s="2"/>
    </row>
    <row r="27" spans="1:21">
      <c r="C27" s="28"/>
      <c r="D27" s="28"/>
      <c r="E27" s="28"/>
      <c r="F27" s="28"/>
      <c r="G27" s="21"/>
      <c r="H27" s="28"/>
      <c r="I27" s="28"/>
      <c r="J27" s="28"/>
      <c r="K27" s="28"/>
      <c r="U27" s="2"/>
    </row>
    <row r="28" spans="1:21">
      <c r="C28" s="25"/>
      <c r="D28" s="25"/>
      <c r="E28" s="25"/>
      <c r="F28" s="25"/>
      <c r="G28" s="21"/>
      <c r="H28" s="25"/>
      <c r="I28" s="25"/>
      <c r="J28" s="25"/>
      <c r="K28" s="25"/>
      <c r="U28" s="2"/>
    </row>
    <row r="29" spans="1:21">
      <c r="U29" s="2"/>
    </row>
    <row r="30" spans="1:21" ht="6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2" spans="1:21" ht="17">
      <c r="F32" s="20"/>
    </row>
    <row r="33" spans="6:6">
      <c r="F33" s="9"/>
    </row>
    <row r="34" spans="6:6">
      <c r="F34" s="9"/>
    </row>
    <row r="35" spans="6:6">
      <c r="F35" s="9"/>
    </row>
    <row r="36" spans="6:6">
      <c r="F36" s="9"/>
    </row>
    <row r="37" spans="6:6">
      <c r="F37" s="9"/>
    </row>
    <row r="38" spans="6:6">
      <c r="F38" s="9"/>
    </row>
    <row r="39" spans="6:6">
      <c r="F39" s="9"/>
    </row>
    <row r="40" spans="6:6">
      <c r="F40" s="9"/>
    </row>
  </sheetData>
  <mergeCells count="10">
    <mergeCell ref="C27:F27"/>
    <mergeCell ref="H27:K27"/>
    <mergeCell ref="A1:G1"/>
    <mergeCell ref="A2:G2"/>
    <mergeCell ref="A3:G3"/>
    <mergeCell ref="F7:R7"/>
    <mergeCell ref="F18:S18"/>
    <mergeCell ref="C23:F23"/>
    <mergeCell ref="H23:K23"/>
    <mergeCell ref="N23:Q23"/>
  </mergeCells>
  <pageMargins left="0.7" right="0.7" top="0.75" bottom="0.75" header="0.3" footer="0.3"/>
  <pageSetup paperSize="5" scale="46" orientation="landscape" r:id="rId1"/>
  <headerFooter>
    <oddHeader>&amp;L&amp;"-,Bold"&amp;13HO 8.4.3D Test of Control Support_2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 8.4.3D</vt:lpstr>
      <vt:lpstr>'HO 8.4.3D'!Print_Area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Rene Barredo</dc:creator>
  <cp:lastModifiedBy>centejo1</cp:lastModifiedBy>
  <cp:lastPrinted>2019-02-12T20:22:08Z</cp:lastPrinted>
  <dcterms:created xsi:type="dcterms:W3CDTF">2017-04-05T21:13:12Z</dcterms:created>
  <dcterms:modified xsi:type="dcterms:W3CDTF">2019-02-12T20:22:17Z</dcterms:modified>
</cp:coreProperties>
</file>