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2\D - Prepayments\"/>
    </mc:Choice>
  </mc:AlternateContent>
  <bookViews>
    <workbookView xWindow="240" yWindow="30" windowWidth="20120" windowHeight="8010"/>
  </bookViews>
  <sheets>
    <sheet name="SR P02" sheetId="5" r:id="rId1"/>
    <sheet name="SR P03" sheetId="6" r:id="rId2"/>
    <sheet name="SR P04" sheetId="7" r:id="rId3"/>
  </sheets>
  <definedNames>
    <definedName name="_xlnm.Print_Area" localSheetId="1">'SR P03'!$A$1:$T$29</definedName>
    <definedName name="_xlnm.Print_Area" localSheetId="2">'SR P04'!$A$1:$Q$37</definedName>
  </definedNames>
  <calcPr calcId="171027"/>
</workbook>
</file>

<file path=xl/calcChain.xml><?xml version="1.0" encoding="utf-8"?>
<calcChain xmlns="http://schemas.openxmlformats.org/spreadsheetml/2006/main">
  <c r="F13" i="7" l="1"/>
  <c r="D13" i="7"/>
  <c r="D17" i="7" s="1"/>
  <c r="D19" i="7" s="1"/>
  <c r="E9" i="7"/>
  <c r="E10" i="7" s="1"/>
  <c r="G8" i="7"/>
  <c r="G13" i="7" s="1"/>
  <c r="K10" i="7" l="1"/>
  <c r="E11" i="7"/>
  <c r="H8" i="7"/>
  <c r="I9" i="7"/>
  <c r="H13" i="7" l="1"/>
  <c r="I8" i="7"/>
  <c r="L11" i="7"/>
  <c r="E12" i="7"/>
  <c r="N12" i="7" s="1"/>
  <c r="O12" i="7" s="1"/>
  <c r="P12" i="7" s="1"/>
  <c r="J9" i="7"/>
  <c r="K9" i="7" s="1"/>
  <c r="L9" i="7" s="1"/>
  <c r="M9" i="7" s="1"/>
  <c r="N9" i="7" s="1"/>
  <c r="O9" i="7"/>
  <c r="P9" i="7" s="1"/>
  <c r="L10" i="7"/>
  <c r="M10" i="7" s="1"/>
  <c r="N10" i="7" s="1"/>
  <c r="O10" i="7" l="1"/>
  <c r="P10" i="7" s="1"/>
  <c r="M11" i="7"/>
  <c r="N11" i="7" s="1"/>
  <c r="O11" i="7"/>
  <c r="P11" i="7" s="1"/>
  <c r="J8" i="7"/>
  <c r="I13" i="7"/>
  <c r="K8" i="7" l="1"/>
  <c r="J13" i="7"/>
  <c r="K13" i="7" l="1"/>
  <c r="L8" i="7"/>
  <c r="L13" i="7" l="1"/>
  <c r="M8" i="7"/>
  <c r="N8" i="7" l="1"/>
  <c r="M13" i="7"/>
  <c r="N13" i="7" l="1"/>
  <c r="E17" i="7" s="1"/>
  <c r="E19" i="7" s="1"/>
  <c r="O8" i="7"/>
  <c r="O13" i="7" l="1"/>
  <c r="P8" i="7"/>
  <c r="P13" i="7" s="1"/>
  <c r="F16" i="6"/>
  <c r="D16" i="6"/>
  <c r="E10" i="6"/>
  <c r="I10" i="6" s="1"/>
  <c r="G9" i="6"/>
  <c r="H9" i="6" s="1"/>
  <c r="I9" i="6" l="1"/>
  <c r="H16" i="6"/>
  <c r="J10" i="6"/>
  <c r="K10" i="6" s="1"/>
  <c r="L10" i="6" s="1"/>
  <c r="M10" i="6" s="1"/>
  <c r="N10" i="6" s="1"/>
  <c r="O10" i="6" s="1"/>
  <c r="P10" i="6" s="1"/>
  <c r="Q10" i="6" s="1"/>
  <c r="G16" i="6"/>
  <c r="E11" i="6"/>
  <c r="I16" i="6" l="1"/>
  <c r="J9" i="6"/>
  <c r="R10" i="6"/>
  <c r="S10" i="6" s="1"/>
  <c r="K11" i="6"/>
  <c r="E12" i="6"/>
  <c r="K9" i="6" l="1"/>
  <c r="J16" i="6"/>
  <c r="E13" i="6"/>
  <c r="L12" i="6"/>
  <c r="L11" i="6"/>
  <c r="M11" i="6" s="1"/>
  <c r="N11" i="6" s="1"/>
  <c r="O11" i="6" s="1"/>
  <c r="P11" i="6" s="1"/>
  <c r="Q11" i="6" s="1"/>
  <c r="R11" i="6" l="1"/>
  <c r="S11" i="6" s="1"/>
  <c r="L9" i="6"/>
  <c r="K16" i="6"/>
  <c r="M12" i="6"/>
  <c r="N12" i="6" s="1"/>
  <c r="O12" i="6" s="1"/>
  <c r="P12" i="6" s="1"/>
  <c r="Q12" i="6" s="1"/>
  <c r="N13" i="6"/>
  <c r="E14" i="6"/>
  <c r="M9" i="6" l="1"/>
  <c r="L16" i="6"/>
  <c r="R12" i="6"/>
  <c r="S12" i="6" s="1"/>
  <c r="E15" i="6"/>
  <c r="P15" i="6" s="1"/>
  <c r="O14" i="6"/>
  <c r="O13" i="6"/>
  <c r="P13" i="6" s="1"/>
  <c r="Q13" i="6" s="1"/>
  <c r="R13" i="6" l="1"/>
  <c r="S13" i="6" s="1"/>
  <c r="P14" i="6"/>
  <c r="Q14" i="6" s="1"/>
  <c r="M16" i="6"/>
  <c r="N9" i="6"/>
  <c r="Q15" i="6"/>
  <c r="R15" i="6" s="1"/>
  <c r="S15" i="6" s="1"/>
  <c r="R14" i="6" l="1"/>
  <c r="S14" i="6" s="1"/>
  <c r="O9" i="6"/>
  <c r="N16" i="6"/>
  <c r="P9" i="6" l="1"/>
  <c r="O16" i="6"/>
  <c r="Q9" i="6" l="1"/>
  <c r="P16" i="6"/>
  <c r="Q16" i="6" l="1"/>
  <c r="R9" i="6"/>
  <c r="S9" i="6" l="1"/>
  <c r="S16" i="6" s="1"/>
  <c r="R16" i="6"/>
</calcChain>
</file>

<file path=xl/sharedStrings.xml><?xml version="1.0" encoding="utf-8"?>
<sst xmlns="http://schemas.openxmlformats.org/spreadsheetml/2006/main" count="149" uniqueCount="90">
  <si>
    <t>Date</t>
  </si>
  <si>
    <t>ACCOUNTS PAYABLE VOUCHER</t>
  </si>
  <si>
    <t>SUMMIT EQUIPMENT, INC.</t>
  </si>
  <si>
    <t>Particulars</t>
  </si>
  <si>
    <t>APV No.</t>
  </si>
  <si>
    <t>Account Code</t>
  </si>
  <si>
    <t>Account Name</t>
  </si>
  <si>
    <t>Debit</t>
  </si>
  <si>
    <t>Credit</t>
  </si>
  <si>
    <t>PREPARED BY:</t>
  </si>
  <si>
    <t>APPROVED BY:</t>
  </si>
  <si>
    <t>Payee:</t>
  </si>
  <si>
    <t>Payee Address:</t>
  </si>
  <si>
    <t>0002 Bolivar Road East, Los Angeles CA 90001</t>
  </si>
  <si>
    <t>Prepayments</t>
  </si>
  <si>
    <t>Payables - Domestic supplier</t>
  </si>
  <si>
    <t>INTERMEDIATE ACCOUNTANT</t>
  </si>
  <si>
    <t>SENIOR ACCOUNTANT</t>
  </si>
  <si>
    <t>JPS Insurance Co.</t>
  </si>
  <si>
    <r>
      <t xml:space="preserve">JPS Insurance Co. </t>
    </r>
    <r>
      <rPr>
        <b/>
        <sz val="11"/>
        <color rgb="FFFF0000"/>
        <rFont val="Harlow Solid Italic"/>
        <family val="5"/>
      </rPr>
      <t>√</t>
    </r>
  </si>
  <si>
    <r>
      <t xml:space="preserve">To record purchase of prepaid insurance for the new equipment. </t>
    </r>
    <r>
      <rPr>
        <sz val="11"/>
        <color rgb="FFFF0000"/>
        <rFont val="Harlow Solid Italic"/>
        <family val="5"/>
      </rPr>
      <t>√</t>
    </r>
  </si>
  <si>
    <r>
      <t xml:space="preserve">400000 </t>
    </r>
    <r>
      <rPr>
        <b/>
        <sz val="11"/>
        <color rgb="FFFF0000"/>
        <rFont val="Harlow Solid Italic"/>
        <family val="5"/>
      </rPr>
      <t>√</t>
    </r>
  </si>
  <si>
    <t>Summit Equipment, Inc.</t>
  </si>
  <si>
    <t>Prepayments Monitoring Spreadsheet</t>
  </si>
  <si>
    <t>AMORTIZATION</t>
  </si>
  <si>
    <t>Supplier Name</t>
  </si>
  <si>
    <t>Description</t>
  </si>
  <si>
    <t>Amount</t>
  </si>
  <si>
    <t>Term</t>
  </si>
  <si>
    <t>Total</t>
  </si>
  <si>
    <t>Carrying Amount</t>
  </si>
  <si>
    <t>Ultima Insurance Co.</t>
  </si>
  <si>
    <t>Cactus Insurance Co.</t>
  </si>
  <si>
    <t>TOTALS</t>
  </si>
  <si>
    <r>
      <t>|---------------------------------------------------------------------------------------------------------------------------------------------------------------------------</t>
    </r>
    <r>
      <rPr>
        <b/>
        <sz val="12"/>
        <color indexed="10"/>
        <rFont val="Terminal"/>
      </rPr>
      <t xml:space="preserve"> &lt; </t>
    </r>
    <r>
      <rPr>
        <b/>
        <sz val="12"/>
        <color indexed="10"/>
        <rFont val="System"/>
      </rPr>
      <t>---------------------------------------------------------------------------------------------------------------------------------------------------------------------------|</t>
    </r>
  </si>
  <si>
    <t>REVIEWED BY:</t>
  </si>
  <si>
    <t>FINANCE MANAGER</t>
  </si>
  <si>
    <t>To record the purchase of prepaid insurance for the new equipment.</t>
  </si>
  <si>
    <r>
      <t>|---------------------------------------------------------------------------------------------------------------------------------------------------------------------------</t>
    </r>
    <r>
      <rPr>
        <b/>
        <sz val="10"/>
        <color indexed="10"/>
        <rFont val="Arial"/>
        <family val="2"/>
      </rPr>
      <t xml:space="preserve"> @ </t>
    </r>
    <r>
      <rPr>
        <b/>
        <sz val="10"/>
        <color indexed="10"/>
        <rFont val="System"/>
      </rPr>
      <t>---------------------------------------------------------------------------------------------------------------------------------------------------------------------------|</t>
    </r>
  </si>
  <si>
    <t>Reconciliation of Actual vs. Budget</t>
  </si>
  <si>
    <t>‚</t>
  </si>
  <si>
    <t>Amortization for the month</t>
  </si>
  <si>
    <t>(not available for learning purposes)</t>
  </si>
  <si>
    <t>Variance</t>
  </si>
  <si>
    <t>main machinery equipment that produces camp supplies broke down due to mishandling by the machine operator.</t>
  </si>
  <si>
    <t>5 Oct FY1X</t>
  </si>
  <si>
    <t>footed</t>
  </si>
  <si>
    <r>
      <t>|--------------------------------------------------------------------------------------------------------------------------------------</t>
    </r>
    <r>
      <rPr>
        <b/>
        <sz val="10"/>
        <color indexed="10"/>
        <rFont val="Arial"/>
        <family val="2"/>
      </rPr>
      <t xml:space="preserve"> @ </t>
    </r>
    <r>
      <rPr>
        <b/>
        <sz val="10"/>
        <color indexed="10"/>
        <rFont val="System"/>
      </rPr>
      <t>--------------------------------------------------------------------------------------------------------------------------------------|</t>
    </r>
  </si>
  <si>
    <r>
      <t>|--------------------------------------------------------------------------------------------------------------------------------------</t>
    </r>
    <r>
      <rPr>
        <b/>
        <sz val="12"/>
        <color indexed="10"/>
        <rFont val="Terminal"/>
      </rPr>
      <t xml:space="preserve"> ^ </t>
    </r>
    <r>
      <rPr>
        <b/>
        <sz val="12"/>
        <color indexed="10"/>
        <rFont val="System"/>
      </rPr>
      <t>--------------------------------------------------------------------------------------------------------------------------------------|</t>
    </r>
  </si>
  <si>
    <t>^</t>
  </si>
  <si>
    <t>@</t>
  </si>
  <si>
    <t>Tick marks:</t>
  </si>
  <si>
    <r>
      <t>|----------</t>
    </r>
    <r>
      <rPr>
        <b/>
        <sz val="12"/>
        <color indexed="10"/>
        <rFont val="Terminal"/>
      </rPr>
      <t xml:space="preserve"> ^ </t>
    </r>
    <r>
      <rPr>
        <b/>
        <sz val="12"/>
        <color indexed="10"/>
        <rFont val="System"/>
      </rPr>
      <t>----------|</t>
    </r>
  </si>
  <si>
    <r>
      <t>|--------</t>
    </r>
    <r>
      <rPr>
        <b/>
        <sz val="12"/>
        <color indexed="10"/>
        <rFont val="Terminal"/>
      </rPr>
      <t xml:space="preserve"> ^ </t>
    </r>
    <r>
      <rPr>
        <b/>
        <sz val="12"/>
        <color indexed="10"/>
        <rFont val="System"/>
      </rPr>
      <t>--------|</t>
    </r>
  </si>
  <si>
    <t>SR P04 September Reconciliation</t>
  </si>
  <si>
    <t>SR P03 Prepayments Monitoring Spreadsheet</t>
  </si>
  <si>
    <t>SR P02 AP Voucher</t>
  </si>
  <si>
    <t>i</t>
  </si>
  <si>
    <t>formulas checked and amortization was correctly computed. We also noted that</t>
  </si>
  <si>
    <t>the information agrees with SR P03. No exceptions noted.</t>
  </si>
  <si>
    <t>f</t>
  </si>
  <si>
    <t>JPS informed the company only after the annual budget has been approved.</t>
  </si>
  <si>
    <t>Explanation of variance:</t>
  </si>
  <si>
    <t>information verified through inquiry with the senior accountant.  We verified through inspection of annual insurance confirmation for current year and prior year that confirms an increase in rates</t>
  </si>
  <si>
    <r>
      <t xml:space="preserve">1 Sept 20X6 </t>
    </r>
    <r>
      <rPr>
        <b/>
        <sz val="11"/>
        <color rgb="FFFF0000"/>
        <rFont val="Harlow Solid Italic"/>
        <family val="5"/>
      </rPr>
      <t>√</t>
    </r>
  </si>
  <si>
    <t>1 Sept 20X6</t>
  </si>
  <si>
    <t>For the Year Ending 20X6</t>
  </si>
  <si>
    <t>Jan 20X6</t>
  </si>
  <si>
    <t>Feb 20X6</t>
  </si>
  <si>
    <t>Mar 20X6</t>
  </si>
  <si>
    <t>Apr 20X6</t>
  </si>
  <si>
    <t>May 20X6</t>
  </si>
  <si>
    <t>Jun 20X6</t>
  </si>
  <si>
    <t>Jul 20X6</t>
  </si>
  <si>
    <t>Aug 20X6</t>
  </si>
  <si>
    <t>Sep 20X6</t>
  </si>
  <si>
    <t>Oct 20X6</t>
  </si>
  <si>
    <t>Nov 20X6</t>
  </si>
  <si>
    <t>Dec 20X6</t>
  </si>
  <si>
    <t>13 Feb 20X6</t>
  </si>
  <si>
    <t>1 Apr 20X6</t>
  </si>
  <si>
    <t>4 June 20X6</t>
  </si>
  <si>
    <t>19 July 20X6</t>
  </si>
  <si>
    <t>1 Sep 20X6</t>
  </si>
  <si>
    <t>7 Oct 20X6</t>
  </si>
  <si>
    <t>3 Nov 20X6</t>
  </si>
  <si>
    <t>For the Month of September 20X6</t>
  </si>
  <si>
    <t>Actual as of Sep 20X6 (for the month ended Sep 20X6)</t>
  </si>
  <si>
    <t>Budget for the month of Sep 20X6</t>
  </si>
  <si>
    <t>JPS Insurance increased their rates for 20X6 due to a large claim made by Summit last year. The Company's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</si>
</sst>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Harlow Solid Italic"/>
      <family val="5"/>
    </font>
    <font>
      <b/>
      <sz val="11"/>
      <color rgb="FFFF0000"/>
      <name val="Harlow Solid Italic"/>
      <family val="5"/>
    </font>
    <font>
      <b/>
      <sz val="16"/>
      <color theme="1"/>
      <name val="EYInterstate Light"/>
    </font>
    <font>
      <sz val="11"/>
      <color theme="1"/>
      <name val="EYInterstate Light"/>
    </font>
    <font>
      <b/>
      <sz val="11"/>
      <color theme="1"/>
      <name val="EYInterstate Light"/>
    </font>
    <font>
      <b/>
      <sz val="12"/>
      <color indexed="10"/>
      <name val="System"/>
    </font>
    <font>
      <b/>
      <sz val="12"/>
      <color indexed="10"/>
      <name val="Terminal"/>
    </font>
    <font>
      <b/>
      <sz val="10"/>
      <color indexed="10"/>
      <name val="System"/>
    </font>
    <font>
      <b/>
      <sz val="10"/>
      <color indexed="10"/>
      <name val="Arial"/>
      <family val="2"/>
    </font>
    <font>
      <sz val="12"/>
      <color indexed="10"/>
      <name val="AT_4_2"/>
      <family val="4"/>
    </font>
    <font>
      <sz val="17"/>
      <color indexed="10"/>
      <name val="AT_4_2"/>
      <family val="4"/>
    </font>
    <font>
      <sz val="11"/>
      <color indexed="17"/>
      <name val="Wingdings"/>
      <charset val="2"/>
    </font>
    <font>
      <i/>
      <sz val="11"/>
      <color rgb="FFFF0000"/>
      <name val="EYInterstate Light"/>
    </font>
    <font>
      <b/>
      <sz val="11"/>
      <color rgb="FFFF0000"/>
      <name val="EYInterstate Light"/>
    </font>
    <font>
      <sz val="11"/>
      <color rgb="FFFF0000"/>
      <name val="EYInterstate Light"/>
    </font>
    <font>
      <b/>
      <sz val="12"/>
      <color rgb="FFFF0000"/>
      <name val="EYInterstate Light"/>
    </font>
    <font>
      <b/>
      <sz val="13"/>
      <color rgb="FFFF0000"/>
      <name val="EYInterstate Light"/>
    </font>
    <font>
      <sz val="14"/>
      <color theme="1"/>
      <name val="Arial"/>
      <family val="2"/>
    </font>
    <font>
      <b/>
      <sz val="12"/>
      <color rgb="FFFF0000"/>
      <name val="Arial"/>
      <family val="2"/>
    </font>
    <font>
      <b/>
      <i/>
      <sz val="11"/>
      <color rgb="FFFF0000"/>
      <name val="EYInterstate Ligh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3" fillId="2" borderId="0" xfId="0" applyFont="1" applyFill="1" applyBorder="1"/>
    <xf numFmtId="0" fontId="1" fillId="2" borderId="2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6" fillId="0" borderId="0" xfId="0" applyFont="1"/>
    <xf numFmtId="0" fontId="1" fillId="2" borderId="0" xfId="0" applyFont="1" applyFill="1" applyBorder="1" applyAlignment="1">
      <alignment horizontal="right"/>
    </xf>
    <xf numFmtId="0" fontId="2" fillId="2" borderId="5" xfId="0" applyFont="1" applyFill="1" applyBorder="1"/>
    <xf numFmtId="0" fontId="9" fillId="0" borderId="0" xfId="0" applyFont="1"/>
    <xf numFmtId="0" fontId="9" fillId="3" borderId="0" xfId="0" applyFont="1" applyFill="1"/>
    <xf numFmtId="0" fontId="10" fillId="0" borderId="13" xfId="0" applyFont="1" applyBorder="1" applyAlignment="1">
      <alignment horizontal="center"/>
    </xf>
    <xf numFmtId="43" fontId="9" fillId="0" borderId="0" xfId="1" applyFont="1"/>
    <xf numFmtId="0" fontId="10" fillId="0" borderId="0" xfId="0" applyFont="1" applyAlignment="1">
      <alignment horizontal="right"/>
    </xf>
    <xf numFmtId="43" fontId="10" fillId="0" borderId="14" xfId="0" applyNumberFormat="1" applyFont="1" applyBorder="1"/>
    <xf numFmtId="43" fontId="9" fillId="0" borderId="14" xfId="0" applyNumberFormat="1" applyFont="1" applyBorder="1"/>
    <xf numFmtId="0" fontId="11" fillId="0" borderId="0" xfId="0" applyNumberFormat="1" applyFont="1" applyAlignment="1"/>
    <xf numFmtId="0" fontId="9" fillId="0" borderId="0" xfId="0" applyNumberFormat="1" applyFont="1" applyAlignment="1"/>
    <xf numFmtId="43" fontId="9" fillId="0" borderId="0" xfId="0" applyNumberFormat="1" applyFont="1" applyBorder="1"/>
    <xf numFmtId="43" fontId="9" fillId="0" borderId="0" xfId="1" applyFont="1" applyBorder="1"/>
    <xf numFmtId="0" fontId="9" fillId="4" borderId="0" xfId="0" applyFont="1" applyFill="1"/>
    <xf numFmtId="43" fontId="9" fillId="4" borderId="0" xfId="1" applyFont="1" applyFill="1"/>
    <xf numFmtId="0" fontId="2" fillId="2" borderId="0" xfId="0" applyFont="1" applyFill="1" applyBorder="1" applyAlignment="1">
      <alignment horizontal="center"/>
    </xf>
    <xf numFmtId="43" fontId="10" fillId="4" borderId="14" xfId="0" applyNumberFormat="1" applyFont="1" applyFill="1" applyBorder="1"/>
    <xf numFmtId="0" fontId="13" fillId="0" borderId="0" xfId="0" applyNumberFormat="1" applyFont="1" applyAlignment="1"/>
    <xf numFmtId="0" fontId="15" fillId="0" borderId="0" xfId="0" applyNumberFormat="1" applyFont="1" applyAlignment="1"/>
    <xf numFmtId="0" fontId="9" fillId="0" borderId="0" xfId="0" applyFont="1" applyFill="1"/>
    <xf numFmtId="0" fontId="16" fillId="0" borderId="0" xfId="0" applyNumberFormat="1" applyFont="1" applyFill="1" applyAlignment="1"/>
    <xf numFmtId="0" fontId="8" fillId="0" borderId="0" xfId="0" applyFont="1" applyAlignment="1">
      <alignment horizontal="left"/>
    </xf>
    <xf numFmtId="0" fontId="9" fillId="0" borderId="0" xfId="0" applyNumberFormat="1" applyFont="1" applyFill="1" applyAlignment="1"/>
    <xf numFmtId="43" fontId="9" fillId="0" borderId="14" xfId="1" applyFont="1" applyBorder="1"/>
    <xf numFmtId="0" fontId="17" fillId="0" borderId="0" xfId="1" applyNumberFormat="1" applyFont="1" applyBorder="1"/>
    <xf numFmtId="43" fontId="10" fillId="0" borderId="13" xfId="0" applyNumberFormat="1" applyFont="1" applyBorder="1"/>
    <xf numFmtId="43" fontId="18" fillId="0" borderId="0" xfId="1" applyFont="1" applyBorder="1"/>
    <xf numFmtId="43" fontId="9" fillId="0" borderId="0" xfId="1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3" fontId="9" fillId="5" borderId="14" xfId="0" applyNumberFormat="1" applyFont="1" applyFill="1" applyBorder="1" applyAlignment="1">
      <alignment horizontal="left"/>
    </xf>
    <xf numFmtId="43" fontId="9" fillId="5" borderId="0" xfId="0" applyNumberFormat="1" applyFont="1" applyFill="1" applyBorder="1" applyAlignment="1">
      <alignment horizontal="right"/>
    </xf>
    <xf numFmtId="43" fontId="9" fillId="6" borderId="14" xfId="1" applyFont="1" applyFill="1" applyBorder="1"/>
    <xf numFmtId="0" fontId="9" fillId="0" borderId="0" xfId="1" applyNumberFormat="1" applyFont="1" applyBorder="1" applyAlignment="1"/>
    <xf numFmtId="0" fontId="11" fillId="0" borderId="0" xfId="1" applyNumberFormat="1" applyFont="1" applyBorder="1" applyAlignment="1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1" fillId="0" borderId="0" xfId="0" applyNumberFormat="1" applyFont="1" applyBorder="1" applyAlignment="1"/>
    <xf numFmtId="0" fontId="11" fillId="0" borderId="0" xfId="1" applyNumberFormat="1" applyFont="1" applyAlignment="1"/>
    <xf numFmtId="43" fontId="21" fillId="0" borderId="0" xfId="1" applyFont="1" applyBorder="1"/>
    <xf numFmtId="0" fontId="22" fillId="0" borderId="0" xfId="0" applyFont="1"/>
    <xf numFmtId="0" fontId="23" fillId="2" borderId="10" xfId="0" applyFont="1" applyFill="1" applyBorder="1"/>
    <xf numFmtId="0" fontId="24" fillId="2" borderId="10" xfId="0" applyFont="1" applyFill="1" applyBorder="1"/>
    <xf numFmtId="0" fontId="1" fillId="2" borderId="0" xfId="0" applyFont="1" applyFill="1" applyBorder="1" applyAlignment="1">
      <alignment horizontal="center"/>
    </xf>
    <xf numFmtId="0" fontId="15" fillId="0" borderId="0" xfId="0" applyNumberFormat="1" applyFont="1" applyAlignment="1">
      <alignment horizontal="left"/>
    </xf>
    <xf numFmtId="0" fontId="15" fillId="0" borderId="0" xfId="0" applyNumberFormat="1" applyFont="1" applyBorder="1" applyAlignment="1">
      <alignment horizontal="center"/>
    </xf>
    <xf numFmtId="0" fontId="9" fillId="2" borderId="0" xfId="0" applyFont="1" applyFill="1"/>
    <xf numFmtId="0" fontId="15" fillId="2" borderId="0" xfId="0" applyNumberFormat="1" applyFont="1" applyFill="1" applyAlignment="1">
      <alignment horizontal="center"/>
    </xf>
    <xf numFmtId="0" fontId="15" fillId="0" borderId="0" xfId="0" applyNumberFormat="1" applyFont="1" applyAlignment="1">
      <alignment horizontal="right"/>
    </xf>
    <xf numFmtId="0" fontId="10" fillId="0" borderId="13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10" fillId="0" borderId="12" xfId="0" applyFont="1" applyBorder="1" applyAlignment="1">
      <alignment horizontal="center"/>
    </xf>
    <xf numFmtId="0" fontId="25" fillId="0" borderId="0" xfId="0" applyFont="1" applyAlignment="1">
      <alignment horizontal="center"/>
    </xf>
    <xf numFmtId="43" fontId="9" fillId="0" borderId="0" xfId="1" applyFont="1" applyAlignment="1">
      <alignment horizontal="center"/>
    </xf>
    <xf numFmtId="43" fontId="10" fillId="0" borderId="14" xfId="1" applyFont="1" applyBorder="1" applyAlignment="1">
      <alignment horizontal="center"/>
    </xf>
    <xf numFmtId="43" fontId="9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0" fillId="0" borderId="1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27</xdr:row>
      <xdr:rowOff>76200</xdr:rowOff>
    </xdr:from>
    <xdr:to>
      <xdr:col>4</xdr:col>
      <xdr:colOff>790302</xdr:colOff>
      <xdr:row>29</xdr:row>
      <xdr:rowOff>152350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4086225"/>
          <a:ext cx="2180952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9525</xdr:rowOff>
    </xdr:from>
    <xdr:to>
      <xdr:col>9</xdr:col>
      <xdr:colOff>780717</xdr:colOff>
      <xdr:row>29</xdr:row>
      <xdr:rowOff>123770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4114800"/>
          <a:ext cx="2666667" cy="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20</xdr:row>
      <xdr:rowOff>152400</xdr:rowOff>
    </xdr:from>
    <xdr:to>
      <xdr:col>8</xdr:col>
      <xdr:colOff>828675</xdr:colOff>
      <xdr:row>21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3171825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22</xdr:row>
      <xdr:rowOff>9525</xdr:rowOff>
    </xdr:from>
    <xdr:to>
      <xdr:col>9</xdr:col>
      <xdr:colOff>771525</xdr:colOff>
      <xdr:row>23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335280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771525</xdr:colOff>
      <xdr:row>20</xdr:row>
      <xdr:rowOff>19050</xdr:rowOff>
    </xdr:from>
    <xdr:to>
      <xdr:col>4</xdr:col>
      <xdr:colOff>990600</xdr:colOff>
      <xdr:row>21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299085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21</xdr:row>
      <xdr:rowOff>0</xdr:rowOff>
    </xdr:from>
    <xdr:to>
      <xdr:col>5</xdr:col>
      <xdr:colOff>590550</xdr:colOff>
      <xdr:row>22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3133725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1219200</xdr:colOff>
      <xdr:row>11</xdr:row>
      <xdr:rowOff>142875</xdr:rowOff>
    </xdr:from>
    <xdr:to>
      <xdr:col>5</xdr:col>
      <xdr:colOff>133350</xdr:colOff>
      <xdr:row>13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1905000"/>
          <a:ext cx="219075" cy="209550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32</xdr:row>
      <xdr:rowOff>76200</xdr:rowOff>
    </xdr:from>
    <xdr:to>
      <xdr:col>5</xdr:col>
      <xdr:colOff>676275</xdr:colOff>
      <xdr:row>36</xdr:row>
      <xdr:rowOff>76200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228600" y="5038725"/>
          <a:ext cx="4257675" cy="64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FF0000"/>
              </a:solidFill>
              <a:effectLst/>
              <a:latin typeface="Harlow Solid Italic" panose="04030604020F02020D02" pitchFamily="82" charset="0"/>
              <a:ea typeface="Segoe"/>
              <a:cs typeface="Times New Roman" panose="02020603050405020304" pitchFamily="18" charset="0"/>
            </a:rPr>
            <a:t>√ - </a:t>
          </a:r>
          <a:r>
            <a:rPr lang="en-US" sz="110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information agreed to SR P01, SR P03 and JE to record the</a:t>
          </a:r>
          <a:r>
            <a:rPr lang="en-US" sz="11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purchase of prepaid insurance posted in the system. No exceptions noted.</a:t>
          </a:r>
          <a:endParaRPr lang="en-US" sz="1100">
            <a:effectLst/>
            <a:latin typeface="Segoe"/>
            <a:ea typeface="Segoe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2447925</xdr:colOff>
      <xdr:row>19</xdr:row>
      <xdr:rowOff>152400</xdr:rowOff>
    </xdr:from>
    <xdr:to>
      <xdr:col>2</xdr:col>
      <xdr:colOff>4628877</xdr:colOff>
      <xdr:row>21</xdr:row>
      <xdr:rowOff>152350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4000500"/>
          <a:ext cx="2180952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19</xdr:row>
      <xdr:rowOff>180975</xdr:rowOff>
    </xdr:from>
    <xdr:to>
      <xdr:col>10</xdr:col>
      <xdr:colOff>609267</xdr:colOff>
      <xdr:row>22</xdr:row>
      <xdr:rowOff>18995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8075" y="4029075"/>
          <a:ext cx="2666667" cy="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1066800</xdr:colOff>
      <xdr:row>15</xdr:row>
      <xdr:rowOff>57150</xdr:rowOff>
    </xdr:from>
    <xdr:to>
      <xdr:col>4</xdr:col>
      <xdr:colOff>180975</xdr:colOff>
      <xdr:row>16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308610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504825</xdr:colOff>
      <xdr:row>19</xdr:row>
      <xdr:rowOff>66675</xdr:rowOff>
    </xdr:from>
    <xdr:to>
      <xdr:col>16</xdr:col>
      <xdr:colOff>438150</xdr:colOff>
      <xdr:row>21</xdr:row>
      <xdr:rowOff>167868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44950" y="3914775"/>
          <a:ext cx="2847975" cy="501243"/>
        </a:xfrm>
        <a:prstGeom prst="rect">
          <a:avLst/>
        </a:prstGeom>
      </xdr:spPr>
    </xdr:pic>
    <xdr:clientData/>
  </xdr:twoCellAnchor>
  <xdr:twoCellAnchor editAs="oneCell">
    <xdr:from>
      <xdr:col>3</xdr:col>
      <xdr:colOff>1019175</xdr:colOff>
      <xdr:row>8</xdr:row>
      <xdr:rowOff>47625</xdr:rowOff>
    </xdr:from>
    <xdr:to>
      <xdr:col>4</xdr:col>
      <xdr:colOff>133350</xdr:colOff>
      <xdr:row>9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167640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1047750</xdr:colOff>
      <xdr:row>9</xdr:row>
      <xdr:rowOff>57150</xdr:rowOff>
    </xdr:from>
    <xdr:to>
      <xdr:col>4</xdr:col>
      <xdr:colOff>161925</xdr:colOff>
      <xdr:row>10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188595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1038225</xdr:colOff>
      <xdr:row>10</xdr:row>
      <xdr:rowOff>38100</xdr:rowOff>
    </xdr:from>
    <xdr:to>
      <xdr:col>4</xdr:col>
      <xdr:colOff>152400</xdr:colOff>
      <xdr:row>11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2066925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1038225</xdr:colOff>
      <xdr:row>11</xdr:row>
      <xdr:rowOff>19050</xdr:rowOff>
    </xdr:from>
    <xdr:to>
      <xdr:col>4</xdr:col>
      <xdr:colOff>152400</xdr:colOff>
      <xdr:row>12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224790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12</xdr:row>
      <xdr:rowOff>38100</xdr:rowOff>
    </xdr:from>
    <xdr:to>
      <xdr:col>4</xdr:col>
      <xdr:colOff>142875</xdr:colOff>
      <xdr:row>13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575" y="2466975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13</xdr:row>
      <xdr:rowOff>19050</xdr:rowOff>
    </xdr:from>
    <xdr:to>
      <xdr:col>4</xdr:col>
      <xdr:colOff>142875</xdr:colOff>
      <xdr:row>14</xdr:row>
      <xdr:rowOff>28575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0575" y="264795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1057275</xdr:colOff>
      <xdr:row>13</xdr:row>
      <xdr:rowOff>171450</xdr:rowOff>
    </xdr:from>
    <xdr:to>
      <xdr:col>4</xdr:col>
      <xdr:colOff>171450</xdr:colOff>
      <xdr:row>14</xdr:row>
      <xdr:rowOff>180975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0" y="2800350"/>
          <a:ext cx="219075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904875</xdr:colOff>
      <xdr:row>15</xdr:row>
      <xdr:rowOff>47625</xdr:rowOff>
    </xdr:from>
    <xdr:to>
      <xdr:col>14</xdr:col>
      <xdr:colOff>152400</xdr:colOff>
      <xdr:row>16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0" y="3076575"/>
          <a:ext cx="219075" cy="209550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23</xdr:row>
      <xdr:rowOff>133349</xdr:rowOff>
    </xdr:from>
    <xdr:to>
      <xdr:col>3</xdr:col>
      <xdr:colOff>476250</xdr:colOff>
      <xdr:row>28</xdr:row>
      <xdr:rowOff>142875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76200" y="5086349"/>
          <a:ext cx="7781925" cy="8096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solidFill>
                <a:srgbClr val="FF0000"/>
              </a:solidFill>
              <a:effectLst/>
              <a:latin typeface="Harlow Solid Italic" panose="04030604020F02020D02" pitchFamily="82" charset="0"/>
              <a:ea typeface="+mn-ea"/>
              <a:cs typeface="+mn-cs"/>
            </a:rPr>
            <a:t>√</a:t>
          </a:r>
          <a:r>
            <a:rPr lang="en-US" sz="105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-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information agreed to SR P01,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SR P02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and 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to the 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JE to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record the purchase of prepaid insurance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Segoe"/>
              <a:cs typeface="Times New Roman" panose="02020603050405020304" pitchFamily="18" charset="0"/>
            </a:rPr>
            <a:t> posted in the system. No exceptions noted.</a:t>
          </a:r>
        </a:p>
        <a:p>
          <a:r>
            <a:rPr lang="en-US" sz="1050" b="1">
              <a:solidFill>
                <a:srgbClr val="FF0000"/>
              </a:solidFill>
              <a:effectLst/>
              <a:latin typeface="AT_4_2" panose="03000600000000000000" pitchFamily="66" charset="0"/>
              <a:ea typeface="Segoe"/>
              <a:cs typeface="Times New Roman" panose="02020603050405020304" pitchFamily="18" charset="0"/>
            </a:rPr>
            <a:t>h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amount agreed to 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the JE to record 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amortization for the month of Sept 20X6 posted in the system. No exception noted.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>
              <a:solidFill>
                <a:srgbClr val="FF0000"/>
              </a:solidFill>
              <a:effectLst/>
              <a:latin typeface="Sylfaen" panose="010A0502050306030303" pitchFamily="18" charset="0"/>
              <a:ea typeface="Segoe"/>
              <a:cs typeface="Times New Roman" panose="02020603050405020304" pitchFamily="18" charset="0"/>
            </a:rPr>
            <a:t>@ </a:t>
          </a:r>
          <a:r>
            <a:rPr lang="en-US" sz="1100"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formulas checked and amortization amounts were correctly 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calculated.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AT_4_2" panose="03000600000000000000" pitchFamily="66" charset="0"/>
              <a:ea typeface="+mn-ea"/>
              <a:cs typeface="+mn-cs"/>
            </a:rPr>
            <a:t>i</a:t>
          </a:r>
          <a:r>
            <a:rPr lang="en-US" sz="100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 -</a:t>
          </a:r>
          <a:r>
            <a:rPr lang="en-US" sz="1000" baseline="0">
              <a:solidFill>
                <a:srgbClr val="FF0000"/>
              </a:solidFill>
              <a:effectLst/>
              <a:latin typeface="EYInterstate Light" panose="02000506000000020004" pitchFamily="2" charset="0"/>
              <a:ea typeface="+mn-ea"/>
              <a:cs typeface="+mn-cs"/>
            </a:rPr>
            <a:t> recomputed to equal beginning balance less total amortization for the year.</a:t>
          </a:r>
          <a:endParaRPr lang="en-US" sz="1000">
            <a:solidFill>
              <a:srgbClr val="FF0000"/>
            </a:solidFill>
            <a:effectLst/>
            <a:latin typeface="EYInterstate Light" panose="02000506000000020004" pitchFamily="2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4572000</xdr:colOff>
      <xdr:row>11</xdr:row>
      <xdr:rowOff>152400</xdr:rowOff>
    </xdr:from>
    <xdr:to>
      <xdr:col>3</xdr:col>
      <xdr:colOff>95221</xdr:colOff>
      <xdr:row>13</xdr:row>
      <xdr:rowOff>57112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48525" y="2381250"/>
          <a:ext cx="228571" cy="3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200025</xdr:colOff>
      <xdr:row>13</xdr:row>
      <xdr:rowOff>66675</xdr:rowOff>
    </xdr:from>
    <xdr:to>
      <xdr:col>13</xdr:col>
      <xdr:colOff>590501</xdr:colOff>
      <xdr:row>14</xdr:row>
      <xdr:rowOff>180936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40150" y="2695575"/>
          <a:ext cx="390476" cy="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2305050</xdr:colOff>
      <xdr:row>26</xdr:row>
      <xdr:rowOff>142875</xdr:rowOff>
    </xdr:from>
    <xdr:to>
      <xdr:col>3</xdr:col>
      <xdr:colOff>266367</xdr:colOff>
      <xdr:row>28</xdr:row>
      <xdr:rowOff>180920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5" y="5610225"/>
          <a:ext cx="2666667" cy="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198665</xdr:colOff>
      <xdr:row>23</xdr:row>
      <xdr:rowOff>142875</xdr:rowOff>
    </xdr:from>
    <xdr:to>
      <xdr:col>3</xdr:col>
      <xdr:colOff>417740</xdr:colOff>
      <xdr:row>24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7344" y="5014232"/>
          <a:ext cx="219075" cy="206829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26</xdr:row>
      <xdr:rowOff>57150</xdr:rowOff>
    </xdr:from>
    <xdr:to>
      <xdr:col>11</xdr:col>
      <xdr:colOff>247650</xdr:colOff>
      <xdr:row>28</xdr:row>
      <xdr:rowOff>158343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96700" y="5524500"/>
          <a:ext cx="2847975" cy="501243"/>
        </a:xfrm>
        <a:prstGeom prst="rect">
          <a:avLst/>
        </a:prstGeom>
      </xdr:spPr>
    </xdr:pic>
    <xdr:clientData/>
  </xdr:twoCellAnchor>
  <xdr:twoCellAnchor>
    <xdr:from>
      <xdr:col>3</xdr:col>
      <xdr:colOff>548164</xdr:colOff>
      <xdr:row>12</xdr:row>
      <xdr:rowOff>147930</xdr:rowOff>
    </xdr:from>
    <xdr:to>
      <xdr:col>3</xdr:col>
      <xdr:colOff>661722</xdr:colOff>
      <xdr:row>13</xdr:row>
      <xdr:rowOff>40018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7930039" y="2776830"/>
          <a:ext cx="113558" cy="101638"/>
        </a:xfrm>
        <a:prstGeom prst="line">
          <a:avLst/>
        </a:prstGeom>
        <a:ln w="1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headEnd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519378</xdr:colOff>
      <xdr:row>15</xdr:row>
      <xdr:rowOff>173684</xdr:rowOff>
    </xdr:from>
    <xdr:to>
      <xdr:col>3</xdr:col>
      <xdr:colOff>632936</xdr:colOff>
      <xdr:row>16</xdr:row>
      <xdr:rowOff>75297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H="1" flipV="1">
          <a:off x="7901253" y="3421709"/>
          <a:ext cx="113558" cy="101638"/>
        </a:xfrm>
        <a:prstGeom prst="line">
          <a:avLst/>
        </a:prstGeom>
        <a:ln w="1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headEnd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252493</xdr:colOff>
      <xdr:row>16</xdr:row>
      <xdr:rowOff>79860</xdr:rowOff>
    </xdr:from>
    <xdr:to>
      <xdr:col>7</xdr:col>
      <xdr:colOff>403987</xdr:colOff>
      <xdr:row>16</xdr:row>
      <xdr:rowOff>96455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10949068" y="3527910"/>
          <a:ext cx="151494" cy="16595"/>
        </a:xfrm>
        <a:prstGeom prst="line">
          <a:avLst/>
        </a:prstGeom>
        <a:ln w="1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solid"/>
          <a:headEnd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821562</xdr:colOff>
      <xdr:row>13</xdr:row>
      <xdr:rowOff>110987</xdr:rowOff>
    </xdr:from>
    <xdr:to>
      <xdr:col>13</xdr:col>
      <xdr:colOff>1507</xdr:colOff>
      <xdr:row>13</xdr:row>
      <xdr:rowOff>127582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>
          <a:off x="16090137" y="2949437"/>
          <a:ext cx="151495" cy="16595"/>
        </a:xfrm>
        <a:prstGeom prst="line">
          <a:avLst/>
        </a:prstGeom>
        <a:ln w="1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solid"/>
          <a:headEnd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326571</xdr:colOff>
      <xdr:row>22</xdr:row>
      <xdr:rowOff>183697</xdr:rowOff>
    </xdr:from>
    <xdr:to>
      <xdr:col>3</xdr:col>
      <xdr:colOff>707523</xdr:colOff>
      <xdr:row>24</xdr:row>
      <xdr:rowOff>84328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0" y="4857751"/>
          <a:ext cx="380952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view="pageLayout" zoomScaleNormal="100" workbookViewId="0">
      <selection activeCell="I50" sqref="I50"/>
    </sheetView>
  </sheetViews>
  <sheetFormatPr defaultColWidth="9.1796875" defaultRowHeight="12.5"/>
  <cols>
    <col min="1" max="1" width="5.7265625" style="1" customWidth="1"/>
    <col min="2" max="2" width="15.453125" style="1" customWidth="1"/>
    <col min="3" max="3" width="13.7265625" style="1" bestFit="1" customWidth="1"/>
    <col min="4" max="4" width="2.7265625" style="1" customWidth="1"/>
    <col min="5" max="5" width="19.54296875" style="1" customWidth="1"/>
    <col min="6" max="6" width="12.26953125" style="1" bestFit="1" customWidth="1"/>
    <col min="7" max="7" width="2.7265625" style="1" customWidth="1"/>
    <col min="8" max="8" width="15.26953125" style="1" bestFit="1" customWidth="1"/>
    <col min="9" max="9" width="13" style="1" customWidth="1"/>
    <col min="10" max="10" width="12.453125" style="1" customWidth="1"/>
    <col min="11" max="11" width="5.7265625" style="1" customWidth="1"/>
    <col min="12" max="16384" width="9.1796875" style="1"/>
  </cols>
  <sheetData>
    <row r="1" spans="1:11" ht="13">
      <c r="A1" s="2"/>
      <c r="B1" s="3"/>
      <c r="C1" s="3"/>
      <c r="D1" s="3"/>
      <c r="E1" s="3"/>
      <c r="F1" s="3"/>
      <c r="G1" s="3"/>
      <c r="H1" s="21"/>
      <c r="I1" s="3"/>
      <c r="J1" s="3"/>
      <c r="K1" s="4"/>
    </row>
    <row r="2" spans="1:11" ht="19">
      <c r="A2" s="5"/>
      <c r="B2" s="6" t="s">
        <v>2</v>
      </c>
      <c r="C2" s="7"/>
      <c r="D2" s="7"/>
      <c r="E2" s="7"/>
      <c r="F2" s="7"/>
      <c r="G2" s="7"/>
      <c r="H2" s="7"/>
      <c r="I2" s="7"/>
      <c r="J2" s="7"/>
      <c r="K2" s="8"/>
    </row>
    <row r="3" spans="1:11">
      <c r="A3" s="5"/>
      <c r="B3" s="7"/>
      <c r="C3" s="7"/>
      <c r="D3" s="7"/>
      <c r="E3" s="7"/>
      <c r="F3" s="7"/>
      <c r="G3" s="7"/>
      <c r="H3" s="7"/>
      <c r="I3" s="7"/>
      <c r="J3" s="7"/>
      <c r="K3" s="8"/>
    </row>
    <row r="4" spans="1:11" ht="15.5">
      <c r="A4" s="5"/>
      <c r="B4" s="9" t="s">
        <v>1</v>
      </c>
      <c r="C4" s="7"/>
      <c r="D4" s="7"/>
      <c r="E4" s="7"/>
      <c r="F4" s="7"/>
      <c r="G4" s="7"/>
      <c r="H4" s="7"/>
      <c r="I4" s="9" t="s">
        <v>4</v>
      </c>
      <c r="J4" s="7">
        <v>10001</v>
      </c>
      <c r="K4" s="8"/>
    </row>
    <row r="5" spans="1:11" ht="22.5" customHeight="1">
      <c r="A5" s="5"/>
      <c r="B5" s="10"/>
      <c r="C5" s="10"/>
      <c r="D5" s="10"/>
      <c r="E5" s="10"/>
      <c r="F5" s="10"/>
      <c r="G5" s="10"/>
      <c r="H5" s="10"/>
      <c r="I5" s="10"/>
      <c r="J5" s="10"/>
      <c r="K5" s="8"/>
    </row>
    <row r="6" spans="1:11" ht="5.1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 ht="16">
      <c r="A7" s="5"/>
      <c r="B7" s="11" t="s">
        <v>11</v>
      </c>
      <c r="C7" s="74" t="s">
        <v>19</v>
      </c>
      <c r="D7" s="74"/>
      <c r="E7" s="74"/>
      <c r="F7" s="74"/>
      <c r="G7" s="74"/>
      <c r="H7" s="19"/>
      <c r="I7" s="17" t="s">
        <v>0</v>
      </c>
      <c r="J7" s="10" t="s">
        <v>64</v>
      </c>
      <c r="K7" s="19"/>
    </row>
    <row r="8" spans="1:11" ht="13">
      <c r="A8" s="5"/>
      <c r="B8" s="11" t="s">
        <v>12</v>
      </c>
      <c r="C8" s="74" t="s">
        <v>13</v>
      </c>
      <c r="D8" s="74"/>
      <c r="E8" s="74"/>
      <c r="F8" s="74"/>
      <c r="G8" s="74"/>
      <c r="H8" s="7"/>
      <c r="I8" s="7"/>
      <c r="J8" s="7"/>
      <c r="K8" s="8"/>
    </row>
    <row r="9" spans="1:11" ht="5.15" customHeight="1">
      <c r="A9" s="5"/>
      <c r="B9" s="12"/>
      <c r="C9" s="10"/>
      <c r="D9" s="10"/>
      <c r="E9" s="10"/>
      <c r="F9" s="10"/>
      <c r="G9" s="10"/>
      <c r="H9" s="10"/>
      <c r="I9" s="10"/>
      <c r="J9" s="10"/>
      <c r="K9" s="8"/>
    </row>
    <row r="10" spans="1:11" ht="5.15" customHeight="1">
      <c r="A10" s="5"/>
      <c r="B10" s="11"/>
      <c r="C10" s="7"/>
      <c r="D10" s="7"/>
      <c r="E10" s="7"/>
      <c r="F10" s="7"/>
      <c r="G10" s="7"/>
      <c r="H10" s="7"/>
      <c r="I10" s="7"/>
      <c r="J10" s="7"/>
      <c r="K10" s="8"/>
    </row>
    <row r="11" spans="1:11" ht="13">
      <c r="A11" s="5"/>
      <c r="B11" s="11" t="s">
        <v>3</v>
      </c>
      <c r="C11" s="7"/>
      <c r="D11" s="7"/>
      <c r="E11" s="7"/>
      <c r="F11" s="7"/>
      <c r="G11" s="7"/>
      <c r="H11" s="7"/>
      <c r="I11" s="7"/>
      <c r="J11" s="7"/>
      <c r="K11" s="8"/>
    </row>
    <row r="12" spans="1:11">
      <c r="A12" s="5"/>
      <c r="B12" s="75" t="s">
        <v>20</v>
      </c>
      <c r="C12" s="75"/>
      <c r="D12" s="75"/>
      <c r="E12" s="75"/>
      <c r="F12" s="75"/>
      <c r="G12" s="75"/>
      <c r="H12" s="75"/>
      <c r="I12" s="75"/>
      <c r="J12" s="75"/>
      <c r="K12" s="8"/>
    </row>
    <row r="13" spans="1:11">
      <c r="A13" s="5"/>
      <c r="B13" s="75"/>
      <c r="C13" s="75"/>
      <c r="D13" s="75"/>
      <c r="E13" s="75"/>
      <c r="F13" s="75"/>
      <c r="G13" s="75"/>
      <c r="H13" s="75"/>
      <c r="I13" s="75"/>
      <c r="J13" s="75"/>
      <c r="K13" s="8"/>
    </row>
    <row r="14" spans="1:11">
      <c r="A14" s="5"/>
      <c r="B14" s="75"/>
      <c r="C14" s="75"/>
      <c r="D14" s="75"/>
      <c r="E14" s="75"/>
      <c r="F14" s="75"/>
      <c r="G14" s="75"/>
      <c r="H14" s="75"/>
      <c r="I14" s="75"/>
      <c r="J14" s="75"/>
      <c r="K14" s="8"/>
    </row>
    <row r="15" spans="1:11">
      <c r="A15" s="5"/>
      <c r="B15" s="75"/>
      <c r="C15" s="75"/>
      <c r="D15" s="75"/>
      <c r="E15" s="75"/>
      <c r="F15" s="75"/>
      <c r="G15" s="75"/>
      <c r="H15" s="75"/>
      <c r="I15" s="75"/>
      <c r="J15" s="75"/>
      <c r="K15" s="8"/>
    </row>
    <row r="16" spans="1:11" ht="13" thickBot="1">
      <c r="A16" s="5"/>
      <c r="B16" s="13"/>
      <c r="C16" s="13"/>
      <c r="D16" s="13"/>
      <c r="E16" s="13"/>
      <c r="F16" s="13"/>
      <c r="G16" s="13"/>
      <c r="H16" s="13"/>
      <c r="I16" s="13"/>
      <c r="J16" s="13"/>
      <c r="K16" s="8"/>
    </row>
    <row r="17" spans="1:11" ht="5.15" customHeight="1" thickTop="1">
      <c r="A17" s="5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ht="13">
      <c r="A18" s="5"/>
      <c r="B18" s="11"/>
      <c r="C18" s="11" t="s">
        <v>5</v>
      </c>
      <c r="D18" s="11"/>
      <c r="E18" s="11" t="s">
        <v>6</v>
      </c>
      <c r="F18" s="11"/>
      <c r="G18" s="11"/>
      <c r="H18" s="7"/>
      <c r="I18" s="11" t="s">
        <v>7</v>
      </c>
      <c r="J18" s="11" t="s">
        <v>8</v>
      </c>
      <c r="K18" s="8"/>
    </row>
    <row r="19" spans="1:11" ht="5.15" customHeight="1">
      <c r="A19" s="5"/>
      <c r="B19" s="10"/>
      <c r="C19" s="10"/>
      <c r="D19" s="10"/>
      <c r="E19" s="10"/>
      <c r="F19" s="10"/>
      <c r="G19" s="10"/>
      <c r="H19" s="10"/>
      <c r="I19" s="10"/>
      <c r="J19" s="10"/>
      <c r="K19" s="8"/>
    </row>
    <row r="20" spans="1:11">
      <c r="A20" s="5"/>
      <c r="B20" s="7"/>
      <c r="C20" s="7"/>
      <c r="D20" s="7"/>
      <c r="E20" s="7"/>
      <c r="F20" s="7"/>
      <c r="G20" s="7"/>
      <c r="H20" s="7"/>
      <c r="I20" s="7"/>
      <c r="J20" s="7"/>
      <c r="K20" s="8"/>
    </row>
    <row r="21" spans="1:11" ht="16">
      <c r="A21" s="5"/>
      <c r="B21" s="7"/>
      <c r="C21" s="7">
        <v>1910000</v>
      </c>
      <c r="D21" s="7"/>
      <c r="E21" s="7" t="s">
        <v>14</v>
      </c>
      <c r="F21" s="7"/>
      <c r="G21" s="7"/>
      <c r="H21" s="7"/>
      <c r="I21" s="20" t="s">
        <v>21</v>
      </c>
      <c r="J21" s="7"/>
      <c r="K21" s="8"/>
    </row>
    <row r="22" spans="1:11" ht="16">
      <c r="A22" s="5"/>
      <c r="B22" s="7"/>
      <c r="C22" s="7">
        <v>3000000</v>
      </c>
      <c r="D22" s="7"/>
      <c r="E22" s="7" t="s">
        <v>15</v>
      </c>
      <c r="F22" s="7"/>
      <c r="G22" s="7"/>
      <c r="H22" s="7"/>
      <c r="I22" s="7"/>
      <c r="J22" s="20" t="s">
        <v>21</v>
      </c>
      <c r="K22" s="8"/>
    </row>
    <row r="23" spans="1:11">
      <c r="A23" s="5"/>
      <c r="B23" s="7"/>
      <c r="C23" s="7"/>
      <c r="D23" s="7"/>
      <c r="E23" s="7"/>
      <c r="F23" s="7"/>
      <c r="G23" s="7"/>
      <c r="H23" s="7"/>
      <c r="I23" s="7"/>
      <c r="J23" s="7"/>
      <c r="K23" s="8"/>
    </row>
    <row r="24" spans="1:11">
      <c r="A24" s="5"/>
      <c r="B24" s="7"/>
      <c r="C24" s="7"/>
      <c r="D24" s="7"/>
      <c r="E24" s="7"/>
      <c r="F24" s="7"/>
      <c r="G24" s="7"/>
      <c r="H24" s="7"/>
      <c r="I24" s="7"/>
      <c r="J24" s="7"/>
      <c r="K24" s="8"/>
    </row>
    <row r="25" spans="1:11" ht="13" thickBot="1">
      <c r="A25" s="5"/>
      <c r="B25" s="13"/>
      <c r="C25" s="13"/>
      <c r="D25" s="13"/>
      <c r="E25" s="13"/>
      <c r="F25" s="13"/>
      <c r="G25" s="13"/>
      <c r="H25" s="13"/>
      <c r="I25" s="13"/>
      <c r="J25" s="13"/>
      <c r="K25" s="8"/>
    </row>
    <row r="26" spans="1:11" ht="5.15" customHeight="1" thickTop="1">
      <c r="A26" s="5"/>
      <c r="B26" s="7"/>
      <c r="C26" s="7"/>
      <c r="D26" s="7"/>
      <c r="E26" s="7"/>
      <c r="F26" s="7"/>
      <c r="G26" s="7"/>
      <c r="H26" s="7"/>
      <c r="I26" s="7"/>
      <c r="J26" s="7"/>
      <c r="K26" s="8"/>
    </row>
    <row r="27" spans="1:11">
      <c r="A27" s="5"/>
      <c r="B27" s="7" t="s">
        <v>9</v>
      </c>
      <c r="C27" s="7"/>
      <c r="D27" s="7"/>
      <c r="E27" s="7"/>
      <c r="F27" s="7"/>
      <c r="G27" s="7" t="s">
        <v>10</v>
      </c>
      <c r="H27" s="7"/>
      <c r="I27" s="7"/>
      <c r="J27" s="7"/>
      <c r="K27" s="8"/>
    </row>
    <row r="28" spans="1:11">
      <c r="A28" s="5"/>
      <c r="B28" s="7"/>
      <c r="C28" s="7"/>
      <c r="D28" s="7"/>
      <c r="E28" s="7"/>
      <c r="F28" s="7"/>
      <c r="G28" s="7"/>
      <c r="H28" s="7"/>
      <c r="I28" s="7"/>
      <c r="J28" s="7"/>
      <c r="K28" s="8"/>
    </row>
    <row r="29" spans="1:11">
      <c r="A29" s="5"/>
      <c r="B29" s="7"/>
      <c r="C29" s="7"/>
      <c r="D29" s="7"/>
      <c r="E29" s="7"/>
      <c r="F29" s="7"/>
      <c r="G29" s="7"/>
      <c r="H29" s="7"/>
      <c r="I29" s="7"/>
      <c r="J29" s="7"/>
      <c r="K29" s="8"/>
    </row>
    <row r="30" spans="1:11">
      <c r="A30" s="5"/>
      <c r="B30" s="74"/>
      <c r="C30" s="74"/>
      <c r="D30" s="74"/>
      <c r="E30" s="74"/>
      <c r="F30" s="7"/>
      <c r="G30" s="74"/>
      <c r="H30" s="74"/>
      <c r="I30" s="74"/>
      <c r="J30" s="74"/>
      <c r="K30" s="8"/>
    </row>
    <row r="31" spans="1:11" ht="13">
      <c r="A31" s="5"/>
      <c r="B31" s="76" t="s">
        <v>16</v>
      </c>
      <c r="C31" s="76"/>
      <c r="D31" s="76"/>
      <c r="E31" s="76"/>
      <c r="F31" s="7"/>
      <c r="G31" s="76" t="s">
        <v>17</v>
      </c>
      <c r="H31" s="76"/>
      <c r="I31" s="76"/>
      <c r="J31" s="76"/>
      <c r="K31" s="8"/>
    </row>
    <row r="32" spans="1:11">
      <c r="A32" s="5"/>
      <c r="B32" s="73" t="s">
        <v>65</v>
      </c>
      <c r="C32" s="73"/>
      <c r="D32" s="73"/>
      <c r="E32" s="73"/>
      <c r="F32" s="7"/>
      <c r="G32" s="73" t="s">
        <v>65</v>
      </c>
      <c r="H32" s="73"/>
      <c r="I32" s="73"/>
      <c r="J32" s="73"/>
      <c r="K32" s="8"/>
    </row>
    <row r="33" spans="1:11">
      <c r="A33" s="5"/>
      <c r="B33" s="7"/>
      <c r="C33" s="7"/>
      <c r="D33" s="7"/>
      <c r="E33" s="7"/>
      <c r="F33" s="7"/>
      <c r="G33" s="7"/>
      <c r="H33" s="7"/>
      <c r="I33" s="7"/>
      <c r="J33" s="7"/>
      <c r="K33" s="8"/>
    </row>
    <row r="34" spans="1:11">
      <c r="A34" s="5"/>
      <c r="B34" s="7"/>
      <c r="C34" s="7"/>
      <c r="D34" s="7"/>
      <c r="E34" s="7"/>
      <c r="F34" s="7"/>
      <c r="G34" s="7"/>
      <c r="H34" s="7"/>
      <c r="I34" s="7"/>
      <c r="J34" s="7"/>
      <c r="K34" s="8"/>
    </row>
    <row r="35" spans="1:11">
      <c r="A35" s="5"/>
      <c r="B35" s="10"/>
      <c r="C35" s="10"/>
      <c r="D35" s="10"/>
      <c r="E35" s="10"/>
      <c r="F35" s="10"/>
      <c r="G35" s="10"/>
      <c r="H35" s="10"/>
      <c r="I35" s="10"/>
      <c r="J35" s="10"/>
      <c r="K35" s="8"/>
    </row>
    <row r="36" spans="1:11">
      <c r="A36" s="5"/>
      <c r="B36" s="7"/>
      <c r="C36" s="7"/>
      <c r="D36" s="7"/>
      <c r="E36" s="7"/>
      <c r="F36" s="7"/>
      <c r="G36" s="7"/>
      <c r="H36" s="7"/>
      <c r="I36" s="7"/>
      <c r="J36" s="7"/>
      <c r="K36" s="8"/>
    </row>
    <row r="37" spans="1:11" ht="18" thickBot="1">
      <c r="A37" s="14"/>
      <c r="B37" s="15"/>
      <c r="C37" s="15"/>
      <c r="D37" s="15"/>
      <c r="E37" s="15"/>
      <c r="F37" s="15"/>
      <c r="G37" s="15"/>
      <c r="H37" s="15"/>
      <c r="I37" s="65" t="s">
        <v>56</v>
      </c>
      <c r="J37" s="64"/>
      <c r="K37" s="16"/>
    </row>
  </sheetData>
  <mergeCells count="9">
    <mergeCell ref="G32:J32"/>
    <mergeCell ref="B32:E32"/>
    <mergeCell ref="G30:J30"/>
    <mergeCell ref="B30:E30"/>
    <mergeCell ref="C7:G7"/>
    <mergeCell ref="C8:G8"/>
    <mergeCell ref="B12:J15"/>
    <mergeCell ref="B31:E31"/>
    <mergeCell ref="G31:J31"/>
  </mergeCells>
  <pageMargins left="0.7" right="0.7" top="0.75" bottom="0.75" header="0.3" footer="0.3"/>
  <pageSetup scale="76" orientation="landscape" r:id="rId1"/>
  <headerFooter>
    <oddHeader>&amp;L&amp;"-,Bold"&amp;13HO 8.2.3D AP Voucher 1/3</oddHeader>
    <oddFooter>&amp;LThe Audit Academy
Expedition:Audit&amp;R© 2019 EYGM Limited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view="pageLayout" zoomScaleNormal="100" workbookViewId="0">
      <selection activeCell="C68" sqref="C68"/>
    </sheetView>
  </sheetViews>
  <sheetFormatPr defaultColWidth="9.1796875" defaultRowHeight="16"/>
  <cols>
    <col min="1" max="1" width="14.54296875" style="22" bestFit="1" customWidth="1"/>
    <col min="2" max="2" width="25.54296875" style="22" bestFit="1" customWidth="1"/>
    <col min="3" max="3" width="70.54296875" style="22" bestFit="1" customWidth="1"/>
    <col min="4" max="4" width="16.54296875" style="22" bestFit="1" customWidth="1"/>
    <col min="5" max="5" width="9.1796875" style="22"/>
    <col min="6" max="6" width="10.81640625" style="22" bestFit="1" customWidth="1"/>
    <col min="7" max="10" width="13.1796875" style="22" bestFit="1" customWidth="1"/>
    <col min="11" max="17" width="14.54296875" style="22" bestFit="1" customWidth="1"/>
    <col min="18" max="18" width="16.54296875" style="22" bestFit="1" customWidth="1"/>
    <col min="19" max="19" width="18.453125" style="22" bestFit="1" customWidth="1"/>
    <col min="20" max="20" width="9.1796875" style="22"/>
    <col min="21" max="21" width="1.453125" style="22" customWidth="1"/>
    <col min="22" max="16384" width="9.1796875" style="22"/>
  </cols>
  <sheetData>
    <row r="1" spans="1:21" ht="22.5">
      <c r="A1" s="77" t="s">
        <v>22</v>
      </c>
      <c r="B1" s="77"/>
      <c r="C1" s="77"/>
      <c r="D1" s="77"/>
      <c r="E1" s="77"/>
      <c r="F1" s="77"/>
      <c r="G1" s="77"/>
      <c r="U1" s="23"/>
    </row>
    <row r="2" spans="1:21" ht="21.75" customHeight="1">
      <c r="A2" s="77" t="s">
        <v>23</v>
      </c>
      <c r="B2" s="77"/>
      <c r="C2" s="77"/>
      <c r="D2" s="77"/>
      <c r="E2" s="77"/>
      <c r="F2" s="77"/>
      <c r="G2" s="77"/>
      <c r="L2" s="39"/>
      <c r="M2" s="40"/>
      <c r="N2" s="40"/>
      <c r="O2" s="40"/>
      <c r="P2" s="39"/>
      <c r="U2" s="23"/>
    </row>
    <row r="3" spans="1:21" ht="21.75" customHeight="1">
      <c r="A3" s="77" t="s">
        <v>66</v>
      </c>
      <c r="B3" s="77"/>
      <c r="C3" s="77"/>
      <c r="D3" s="77"/>
      <c r="E3" s="77"/>
      <c r="F3" s="77"/>
      <c r="G3" s="77"/>
      <c r="H3" s="38"/>
      <c r="L3" s="39"/>
      <c r="M3" s="40"/>
      <c r="N3" s="40"/>
      <c r="O3" s="40"/>
      <c r="P3" s="39"/>
      <c r="U3" s="23"/>
    </row>
    <row r="4" spans="1:21" ht="21.75" customHeight="1">
      <c r="A4" s="41"/>
      <c r="B4" s="41"/>
      <c r="C4" s="41"/>
      <c r="D4" s="41"/>
      <c r="E4" s="41"/>
      <c r="F4" s="41"/>
      <c r="G4" s="41"/>
      <c r="H4" s="38"/>
      <c r="L4" s="39"/>
      <c r="M4" s="40"/>
      <c r="N4" s="40"/>
      <c r="O4" s="40"/>
      <c r="P4" s="39"/>
      <c r="U4" s="23"/>
    </row>
    <row r="5" spans="1:21" ht="17.5">
      <c r="A5" s="63" t="s">
        <v>55</v>
      </c>
      <c r="D5" s="38"/>
      <c r="L5" s="39"/>
      <c r="M5" s="39"/>
      <c r="N5" s="39"/>
      <c r="O5" s="39"/>
      <c r="P5" s="39"/>
      <c r="U5" s="23"/>
    </row>
    <row r="6" spans="1:21">
      <c r="F6" s="37" t="s">
        <v>38</v>
      </c>
      <c r="G6" s="30"/>
      <c r="H6" s="30"/>
      <c r="I6" s="30"/>
      <c r="J6" s="30"/>
      <c r="K6" s="30"/>
      <c r="L6" s="42"/>
      <c r="M6" s="42"/>
      <c r="N6" s="42"/>
      <c r="O6" s="42"/>
      <c r="P6" s="42"/>
      <c r="Q6" s="30"/>
      <c r="R6" s="30"/>
      <c r="S6" s="30"/>
      <c r="U6" s="23"/>
    </row>
    <row r="7" spans="1:21">
      <c r="F7" s="78" t="s">
        <v>24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U7" s="23"/>
    </row>
    <row r="8" spans="1:21">
      <c r="A8" s="24" t="s">
        <v>0</v>
      </c>
      <c r="B8" s="24" t="s">
        <v>25</v>
      </c>
      <c r="C8" s="24" t="s">
        <v>26</v>
      </c>
      <c r="D8" s="24" t="s">
        <v>27</v>
      </c>
      <c r="E8" s="24" t="s">
        <v>28</v>
      </c>
      <c r="F8" s="72" t="s">
        <v>67</v>
      </c>
      <c r="G8" s="72" t="s">
        <v>68</v>
      </c>
      <c r="H8" s="72" t="s">
        <v>69</v>
      </c>
      <c r="I8" s="72" t="s">
        <v>70</v>
      </c>
      <c r="J8" s="72" t="s">
        <v>71</v>
      </c>
      <c r="K8" s="72" t="s">
        <v>72</v>
      </c>
      <c r="L8" s="72" t="s">
        <v>73</v>
      </c>
      <c r="M8" s="72" t="s">
        <v>74</v>
      </c>
      <c r="N8" s="72" t="s">
        <v>75</v>
      </c>
      <c r="O8" s="72" t="s">
        <v>76</v>
      </c>
      <c r="P8" s="72" t="s">
        <v>77</v>
      </c>
      <c r="Q8" s="72" t="s">
        <v>78</v>
      </c>
      <c r="R8" s="24" t="s">
        <v>29</v>
      </c>
      <c r="S8" s="24" t="s">
        <v>30</v>
      </c>
      <c r="U8" s="23"/>
    </row>
    <row r="9" spans="1:21">
      <c r="A9" s="22" t="s">
        <v>79</v>
      </c>
      <c r="B9" s="22" t="s">
        <v>31</v>
      </c>
      <c r="C9" s="22" t="s">
        <v>37</v>
      </c>
      <c r="D9" s="25">
        <v>200000</v>
      </c>
      <c r="E9" s="22">
        <v>12</v>
      </c>
      <c r="F9" s="25">
        <v>0</v>
      </c>
      <c r="G9" s="25">
        <f>D9/$E$9</f>
        <v>16666.666666666668</v>
      </c>
      <c r="H9" s="25">
        <f t="shared" ref="H9:Q11" si="0">G9</f>
        <v>16666.666666666668</v>
      </c>
      <c r="I9" s="25">
        <f t="shared" si="0"/>
        <v>16666.666666666668</v>
      </c>
      <c r="J9" s="25">
        <f t="shared" si="0"/>
        <v>16666.666666666668</v>
      </c>
      <c r="K9" s="25">
        <f t="shared" si="0"/>
        <v>16666.666666666668</v>
      </c>
      <c r="L9" s="25">
        <f t="shared" si="0"/>
        <v>16666.666666666668</v>
      </c>
      <c r="M9" s="25">
        <f t="shared" si="0"/>
        <v>16666.666666666668</v>
      </c>
      <c r="N9" s="25">
        <f t="shared" si="0"/>
        <v>16666.666666666668</v>
      </c>
      <c r="O9" s="25">
        <f t="shared" si="0"/>
        <v>16666.666666666668</v>
      </c>
      <c r="P9" s="25">
        <f t="shared" si="0"/>
        <v>16666.666666666668</v>
      </c>
      <c r="Q9" s="25">
        <f t="shared" si="0"/>
        <v>16666.666666666668</v>
      </c>
      <c r="R9" s="25">
        <f>SUM(F9:Q9)</f>
        <v>183333.33333333331</v>
      </c>
      <c r="S9" s="25">
        <f>D9-R9</f>
        <v>16666.666666666686</v>
      </c>
      <c r="U9" s="23"/>
    </row>
    <row r="10" spans="1:21">
      <c r="A10" s="22" t="s">
        <v>80</v>
      </c>
      <c r="B10" s="22" t="s">
        <v>18</v>
      </c>
      <c r="C10" s="22" t="s">
        <v>37</v>
      </c>
      <c r="D10" s="25">
        <v>450000</v>
      </c>
      <c r="E10" s="22">
        <f t="shared" ref="E10:E15" si="1">E9</f>
        <v>12</v>
      </c>
      <c r="F10" s="25">
        <v>0</v>
      </c>
      <c r="G10" s="25">
        <v>0</v>
      </c>
      <c r="H10" s="25">
        <v>0</v>
      </c>
      <c r="I10" s="25">
        <f>D10/E10</f>
        <v>37500</v>
      </c>
      <c r="J10" s="25">
        <f t="shared" si="0"/>
        <v>37500</v>
      </c>
      <c r="K10" s="25">
        <f t="shared" si="0"/>
        <v>37500</v>
      </c>
      <c r="L10" s="25">
        <f t="shared" si="0"/>
        <v>37500</v>
      </c>
      <c r="M10" s="25">
        <f t="shared" si="0"/>
        <v>37500</v>
      </c>
      <c r="N10" s="25">
        <f t="shared" si="0"/>
        <v>37500</v>
      </c>
      <c r="O10" s="25">
        <f t="shared" si="0"/>
        <v>37500</v>
      </c>
      <c r="P10" s="25">
        <f t="shared" si="0"/>
        <v>37500</v>
      </c>
      <c r="Q10" s="25">
        <f t="shared" si="0"/>
        <v>37500</v>
      </c>
      <c r="R10" s="25">
        <f t="shared" ref="R10:R15" si="2">SUM(F10:Q10)</f>
        <v>337500</v>
      </c>
      <c r="S10" s="25">
        <f t="shared" ref="S10:S15" si="3">D10-R10</f>
        <v>112500</v>
      </c>
      <c r="U10" s="23"/>
    </row>
    <row r="11" spans="1:21">
      <c r="A11" s="22" t="s">
        <v>81</v>
      </c>
      <c r="B11" s="22" t="s">
        <v>32</v>
      </c>
      <c r="C11" s="22" t="s">
        <v>37</v>
      </c>
      <c r="D11" s="25">
        <v>550000</v>
      </c>
      <c r="E11" s="22">
        <f t="shared" si="1"/>
        <v>12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f>D11/E11</f>
        <v>45833.333333333336</v>
      </c>
      <c r="L11" s="25">
        <f t="shared" si="0"/>
        <v>45833.333333333336</v>
      </c>
      <c r="M11" s="25">
        <f t="shared" si="0"/>
        <v>45833.333333333336</v>
      </c>
      <c r="N11" s="25">
        <f t="shared" si="0"/>
        <v>45833.333333333336</v>
      </c>
      <c r="O11" s="25">
        <f t="shared" si="0"/>
        <v>45833.333333333336</v>
      </c>
      <c r="P11" s="25">
        <f t="shared" si="0"/>
        <v>45833.333333333336</v>
      </c>
      <c r="Q11" s="25">
        <f t="shared" si="0"/>
        <v>45833.333333333336</v>
      </c>
      <c r="R11" s="25">
        <f t="shared" si="2"/>
        <v>320833.33333333331</v>
      </c>
      <c r="S11" s="25">
        <f t="shared" si="3"/>
        <v>229166.66666666669</v>
      </c>
      <c r="U11" s="23"/>
    </row>
    <row r="12" spans="1:21">
      <c r="A12" s="22" t="s">
        <v>82</v>
      </c>
      <c r="B12" s="22" t="s">
        <v>32</v>
      </c>
      <c r="C12" s="22" t="s">
        <v>37</v>
      </c>
      <c r="D12" s="25">
        <v>600000</v>
      </c>
      <c r="E12" s="22">
        <f t="shared" si="1"/>
        <v>12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f>D12/E12</f>
        <v>50000</v>
      </c>
      <c r="M12" s="25">
        <f>L12</f>
        <v>50000</v>
      </c>
      <c r="N12" s="25">
        <f>M12</f>
        <v>50000</v>
      </c>
      <c r="O12" s="25">
        <f>N12</f>
        <v>50000</v>
      </c>
      <c r="P12" s="25">
        <f>O12</f>
        <v>50000</v>
      </c>
      <c r="Q12" s="25">
        <f>P12</f>
        <v>50000</v>
      </c>
      <c r="R12" s="25">
        <f t="shared" si="2"/>
        <v>300000</v>
      </c>
      <c r="S12" s="25">
        <f t="shared" si="3"/>
        <v>300000</v>
      </c>
      <c r="U12" s="23"/>
    </row>
    <row r="13" spans="1:21">
      <c r="A13" s="33" t="s">
        <v>83</v>
      </c>
      <c r="B13" s="33" t="s">
        <v>18</v>
      </c>
      <c r="C13" s="33" t="s">
        <v>37</v>
      </c>
      <c r="D13" s="34">
        <v>400000</v>
      </c>
      <c r="E13" s="22">
        <f t="shared" si="1"/>
        <v>12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f>D13/E13</f>
        <v>33333.333333333336</v>
      </c>
      <c r="O13" s="25">
        <f>N13</f>
        <v>33333.333333333336</v>
      </c>
      <c r="P13" s="25">
        <f>O13</f>
        <v>33333.333333333336</v>
      </c>
      <c r="Q13" s="25">
        <f>P13</f>
        <v>33333.333333333336</v>
      </c>
      <c r="R13" s="25">
        <f t="shared" si="2"/>
        <v>133333.33333333334</v>
      </c>
      <c r="S13" s="25">
        <f t="shared" si="3"/>
        <v>266666.66666666663</v>
      </c>
      <c r="U13" s="23"/>
    </row>
    <row r="14" spans="1:21">
      <c r="A14" s="22" t="s">
        <v>84</v>
      </c>
      <c r="B14" s="22" t="s">
        <v>31</v>
      </c>
      <c r="C14" s="22" t="s">
        <v>37</v>
      </c>
      <c r="D14" s="25">
        <v>120000</v>
      </c>
      <c r="E14" s="22">
        <f t="shared" si="1"/>
        <v>12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f>D14/E14</f>
        <v>10000</v>
      </c>
      <c r="P14" s="25">
        <f>O14</f>
        <v>10000</v>
      </c>
      <c r="Q14" s="25">
        <f>P14</f>
        <v>10000</v>
      </c>
      <c r="R14" s="25">
        <f t="shared" si="2"/>
        <v>30000</v>
      </c>
      <c r="S14" s="25">
        <f t="shared" si="3"/>
        <v>90000</v>
      </c>
      <c r="U14" s="23"/>
    </row>
    <row r="15" spans="1:21">
      <c r="A15" s="22" t="s">
        <v>85</v>
      </c>
      <c r="B15" s="22" t="s">
        <v>18</v>
      </c>
      <c r="C15" s="22" t="s">
        <v>37</v>
      </c>
      <c r="D15" s="25">
        <v>150000</v>
      </c>
      <c r="E15" s="22">
        <f t="shared" si="1"/>
        <v>12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f>D15/E15</f>
        <v>12500</v>
      </c>
      <c r="Q15" s="25">
        <f>P15</f>
        <v>12500</v>
      </c>
      <c r="R15" s="25">
        <f t="shared" si="2"/>
        <v>25000</v>
      </c>
      <c r="S15" s="25">
        <f t="shared" si="3"/>
        <v>125000</v>
      </c>
      <c r="U15" s="23"/>
    </row>
    <row r="16" spans="1:21" ht="16.5" thickBot="1">
      <c r="C16" s="26" t="s">
        <v>33</v>
      </c>
      <c r="D16" s="27">
        <f>SUM(D9:D15)</f>
        <v>2470000</v>
      </c>
      <c r="F16" s="28">
        <f t="shared" ref="F16:S16" si="4">SUM(F9:F15)</f>
        <v>0</v>
      </c>
      <c r="G16" s="27">
        <f t="shared" si="4"/>
        <v>16666.666666666668</v>
      </c>
      <c r="H16" s="27">
        <f t="shared" si="4"/>
        <v>16666.666666666668</v>
      </c>
      <c r="I16" s="27">
        <f t="shared" si="4"/>
        <v>54166.666666666672</v>
      </c>
      <c r="J16" s="27">
        <f t="shared" si="4"/>
        <v>54166.666666666672</v>
      </c>
      <c r="K16" s="27">
        <f t="shared" si="4"/>
        <v>100000</v>
      </c>
      <c r="L16" s="27">
        <f t="shared" si="4"/>
        <v>150000</v>
      </c>
      <c r="M16" s="27">
        <f t="shared" si="4"/>
        <v>150000</v>
      </c>
      <c r="N16" s="36">
        <f t="shared" si="4"/>
        <v>183333.33333333334</v>
      </c>
      <c r="O16" s="27">
        <f t="shared" si="4"/>
        <v>193333.33333333334</v>
      </c>
      <c r="P16" s="27">
        <f t="shared" si="4"/>
        <v>205833.33333333334</v>
      </c>
      <c r="Q16" s="27">
        <f t="shared" si="4"/>
        <v>205833.33333333334</v>
      </c>
      <c r="R16" s="27">
        <f t="shared" si="4"/>
        <v>1329999.9999999998</v>
      </c>
      <c r="S16" s="36">
        <f t="shared" si="4"/>
        <v>1140000</v>
      </c>
      <c r="T16" s="67" t="s">
        <v>57</v>
      </c>
      <c r="U16" s="23"/>
    </row>
    <row r="17" spans="1:21" ht="17.5" thickTop="1">
      <c r="F17" s="29" t="s">
        <v>34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U17" s="23"/>
    </row>
    <row r="18" spans="1:21">
      <c r="F18" s="79" t="s">
        <v>46</v>
      </c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U18" s="23"/>
    </row>
    <row r="19" spans="1:21">
      <c r="U19" s="23"/>
    </row>
    <row r="20" spans="1:21">
      <c r="C20" s="7" t="s">
        <v>9</v>
      </c>
      <c r="D20" s="31"/>
      <c r="F20" s="32"/>
      <c r="G20" s="32"/>
      <c r="H20" s="7" t="s">
        <v>35</v>
      </c>
      <c r="I20" s="32"/>
      <c r="J20" s="32"/>
      <c r="K20" s="32"/>
      <c r="M20" s="7" t="s">
        <v>10</v>
      </c>
      <c r="U20" s="23"/>
    </row>
    <row r="21" spans="1:21">
      <c r="C21" s="26"/>
      <c r="D21" s="31"/>
      <c r="F21" s="32"/>
      <c r="G21" s="32"/>
      <c r="H21" s="32"/>
      <c r="I21" s="32"/>
      <c r="J21" s="32"/>
      <c r="K21" s="32"/>
      <c r="M21" s="32"/>
      <c r="N21" s="32"/>
      <c r="O21" s="32"/>
      <c r="P21" s="32"/>
      <c r="Q21" s="32"/>
      <c r="U21" s="23"/>
    </row>
    <row r="22" spans="1:21">
      <c r="C22" s="26"/>
      <c r="D22" s="31"/>
      <c r="F22" s="32"/>
      <c r="G22" s="32"/>
      <c r="H22" s="32"/>
      <c r="I22" s="32"/>
      <c r="J22" s="32"/>
      <c r="K22" s="32"/>
      <c r="M22" s="32"/>
      <c r="N22" s="32"/>
      <c r="O22" s="32"/>
      <c r="P22" s="32"/>
      <c r="Q22" s="32"/>
      <c r="U22" s="23"/>
    </row>
    <row r="23" spans="1:21">
      <c r="C23" s="76" t="s">
        <v>16</v>
      </c>
      <c r="D23" s="76"/>
      <c r="E23" s="76"/>
      <c r="F23" s="76"/>
      <c r="G23" s="7"/>
      <c r="H23" s="76" t="s">
        <v>17</v>
      </c>
      <c r="I23" s="76"/>
      <c r="J23" s="76"/>
      <c r="K23" s="76"/>
      <c r="M23" s="7"/>
      <c r="N23" s="76" t="s">
        <v>36</v>
      </c>
      <c r="O23" s="76"/>
      <c r="P23" s="76"/>
      <c r="Q23" s="76"/>
      <c r="U23" s="23"/>
    </row>
    <row r="24" spans="1:21">
      <c r="C24" s="35"/>
      <c r="D24" s="35"/>
      <c r="E24" s="35"/>
      <c r="F24" s="35"/>
      <c r="G24" s="7"/>
      <c r="H24" s="35"/>
      <c r="I24" s="35"/>
      <c r="J24" s="35"/>
      <c r="K24" s="35"/>
      <c r="M24" s="7"/>
      <c r="N24" s="35"/>
      <c r="O24" s="35"/>
      <c r="P24" s="35"/>
      <c r="Q24" s="35"/>
      <c r="U24" s="23"/>
    </row>
    <row r="25" spans="1:21">
      <c r="C25" s="35"/>
      <c r="D25" s="35"/>
      <c r="E25" s="35"/>
      <c r="F25" s="35"/>
      <c r="G25" s="7"/>
      <c r="H25" s="35"/>
      <c r="I25" s="35"/>
      <c r="J25" s="35"/>
      <c r="K25" s="35"/>
      <c r="M25" s="7"/>
      <c r="N25" s="35"/>
      <c r="O25" s="35"/>
      <c r="P25" s="35"/>
      <c r="Q25" s="35"/>
      <c r="U25" s="23"/>
    </row>
    <row r="26" spans="1:21">
      <c r="C26" s="35"/>
      <c r="D26" s="35"/>
      <c r="E26" s="35"/>
      <c r="F26" s="35"/>
      <c r="G26" s="7"/>
      <c r="H26" s="35"/>
      <c r="I26" s="35"/>
      <c r="J26" s="35"/>
      <c r="K26" s="35"/>
      <c r="M26" s="7"/>
      <c r="N26" s="35"/>
      <c r="O26" s="35"/>
      <c r="P26" s="35"/>
      <c r="Q26" s="35"/>
      <c r="U26" s="23"/>
    </row>
    <row r="27" spans="1:21">
      <c r="C27" s="73"/>
      <c r="D27" s="73"/>
      <c r="E27" s="73"/>
      <c r="F27" s="73"/>
      <c r="G27" s="7"/>
      <c r="H27" s="73"/>
      <c r="I27" s="73"/>
      <c r="J27" s="73"/>
      <c r="K27" s="73"/>
      <c r="U27" s="23"/>
    </row>
    <row r="28" spans="1:21">
      <c r="C28" s="66"/>
      <c r="D28" s="66"/>
      <c r="E28" s="66"/>
      <c r="F28" s="66"/>
      <c r="G28" s="7"/>
      <c r="H28" s="66"/>
      <c r="I28" s="66"/>
      <c r="J28" s="66"/>
      <c r="K28" s="66"/>
      <c r="U28" s="23"/>
    </row>
    <row r="29" spans="1:21">
      <c r="U29" s="23"/>
    </row>
    <row r="30" spans="1:21" ht="6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2" spans="1:21" ht="17">
      <c r="F32" s="29"/>
    </row>
    <row r="33" spans="6:6">
      <c r="F33" s="30"/>
    </row>
    <row r="34" spans="6:6">
      <c r="F34" s="30"/>
    </row>
    <row r="35" spans="6:6">
      <c r="F35" s="30"/>
    </row>
    <row r="36" spans="6:6">
      <c r="F36" s="30"/>
    </row>
    <row r="37" spans="6:6">
      <c r="F37" s="30"/>
    </row>
    <row r="38" spans="6:6">
      <c r="F38" s="30"/>
    </row>
    <row r="39" spans="6:6">
      <c r="F39" s="30"/>
    </row>
    <row r="40" spans="6:6">
      <c r="F40" s="30"/>
    </row>
  </sheetData>
  <mergeCells count="10">
    <mergeCell ref="C27:F27"/>
    <mergeCell ref="H27:K27"/>
    <mergeCell ref="A1:G1"/>
    <mergeCell ref="A2:G2"/>
    <mergeCell ref="A3:G3"/>
    <mergeCell ref="F7:R7"/>
    <mergeCell ref="C23:F23"/>
    <mergeCell ref="H23:K23"/>
    <mergeCell ref="N23:Q23"/>
    <mergeCell ref="F18:S18"/>
  </mergeCells>
  <pageMargins left="0.7" right="0.7" top="0.75" bottom="0.75" header="0.3" footer="0.3"/>
  <pageSetup paperSize="5" scale="46" orientation="landscape" r:id="rId1"/>
  <headerFooter>
    <oddHeader>&amp;L&amp;"-,Bold"&amp;13HO 8.2.3D Prepayments Monitoring Spreadsheet 2/3</oddHeader>
    <oddFooter>&amp;LThe Audit Academy
Expedition:Audit&amp;C© 2019 EYGM Limited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4"/>
  <sheetViews>
    <sheetView zoomScale="90" zoomScaleNormal="90" zoomScalePageLayoutView="70" workbookViewId="0">
      <selection activeCell="H46" sqref="H46"/>
    </sheetView>
  </sheetViews>
  <sheetFormatPr defaultColWidth="9.1796875" defaultRowHeight="16"/>
  <cols>
    <col min="1" max="1" width="14.54296875" style="22" bestFit="1" customWidth="1"/>
    <col min="2" max="2" width="25.54296875" style="22" bestFit="1" customWidth="1"/>
    <col min="3" max="3" width="70.54296875" style="22" bestFit="1" customWidth="1"/>
    <col min="4" max="4" width="16.54296875" style="22" bestFit="1" customWidth="1"/>
    <col min="5" max="5" width="9.1796875" style="22"/>
    <col min="6" max="6" width="10.81640625" style="22" bestFit="1" customWidth="1"/>
    <col min="7" max="10" width="13.1796875" style="22" bestFit="1" customWidth="1"/>
    <col min="11" max="14" width="14.54296875" style="22" bestFit="1" customWidth="1"/>
    <col min="15" max="15" width="16.54296875" style="22" bestFit="1" customWidth="1"/>
    <col min="16" max="16" width="18.81640625" style="22" bestFit="1" customWidth="1"/>
    <col min="17" max="17" width="9.1796875" style="22"/>
    <col min="18" max="18" width="1.453125" style="22" customWidth="1"/>
    <col min="19" max="16384" width="9.1796875" style="22"/>
  </cols>
  <sheetData>
    <row r="1" spans="1:18" ht="22.5">
      <c r="A1" s="77" t="s">
        <v>22</v>
      </c>
      <c r="B1" s="77"/>
      <c r="C1" s="77"/>
      <c r="D1" s="77"/>
      <c r="E1" s="77"/>
      <c r="F1" s="77"/>
      <c r="G1" s="77"/>
      <c r="R1" s="23"/>
    </row>
    <row r="2" spans="1:18" ht="22.5">
      <c r="A2" s="77" t="s">
        <v>39</v>
      </c>
      <c r="B2" s="77"/>
      <c r="C2" s="77"/>
      <c r="D2" s="77"/>
      <c r="E2" s="77"/>
      <c r="F2" s="77"/>
      <c r="G2" s="77"/>
      <c r="R2" s="23"/>
    </row>
    <row r="3" spans="1:18" ht="22.5">
      <c r="A3" s="77" t="s">
        <v>86</v>
      </c>
      <c r="B3" s="77"/>
      <c r="C3" s="77"/>
      <c r="D3" s="77"/>
      <c r="E3" s="77"/>
      <c r="F3" s="77"/>
      <c r="G3" s="77"/>
      <c r="R3" s="23"/>
    </row>
    <row r="4" spans="1:18">
      <c r="R4" s="23"/>
    </row>
    <row r="5" spans="1:18" ht="17.5">
      <c r="A5" s="63" t="s">
        <v>54</v>
      </c>
      <c r="F5" s="37" t="s">
        <v>47</v>
      </c>
      <c r="G5" s="30"/>
      <c r="H5" s="30"/>
      <c r="I5" s="30"/>
      <c r="J5" s="30"/>
      <c r="K5" s="30"/>
      <c r="L5" s="30"/>
      <c r="M5" s="30"/>
      <c r="N5" s="30"/>
      <c r="O5" s="30"/>
      <c r="P5" s="30"/>
      <c r="R5" s="23"/>
    </row>
    <row r="6" spans="1:18">
      <c r="F6" s="78" t="s">
        <v>24</v>
      </c>
      <c r="G6" s="78"/>
      <c r="H6" s="78"/>
      <c r="I6" s="78"/>
      <c r="J6" s="78"/>
      <c r="K6" s="78"/>
      <c r="L6" s="78"/>
      <c r="M6" s="78"/>
      <c r="N6" s="78"/>
      <c r="O6" s="78"/>
      <c r="R6" s="23"/>
    </row>
    <row r="7" spans="1:18">
      <c r="A7" s="24" t="s">
        <v>0</v>
      </c>
      <c r="B7" s="24" t="s">
        <v>25</v>
      </c>
      <c r="C7" s="24" t="s">
        <v>26</v>
      </c>
      <c r="D7" s="24" t="s">
        <v>27</v>
      </c>
      <c r="E7" s="24" t="s">
        <v>28</v>
      </c>
      <c r="F7" s="72" t="s">
        <v>67</v>
      </c>
      <c r="G7" s="72" t="s">
        <v>68</v>
      </c>
      <c r="H7" s="72" t="s">
        <v>69</v>
      </c>
      <c r="I7" s="72" t="s">
        <v>70</v>
      </c>
      <c r="J7" s="72" t="s">
        <v>71</v>
      </c>
      <c r="K7" s="72" t="s">
        <v>72</v>
      </c>
      <c r="L7" s="72" t="s">
        <v>73</v>
      </c>
      <c r="M7" s="72" t="s">
        <v>74</v>
      </c>
      <c r="N7" s="72" t="s">
        <v>75</v>
      </c>
      <c r="O7" s="24" t="s">
        <v>29</v>
      </c>
      <c r="P7" s="24" t="s">
        <v>30</v>
      </c>
      <c r="R7" s="23"/>
    </row>
    <row r="8" spans="1:18">
      <c r="A8" s="22" t="s">
        <v>79</v>
      </c>
      <c r="B8" s="22" t="s">
        <v>31</v>
      </c>
      <c r="C8" s="22" t="s">
        <v>37</v>
      </c>
      <c r="D8" s="25">
        <v>200000</v>
      </c>
      <c r="E8" s="22">
        <v>12</v>
      </c>
      <c r="F8" s="25">
        <v>0</v>
      </c>
      <c r="G8" s="25">
        <f>D8/$E$8</f>
        <v>16666.666666666668</v>
      </c>
      <c r="H8" s="25">
        <f t="shared" ref="H8:N8" si="0">G8</f>
        <v>16666.666666666668</v>
      </c>
      <c r="I8" s="25">
        <f t="shared" si="0"/>
        <v>16666.666666666668</v>
      </c>
      <c r="J8" s="25">
        <f t="shared" si="0"/>
        <v>16666.666666666668</v>
      </c>
      <c r="K8" s="25">
        <f t="shared" si="0"/>
        <v>16666.666666666668</v>
      </c>
      <c r="L8" s="25">
        <f t="shared" si="0"/>
        <v>16666.666666666668</v>
      </c>
      <c r="M8" s="25">
        <f t="shared" si="0"/>
        <v>16666.666666666668</v>
      </c>
      <c r="N8" s="25">
        <f t="shared" si="0"/>
        <v>16666.666666666668</v>
      </c>
      <c r="O8" s="25">
        <f>SUM(F8:N8)</f>
        <v>133333.33333333334</v>
      </c>
      <c r="P8" s="25">
        <f>D8-O8</f>
        <v>66666.666666666657</v>
      </c>
      <c r="R8" s="23"/>
    </row>
    <row r="9" spans="1:18">
      <c r="A9" s="22" t="s">
        <v>80</v>
      </c>
      <c r="B9" s="22" t="s">
        <v>18</v>
      </c>
      <c r="C9" s="22" t="s">
        <v>37</v>
      </c>
      <c r="D9" s="25">
        <v>450000</v>
      </c>
      <c r="E9" s="22">
        <f>E8</f>
        <v>12</v>
      </c>
      <c r="F9" s="25">
        <v>0</v>
      </c>
      <c r="G9" s="25">
        <v>0</v>
      </c>
      <c r="H9" s="25">
        <v>0</v>
      </c>
      <c r="I9" s="25">
        <f>D9/E9</f>
        <v>37500</v>
      </c>
      <c r="J9" s="25">
        <f>I9</f>
        <v>37500</v>
      </c>
      <c r="K9" s="25">
        <f>J9</f>
        <v>37500</v>
      </c>
      <c r="L9" s="25">
        <f>K9</f>
        <v>37500</v>
      </c>
      <c r="M9" s="25">
        <f>L9</f>
        <v>37500</v>
      </c>
      <c r="N9" s="25">
        <f>M9</f>
        <v>37500</v>
      </c>
      <c r="O9" s="25">
        <f>SUM(F9:N9)</f>
        <v>225000</v>
      </c>
      <c r="P9" s="25">
        <f>D9-O9</f>
        <v>225000</v>
      </c>
      <c r="R9" s="23"/>
    </row>
    <row r="10" spans="1:18">
      <c r="A10" s="22" t="s">
        <v>81</v>
      </c>
      <c r="B10" s="22" t="s">
        <v>32</v>
      </c>
      <c r="C10" s="22" t="s">
        <v>37</v>
      </c>
      <c r="D10" s="25">
        <v>550000</v>
      </c>
      <c r="E10" s="22">
        <f>E9</f>
        <v>12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f>D10/E10</f>
        <v>45833.333333333336</v>
      </c>
      <c r="L10" s="25">
        <f>K10</f>
        <v>45833.333333333336</v>
      </c>
      <c r="M10" s="25">
        <f>L10</f>
        <v>45833.333333333336</v>
      </c>
      <c r="N10" s="25">
        <f>M10</f>
        <v>45833.333333333336</v>
      </c>
      <c r="O10" s="25">
        <f>SUM(F10:N10)</f>
        <v>183333.33333333334</v>
      </c>
      <c r="P10" s="25">
        <f>D10-O10</f>
        <v>366666.66666666663</v>
      </c>
      <c r="R10" s="23"/>
    </row>
    <row r="11" spans="1:18">
      <c r="A11" s="22" t="s">
        <v>82</v>
      </c>
      <c r="B11" s="22" t="s">
        <v>32</v>
      </c>
      <c r="C11" s="22" t="s">
        <v>37</v>
      </c>
      <c r="D11" s="25">
        <v>600000</v>
      </c>
      <c r="E11" s="22">
        <f>E10</f>
        <v>12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f>D11/E11</f>
        <v>50000</v>
      </c>
      <c r="M11" s="25">
        <f>L11</f>
        <v>50000</v>
      </c>
      <c r="N11" s="25">
        <f>M11</f>
        <v>50000</v>
      </c>
      <c r="O11" s="25">
        <f>SUM(F11:N11)</f>
        <v>150000</v>
      </c>
      <c r="P11" s="25">
        <f>D11-O11</f>
        <v>450000</v>
      </c>
      <c r="R11" s="23"/>
    </row>
    <row r="12" spans="1:18">
      <c r="A12" s="22" t="s">
        <v>83</v>
      </c>
      <c r="B12" s="22" t="s">
        <v>18</v>
      </c>
      <c r="C12" s="22" t="s">
        <v>37</v>
      </c>
      <c r="D12" s="25">
        <v>400000</v>
      </c>
      <c r="E12" s="22">
        <f>E11</f>
        <v>12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f>D12/E12</f>
        <v>33333.333333333336</v>
      </c>
      <c r="O12" s="25">
        <f>SUM(F12:N12)</f>
        <v>33333.333333333336</v>
      </c>
      <c r="P12" s="25">
        <f>D12-O12</f>
        <v>366666.66666666669</v>
      </c>
      <c r="R12" s="23"/>
    </row>
    <row r="13" spans="1:18" ht="16.5" thickBot="1">
      <c r="C13" s="26" t="s">
        <v>33</v>
      </c>
      <c r="D13" s="50">
        <f>SUM(D8:D12)</f>
        <v>2200000</v>
      </c>
      <c r="F13" s="43">
        <f>SUM(F8:F12)</f>
        <v>0</v>
      </c>
      <c r="G13" s="43">
        <f t="shared" ref="G13:P13" si="1">SUM(G8:G12)</f>
        <v>16666.666666666668</v>
      </c>
      <c r="H13" s="43">
        <f t="shared" si="1"/>
        <v>16666.666666666668</v>
      </c>
      <c r="I13" s="43">
        <f t="shared" si="1"/>
        <v>54166.666666666672</v>
      </c>
      <c r="J13" s="43">
        <f t="shared" si="1"/>
        <v>54166.666666666672</v>
      </c>
      <c r="K13" s="43">
        <f t="shared" si="1"/>
        <v>100000</v>
      </c>
      <c r="L13" s="43">
        <f t="shared" si="1"/>
        <v>150000</v>
      </c>
      <c r="M13" s="43">
        <f t="shared" si="1"/>
        <v>150000</v>
      </c>
      <c r="N13" s="52">
        <f t="shared" si="1"/>
        <v>183333.33333333334</v>
      </c>
      <c r="O13" s="43">
        <f t="shared" si="1"/>
        <v>725000.00000000012</v>
      </c>
      <c r="P13" s="43">
        <f t="shared" si="1"/>
        <v>1475000</v>
      </c>
      <c r="R13" s="23"/>
    </row>
    <row r="14" spans="1:18" ht="16.5" thickTop="1">
      <c r="C14" s="26"/>
      <c r="D14" s="31"/>
      <c r="F14" s="32"/>
      <c r="G14" s="32"/>
      <c r="H14" s="32"/>
      <c r="I14" s="32"/>
      <c r="J14" s="32"/>
      <c r="K14" s="32"/>
      <c r="L14" s="32"/>
      <c r="M14" s="32"/>
      <c r="N14" s="44" t="s">
        <v>40</v>
      </c>
      <c r="O14" s="32"/>
      <c r="P14" s="32"/>
      <c r="R14" s="23"/>
    </row>
    <row r="15" spans="1:18" ht="17">
      <c r="C15" s="26"/>
      <c r="D15" s="31"/>
      <c r="F15" s="54" t="s">
        <v>48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R15" s="23"/>
    </row>
    <row r="16" spans="1:18">
      <c r="C16" s="26"/>
      <c r="D16" s="45" t="s">
        <v>14</v>
      </c>
      <c r="E16" s="84" t="s">
        <v>41</v>
      </c>
      <c r="F16" s="84"/>
      <c r="G16" s="84"/>
      <c r="H16" s="32"/>
      <c r="I16" s="32"/>
      <c r="J16" s="32"/>
      <c r="K16" s="32"/>
      <c r="L16" s="32"/>
      <c r="M16" s="32"/>
      <c r="N16" s="32"/>
      <c r="O16" s="32"/>
      <c r="P16" s="32"/>
      <c r="R16" s="23"/>
    </row>
    <row r="17" spans="3:18">
      <c r="C17" s="26" t="s">
        <v>87</v>
      </c>
      <c r="D17" s="51">
        <f>D13</f>
        <v>2200000</v>
      </c>
      <c r="E17" s="82">
        <f>N13</f>
        <v>183333.33333333334</v>
      </c>
      <c r="F17" s="83"/>
      <c r="G17" s="83"/>
      <c r="H17" s="44" t="s">
        <v>40</v>
      </c>
      <c r="I17" s="32"/>
      <c r="J17" s="32"/>
      <c r="K17" s="32"/>
      <c r="L17" s="32"/>
      <c r="M17" s="32"/>
      <c r="N17" s="32"/>
      <c r="O17" s="32"/>
      <c r="P17" s="32"/>
      <c r="R17" s="23"/>
    </row>
    <row r="18" spans="3:18">
      <c r="C18" s="26" t="s">
        <v>88</v>
      </c>
      <c r="D18" s="31">
        <v>1900000</v>
      </c>
      <c r="E18" s="80">
        <v>155333.32999999999</v>
      </c>
      <c r="F18" s="80"/>
      <c r="G18" s="80"/>
      <c r="H18" s="46" t="s">
        <v>42</v>
      </c>
      <c r="I18" s="32"/>
      <c r="J18" s="32"/>
      <c r="K18" s="32"/>
      <c r="L18" s="32"/>
      <c r="M18" s="32"/>
      <c r="N18" s="32"/>
      <c r="O18" s="32"/>
      <c r="P18" s="32"/>
      <c r="R18" s="23"/>
    </row>
    <row r="19" spans="3:18" ht="16.5" thickBot="1">
      <c r="C19" s="26" t="s">
        <v>43</v>
      </c>
      <c r="D19" s="27">
        <f>D17-D18</f>
        <v>300000</v>
      </c>
      <c r="E19" s="81">
        <f>E17-E18</f>
        <v>28000.003333333356</v>
      </c>
      <c r="F19" s="81"/>
      <c r="G19" s="81"/>
      <c r="H19" s="32"/>
      <c r="I19" s="32"/>
      <c r="J19" s="32"/>
      <c r="K19" s="32"/>
      <c r="L19" s="32"/>
      <c r="M19" s="32"/>
      <c r="N19" s="32"/>
      <c r="O19" s="32"/>
      <c r="P19" s="32"/>
      <c r="R19" s="23"/>
    </row>
    <row r="20" spans="3:18" ht="17.5" thickTop="1">
      <c r="C20" s="26"/>
      <c r="D20" s="60" t="s">
        <v>52</v>
      </c>
      <c r="E20" s="47"/>
      <c r="F20" s="47"/>
      <c r="G20" s="61" t="s">
        <v>53</v>
      </c>
      <c r="H20" s="32"/>
      <c r="I20" s="32"/>
      <c r="J20" s="32"/>
      <c r="K20" s="32"/>
      <c r="L20" s="32"/>
      <c r="M20" s="32"/>
      <c r="N20" s="32"/>
      <c r="O20" s="32"/>
      <c r="P20" s="32"/>
      <c r="R20" s="23"/>
    </row>
    <row r="21" spans="3:18">
      <c r="C21" s="48" t="s">
        <v>62</v>
      </c>
      <c r="D21" s="31"/>
      <c r="E21" s="47"/>
      <c r="F21" s="47"/>
      <c r="G21" s="47"/>
      <c r="H21" s="32"/>
      <c r="I21" s="32"/>
      <c r="J21" s="32"/>
      <c r="K21" s="32"/>
      <c r="L21" s="32"/>
      <c r="M21" s="32"/>
      <c r="N21" s="32"/>
      <c r="O21" s="32"/>
      <c r="P21" s="32"/>
      <c r="R21" s="23"/>
    </row>
    <row r="22" spans="3:18">
      <c r="C22" s="49" t="s">
        <v>89</v>
      </c>
      <c r="D22" s="31"/>
      <c r="E22" s="47"/>
      <c r="F22" s="47"/>
      <c r="G22" s="47"/>
      <c r="H22" s="32"/>
      <c r="I22" s="32"/>
      <c r="J22" s="32"/>
      <c r="K22" s="32"/>
      <c r="L22" s="32"/>
      <c r="M22" s="32"/>
      <c r="N22" s="32"/>
      <c r="O22" s="32"/>
      <c r="P22" s="32"/>
      <c r="R22" s="23"/>
    </row>
    <row r="23" spans="3:18">
      <c r="C23" s="49" t="s">
        <v>44</v>
      </c>
      <c r="D23" s="31"/>
      <c r="E23" s="47"/>
      <c r="F23" s="47"/>
      <c r="G23" s="47"/>
      <c r="H23" s="32"/>
      <c r="I23" s="32"/>
      <c r="J23" s="32"/>
      <c r="K23" s="32"/>
      <c r="L23" s="32"/>
      <c r="M23" s="32"/>
      <c r="N23" s="32"/>
      <c r="O23" s="32"/>
      <c r="P23" s="32"/>
      <c r="R23" s="23"/>
    </row>
    <row r="24" spans="3:18">
      <c r="C24" s="49" t="s">
        <v>61</v>
      </c>
      <c r="D24" s="68"/>
      <c r="E24" s="47"/>
      <c r="F24" s="47"/>
      <c r="G24" s="47"/>
      <c r="H24" s="32"/>
      <c r="I24" s="32"/>
      <c r="J24" s="32"/>
      <c r="K24" s="32"/>
      <c r="L24" s="32"/>
      <c r="M24" s="32"/>
      <c r="N24" s="32"/>
      <c r="O24" s="32"/>
      <c r="P24" s="32"/>
      <c r="R24" s="23"/>
    </row>
    <row r="25" spans="3:18">
      <c r="C25" s="26"/>
      <c r="D25" s="31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R25" s="23"/>
    </row>
    <row r="26" spans="3:18">
      <c r="C26" s="26"/>
      <c r="D26" s="31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R26" s="23"/>
    </row>
    <row r="27" spans="3:18">
      <c r="C27" s="7" t="s">
        <v>9</v>
      </c>
      <c r="D27" s="31"/>
      <c r="F27" s="32"/>
      <c r="G27" s="32"/>
      <c r="H27" s="7" t="s">
        <v>35</v>
      </c>
      <c r="I27" s="32"/>
      <c r="J27" s="32"/>
      <c r="K27" s="32"/>
      <c r="L27" s="32"/>
      <c r="M27" s="32"/>
      <c r="N27" s="32"/>
      <c r="O27" s="32"/>
      <c r="P27" s="32"/>
      <c r="R27" s="23"/>
    </row>
    <row r="28" spans="3:18">
      <c r="C28" s="26"/>
      <c r="D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R28" s="23"/>
    </row>
    <row r="29" spans="3:18">
      <c r="C29" s="26"/>
      <c r="D29" s="31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R29" s="23"/>
    </row>
    <row r="30" spans="3:18">
      <c r="C30" s="76" t="s">
        <v>17</v>
      </c>
      <c r="D30" s="76"/>
      <c r="E30" s="76"/>
      <c r="F30" s="76"/>
      <c r="G30" s="7"/>
      <c r="H30" s="76" t="s">
        <v>36</v>
      </c>
      <c r="I30" s="76"/>
      <c r="J30" s="76"/>
      <c r="K30" s="76"/>
      <c r="L30" s="32"/>
      <c r="M30" s="32"/>
      <c r="N30" s="32"/>
      <c r="O30" s="32"/>
      <c r="P30" s="32"/>
      <c r="R30" s="23"/>
    </row>
    <row r="31" spans="3:18">
      <c r="C31" s="73" t="s">
        <v>45</v>
      </c>
      <c r="D31" s="73"/>
      <c r="E31" s="73"/>
      <c r="F31" s="73"/>
      <c r="G31" s="7"/>
      <c r="H31" s="73" t="s">
        <v>45</v>
      </c>
      <c r="I31" s="73"/>
      <c r="J31" s="73"/>
      <c r="K31" s="73"/>
      <c r="L31" s="32"/>
      <c r="M31" s="32"/>
      <c r="N31" s="32"/>
      <c r="O31" s="32"/>
      <c r="P31" s="32"/>
      <c r="R31" s="23"/>
    </row>
    <row r="32" spans="3:18">
      <c r="C32" s="18"/>
      <c r="D32" s="18"/>
      <c r="E32" s="18"/>
      <c r="F32" s="18"/>
      <c r="G32" s="7"/>
      <c r="H32" s="18"/>
      <c r="I32" s="18"/>
      <c r="J32" s="18"/>
      <c r="K32" s="18"/>
      <c r="L32" s="32"/>
      <c r="M32" s="32"/>
      <c r="N32" s="32"/>
      <c r="O32" s="32"/>
      <c r="P32" s="32"/>
      <c r="R32" s="23"/>
    </row>
    <row r="33" spans="1:18">
      <c r="A33" s="55" t="s">
        <v>51</v>
      </c>
      <c r="C33" s="58"/>
      <c r="D33" s="58"/>
      <c r="E33" s="58"/>
      <c r="F33" s="58"/>
      <c r="G33" s="59"/>
      <c r="H33" s="58"/>
      <c r="I33" s="58"/>
      <c r="J33" s="58"/>
      <c r="K33" s="58"/>
      <c r="L33" s="32"/>
      <c r="M33" s="32"/>
      <c r="N33" s="32"/>
      <c r="O33" s="32"/>
      <c r="P33" s="32"/>
      <c r="R33" s="23"/>
    </row>
    <row r="34" spans="1:18">
      <c r="A34" s="56" t="s">
        <v>49</v>
      </c>
      <c r="B34" s="57" t="s">
        <v>46</v>
      </c>
      <c r="C34" s="58"/>
      <c r="D34" s="58"/>
      <c r="E34" s="58"/>
      <c r="F34" s="58"/>
      <c r="G34" s="59"/>
      <c r="H34" s="58"/>
      <c r="I34" s="58"/>
      <c r="J34" s="58"/>
      <c r="K34" s="58"/>
      <c r="L34" s="32"/>
      <c r="M34" s="32"/>
      <c r="N34" s="32"/>
      <c r="O34" s="32"/>
      <c r="P34" s="32"/>
      <c r="R34" s="23"/>
    </row>
    <row r="35" spans="1:18">
      <c r="A35" s="56" t="s">
        <v>50</v>
      </c>
      <c r="B35" s="57" t="s">
        <v>58</v>
      </c>
      <c r="C35" s="58"/>
      <c r="D35" s="58"/>
      <c r="E35" s="58"/>
      <c r="F35" s="58"/>
      <c r="G35" s="59"/>
      <c r="H35" s="58"/>
      <c r="I35" s="58"/>
      <c r="J35" s="58"/>
      <c r="K35" s="58"/>
      <c r="L35" s="32"/>
      <c r="M35" s="32"/>
      <c r="N35" s="32"/>
      <c r="O35" s="32"/>
      <c r="P35" s="32"/>
      <c r="R35" s="23"/>
    </row>
    <row r="36" spans="1:18" ht="16.5">
      <c r="B36" s="57" t="s">
        <v>59</v>
      </c>
      <c r="C36" s="58"/>
      <c r="D36" s="58"/>
      <c r="E36" s="58"/>
      <c r="F36" s="58"/>
      <c r="G36" s="59"/>
      <c r="H36" s="58"/>
      <c r="I36" s="58"/>
      <c r="J36" s="58"/>
      <c r="K36" s="58"/>
      <c r="L36" s="32"/>
      <c r="M36" s="32"/>
      <c r="N36" s="32"/>
      <c r="O36" s="32"/>
      <c r="P36" s="62"/>
      <c r="R36" s="23"/>
    </row>
    <row r="37" spans="1:18">
      <c r="A37" s="71" t="s">
        <v>60</v>
      </c>
      <c r="B37" s="57" t="s">
        <v>63</v>
      </c>
      <c r="C37" s="39"/>
      <c r="D37" s="39"/>
      <c r="E37" s="39"/>
      <c r="F37" s="39"/>
      <c r="G37" s="39"/>
      <c r="H37" s="39"/>
      <c r="I37" s="39"/>
      <c r="J37" s="39"/>
      <c r="K37" s="39"/>
      <c r="R37" s="23"/>
    </row>
    <row r="38" spans="1:18" ht="6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41" spans="1:18">
      <c r="C41" s="69"/>
      <c r="D41" s="69"/>
      <c r="E41" s="69"/>
      <c r="F41" s="69"/>
      <c r="G41" s="69"/>
    </row>
    <row r="42" spans="1:18">
      <c r="C42" s="70"/>
      <c r="D42" s="69"/>
      <c r="E42" s="69"/>
      <c r="F42" s="69"/>
      <c r="G42" s="69"/>
    </row>
    <row r="43" spans="1:18">
      <c r="C43" s="69"/>
      <c r="D43" s="69"/>
      <c r="E43" s="69"/>
      <c r="F43" s="69"/>
      <c r="G43" s="69"/>
    </row>
    <row r="44" spans="1:18">
      <c r="C44" s="69"/>
      <c r="D44" s="69"/>
      <c r="E44" s="69"/>
      <c r="F44" s="69"/>
      <c r="G44" s="69"/>
    </row>
  </sheetData>
  <mergeCells count="12">
    <mergeCell ref="E17:G17"/>
    <mergeCell ref="A1:G1"/>
    <mergeCell ref="A2:G2"/>
    <mergeCell ref="A3:G3"/>
    <mergeCell ref="F6:O6"/>
    <mergeCell ref="E16:G16"/>
    <mergeCell ref="E18:G18"/>
    <mergeCell ref="E19:G19"/>
    <mergeCell ref="C30:F30"/>
    <mergeCell ref="H30:K30"/>
    <mergeCell ref="C31:F31"/>
    <mergeCell ref="H31:K31"/>
  </mergeCells>
  <pageMargins left="0.7" right="0.7" top="0.75" bottom="0.75" header="0.3" footer="0.3"/>
  <pageSetup paperSize="5" scale="52" orientation="landscape" r:id="rId1"/>
  <headerFooter>
    <oddHeader>&amp;L&amp;"-,Bold"&amp;13HO 8.2.3D September Reconciliation 3/3</oddHeader>
    <oddFooter>&amp;LThe Audit Academy
Expedition:Audit&amp;C© 2018 EYGM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SR P02</vt:lpstr>
      <vt:lpstr>SR P03</vt:lpstr>
      <vt:lpstr>SR P04</vt:lpstr>
      <vt:lpstr>'SR P03'!Print_Area</vt:lpstr>
      <vt:lpstr>'SR P04'!Print_Area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Joy Bernardino</dc:creator>
  <cp:lastModifiedBy>centejo1</cp:lastModifiedBy>
  <cp:lastPrinted>2017-04-06T18:04:50Z</cp:lastPrinted>
  <dcterms:created xsi:type="dcterms:W3CDTF">2017-03-15T15:28:59Z</dcterms:created>
  <dcterms:modified xsi:type="dcterms:W3CDTF">2019-02-12T19:13:09Z</dcterms:modified>
</cp:coreProperties>
</file>