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DC Size test" sheetId="1" r:id="rId1"/>
    <sheet name="LRU_DC测试" sheetId="4" r:id="rId2"/>
    <sheet name="各个策略性能对比mcf" sheetId="2" r:id="rId3"/>
    <sheet name="Olden+mcf对比" sheetId="3" r:id="rId4"/>
    <sheet name="Olden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D14" i="6"/>
  <c r="E14" i="6"/>
  <c r="F14" i="6"/>
  <c r="H14" i="6"/>
  <c r="I14" i="6"/>
  <c r="J14" i="6"/>
  <c r="K14" i="6"/>
  <c r="M14" i="6"/>
  <c r="N14" i="6"/>
  <c r="B14" i="6"/>
  <c r="B21" i="6" l="1"/>
  <c r="B22" i="6"/>
  <c r="B23" i="6"/>
  <c r="C21" i="6"/>
  <c r="N12" i="6"/>
  <c r="N13" i="6"/>
  <c r="G22" i="6"/>
  <c r="G21" i="6"/>
  <c r="G23" i="6"/>
  <c r="E22" i="6"/>
  <c r="E23" i="6" s="1"/>
  <c r="E21" i="6"/>
  <c r="F23" i="6"/>
  <c r="F22" i="6"/>
  <c r="F21" i="6"/>
  <c r="D21" i="6"/>
  <c r="F13" i="6"/>
  <c r="F12" i="6"/>
  <c r="H13" i="6"/>
  <c r="I13" i="6"/>
  <c r="J13" i="6"/>
  <c r="K13" i="6"/>
  <c r="M13" i="6"/>
  <c r="C13" i="6"/>
  <c r="D13" i="6"/>
  <c r="E13" i="6"/>
  <c r="B13" i="6"/>
  <c r="D22" i="6" l="1"/>
  <c r="C22" i="6"/>
  <c r="M12" i="6"/>
  <c r="C23" i="6" l="1"/>
  <c r="D23" i="6"/>
  <c r="C12" i="6"/>
  <c r="D12" i="6"/>
  <c r="E12" i="6"/>
  <c r="H12" i="6"/>
  <c r="I12" i="6"/>
  <c r="J12" i="6"/>
  <c r="K12" i="6"/>
  <c r="B12" i="6"/>
  <c r="G3" i="4" l="1"/>
  <c r="D3" i="3" l="1"/>
  <c r="D4" i="3"/>
  <c r="D25" i="3"/>
  <c r="D26" i="3"/>
  <c r="C4" i="2" l="1"/>
  <c r="C5" i="2" l="1"/>
  <c r="C8" i="2"/>
  <c r="C7" i="2"/>
  <c r="C2" i="2"/>
  <c r="C3" i="2"/>
  <c r="C6" i="2"/>
</calcChain>
</file>

<file path=xl/sharedStrings.xml><?xml version="1.0" encoding="utf-8"?>
<sst xmlns="http://schemas.openxmlformats.org/spreadsheetml/2006/main" count="108" uniqueCount="70">
  <si>
    <t>IPC</t>
    <phoneticPr fontId="1" type="noConversion"/>
  </si>
  <si>
    <t>Banshee</t>
    <phoneticPr fontId="1" type="noConversion"/>
  </si>
  <si>
    <t>Alloy-0.1</t>
    <phoneticPr fontId="1" type="noConversion"/>
  </si>
  <si>
    <t>Alloy-1</t>
    <phoneticPr fontId="1" type="noConversion"/>
  </si>
  <si>
    <t>CacheOnly</t>
    <phoneticPr fontId="1" type="noConversion"/>
  </si>
  <si>
    <t>NoCache</t>
    <phoneticPr fontId="1" type="noConversion"/>
  </si>
  <si>
    <t>TDC</t>
    <phoneticPr fontId="1" type="noConversion"/>
  </si>
  <si>
    <t>Unsion</t>
    <phoneticPr fontId="1" type="noConversion"/>
  </si>
  <si>
    <t>策略</t>
    <phoneticPr fontId="1" type="noConversion"/>
  </si>
  <si>
    <t>IPC</t>
    <phoneticPr fontId="1" type="noConversion"/>
  </si>
  <si>
    <t>程序名*个数</t>
    <phoneticPr fontId="1" type="noConversion"/>
  </si>
  <si>
    <t>health*16</t>
    <phoneticPr fontId="1" type="noConversion"/>
  </si>
  <si>
    <t>256M</t>
    <phoneticPr fontId="1" type="noConversion"/>
  </si>
  <si>
    <t>512M</t>
    <phoneticPr fontId="1" type="noConversion"/>
  </si>
  <si>
    <t>1G</t>
    <phoneticPr fontId="1" type="noConversion"/>
  </si>
  <si>
    <t>2G</t>
    <phoneticPr fontId="1" type="noConversion"/>
  </si>
  <si>
    <t>mcf*16</t>
    <phoneticPr fontId="1" type="noConversion"/>
  </si>
  <si>
    <t>mcf*8</t>
    <phoneticPr fontId="1" type="noConversion"/>
  </si>
  <si>
    <t>Banshee-8mcf</t>
    <phoneticPr fontId="1" type="noConversion"/>
  </si>
  <si>
    <t>Banshee-8health</t>
    <phoneticPr fontId="1" type="noConversion"/>
  </si>
  <si>
    <t>Banshee-16health</t>
    <phoneticPr fontId="1" type="noConversion"/>
  </si>
  <si>
    <t>health*8</t>
    <phoneticPr fontId="1" type="noConversion"/>
  </si>
  <si>
    <t>TDC-footprint4</t>
    <phoneticPr fontId="1" type="noConversion"/>
  </si>
  <si>
    <t>TDC-footprint31</t>
    <phoneticPr fontId="1" type="noConversion"/>
  </si>
  <si>
    <t>NoCache-1MC</t>
    <phoneticPr fontId="1" type="noConversion"/>
  </si>
  <si>
    <t>NoCache-2MC</t>
    <phoneticPr fontId="1" type="noConversion"/>
  </si>
  <si>
    <t>合并运行一起跑</t>
    <phoneticPr fontId="1" type="noConversion"/>
  </si>
  <si>
    <t>mcf*8</t>
    <phoneticPr fontId="1" type="noConversion"/>
  </si>
  <si>
    <t>mcf*16</t>
    <phoneticPr fontId="1" type="noConversion"/>
  </si>
  <si>
    <t>32mcf</t>
    <phoneticPr fontId="1" type="noConversion"/>
  </si>
  <si>
    <t>0.5带宽比例开始</t>
    <phoneticPr fontId="1" type="noConversion"/>
  </si>
  <si>
    <t>LRU_DC</t>
    <phoneticPr fontId="1" type="noConversion"/>
  </si>
  <si>
    <t>LRU</t>
    <phoneticPr fontId="1" type="noConversion"/>
  </si>
  <si>
    <t>1MC</t>
    <phoneticPr fontId="1" type="noConversion"/>
  </si>
  <si>
    <t>DC：FBR</t>
    <phoneticPr fontId="1" type="noConversion"/>
  </si>
  <si>
    <t>DC：LRU</t>
    <phoneticPr fontId="1" type="noConversion"/>
  </si>
  <si>
    <t>mcf*4</t>
    <phoneticPr fontId="1" type="noConversion"/>
  </si>
  <si>
    <t>128M</t>
    <phoneticPr fontId="1" type="noConversion"/>
  </si>
  <si>
    <t>mcf*1</t>
    <phoneticPr fontId="1" type="noConversion"/>
  </si>
  <si>
    <t>Banshee</t>
    <phoneticPr fontId="1" type="noConversion"/>
  </si>
  <si>
    <t>health  5 1000 10</t>
    <phoneticPr fontId="1" type="noConversion"/>
  </si>
  <si>
    <t>health*8</t>
    <phoneticPr fontId="1" type="noConversion"/>
  </si>
  <si>
    <t>health*4</t>
    <phoneticPr fontId="1" type="noConversion"/>
  </si>
  <si>
    <t>Banshee</t>
    <phoneticPr fontId="1" type="noConversion"/>
  </si>
  <si>
    <t>health*16</t>
    <phoneticPr fontId="1" type="noConversion"/>
  </si>
  <si>
    <t>health*32</t>
    <phoneticPr fontId="1" type="noConversion"/>
  </si>
  <si>
    <t>mcf*4</t>
    <phoneticPr fontId="1" type="noConversion"/>
  </si>
  <si>
    <t>mcf*8</t>
    <phoneticPr fontId="1" type="noConversion"/>
  </si>
  <si>
    <t>mcf*16</t>
    <phoneticPr fontId="1" type="noConversion"/>
  </si>
  <si>
    <t>mcf*32</t>
    <phoneticPr fontId="1" type="noConversion"/>
  </si>
  <si>
    <t>health*64</t>
    <phoneticPr fontId="1" type="noConversion"/>
  </si>
  <si>
    <t>lbm*16</t>
    <phoneticPr fontId="1" type="noConversion"/>
  </si>
  <si>
    <t>loadHit:</t>
  </si>
  <si>
    <t>loadMiss:</t>
  </si>
  <si>
    <t>storeHit:</t>
  </si>
  <si>
    <t>storeMiss:</t>
  </si>
  <si>
    <t>hit</t>
    <phoneticPr fontId="1" type="noConversion"/>
  </si>
  <si>
    <t>miss</t>
    <phoneticPr fontId="1" type="noConversion"/>
  </si>
  <si>
    <t>missrate</t>
    <phoneticPr fontId="1" type="noConversion"/>
  </si>
  <si>
    <t>Banshee  mcf*16</t>
    <phoneticPr fontId="1" type="noConversion"/>
  </si>
  <si>
    <t>Banshee lbm*16</t>
    <phoneticPr fontId="1" type="noConversion"/>
  </si>
  <si>
    <t>TDC4 lbm*16</t>
    <phoneticPr fontId="1" type="noConversion"/>
  </si>
  <si>
    <t>TDC4 health*64</t>
    <phoneticPr fontId="1" type="noConversion"/>
  </si>
  <si>
    <t>banshee health*64</t>
    <phoneticPr fontId="1" type="noConversion"/>
  </si>
  <si>
    <t>lbm*32</t>
    <phoneticPr fontId="1" type="noConversion"/>
  </si>
  <si>
    <t>TDC/Banshee</t>
    <phoneticPr fontId="1" type="noConversion"/>
  </si>
  <si>
    <t>TDC/CacheOnly</t>
    <phoneticPr fontId="1" type="noConversion"/>
  </si>
  <si>
    <t>TDC4 mcf*16</t>
    <phoneticPr fontId="1" type="noConversion"/>
  </si>
  <si>
    <t>该测试health参数很小，不值得参考</t>
    <phoneticPr fontId="1" type="noConversion"/>
  </si>
  <si>
    <t>Banshee/CacheOnly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</si>
</sst>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各个策略性能对比mcf!$A$2:$A$8</c:f>
              <c:strCache>
                <c:ptCount val="7"/>
                <c:pt idx="0">
                  <c:v>NoCache</c:v>
                </c:pt>
                <c:pt idx="1">
                  <c:v>Unsion</c:v>
                </c:pt>
                <c:pt idx="2">
                  <c:v>TDC</c:v>
                </c:pt>
                <c:pt idx="3">
                  <c:v>Alloy-1</c:v>
                </c:pt>
                <c:pt idx="4">
                  <c:v>Alloy-0.1</c:v>
                </c:pt>
                <c:pt idx="5">
                  <c:v>Banshee</c:v>
                </c:pt>
                <c:pt idx="6">
                  <c:v>CacheOnly</c:v>
                </c:pt>
              </c:strCache>
            </c:strRef>
          </c:cat>
          <c:val>
            <c:numRef>
              <c:f>各个策略性能对比mcf!$C$2:$C$8</c:f>
              <c:numCache>
                <c:formatCode>General</c:formatCode>
                <c:ptCount val="7"/>
                <c:pt idx="0">
                  <c:v>1</c:v>
                </c:pt>
                <c:pt idx="1">
                  <c:v>2.1039204628877535</c:v>
                </c:pt>
                <c:pt idx="2">
                  <c:v>2.8600209842448669</c:v>
                </c:pt>
                <c:pt idx="3">
                  <c:v>2.2893843891656682</c:v>
                </c:pt>
                <c:pt idx="4">
                  <c:v>2.5006338408250395</c:v>
                </c:pt>
                <c:pt idx="5">
                  <c:v>2.87541925786137</c:v>
                </c:pt>
                <c:pt idx="6">
                  <c:v>2.9133975771919167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7-40AA-AD2A-CD0A9148D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1"/>
        <c:axId val="456260816"/>
        <c:axId val="456261232"/>
      </c:barChart>
      <c:catAx>
        <c:axId val="456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61232"/>
        <c:crosses val="autoZero"/>
        <c:auto val="1"/>
        <c:lblAlgn val="ctr"/>
        <c:lblOffset val="100"/>
        <c:tickLblSkip val="1"/>
        <c:noMultiLvlLbl val="0"/>
      </c:catAx>
      <c:valAx>
        <c:axId val="4562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45720</xdr:rowOff>
    </xdr:from>
    <xdr:to>
      <xdr:col>3</xdr:col>
      <xdr:colOff>190500</xdr:colOff>
      <xdr:row>22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6" sqref="G6"/>
    </sheetView>
  </sheetViews>
  <sheetFormatPr defaultRowHeight="13.8" x14ac:dyDescent="0.25"/>
  <cols>
    <col min="3" max="3" width="14.44140625" customWidth="1"/>
    <col min="4" max="4" width="19.88671875" customWidth="1"/>
    <col min="5" max="5" width="17.21875" customWidth="1"/>
    <col min="6" max="6" width="14.77734375" customWidth="1"/>
  </cols>
  <sheetData>
    <row r="1" spans="1:6" x14ac:dyDescent="0.25">
      <c r="B1" t="s">
        <v>37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16</v>
      </c>
      <c r="C2">
        <v>0.21430103502299999</v>
      </c>
      <c r="D2">
        <v>0.22644166504800001</v>
      </c>
      <c r="E2">
        <v>0.239380777179</v>
      </c>
      <c r="F2">
        <v>0.23961376148499999</v>
      </c>
    </row>
    <row r="3" spans="1:6" x14ac:dyDescent="0.25">
      <c r="A3" t="s">
        <v>17</v>
      </c>
      <c r="C3">
        <v>0.29929480995399999</v>
      </c>
      <c r="D3">
        <v>0.30470900211200003</v>
      </c>
      <c r="E3">
        <v>0.306506798277</v>
      </c>
      <c r="F3">
        <v>0.30281593785400002</v>
      </c>
    </row>
    <row r="4" spans="1:6" x14ac:dyDescent="0.25">
      <c r="A4" t="s">
        <v>36</v>
      </c>
      <c r="B4">
        <v>0.36408179903600002</v>
      </c>
      <c r="C4">
        <v>0.36952603932299999</v>
      </c>
      <c r="D4">
        <v>0.37087300146399999</v>
      </c>
      <c r="E4">
        <v>0.37115075198800002</v>
      </c>
      <c r="F4">
        <v>0.37008904296</v>
      </c>
    </row>
    <row r="5" spans="1:6" x14ac:dyDescent="0.25">
      <c r="A5" t="s">
        <v>38</v>
      </c>
      <c r="B5">
        <v>0.42102783778500003</v>
      </c>
      <c r="C5">
        <v>0.42118148734299998</v>
      </c>
      <c r="D5">
        <v>0.421053072009</v>
      </c>
      <c r="E5">
        <v>0.420287376642</v>
      </c>
      <c r="F5">
        <v>0.42089660030100001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'DC Size test'!C2:F2</xm:f>
              <xm:sqref>G2</xm:sqref>
            </x14:sparkline>
            <x14:sparkline>
              <xm:f>'DC Size test'!C3:F3</xm:f>
              <xm:sqref>G3</xm:sqref>
            </x14:sparkline>
            <x14:sparkline>
              <xm:f>'DC Size test'!C4:F4</xm:f>
              <xm:sqref>G4</xm:sqref>
            </x14:sparkline>
            <x14:sparkline>
              <xm:f>'DC Size test'!C5:F5</xm:f>
              <xm:sqref>G5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RowHeight="13.8" x14ac:dyDescent="0.25"/>
  <cols>
    <col min="2" max="2" width="15.33203125" customWidth="1"/>
    <col min="5" max="5" width="16.5546875" customWidth="1"/>
    <col min="6" max="6" width="15.77734375" customWidth="1"/>
  </cols>
  <sheetData>
    <row r="1" spans="1:7" x14ac:dyDescent="0.25">
      <c r="A1" t="s">
        <v>29</v>
      </c>
      <c r="B1" t="s">
        <v>30</v>
      </c>
      <c r="C1" t="s">
        <v>33</v>
      </c>
      <c r="D1" t="s">
        <v>34</v>
      </c>
      <c r="E1" t="s">
        <v>31</v>
      </c>
      <c r="F1" t="s">
        <v>32</v>
      </c>
    </row>
    <row r="2" spans="1:7" x14ac:dyDescent="0.25">
      <c r="E2">
        <v>8.9760091335100003E-2</v>
      </c>
      <c r="F2">
        <v>0.09</v>
      </c>
    </row>
    <row r="3" spans="1:7" x14ac:dyDescent="0.25">
      <c r="D3" t="s">
        <v>35</v>
      </c>
      <c r="E3">
        <v>7.4586765023400003E-2</v>
      </c>
      <c r="F3">
        <v>7.4580153237799998E-2</v>
      </c>
      <c r="G3">
        <f>E3/F3</f>
        <v>1.0000886534193476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8" sqref="E18"/>
    </sheetView>
  </sheetViews>
  <sheetFormatPr defaultRowHeight="13.8" x14ac:dyDescent="0.25"/>
  <cols>
    <col min="1" max="1" width="13.44140625" customWidth="1"/>
    <col min="2" max="2" width="15" customWidth="1"/>
  </cols>
  <sheetData>
    <row r="1" spans="1:3" x14ac:dyDescent="0.25">
      <c r="B1" t="s">
        <v>0</v>
      </c>
    </row>
    <row r="2" spans="1:3" x14ac:dyDescent="0.25">
      <c r="A2" t="s">
        <v>5</v>
      </c>
      <c r="B2">
        <v>8.2978759685799999E-2</v>
      </c>
      <c r="C2">
        <f t="shared" ref="C2:C8" si="0">B2/$B$2</f>
        <v>1</v>
      </c>
    </row>
    <row r="3" spans="1:3" x14ac:dyDescent="0.25">
      <c r="A3" t="s">
        <v>7</v>
      </c>
      <c r="B3">
        <v>0.174580710488</v>
      </c>
      <c r="C3">
        <f t="shared" si="0"/>
        <v>2.1039204628877535</v>
      </c>
    </row>
    <row r="4" spans="1:3" x14ac:dyDescent="0.25">
      <c r="A4" t="s">
        <v>6</v>
      </c>
      <c r="B4">
        <v>0.23732099394799999</v>
      </c>
      <c r="C4">
        <f t="shared" si="0"/>
        <v>2.8600209842448669</v>
      </c>
    </row>
    <row r="5" spans="1:3" x14ac:dyDescent="0.25">
      <c r="A5" t="s">
        <v>3</v>
      </c>
      <c r="B5">
        <v>0.18997027705700001</v>
      </c>
      <c r="C5">
        <f t="shared" si="0"/>
        <v>2.2893843891656682</v>
      </c>
    </row>
    <row r="6" spans="1:3" x14ac:dyDescent="0.25">
      <c r="A6" t="s">
        <v>2</v>
      </c>
      <c r="B6">
        <v>0.20749949454</v>
      </c>
      <c r="C6">
        <f t="shared" si="0"/>
        <v>2.5006338408250395</v>
      </c>
    </row>
    <row r="7" spans="1:3" x14ac:dyDescent="0.25">
      <c r="A7" t="s">
        <v>1</v>
      </c>
      <c r="B7">
        <v>0.238598723594</v>
      </c>
      <c r="C7">
        <f t="shared" si="0"/>
        <v>2.87541925786137</v>
      </c>
    </row>
    <row r="8" spans="1:3" x14ac:dyDescent="0.25">
      <c r="A8" t="s">
        <v>4</v>
      </c>
      <c r="B8">
        <v>0.24175011742700001</v>
      </c>
      <c r="C8">
        <f t="shared" si="0"/>
        <v>2.9133975771919167</v>
      </c>
    </row>
    <row r="10" spans="1:3" x14ac:dyDescent="0.25">
      <c r="B10">
        <v>0.228609445415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3.8" x14ac:dyDescent="0.25"/>
  <cols>
    <col min="1" max="1" width="15.5546875" customWidth="1"/>
    <col min="2" max="2" width="17.77734375" customWidth="1"/>
    <col min="3" max="3" width="16.5546875" customWidth="1"/>
  </cols>
  <sheetData>
    <row r="1" spans="1:4" x14ac:dyDescent="0.25">
      <c r="A1" t="s">
        <v>68</v>
      </c>
    </row>
    <row r="2" spans="1:4" x14ac:dyDescent="0.25">
      <c r="A2" t="s">
        <v>10</v>
      </c>
      <c r="B2" t="s">
        <v>8</v>
      </c>
      <c r="C2" t="s">
        <v>9</v>
      </c>
    </row>
    <row r="3" spans="1:4" x14ac:dyDescent="0.25">
      <c r="A3" t="s">
        <v>11</v>
      </c>
      <c r="B3" t="s">
        <v>24</v>
      </c>
      <c r="C3">
        <v>0.23361012544199999</v>
      </c>
      <c r="D3">
        <f>C12/C3</f>
        <v>2.2402916301671048</v>
      </c>
    </row>
    <row r="4" spans="1:4" x14ac:dyDescent="0.25">
      <c r="B4" t="s">
        <v>25</v>
      </c>
      <c r="C4">
        <v>0.383275035017</v>
      </c>
      <c r="D4">
        <f>C13/C4</f>
        <v>1.3978288468285884</v>
      </c>
    </row>
    <row r="5" spans="1:4" x14ac:dyDescent="0.25">
      <c r="B5" t="s">
        <v>7</v>
      </c>
      <c r="C5">
        <v>0.424411755562</v>
      </c>
    </row>
    <row r="6" spans="1:4" x14ac:dyDescent="0.25">
      <c r="B6" s="1" t="s">
        <v>22</v>
      </c>
      <c r="C6" s="2">
        <v>0.53564519699099999</v>
      </c>
    </row>
    <row r="7" spans="1:4" x14ac:dyDescent="0.25">
      <c r="B7" s="1" t="s">
        <v>23</v>
      </c>
      <c r="C7">
        <v>0.529299265066</v>
      </c>
    </row>
    <row r="8" spans="1:4" x14ac:dyDescent="0.25">
      <c r="B8" t="s">
        <v>3</v>
      </c>
      <c r="C8">
        <v>0.41542661534600001</v>
      </c>
    </row>
    <row r="9" spans="1:4" x14ac:dyDescent="0.25">
      <c r="B9" t="s">
        <v>2</v>
      </c>
      <c r="C9">
        <v>0.44570293502399999</v>
      </c>
    </row>
    <row r="10" spans="1:4" x14ac:dyDescent="0.25">
      <c r="B10" s="1" t="s">
        <v>20</v>
      </c>
      <c r="C10">
        <v>0.51000265554699997</v>
      </c>
    </row>
    <row r="11" spans="1:4" x14ac:dyDescent="0.25">
      <c r="A11" s="8" t="s">
        <v>26</v>
      </c>
      <c r="B11" s="1" t="s">
        <v>18</v>
      </c>
      <c r="C11">
        <v>0.28475222125000005</v>
      </c>
    </row>
    <row r="12" spans="1:4" x14ac:dyDescent="0.25">
      <c r="A12" s="8"/>
      <c r="B12" s="1" t="s">
        <v>19</v>
      </c>
      <c r="C12">
        <v>0.52335480874999996</v>
      </c>
    </row>
    <row r="13" spans="1:4" x14ac:dyDescent="0.25">
      <c r="B13" t="s">
        <v>4</v>
      </c>
      <c r="C13">
        <v>0.53575290021599997</v>
      </c>
    </row>
    <row r="15" spans="1:4" x14ac:dyDescent="0.25">
      <c r="A15" t="s">
        <v>21</v>
      </c>
      <c r="B15" t="s">
        <v>24</v>
      </c>
      <c r="C15">
        <v>0.384937408446</v>
      </c>
    </row>
    <row r="16" spans="1:4" x14ac:dyDescent="0.25">
      <c r="B16" t="s">
        <v>25</v>
      </c>
      <c r="C16" s="3">
        <v>0.503863929361</v>
      </c>
    </row>
    <row r="17" spans="1:4" x14ac:dyDescent="0.25">
      <c r="B17" t="s">
        <v>7</v>
      </c>
      <c r="C17">
        <v>0.49719382362699999</v>
      </c>
    </row>
    <row r="18" spans="1:4" x14ac:dyDescent="0.25">
      <c r="B18" s="1" t="s">
        <v>22</v>
      </c>
      <c r="C18" s="2">
        <v>0.54838884618399997</v>
      </c>
    </row>
    <row r="19" spans="1:4" x14ac:dyDescent="0.25">
      <c r="B19" s="1" t="s">
        <v>23</v>
      </c>
      <c r="C19">
        <v>0.54455770050899999</v>
      </c>
    </row>
    <row r="20" spans="1:4" x14ac:dyDescent="0.25">
      <c r="B20" t="s">
        <v>3</v>
      </c>
      <c r="C20">
        <v>0.46008222863100001</v>
      </c>
    </row>
    <row r="21" spans="1:4" x14ac:dyDescent="0.25">
      <c r="B21" t="s">
        <v>2</v>
      </c>
      <c r="C21">
        <v>0.477830001344</v>
      </c>
    </row>
    <row r="22" spans="1:4" x14ac:dyDescent="0.25">
      <c r="B22" s="1" t="s">
        <v>19</v>
      </c>
      <c r="C22">
        <v>0.534821413621</v>
      </c>
    </row>
    <row r="23" spans="1:4" x14ac:dyDescent="0.25">
      <c r="B23" t="s">
        <v>4</v>
      </c>
      <c r="C23" s="3">
        <v>0.548459771185</v>
      </c>
    </row>
    <row r="24" spans="1:4" x14ac:dyDescent="0.25">
      <c r="C24" s="2"/>
    </row>
    <row r="25" spans="1:4" x14ac:dyDescent="0.25">
      <c r="A25" t="s">
        <v>28</v>
      </c>
      <c r="B25" t="s">
        <v>24</v>
      </c>
      <c r="C25">
        <v>8.3004897197099997E-2</v>
      </c>
      <c r="D25">
        <f>C32/C25</f>
        <v>2.4998464132457183</v>
      </c>
    </row>
    <row r="26" spans="1:4" x14ac:dyDescent="0.25">
      <c r="B26" t="s">
        <v>25</v>
      </c>
      <c r="C26">
        <v>0.14527171333700001</v>
      </c>
      <c r="D26">
        <f>C33/C26</f>
        <v>1.664123812363872</v>
      </c>
    </row>
    <row r="27" spans="1:4" x14ac:dyDescent="0.25">
      <c r="B27" t="s">
        <v>7</v>
      </c>
      <c r="C27">
        <v>0.174580710488</v>
      </c>
    </row>
    <row r="28" spans="1:4" x14ac:dyDescent="0.25">
      <c r="B28" s="1" t="s">
        <v>22</v>
      </c>
      <c r="C28">
        <v>0.23732099394799999</v>
      </c>
    </row>
    <row r="29" spans="1:4" x14ac:dyDescent="0.25">
      <c r="B29" s="1" t="s">
        <v>23</v>
      </c>
      <c r="C29">
        <v>0.228609445415</v>
      </c>
    </row>
    <row r="30" spans="1:4" x14ac:dyDescent="0.25">
      <c r="B30" t="s">
        <v>3</v>
      </c>
      <c r="C30">
        <v>0.18997027705700001</v>
      </c>
    </row>
    <row r="31" spans="1:4" x14ac:dyDescent="0.25">
      <c r="B31" t="s">
        <v>39</v>
      </c>
      <c r="C31" s="2">
        <v>0.23858836563399999</v>
      </c>
    </row>
    <row r="32" spans="1:4" x14ac:dyDescent="0.25">
      <c r="B32" t="s">
        <v>2</v>
      </c>
      <c r="C32">
        <v>0.20749949454</v>
      </c>
    </row>
    <row r="33" spans="1:3" x14ac:dyDescent="0.25">
      <c r="B33" t="s">
        <v>4</v>
      </c>
      <c r="C33">
        <v>0.24175011742700001</v>
      </c>
    </row>
    <row r="35" spans="1:3" x14ac:dyDescent="0.25">
      <c r="A35" t="s">
        <v>27</v>
      </c>
      <c r="B35" t="s">
        <v>24</v>
      </c>
      <c r="C35">
        <v>0.20455344227300001</v>
      </c>
    </row>
    <row r="36" spans="1:3" x14ac:dyDescent="0.25">
      <c r="B36" t="s">
        <v>25</v>
      </c>
      <c r="C36">
        <v>0.27175144609500002</v>
      </c>
    </row>
    <row r="37" spans="1:3" x14ac:dyDescent="0.25">
      <c r="B37" t="s">
        <v>7</v>
      </c>
      <c r="C37">
        <v>0.27527389553800002</v>
      </c>
    </row>
    <row r="38" spans="1:3" x14ac:dyDescent="0.25">
      <c r="B38" s="1" t="s">
        <v>22</v>
      </c>
      <c r="C38">
        <v>0.307012036494</v>
      </c>
    </row>
    <row r="39" spans="1:3" x14ac:dyDescent="0.25">
      <c r="B39" s="1" t="s">
        <v>23</v>
      </c>
      <c r="C39" s="2">
        <v>0.307655205579</v>
      </c>
    </row>
    <row r="40" spans="1:3" x14ac:dyDescent="0.25">
      <c r="B40" t="s">
        <v>3</v>
      </c>
      <c r="C40">
        <v>0.26555589725399997</v>
      </c>
    </row>
    <row r="41" spans="1:3" x14ac:dyDescent="0.25">
      <c r="B41" t="s">
        <v>2</v>
      </c>
      <c r="C41">
        <v>0.27560382952599999</v>
      </c>
    </row>
    <row r="42" spans="1:3" x14ac:dyDescent="0.25">
      <c r="B42" s="1" t="s">
        <v>18</v>
      </c>
      <c r="C42">
        <v>0.30543179196199999</v>
      </c>
    </row>
    <row r="43" spans="1:3" x14ac:dyDescent="0.25">
      <c r="B43" t="s">
        <v>4</v>
      </c>
      <c r="C43">
        <v>0.30714643970599997</v>
      </c>
    </row>
  </sheetData>
  <mergeCells count="1">
    <mergeCell ref="A11: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8" sqref="N8"/>
    </sheetView>
  </sheetViews>
  <sheetFormatPr defaultRowHeight="13.8" x14ac:dyDescent="0.25"/>
  <cols>
    <col min="1" max="1" width="14.33203125" customWidth="1"/>
    <col min="2" max="2" width="19.44140625" customWidth="1"/>
    <col min="3" max="3" width="16.21875" customWidth="1"/>
    <col min="4" max="4" width="17.109375" customWidth="1"/>
    <col min="5" max="5" width="20.6640625" style="4" customWidth="1"/>
    <col min="6" max="6" width="17.77734375" style="4" customWidth="1"/>
    <col min="7" max="7" width="14.88671875" customWidth="1"/>
    <col min="8" max="8" width="11.77734375" customWidth="1"/>
    <col min="9" max="9" width="5.77734375" customWidth="1"/>
    <col min="10" max="10" width="9.77734375" customWidth="1"/>
    <col min="11" max="11" width="13.33203125" style="4" customWidth="1"/>
    <col min="12" max="12" width="5.77734375" customWidth="1"/>
    <col min="14" max="14" width="10" customWidth="1"/>
  </cols>
  <sheetData>
    <row r="1" spans="1:14" x14ac:dyDescent="0.25">
      <c r="A1" t="s">
        <v>40</v>
      </c>
    </row>
    <row r="2" spans="1:14" x14ac:dyDescent="0.25">
      <c r="B2" t="s">
        <v>42</v>
      </c>
      <c r="C2" t="s">
        <v>41</v>
      </c>
      <c r="D2" t="s">
        <v>44</v>
      </c>
      <c r="E2" s="6" t="s">
        <v>45</v>
      </c>
      <c r="F2" s="6" t="s">
        <v>50</v>
      </c>
      <c r="H2" t="s">
        <v>46</v>
      </c>
      <c r="I2" t="s">
        <v>47</v>
      </c>
      <c r="J2" t="s">
        <v>48</v>
      </c>
      <c r="K2" s="4" t="s">
        <v>49</v>
      </c>
      <c r="M2" t="s">
        <v>51</v>
      </c>
      <c r="N2" t="s">
        <v>64</v>
      </c>
    </row>
    <row r="3" spans="1:14" x14ac:dyDescent="0.25">
      <c r="A3" t="s">
        <v>24</v>
      </c>
      <c r="B3">
        <v>0.10875155678200001</v>
      </c>
      <c r="C3">
        <v>6.9972982145299997E-2</v>
      </c>
      <c r="D3">
        <v>3.7156831936099997E-2</v>
      </c>
      <c r="E3" s="6">
        <v>1.7971619863299999E-2</v>
      </c>
      <c r="F3" s="6">
        <v>8.8905912176300006E-3</v>
      </c>
      <c r="H3">
        <v>0.33245142236699998</v>
      </c>
      <c r="I3">
        <v>0.20459074163400001</v>
      </c>
      <c r="J3">
        <v>8.3004897197099997E-2</v>
      </c>
      <c r="K3" s="4">
        <v>3.5087173105200001E-2</v>
      </c>
      <c r="M3">
        <v>8.73348916946E-2</v>
      </c>
      <c r="N3">
        <v>4.4161474431599998E-2</v>
      </c>
    </row>
    <row r="4" spans="1:14" x14ac:dyDescent="0.25">
      <c r="A4" t="s">
        <v>25</v>
      </c>
      <c r="B4">
        <v>0.124553718599</v>
      </c>
      <c r="C4">
        <v>0.100966929028</v>
      </c>
      <c r="D4">
        <v>6.7872314098100003E-2</v>
      </c>
      <c r="E4" s="6">
        <v>3.4990829788E-2</v>
      </c>
      <c r="F4" s="6">
        <v>1.72877656595E-2</v>
      </c>
      <c r="H4">
        <v>0.35605094970200002</v>
      </c>
      <c r="I4">
        <v>0.27248336313900001</v>
      </c>
      <c r="J4">
        <v>0.14527171333700001</v>
      </c>
      <c r="K4" s="4">
        <v>6.5615732183100003E-2</v>
      </c>
      <c r="M4">
        <v>0.16892182402700001</v>
      </c>
      <c r="N4">
        <v>8.6511335901099995E-2</v>
      </c>
    </row>
    <row r="5" spans="1:14" x14ac:dyDescent="0.25">
      <c r="A5" t="s">
        <v>7</v>
      </c>
      <c r="B5">
        <v>0.12170787574</v>
      </c>
      <c r="C5">
        <v>0.108614752698</v>
      </c>
      <c r="D5">
        <v>8.7931939337100001E-2</v>
      </c>
      <c r="E5" s="6">
        <v>5.5135197145099998E-2</v>
      </c>
      <c r="F5" s="6">
        <v>2.7352865939699999E-2</v>
      </c>
      <c r="H5">
        <v>0.34940296992600001</v>
      </c>
      <c r="I5">
        <v>0.276750151055</v>
      </c>
      <c r="J5">
        <v>0.174580710488</v>
      </c>
      <c r="K5" s="4">
        <v>9.1382255226599998E-2</v>
      </c>
      <c r="M5">
        <v>0.25475542024499997</v>
      </c>
      <c r="N5">
        <v>0.13562165721200001</v>
      </c>
    </row>
    <row r="6" spans="1:14" x14ac:dyDescent="0.25">
      <c r="A6" s="1" t="s">
        <v>22</v>
      </c>
      <c r="B6" s="2">
        <v>0.13056513206299999</v>
      </c>
      <c r="C6">
        <v>0.121726556848</v>
      </c>
      <c r="D6" s="2">
        <v>0.115512308055</v>
      </c>
      <c r="E6" s="7">
        <v>9.8450518472899998E-2</v>
      </c>
      <c r="F6" s="7">
        <v>6.3231082380100001E-2</v>
      </c>
      <c r="G6" s="2"/>
      <c r="H6" s="2">
        <v>0.37155274580499997</v>
      </c>
      <c r="I6" s="2">
        <v>0.30844124258900002</v>
      </c>
      <c r="J6">
        <v>0.23732099394799999</v>
      </c>
      <c r="K6" s="5">
        <v>0.178973089679</v>
      </c>
      <c r="M6">
        <v>0.44315902808699997</v>
      </c>
      <c r="N6">
        <v>0.25181224062800001</v>
      </c>
    </row>
    <row r="7" spans="1:14" x14ac:dyDescent="0.25">
      <c r="A7" s="1" t="s">
        <v>23</v>
      </c>
      <c r="B7">
        <v>0.13049302057000001</v>
      </c>
      <c r="C7" s="2">
        <v>0.121785137488</v>
      </c>
      <c r="D7">
        <v>0.11542875544599999</v>
      </c>
      <c r="E7" s="6">
        <v>9.8349957787099998E-2</v>
      </c>
      <c r="F7" s="6">
        <v>6.3162515980799999E-2</v>
      </c>
      <c r="H7">
        <v>0.37101705835499998</v>
      </c>
      <c r="I7">
        <v>0.30483988960699998</v>
      </c>
      <c r="J7">
        <v>0.228609445415</v>
      </c>
      <c r="K7" s="4">
        <v>0.16198044166799999</v>
      </c>
      <c r="M7">
        <v>0.378588410115</v>
      </c>
      <c r="N7">
        <v>0.21487624836899999</v>
      </c>
    </row>
    <row r="8" spans="1:14" x14ac:dyDescent="0.25">
      <c r="A8" t="s">
        <v>3</v>
      </c>
      <c r="B8">
        <v>0.12477448969</v>
      </c>
      <c r="C8">
        <v>0.11523145335399999</v>
      </c>
      <c r="D8">
        <v>0.107051658223</v>
      </c>
      <c r="E8" s="6">
        <v>8.5586398763499993E-2</v>
      </c>
      <c r="F8" s="6">
        <v>4.68647167558E-2</v>
      </c>
      <c r="H8">
        <v>0.32961737020300003</v>
      </c>
      <c r="I8">
        <v>0.26576924171900002</v>
      </c>
      <c r="J8">
        <v>0.18997027705700001</v>
      </c>
      <c r="K8" s="4">
        <v>0.11585845671</v>
      </c>
      <c r="M8">
        <v>0.32096738495600002</v>
      </c>
      <c r="N8">
        <v>0.16261801655300001</v>
      </c>
    </row>
    <row r="9" spans="1:14" x14ac:dyDescent="0.25">
      <c r="A9" t="s">
        <v>2</v>
      </c>
      <c r="B9">
        <v>0.12524968221400001</v>
      </c>
      <c r="C9">
        <v>0.11589748293</v>
      </c>
      <c r="D9">
        <v>0.108564097441</v>
      </c>
      <c r="E9" s="6">
        <v>8.9073154816400005E-2</v>
      </c>
      <c r="F9" s="6">
        <v>5.1960084992999998E-2</v>
      </c>
      <c r="H9">
        <v>0.33945287990900003</v>
      </c>
      <c r="I9">
        <v>0.27508411323999998</v>
      </c>
      <c r="J9">
        <v>0.20749949454</v>
      </c>
      <c r="K9" s="4">
        <v>0.13826497001999999</v>
      </c>
      <c r="M9">
        <v>0.23160281583600001</v>
      </c>
      <c r="N9">
        <v>0.103681843633</v>
      </c>
    </row>
    <row r="10" spans="1:14" x14ac:dyDescent="0.25">
      <c r="A10" s="1" t="s">
        <v>43</v>
      </c>
      <c r="B10">
        <v>0.12888775656599999</v>
      </c>
      <c r="C10">
        <v>0.119917637264</v>
      </c>
      <c r="D10">
        <v>0.112055620583</v>
      </c>
      <c r="E10" s="6">
        <v>8.9941399626599999E-2</v>
      </c>
      <c r="F10" s="6">
        <v>5.4465781395099999E-2</v>
      </c>
      <c r="H10">
        <v>0.37075270392600002</v>
      </c>
      <c r="I10">
        <v>0.30514303180000002</v>
      </c>
      <c r="J10" s="2">
        <v>0.23858836563399999</v>
      </c>
      <c r="K10" s="4">
        <v>0.169189417205</v>
      </c>
      <c r="M10">
        <v>0.20316266391000001</v>
      </c>
      <c r="N10">
        <v>9.6205430209499995E-2</v>
      </c>
    </row>
    <row r="11" spans="1:14" x14ac:dyDescent="0.25">
      <c r="A11" t="s">
        <v>4</v>
      </c>
      <c r="B11">
        <v>0.130425934346</v>
      </c>
      <c r="C11">
        <v>0.121813025982</v>
      </c>
      <c r="D11">
        <v>0.115503746569</v>
      </c>
      <c r="E11" s="6">
        <v>9.84456746992E-2</v>
      </c>
      <c r="F11" s="6">
        <v>6.3212308635300002E-2</v>
      </c>
      <c r="H11">
        <v>0.37189982059499999</v>
      </c>
      <c r="I11">
        <v>0.30861124613099999</v>
      </c>
      <c r="J11">
        <v>0.24175011742700001</v>
      </c>
      <c r="K11" s="4">
        <v>0.187231703246</v>
      </c>
      <c r="M11">
        <v>0.56667730121100002</v>
      </c>
      <c r="N11">
        <v>0.31236479660900002</v>
      </c>
    </row>
    <row r="12" spans="1:14" x14ac:dyDescent="0.25">
      <c r="A12" t="s">
        <v>65</v>
      </c>
      <c r="B12">
        <f>B6/B10</f>
        <v>1.0130142345688287</v>
      </c>
      <c r="C12">
        <f t="shared" ref="C12:M12" si="0">C6/C10</f>
        <v>1.0150846833315907</v>
      </c>
      <c r="D12">
        <f t="shared" si="0"/>
        <v>1.0308479615213912</v>
      </c>
      <c r="E12" s="6">
        <f t="shared" si="0"/>
        <v>1.0946073652581167</v>
      </c>
      <c r="F12" s="4">
        <f t="shared" si="0"/>
        <v>1.1609322543527958</v>
      </c>
      <c r="H12">
        <f t="shared" si="0"/>
        <v>1.0021578854868167</v>
      </c>
      <c r="I12">
        <f t="shared" si="0"/>
        <v>1.010808737035692</v>
      </c>
      <c r="J12">
        <f t="shared" si="0"/>
        <v>0.99468804070713079</v>
      </c>
      <c r="K12" s="4">
        <f t="shared" si="0"/>
        <v>1.0578267402041199</v>
      </c>
      <c r="L12" s="4"/>
      <c r="M12" s="4">
        <f t="shared" si="0"/>
        <v>2.1813015224259762</v>
      </c>
      <c r="N12" s="4">
        <f t="shared" ref="N12" si="1">N6/N10</f>
        <v>2.6174431118871948</v>
      </c>
    </row>
    <row r="13" spans="1:14" x14ac:dyDescent="0.25">
      <c r="A13" t="s">
        <v>66</v>
      </c>
      <c r="B13">
        <f>B6/B11</f>
        <v>1.0010672548960295</v>
      </c>
      <c r="C13">
        <f t="shared" ref="C13:M13" si="2">C6/C11</f>
        <v>0.99929014870698007</v>
      </c>
      <c r="D13">
        <f t="shared" si="2"/>
        <v>1.0000741230155239</v>
      </c>
      <c r="E13">
        <f t="shared" si="2"/>
        <v>1.0000492025039678</v>
      </c>
      <c r="F13">
        <f t="shared" si="2"/>
        <v>1.0002969950822127</v>
      </c>
      <c r="H13">
        <f t="shared" si="2"/>
        <v>0.99906675192947192</v>
      </c>
      <c r="I13">
        <f t="shared" si="2"/>
        <v>0.99944913367827237</v>
      </c>
      <c r="J13">
        <f t="shared" si="2"/>
        <v>0.98167891901712334</v>
      </c>
      <c r="K13">
        <f t="shared" si="2"/>
        <v>0.95589094462197366</v>
      </c>
      <c r="M13">
        <f t="shared" si="2"/>
        <v>0.78203066743623018</v>
      </c>
      <c r="N13">
        <f t="shared" ref="N13" si="3">N6/N11</f>
        <v>0.80614795060662303</v>
      </c>
    </row>
    <row r="14" spans="1:14" x14ac:dyDescent="0.25">
      <c r="A14" t="s">
        <v>69</v>
      </c>
      <c r="B14">
        <f>B10/B11</f>
        <v>0.98820650365502105</v>
      </c>
      <c r="C14">
        <f t="shared" ref="C14:N14" si="4">C10/C11</f>
        <v>0.98444018032784042</v>
      </c>
      <c r="D14">
        <f t="shared" si="4"/>
        <v>0.97014706372368498</v>
      </c>
      <c r="E14">
        <f t="shared" si="4"/>
        <v>0.91361453818479332</v>
      </c>
      <c r="F14">
        <f t="shared" si="4"/>
        <v>0.86163252966028148</v>
      </c>
      <c r="H14">
        <f t="shared" si="4"/>
        <v>0.99691552239211967</v>
      </c>
      <c r="I14">
        <f t="shared" si="4"/>
        <v>0.9887618666705108</v>
      </c>
      <c r="J14">
        <f t="shared" si="4"/>
        <v>0.98692140534759099</v>
      </c>
      <c r="K14">
        <f t="shared" si="4"/>
        <v>0.90363658649574641</v>
      </c>
      <c r="M14">
        <f t="shared" si="4"/>
        <v>0.35851561987014052</v>
      </c>
      <c r="N14">
        <f t="shared" si="4"/>
        <v>0.30799062907823227</v>
      </c>
    </row>
    <row r="15" spans="1:14" x14ac:dyDescent="0.25">
      <c r="E15"/>
      <c r="F15"/>
      <c r="K15"/>
    </row>
    <row r="16" spans="1:14" x14ac:dyDescent="0.25">
      <c r="B16" t="s">
        <v>67</v>
      </c>
      <c r="C16" t="s">
        <v>59</v>
      </c>
      <c r="D16" t="s">
        <v>60</v>
      </c>
      <c r="E16" t="s">
        <v>61</v>
      </c>
      <c r="F16" s="6" t="s">
        <v>62</v>
      </c>
      <c r="G16" s="6" t="s">
        <v>63</v>
      </c>
    </row>
    <row r="17" spans="1:7" x14ac:dyDescent="0.25">
      <c r="A17" t="s">
        <v>52</v>
      </c>
      <c r="B17">
        <v>1984911461</v>
      </c>
      <c r="C17">
        <v>1793230332</v>
      </c>
      <c r="D17">
        <v>561793875</v>
      </c>
      <c r="E17">
        <v>2081193314</v>
      </c>
      <c r="F17" s="6">
        <v>1636680451</v>
      </c>
      <c r="G17">
        <v>1626544891</v>
      </c>
    </row>
    <row r="18" spans="1:7" x14ac:dyDescent="0.25">
      <c r="A18" t="s">
        <v>53</v>
      </c>
      <c r="B18">
        <v>3455574</v>
      </c>
      <c r="C18">
        <v>185601975</v>
      </c>
      <c r="D18">
        <v>1537176500</v>
      </c>
      <c r="E18">
        <v>17787156</v>
      </c>
      <c r="F18" s="6">
        <v>90240</v>
      </c>
      <c r="G18">
        <v>9395661</v>
      </c>
    </row>
    <row r="19" spans="1:7" x14ac:dyDescent="0.25">
      <c r="A19" t="s">
        <v>54</v>
      </c>
      <c r="B19">
        <v>171260445</v>
      </c>
      <c r="C19">
        <v>150460278</v>
      </c>
      <c r="D19">
        <v>505857046</v>
      </c>
      <c r="E19">
        <v>1570355832</v>
      </c>
      <c r="F19" s="6">
        <v>1252749702</v>
      </c>
      <c r="G19">
        <v>1244755843</v>
      </c>
    </row>
    <row r="20" spans="1:7" x14ac:dyDescent="0.25">
      <c r="A20" t="s">
        <v>55</v>
      </c>
      <c r="B20">
        <v>2931</v>
      </c>
      <c r="C20">
        <v>19826971</v>
      </c>
      <c r="D20">
        <v>1064500244</v>
      </c>
      <c r="E20">
        <v>2731</v>
      </c>
      <c r="F20" s="6">
        <v>0</v>
      </c>
      <c r="G20" s="6">
        <v>7282796</v>
      </c>
    </row>
    <row r="21" spans="1:7" x14ac:dyDescent="0.25">
      <c r="A21" t="s">
        <v>56</v>
      </c>
      <c r="B21">
        <f>B19+B17</f>
        <v>2156171906</v>
      </c>
      <c r="C21">
        <f>C19+C17</f>
        <v>1943690610</v>
      </c>
      <c r="D21">
        <f>D17+D19</f>
        <v>1067650921</v>
      </c>
      <c r="E21">
        <f t="shared" ref="E21:G22" si="5">E19+E17</f>
        <v>3651549146</v>
      </c>
      <c r="F21">
        <f t="shared" si="5"/>
        <v>2889430153</v>
      </c>
      <c r="G21">
        <f t="shared" si="5"/>
        <v>2871300734</v>
      </c>
    </row>
    <row r="22" spans="1:7" x14ac:dyDescent="0.25">
      <c r="A22" t="s">
        <v>57</v>
      </c>
      <c r="B22">
        <f>B18+B20</f>
        <v>3458505</v>
      </c>
      <c r="C22">
        <f>C18+C20</f>
        <v>205428946</v>
      </c>
      <c r="D22">
        <f>D20+D18</f>
        <v>2601676744</v>
      </c>
      <c r="E22">
        <f t="shared" si="5"/>
        <v>17789887</v>
      </c>
      <c r="F22">
        <f t="shared" si="5"/>
        <v>90240</v>
      </c>
      <c r="G22">
        <f t="shared" si="5"/>
        <v>16678457</v>
      </c>
    </row>
    <row r="23" spans="1:7" x14ac:dyDescent="0.25">
      <c r="A23" t="s">
        <v>58</v>
      </c>
      <c r="B23">
        <f>B22/(B21+B22)</f>
        <v>1.601433737172911E-3</v>
      </c>
      <c r="C23">
        <f>C22/(C21+C22)</f>
        <v>9.5587490898993988E-2</v>
      </c>
      <c r="D23">
        <f>D22/(D21+D22)</f>
        <v>0.70903363818286858</v>
      </c>
      <c r="E23">
        <f>E22/(E22+E21)</f>
        <v>4.8482538244647398E-3</v>
      </c>
      <c r="F23">
        <f>F22/(F22+F21)</f>
        <v>3.1230096253554976E-5</v>
      </c>
      <c r="G23">
        <f>G22/(G22+G21)</f>
        <v>5.775130600655356E-3</v>
      </c>
    </row>
    <row r="24" spans="1:7" x14ac:dyDescent="0.25">
      <c r="E24"/>
      <c r="G24" s="4"/>
    </row>
    <row r="25" spans="1:7" x14ac:dyDescent="0.25">
      <c r="E25"/>
      <c r="G25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 Size test</vt:lpstr>
      <vt:lpstr>LRU_DC测试</vt:lpstr>
      <vt:lpstr>各个策略性能对比mcf</vt:lpstr>
      <vt:lpstr>Olden+mcf对比</vt:lpstr>
      <vt:lpstr>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2019-03-27T02:35:52Z</dcterms:modified>
</cp:coreProperties>
</file>