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 activeTab="1"/>
  </bookViews>
  <sheets>
    <sheet name="faiss" sheetId="1" r:id="rId1"/>
    <sheet name="SPTA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980D939CA18140138641FFA03A033CA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67350" y="438150"/>
          <a:ext cx="2447925" cy="1362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395B9592F7D342E7B244D41E1E3CDC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315575" y="438150"/>
          <a:ext cx="2943225" cy="1533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5FFE5D72B5BC43F89AFDF6E157298B7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467350" y="2337435"/>
          <a:ext cx="2381250" cy="1228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16EAF12557974D0080BF76E88E94A3CF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420350" y="2337435"/>
          <a:ext cx="3057525" cy="1466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6271F4985397412A95467154B514747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467350" y="2881630"/>
          <a:ext cx="3781425" cy="11620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B1C269CA124E4A8AB4103639C049AF5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467350" y="3217545"/>
          <a:ext cx="3781425" cy="1257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A29A05832E0F4A08A8B8D16BEBDF02ED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467350" y="4673600"/>
          <a:ext cx="3848100" cy="1123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BDB96538A1EA463092A754CE7EF7592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405620" y="4673600"/>
          <a:ext cx="3762375" cy="15144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<sst xmlns="http://schemas.openxmlformats.org/spreadsheetml/2006/main" count="48" uniqueCount="31">
  <si>
    <t>faiss（IVF1000,Flat）</t>
  </si>
  <si>
    <t>faiss_batch</t>
  </si>
  <si>
    <t>recall k100</t>
  </si>
  <si>
    <t>QPS</t>
  </si>
  <si>
    <t>索引大小</t>
  </si>
  <si>
    <t>索引构建时间</t>
  </si>
  <si>
    <t>备注</t>
  </si>
  <si>
    <t>sift（1M+1W）</t>
  </si>
  <si>
    <t>496.41 MB</t>
  </si>
  <si>
    <t>57s</t>
  </si>
  <si>
    <t xml:space="preserve"> </t>
  </si>
  <si>
    <t xml:space="preserve">   </t>
  </si>
  <si>
    <t>nprone = 19</t>
  </si>
  <si>
    <t>gift(1M+1K)</t>
  </si>
  <si>
    <t>3.59 GB</t>
  </si>
  <si>
    <t>nprone = nlist &gt;&gt; 3</t>
  </si>
  <si>
    <t>nprone = 50</t>
  </si>
  <si>
    <t>nprone = 41</t>
  </si>
  <si>
    <t>数据集</t>
  </si>
  <si>
    <t>索引</t>
  </si>
  <si>
    <t>efs</t>
  </si>
  <si>
    <t>查询时间(s)</t>
  </si>
  <si>
    <t>Recall@10</t>
  </si>
  <si>
    <t>Recall@100</t>
  </si>
  <si>
    <t>sift1M (1000000*200 queryNum=10000)</t>
  </si>
  <si>
    <t>ACORN-γ(γ=12，M=32,Mβ=64)</t>
  </si>
  <si>
    <t>ACORN-1(γ=12，M=32,Mβ=64)</t>
  </si>
  <si>
    <t>paper (2029997*200 queryNum=10000)</t>
  </si>
  <si>
    <t>gist1M (1000000*960 queryNum=1000)</t>
  </si>
  <si>
    <t>wit (1000000*2048 queryNum=40300)</t>
  </si>
  <si>
    <t>yt8mRgb (1000000*1024 queryNum=1000)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</si>
</sst>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小米兰亭"/>
      <charset val="134"/>
    </font>
    <font>
      <b/>
      <sz val="11"/>
      <color theme="1"/>
      <name val="小米兰亭"/>
      <charset val="134"/>
    </font>
    <font>
      <sz val="11"/>
      <color theme="1"/>
      <name val="小米兰亭 Light"/>
      <charset val="134"/>
    </font>
    <font>
      <sz val="8"/>
      <color theme="1"/>
      <name val="小米兰亭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Recall@100" TargetMode="External"/><Relationship Id="rId1" Type="http://schemas.openxmlformats.org/officeDocument/2006/relationships/hyperlink" Target="mailto:Recall@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M9" sqref="M9"/>
    </sheetView>
  </sheetViews>
  <sheetFormatPr defaultColWidth="9" defaultRowHeight="13.5"/>
  <cols>
    <col min="1" max="1" width="16" style="1" customWidth="1"/>
    <col min="2" max="2" width="15.25" style="1" customWidth="1"/>
    <col min="3" max="3" width="12.5" style="1"/>
    <col min="4" max="4" width="13.5" style="1" customWidth="1"/>
    <col min="5" max="5" width="12" customWidth="1"/>
    <col min="6" max="6" width="16" customWidth="1"/>
    <col min="7" max="7" width="14.3083333333333" customWidth="1"/>
    <col min="8" max="8" width="13.5" style="1" customWidth="1"/>
    <col min="9" max="9" width="10.375" style="1"/>
    <col min="10" max="10" width="12.5" style="1"/>
    <col min="11" max="11" width="14" style="1" customWidth="1"/>
    <col min="12" max="12" width="13.625" style="1" customWidth="1"/>
    <col min="19" max="16384" width="9" style="1"/>
  </cols>
  <sheetData>
    <row r="1" spans="2:8">
      <c r="B1" s="1" t="s">
        <v>0</v>
      </c>
      <c r="E1" s="1"/>
      <c r="F1" s="1"/>
      <c r="H1" s="1" t="s">
        <v>1</v>
      </c>
    </row>
    <row r="2" spans="2:12">
      <c r="B2" s="6" t="s">
        <v>2</v>
      </c>
      <c r="C2" s="6" t="s">
        <v>3</v>
      </c>
      <c r="D2" s="6"/>
      <c r="E2" s="7" t="s">
        <v>4</v>
      </c>
      <c r="F2" s="7" t="s">
        <v>5</v>
      </c>
      <c r="G2" s="6" t="s">
        <v>6</v>
      </c>
      <c r="H2" s="6" t="s">
        <v>2</v>
      </c>
      <c r="I2" s="6" t="s">
        <v>3</v>
      </c>
      <c r="K2" s="7" t="s">
        <v>4</v>
      </c>
      <c r="L2" s="7" t="s">
        <v>5</v>
      </c>
    </row>
    <row r="3" ht="46.05" spans="1:12">
      <c r="A3" s="1" t="s">
        <v>7</v>
      </c>
      <c r="B3" s="1">
        <v>0.994604</v>
      </c>
      <c r="C3" s="1">
        <v>1623.11</v>
      </c>
      <c r="D3" s="1" t="str">
        <f>_xlfn.DISPIMG("ID_980D939CA18140138641FFA03A033CAC",1)</f>
        <v>=DISPIMG("ID_980D939CA18140138641FFA03A033CAC",1)</v>
      </c>
      <c r="E3" s="1" t="s">
        <v>8</v>
      </c>
      <c r="F3" s="1" t="s">
        <v>9</v>
      </c>
      <c r="G3" s="8"/>
      <c r="H3" s="1">
        <v>0.994604</v>
      </c>
      <c r="I3" s="1">
        <v>3669.72</v>
      </c>
      <c r="J3" s="1" t="str">
        <f>_xlfn.DISPIMG("ID_395B9592F7D342E7B244D41E1E3CDC18",1)</f>
        <v>=DISPIMG("ID_395B9592F7D342E7B244D41E1E3CDC18",1)</v>
      </c>
      <c r="K3" s="1" t="s">
        <v>8</v>
      </c>
      <c r="L3" s="1" t="s">
        <v>9</v>
      </c>
    </row>
    <row r="4" spans="5:7">
      <c r="E4" s="1"/>
      <c r="F4" s="1"/>
      <c r="G4" s="8"/>
    </row>
    <row r="5" spans="5:7">
      <c r="E5" s="1"/>
      <c r="F5" s="1"/>
      <c r="G5" s="8"/>
    </row>
    <row r="6" spans="5:9">
      <c r="E6" s="1"/>
      <c r="F6" s="1"/>
      <c r="G6" s="8"/>
      <c r="I6" s="1" t="s">
        <v>10</v>
      </c>
    </row>
    <row r="7" spans="5:7">
      <c r="E7" s="1"/>
      <c r="F7" s="1"/>
      <c r="G7" s="8"/>
    </row>
    <row r="8" spans="5:8">
      <c r="E8" s="1"/>
      <c r="F8" s="1"/>
      <c r="G8" s="8"/>
      <c r="H8" s="1" t="s">
        <v>11</v>
      </c>
    </row>
    <row r="9" spans="5:7">
      <c r="E9" s="1"/>
      <c r="F9" s="1"/>
      <c r="G9" s="8"/>
    </row>
    <row r="10" ht="42.85" spans="2:14">
      <c r="B10" s="1">
        <v>0.80136</v>
      </c>
      <c r="C10" s="1">
        <v>2483.24</v>
      </c>
      <c r="D10" s="1" t="str">
        <f>_xlfn.DISPIMG("ID_5FFE5D72B5BC43F89AFDF6E157298B74",1)</f>
        <v>=DISPIMG("ID_5FFE5D72B5BC43F89AFDF6E157298B74",1)</v>
      </c>
      <c r="E10" s="1"/>
      <c r="F10" s="1"/>
      <c r="G10" s="8" t="s">
        <v>12</v>
      </c>
      <c r="H10" s="1">
        <v>0.80136</v>
      </c>
      <c r="I10" s="1">
        <v>8097.17</v>
      </c>
      <c r="J10" s="1" t="str">
        <f>_xlfn.DISPIMG("ID_16EAF12557974D0080BF76E88E94A3CF",1)</f>
        <v>=DISPIMG("ID_16EAF12557974D0080BF76E88E94A3CF",1)</v>
      </c>
      <c r="N10" s="8"/>
    </row>
    <row r="11" ht="26.45" spans="1:11">
      <c r="A11" s="1" t="s">
        <v>13</v>
      </c>
      <c r="B11" s="1">
        <v>0.96658</v>
      </c>
      <c r="C11" s="1">
        <v>489.476</v>
      </c>
      <c r="D11" s="1" t="str">
        <f>_xlfn.DISPIMG("ID_6271F4985397412A95467154B5147475",1)</f>
        <v>=DISPIMG("ID_6271F4985397412A95467154B5147475",1)</v>
      </c>
      <c r="E11" s="1" t="s">
        <v>14</v>
      </c>
      <c r="F11" s="7"/>
      <c r="G11" s="8" t="s">
        <v>15</v>
      </c>
      <c r="K11" s="1" t="s">
        <v>14</v>
      </c>
    </row>
    <row r="12" ht="28.4" spans="2:9">
      <c r="B12" s="1">
        <v>0.84438</v>
      </c>
      <c r="C12" s="1">
        <v>659.196</v>
      </c>
      <c r="D12" s="1" t="str">
        <f>_xlfn.DISPIMG("ID_B1C269CA124E4A8AB4103639C049AF53",1)</f>
        <v>=DISPIMG("ID_B1C269CA124E4A8AB4103639C049AF53",1)</v>
      </c>
      <c r="E12" s="1"/>
      <c r="F12" s="7"/>
      <c r="G12" s="8" t="s">
        <v>16</v>
      </c>
      <c r="I12" s="1" t="s">
        <v>10</v>
      </c>
    </row>
    <row r="13" spans="5:7">
      <c r="E13" s="1"/>
      <c r="F13" s="7"/>
      <c r="G13" s="8"/>
    </row>
    <row r="14" spans="5:7">
      <c r="E14" s="1"/>
      <c r="F14" s="7"/>
      <c r="G14" s="8"/>
    </row>
    <row r="15" spans="5:7">
      <c r="E15" s="1"/>
      <c r="F15" s="7"/>
      <c r="G15" s="8"/>
    </row>
    <row r="16" spans="5:7">
      <c r="E16" s="1"/>
      <c r="F16" s="7"/>
      <c r="G16" s="8"/>
    </row>
    <row r="17" spans="5:7">
      <c r="E17" s="1"/>
      <c r="F17" s="7"/>
      <c r="G17" s="8"/>
    </row>
    <row r="18" ht="30.15" spans="2:10">
      <c r="B18" s="1">
        <v>0.80491</v>
      </c>
      <c r="C18" s="1">
        <v>702.741</v>
      </c>
      <c r="D18" s="1" t="str">
        <f>_xlfn.DISPIMG("ID_A29A05832E0F4A08A8B8D16BEBDF02ED",1)</f>
        <v>=DISPIMG("ID_A29A05832E0F4A08A8B8D16BEBDF02ED",1)</v>
      </c>
      <c r="E18" s="1"/>
      <c r="F18" s="7"/>
      <c r="G18" s="8" t="s">
        <v>17</v>
      </c>
      <c r="H18" s="1">
        <v>0.80491</v>
      </c>
      <c r="I18" s="1">
        <v>623.83</v>
      </c>
      <c r="J18" s="1" t="str">
        <f>_xlfn.DISPIMG("ID_BDB96538A1EA463092A754CE7EF75924",1)</f>
        <v>=DISPIMG("ID_BDB96538A1EA463092A754CE7EF75924",1)</v>
      </c>
    </row>
    <row r="19" spans="7:7">
      <c r="G19" s="1"/>
    </row>
    <row r="20" spans="7:7">
      <c r="G20" s="1"/>
    </row>
    <row r="21" spans="7:7">
      <c r="G21" s="1"/>
    </row>
    <row r="22" spans="7:7">
      <c r="G22" s="1"/>
    </row>
    <row r="23" spans="7:7">
      <c r="G23" s="1"/>
    </row>
  </sheetData>
  <mergeCells count="12">
    <mergeCell ref="B1:F1"/>
    <mergeCell ref="H1:L1"/>
    <mergeCell ref="A3:A10"/>
    <mergeCell ref="A11:A18"/>
    <mergeCell ref="E3:E10"/>
    <mergeCell ref="E11:E18"/>
    <mergeCell ref="F3:F10"/>
    <mergeCell ref="F11:F18"/>
    <mergeCell ref="K3:K10"/>
    <mergeCell ref="K11:K18"/>
    <mergeCell ref="L3:L10"/>
    <mergeCell ref="L11:L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12"/>
  <sheetViews>
    <sheetView tabSelected="1" zoomScale="85" zoomScaleNormal="85" topLeftCell="D1" workbookViewId="0">
      <selection activeCell="K20" sqref="K20"/>
    </sheetView>
  </sheetViews>
  <sheetFormatPr defaultColWidth="9" defaultRowHeight="13.5"/>
  <cols>
    <col min="2" max="2" width="11.125" customWidth="1"/>
    <col min="4" max="6" width="12.875"/>
    <col min="7" max="7" width="10.375"/>
  </cols>
  <sheetData>
    <row r="1" ht="27" spans="1:7">
      <c r="A1" t="s">
        <v>18</v>
      </c>
      <c r="B1" s="1" t="s">
        <v>19</v>
      </c>
      <c r="C1" s="2" t="s">
        <v>20</v>
      </c>
      <c r="D1" s="2" t="s">
        <v>21</v>
      </c>
      <c r="E1" s="3" t="s">
        <v>3</v>
      </c>
      <c r="F1" s="3" t="s">
        <v>22</v>
      </c>
      <c r="G1" s="3" t="s">
        <v>23</v>
      </c>
    </row>
    <row r="2" spans="1:7">
      <c r="A2" s="1" t="s">
        <v>24</v>
      </c>
      <c r="B2" s="4" t="s">
        <v>25</v>
      </c>
      <c r="C2" s="5">
        <v>8</v>
      </c>
      <c r="D2" s="6">
        <v>2.88663</v>
      </c>
      <c r="E2" s="6">
        <v>3464.25</v>
      </c>
      <c r="F2" s="6">
        <v>0.7477</v>
      </c>
      <c r="G2" s="6">
        <v>0.544449</v>
      </c>
    </row>
    <row r="3" spans="1:7">
      <c r="A3" s="1"/>
      <c r="B3" s="4"/>
      <c r="C3" s="5">
        <v>16</v>
      </c>
      <c r="D3" s="6">
        <v>4.07686</v>
      </c>
      <c r="E3" s="6">
        <v>2452.87</v>
      </c>
      <c r="F3" s="6">
        <v>0.85699</v>
      </c>
      <c r="G3" s="6">
        <v>0.691542</v>
      </c>
    </row>
    <row r="4" spans="1:7">
      <c r="A4" s="1"/>
      <c r="B4" s="4"/>
      <c r="C4" s="5">
        <v>32</v>
      </c>
      <c r="D4" s="6">
        <v>6.35533</v>
      </c>
      <c r="E4" s="6">
        <v>1573.48</v>
      </c>
      <c r="F4" s="6">
        <v>0.93267</v>
      </c>
      <c r="G4" s="6">
        <v>0.825193</v>
      </c>
    </row>
    <row r="5" spans="1:7">
      <c r="A5" s="1"/>
      <c r="B5" s="4"/>
      <c r="C5" s="5">
        <v>64</v>
      </c>
      <c r="D5" s="6">
        <v>10.3122</v>
      </c>
      <c r="E5" s="6">
        <v>969.721</v>
      </c>
      <c r="F5" s="6">
        <v>0.97345</v>
      </c>
      <c r="G5" s="6">
        <v>0.919757</v>
      </c>
    </row>
    <row r="6" spans="1:7">
      <c r="A6" s="1"/>
      <c r="B6" s="4"/>
      <c r="C6" s="5">
        <v>80</v>
      </c>
      <c r="D6" s="6">
        <v>11.8341</v>
      </c>
      <c r="E6" s="6">
        <v>845.014</v>
      </c>
      <c r="F6" s="6">
        <v>0.98122</v>
      </c>
      <c r="G6" s="6">
        <v>0.940384</v>
      </c>
    </row>
    <row r="7" spans="1:7">
      <c r="A7" s="1"/>
      <c r="B7" s="4"/>
      <c r="C7" s="5">
        <v>120</v>
      </c>
      <c r="D7" s="6">
        <v>15.8324</v>
      </c>
      <c r="E7" s="6">
        <v>631.615</v>
      </c>
      <c r="F7" s="6">
        <v>0.99034</v>
      </c>
      <c r="G7" s="6">
        <v>0.965826</v>
      </c>
    </row>
    <row r="8" spans="1:7">
      <c r="A8" s="1"/>
      <c r="B8" s="4"/>
      <c r="C8" s="5">
        <v>200</v>
      </c>
      <c r="D8" s="6">
        <v>23.8297</v>
      </c>
      <c r="E8" s="6">
        <v>419.645</v>
      </c>
      <c r="F8" s="6">
        <v>0.9961</v>
      </c>
      <c r="G8" s="6">
        <v>0.985537</v>
      </c>
    </row>
    <row r="9" spans="1:7">
      <c r="A9" s="1"/>
      <c r="B9" s="4"/>
      <c r="C9" s="5">
        <v>400</v>
      </c>
      <c r="D9" s="6">
        <v>42.4601</v>
      </c>
      <c r="E9" s="6">
        <v>235.515</v>
      </c>
      <c r="F9" s="6">
        <v>0.99889</v>
      </c>
      <c r="G9" s="6">
        <v>0.995866</v>
      </c>
    </row>
    <row r="10" spans="1:7">
      <c r="A10" s="1"/>
      <c r="B10" s="4"/>
      <c r="C10" s="5">
        <v>800</v>
      </c>
      <c r="D10" s="6">
        <v>81.2844</v>
      </c>
      <c r="E10" s="6">
        <v>123.025</v>
      </c>
      <c r="F10" s="6">
        <v>0.99967</v>
      </c>
      <c r="G10" s="6">
        <v>0.998932</v>
      </c>
    </row>
    <row r="11" spans="1:7">
      <c r="A11" s="1"/>
      <c r="B11" s="4"/>
      <c r="C11" s="5">
        <v>2000</v>
      </c>
      <c r="D11" s="6">
        <v>200.98</v>
      </c>
      <c r="E11" s="6">
        <v>49.7562</v>
      </c>
      <c r="F11" s="6">
        <v>0.99988</v>
      </c>
      <c r="G11" s="6">
        <v>0.999775</v>
      </c>
    </row>
    <row r="12" spans="1:7">
      <c r="A12" s="1"/>
      <c r="B12" s="1" t="s">
        <v>26</v>
      </c>
      <c r="C12" s="5">
        <v>8</v>
      </c>
      <c r="D12" s="6">
        <v>5.38476</v>
      </c>
      <c r="E12" s="6">
        <v>1857.09</v>
      </c>
      <c r="F12" s="6">
        <v>0.76689</v>
      </c>
      <c r="G12" s="6">
        <v>0.638304</v>
      </c>
    </row>
    <row r="13" spans="1:7">
      <c r="A13" s="1"/>
      <c r="B13" s="1"/>
      <c r="C13" s="5">
        <v>16</v>
      </c>
      <c r="D13" s="6">
        <v>8.01731</v>
      </c>
      <c r="E13" s="6">
        <v>1247.3</v>
      </c>
      <c r="F13" s="6">
        <v>0.86122</v>
      </c>
      <c r="G13" s="6">
        <v>0.761976</v>
      </c>
    </row>
    <row r="14" spans="1:7">
      <c r="A14" s="1"/>
      <c r="B14" s="1"/>
      <c r="C14" s="5">
        <v>32</v>
      </c>
      <c r="D14" s="6">
        <v>12.8277</v>
      </c>
      <c r="E14" s="6">
        <v>779.563</v>
      </c>
      <c r="F14" s="6">
        <v>0.9289</v>
      </c>
      <c r="G14" s="6">
        <v>0.865434</v>
      </c>
    </row>
    <row r="15" spans="1:7">
      <c r="A15" s="1"/>
      <c r="B15" s="1"/>
      <c r="C15" s="5">
        <v>64</v>
      </c>
      <c r="D15" s="6">
        <v>21.198</v>
      </c>
      <c r="E15" s="6">
        <v>471.742</v>
      </c>
      <c r="F15" s="6">
        <v>0.96905</v>
      </c>
      <c r="G15" s="6">
        <v>0.936196</v>
      </c>
    </row>
    <row r="16" spans="1:7">
      <c r="A16" s="1"/>
      <c r="B16" s="1"/>
      <c r="C16" s="5">
        <v>80</v>
      </c>
      <c r="D16" s="6">
        <v>25.2798</v>
      </c>
      <c r="E16" s="6">
        <v>395.572</v>
      </c>
      <c r="F16" s="6">
        <v>0.97709</v>
      </c>
      <c r="G16" s="6">
        <v>0.951497</v>
      </c>
    </row>
    <row r="17" spans="1:7">
      <c r="A17" s="1"/>
      <c r="B17" s="1"/>
      <c r="C17" s="5">
        <v>120</v>
      </c>
      <c r="D17" s="6">
        <v>34.8778</v>
      </c>
      <c r="E17" s="6">
        <v>286.715</v>
      </c>
      <c r="F17" s="6">
        <v>0.98666</v>
      </c>
      <c r="G17" s="6">
        <v>0.971206</v>
      </c>
    </row>
    <row r="18" spans="1:7">
      <c r="A18" s="1"/>
      <c r="B18" s="1"/>
      <c r="C18" s="5">
        <v>200</v>
      </c>
      <c r="D18" s="6">
        <v>54.1241</v>
      </c>
      <c r="E18" s="6">
        <v>184.761</v>
      </c>
      <c r="F18" s="6">
        <v>0.99378</v>
      </c>
      <c r="G18" s="6">
        <v>0.986653</v>
      </c>
    </row>
    <row r="19" spans="1:7">
      <c r="A19" s="1"/>
      <c r="B19" s="1"/>
      <c r="C19" s="5">
        <v>400</v>
      </c>
      <c r="D19" s="6">
        <v>104.374</v>
      </c>
      <c r="E19" s="6">
        <v>95.8089</v>
      </c>
      <c r="F19" s="6">
        <v>0.99802</v>
      </c>
      <c r="G19" s="6">
        <v>0.995801</v>
      </c>
    </row>
    <row r="20" spans="1:7">
      <c r="A20" s="1"/>
      <c r="B20" s="1"/>
      <c r="C20" s="5">
        <v>800</v>
      </c>
      <c r="D20" s="6">
        <v>189.31</v>
      </c>
      <c r="E20" s="6">
        <v>52.8234</v>
      </c>
      <c r="F20" s="6">
        <v>0.9993</v>
      </c>
      <c r="G20" s="6">
        <v>0.998764</v>
      </c>
    </row>
    <row r="21" spans="1:7">
      <c r="A21" s="1"/>
      <c r="B21" s="1"/>
      <c r="C21" s="5">
        <v>2000</v>
      </c>
      <c r="D21" s="6">
        <v>475.838</v>
      </c>
      <c r="E21" s="6">
        <v>21.0156</v>
      </c>
      <c r="F21" s="6">
        <v>0.99964</v>
      </c>
      <c r="G21" s="6">
        <v>0.999585</v>
      </c>
    </row>
    <row r="22" spans="1:7">
      <c r="A22" s="1" t="s">
        <v>27</v>
      </c>
      <c r="B22" s="4" t="s">
        <v>25</v>
      </c>
      <c r="C22" s="5">
        <v>2</v>
      </c>
      <c r="D22" s="6">
        <v>2.09414</v>
      </c>
      <c r="E22" s="6">
        <v>4775.24</v>
      </c>
      <c r="F22" s="6">
        <v>0.64313</v>
      </c>
      <c r="G22" s="6">
        <v>0.382609</v>
      </c>
    </row>
    <row r="23" spans="1:15">
      <c r="A23" s="1"/>
      <c r="B23" s="4"/>
      <c r="C23" s="5">
        <v>4</v>
      </c>
      <c r="D23" s="6">
        <v>2.56963</v>
      </c>
      <c r="E23" s="6">
        <v>3891.61</v>
      </c>
      <c r="F23" s="6">
        <v>0.791</v>
      </c>
      <c r="G23" s="6">
        <v>0.512498</v>
      </c>
      <c r="K23" s="5"/>
      <c r="L23" s="6"/>
      <c r="M23" s="6"/>
      <c r="N23" s="6"/>
      <c r="O23" s="6"/>
    </row>
    <row r="24" spans="1:15">
      <c r="A24" s="1"/>
      <c r="B24" s="4"/>
      <c r="C24" s="5">
        <v>6</v>
      </c>
      <c r="D24" s="6">
        <v>2.93745</v>
      </c>
      <c r="E24" s="6">
        <v>3404.32</v>
      </c>
      <c r="F24" s="6">
        <v>0.8551</v>
      </c>
      <c r="G24" s="6">
        <v>0.591375</v>
      </c>
      <c r="K24" s="5"/>
      <c r="L24" s="6"/>
      <c r="M24" s="6"/>
      <c r="N24" s="6"/>
      <c r="O24" s="6"/>
    </row>
    <row r="25" spans="1:15">
      <c r="A25" s="1"/>
      <c r="B25" s="4"/>
      <c r="C25" s="5">
        <v>8</v>
      </c>
      <c r="D25" s="6">
        <v>3.28546</v>
      </c>
      <c r="E25" s="6">
        <v>3043.71</v>
      </c>
      <c r="F25" s="6">
        <v>0.89216</v>
      </c>
      <c r="G25" s="6">
        <v>0.650286</v>
      </c>
      <c r="K25" s="5"/>
      <c r="L25" s="6"/>
      <c r="M25" s="6"/>
      <c r="N25" s="6"/>
      <c r="O25" s="6"/>
    </row>
    <row r="26" spans="1:15">
      <c r="A26" s="1"/>
      <c r="B26" s="4"/>
      <c r="C26" s="5">
        <v>16</v>
      </c>
      <c r="D26" s="6">
        <v>4.53492</v>
      </c>
      <c r="E26" s="6">
        <v>2205.11</v>
      </c>
      <c r="F26" s="6">
        <v>0.94999</v>
      </c>
      <c r="G26" s="6">
        <v>0.784787</v>
      </c>
      <c r="K26" s="5"/>
      <c r="L26" s="6"/>
      <c r="M26" s="6"/>
      <c r="N26" s="6"/>
      <c r="O26" s="6"/>
    </row>
    <row r="27" spans="1:15">
      <c r="A27" s="1"/>
      <c r="B27" s="4"/>
      <c r="C27" s="5">
        <v>32</v>
      </c>
      <c r="D27" s="6">
        <v>6.75678</v>
      </c>
      <c r="E27" s="6">
        <v>1479.99</v>
      </c>
      <c r="F27" s="6">
        <v>0.97872</v>
      </c>
      <c r="G27" s="6">
        <v>0.893003</v>
      </c>
      <c r="K27" s="5"/>
      <c r="L27" s="6"/>
      <c r="M27" s="6"/>
      <c r="N27" s="6"/>
      <c r="O27" s="6"/>
    </row>
    <row r="28" spans="1:15">
      <c r="A28" s="1"/>
      <c r="B28" s="4"/>
      <c r="C28" s="5">
        <v>64</v>
      </c>
      <c r="D28" s="6">
        <v>10.71</v>
      </c>
      <c r="E28" s="6">
        <v>933.705</v>
      </c>
      <c r="F28" s="6">
        <v>0.99162</v>
      </c>
      <c r="G28" s="6">
        <v>0.957424</v>
      </c>
      <c r="K28" s="5"/>
      <c r="L28" s="6"/>
      <c r="M28" s="6"/>
      <c r="N28" s="6"/>
      <c r="O28" s="6"/>
    </row>
    <row r="29" spans="1:15">
      <c r="A29" s="1"/>
      <c r="B29" s="4"/>
      <c r="C29" s="5">
        <v>80</v>
      </c>
      <c r="D29" s="6">
        <v>12.882</v>
      </c>
      <c r="E29" s="6">
        <v>776.278</v>
      </c>
      <c r="F29" s="6">
        <v>0.99366</v>
      </c>
      <c r="G29" s="6">
        <v>0.969446</v>
      </c>
      <c r="K29" s="5"/>
      <c r="L29" s="6"/>
      <c r="M29" s="6"/>
      <c r="N29" s="6"/>
      <c r="O29" s="6"/>
    </row>
    <row r="30" spans="1:15">
      <c r="A30" s="1"/>
      <c r="B30" s="4"/>
      <c r="C30" s="5">
        <v>120</v>
      </c>
      <c r="D30" s="6">
        <v>16.9235</v>
      </c>
      <c r="E30" s="6">
        <v>590.894</v>
      </c>
      <c r="F30" s="6">
        <v>0.99605</v>
      </c>
      <c r="G30" s="6">
        <v>0.983205</v>
      </c>
      <c r="K30" s="5"/>
      <c r="L30" s="6"/>
      <c r="M30" s="6"/>
      <c r="N30" s="6"/>
      <c r="O30" s="6"/>
    </row>
    <row r="31" spans="1:15">
      <c r="A31" s="1"/>
      <c r="B31" s="4"/>
      <c r="C31" s="5">
        <v>200</v>
      </c>
      <c r="D31" s="6">
        <v>25.5098</v>
      </c>
      <c r="E31" s="6">
        <v>392.007</v>
      </c>
      <c r="F31" s="6">
        <v>0.99785</v>
      </c>
      <c r="G31" s="6">
        <v>0.99801</v>
      </c>
      <c r="K31" s="5"/>
      <c r="L31" s="6"/>
      <c r="M31" s="6"/>
      <c r="N31" s="6"/>
      <c r="O31" s="6"/>
    </row>
    <row r="32" spans="1:15">
      <c r="A32" s="1"/>
      <c r="B32" s="4"/>
      <c r="C32" s="5">
        <v>400</v>
      </c>
      <c r="D32" s="6">
        <v>47.6057</v>
      </c>
      <c r="E32" s="6">
        <v>210.059</v>
      </c>
      <c r="F32" s="6">
        <v>0.99888</v>
      </c>
      <c r="G32" s="6">
        <v>0.997444</v>
      </c>
      <c r="K32" s="5"/>
      <c r="L32" s="6"/>
      <c r="M32" s="6"/>
      <c r="N32" s="6"/>
      <c r="O32" s="6"/>
    </row>
    <row r="33" spans="1:15">
      <c r="A33" s="1"/>
      <c r="B33" s="4"/>
      <c r="C33" s="5">
        <v>800</v>
      </c>
      <c r="D33" s="6">
        <v>88.6639</v>
      </c>
      <c r="E33" s="6">
        <v>112.785</v>
      </c>
      <c r="F33" s="6">
        <v>0.99925</v>
      </c>
      <c r="G33" s="6">
        <v>0.998891</v>
      </c>
      <c r="K33" s="6"/>
      <c r="L33" s="6"/>
      <c r="M33" s="6"/>
      <c r="N33" s="6"/>
      <c r="O33" s="6"/>
    </row>
    <row r="34" spans="1:15">
      <c r="A34" s="1"/>
      <c r="B34" s="1" t="s">
        <v>26</v>
      </c>
      <c r="C34" s="5">
        <v>2</v>
      </c>
      <c r="D34" s="6">
        <v>4.04615</v>
      </c>
      <c r="E34" s="6">
        <v>2471.48</v>
      </c>
      <c r="F34" s="6">
        <v>0.75596</v>
      </c>
      <c r="G34" s="6">
        <v>0.549467</v>
      </c>
      <c r="K34" s="6"/>
      <c r="L34" s="6"/>
      <c r="M34" s="6"/>
      <c r="N34" s="6"/>
      <c r="O34" s="6"/>
    </row>
    <row r="35" spans="1:15">
      <c r="A35" s="1"/>
      <c r="B35" s="1"/>
      <c r="C35" s="5">
        <v>4</v>
      </c>
      <c r="D35" s="6">
        <v>4.99285</v>
      </c>
      <c r="E35" s="6">
        <v>2002.87</v>
      </c>
      <c r="F35" s="6">
        <v>0.86378</v>
      </c>
      <c r="G35" s="6">
        <v>0.676239</v>
      </c>
      <c r="K35" s="5"/>
      <c r="L35" s="6"/>
      <c r="M35" s="6"/>
      <c r="N35" s="6"/>
      <c r="O35" s="6"/>
    </row>
    <row r="36" spans="1:15">
      <c r="A36" s="1"/>
      <c r="B36" s="1"/>
      <c r="C36" s="5">
        <v>6</v>
      </c>
      <c r="D36" s="6">
        <v>5.82794</v>
      </c>
      <c r="E36" s="6">
        <v>1715.87</v>
      </c>
      <c r="F36" s="6">
        <v>0.90802</v>
      </c>
      <c r="G36" s="6">
        <v>0.7458</v>
      </c>
      <c r="K36" s="5"/>
      <c r="L36" s="6"/>
      <c r="M36" s="6"/>
      <c r="N36" s="6"/>
      <c r="O36" s="6"/>
    </row>
    <row r="37" spans="1:15">
      <c r="A37" s="1"/>
      <c r="B37" s="1"/>
      <c r="C37" s="5">
        <v>8</v>
      </c>
      <c r="D37" s="6">
        <v>6.54123</v>
      </c>
      <c r="E37" s="6">
        <v>1528.77</v>
      </c>
      <c r="F37" s="6">
        <v>0.92929</v>
      </c>
      <c r="G37" s="6">
        <v>0.789929</v>
      </c>
      <c r="K37" s="5"/>
      <c r="L37" s="6"/>
      <c r="M37" s="6"/>
      <c r="N37" s="6"/>
      <c r="O37" s="6"/>
    </row>
    <row r="38" spans="1:15">
      <c r="A38" s="1"/>
      <c r="B38" s="1"/>
      <c r="C38" s="5">
        <v>16</v>
      </c>
      <c r="D38" s="6">
        <v>9.48197</v>
      </c>
      <c r="E38" s="6">
        <v>1054.63</v>
      </c>
      <c r="F38" s="6">
        <v>0.96717</v>
      </c>
      <c r="G38" s="6">
        <v>0.882914</v>
      </c>
      <c r="K38" s="5"/>
      <c r="L38" s="6"/>
      <c r="M38" s="6"/>
      <c r="N38" s="6"/>
      <c r="O38" s="6"/>
    </row>
    <row r="39" spans="1:15">
      <c r="A39" s="1"/>
      <c r="B39" s="1"/>
      <c r="C39" s="5">
        <v>32</v>
      </c>
      <c r="D39" s="6">
        <v>14.633</v>
      </c>
      <c r="E39" s="6">
        <v>683.386</v>
      </c>
      <c r="F39" s="6">
        <v>0.98557</v>
      </c>
      <c r="G39" s="6">
        <v>0.94544</v>
      </c>
      <c r="K39" s="5"/>
      <c r="L39" s="6"/>
      <c r="M39" s="6"/>
      <c r="N39" s="6"/>
      <c r="O39" s="6"/>
    </row>
    <row r="40" spans="1:15">
      <c r="A40" s="1"/>
      <c r="B40" s="1"/>
      <c r="C40" s="5">
        <v>64</v>
      </c>
      <c r="D40" s="6">
        <v>23.7009</v>
      </c>
      <c r="E40" s="6">
        <v>421.924</v>
      </c>
      <c r="F40" s="6">
        <v>0.99427</v>
      </c>
      <c r="G40" s="6">
        <v>0.978799</v>
      </c>
      <c r="K40" s="5"/>
      <c r="L40" s="6"/>
      <c r="M40" s="6"/>
      <c r="N40" s="6"/>
      <c r="O40" s="6"/>
    </row>
    <row r="41" spans="1:15">
      <c r="A41" s="1"/>
      <c r="B41" s="1"/>
      <c r="C41" s="5">
        <v>80</v>
      </c>
      <c r="D41" s="6">
        <v>28.0677</v>
      </c>
      <c r="E41" s="6">
        <v>356.282</v>
      </c>
      <c r="F41" s="6">
        <v>0.99563</v>
      </c>
      <c r="G41" s="6">
        <v>0.984916</v>
      </c>
      <c r="K41" s="5"/>
      <c r="L41" s="6"/>
      <c r="M41" s="6"/>
      <c r="N41" s="6"/>
      <c r="O41" s="6"/>
    </row>
    <row r="42" spans="1:15">
      <c r="A42" s="1"/>
      <c r="B42" s="1"/>
      <c r="C42" s="5">
        <v>120</v>
      </c>
      <c r="D42" s="6">
        <v>38.3159</v>
      </c>
      <c r="E42" s="6">
        <v>260.988</v>
      </c>
      <c r="F42" s="6">
        <v>0.99698</v>
      </c>
      <c r="G42" s="6">
        <v>0.99182</v>
      </c>
      <c r="K42" s="5"/>
      <c r="L42" s="6"/>
      <c r="M42" s="6"/>
      <c r="N42" s="6"/>
      <c r="O42" s="6"/>
    </row>
    <row r="43" spans="1:15">
      <c r="A43" s="1"/>
      <c r="B43" s="1"/>
      <c r="C43" s="5">
        <v>200</v>
      </c>
      <c r="D43" s="6">
        <v>58.5016</v>
      </c>
      <c r="E43" s="6">
        <v>170.935</v>
      </c>
      <c r="F43" s="6">
        <v>0.99818</v>
      </c>
      <c r="G43" s="6">
        <v>0.99635</v>
      </c>
      <c r="K43" s="5"/>
      <c r="L43" s="6"/>
      <c r="M43" s="6"/>
      <c r="N43" s="6"/>
      <c r="O43" s="6"/>
    </row>
    <row r="44" spans="1:15">
      <c r="A44" s="1"/>
      <c r="B44" s="1"/>
      <c r="C44" s="5">
        <v>400</v>
      </c>
      <c r="D44" s="6">
        <v>108.532</v>
      </c>
      <c r="E44" s="6">
        <v>92.1385</v>
      </c>
      <c r="F44" s="6">
        <v>0.99885</v>
      </c>
      <c r="G44" s="6">
        <v>0.998612</v>
      </c>
      <c r="K44" s="5"/>
      <c r="L44" s="6"/>
      <c r="M44" s="6"/>
      <c r="N44" s="6"/>
      <c r="O44" s="6"/>
    </row>
    <row r="45" spans="1:15">
      <c r="A45" s="1"/>
      <c r="B45" s="1"/>
      <c r="C45" s="5">
        <v>800</v>
      </c>
      <c r="D45" s="6">
        <v>208.6</v>
      </c>
      <c r="E45" s="6">
        <v>47.9386</v>
      </c>
      <c r="F45" s="6">
        <v>0.99916</v>
      </c>
      <c r="G45" s="6">
        <v>0.99935</v>
      </c>
      <c r="K45" s="6"/>
      <c r="L45" s="6"/>
      <c r="M45" s="6"/>
      <c r="N45" s="6"/>
      <c r="O45" s="6"/>
    </row>
    <row r="46" spans="1:15">
      <c r="A46" s="1" t="s">
        <v>28</v>
      </c>
      <c r="B46" s="4" t="s">
        <v>25</v>
      </c>
      <c r="C46" s="5">
        <v>8</v>
      </c>
      <c r="D46" s="6">
        <v>0.765951</v>
      </c>
      <c r="E46" s="6">
        <v>1305.57</v>
      </c>
      <c r="F46" s="6">
        <v>0.5727</v>
      </c>
      <c r="G46" s="6">
        <v>0.40909</v>
      </c>
      <c r="K46" s="6"/>
      <c r="L46" s="6"/>
      <c r="M46" s="6"/>
      <c r="N46" s="6"/>
      <c r="O46" s="6"/>
    </row>
    <row r="47" spans="1:7">
      <c r="A47" s="1"/>
      <c r="B47" s="4"/>
      <c r="C47" s="5">
        <v>16</v>
      </c>
      <c r="D47" s="6">
        <v>1.11369</v>
      </c>
      <c r="E47" s="6">
        <v>897.915</v>
      </c>
      <c r="F47" s="6">
        <v>0.6998</v>
      </c>
      <c r="G47" s="6">
        <v>0.54099</v>
      </c>
    </row>
    <row r="48" spans="1:7">
      <c r="A48" s="1"/>
      <c r="B48" s="4"/>
      <c r="C48" s="5">
        <v>32</v>
      </c>
      <c r="D48" s="6">
        <v>1.7093</v>
      </c>
      <c r="E48" s="6">
        <v>585.036</v>
      </c>
      <c r="F48" s="6">
        <v>0.7993</v>
      </c>
      <c r="G48" s="6">
        <v>0.6722</v>
      </c>
    </row>
    <row r="49" spans="1:7">
      <c r="A49" s="1"/>
      <c r="B49" s="4"/>
      <c r="C49" s="5">
        <v>64</v>
      </c>
      <c r="D49" s="6">
        <v>2.78319</v>
      </c>
      <c r="E49" s="6">
        <v>359.3</v>
      </c>
      <c r="F49" s="6">
        <v>0.8791</v>
      </c>
      <c r="G49" s="6">
        <v>0.78751</v>
      </c>
    </row>
    <row r="50" spans="1:7">
      <c r="A50" s="1"/>
      <c r="B50" s="4"/>
      <c r="C50" s="5">
        <v>80</v>
      </c>
      <c r="D50" s="6">
        <v>3.25686</v>
      </c>
      <c r="E50" s="6">
        <v>307.045</v>
      </c>
      <c r="F50" s="6">
        <v>0.8994</v>
      </c>
      <c r="G50" s="6">
        <v>0.81869</v>
      </c>
    </row>
    <row r="51" spans="1:7">
      <c r="A51" s="1"/>
      <c r="B51" s="4"/>
      <c r="C51" s="5">
        <v>120</v>
      </c>
      <c r="D51" s="6">
        <v>4.33438</v>
      </c>
      <c r="E51" s="6">
        <v>230.713</v>
      </c>
      <c r="F51" s="6">
        <v>0.9228</v>
      </c>
      <c r="G51" s="6">
        <v>0.8633</v>
      </c>
    </row>
    <row r="52" spans="1:7">
      <c r="A52" s="1"/>
      <c r="B52" s="4"/>
      <c r="C52" s="5">
        <v>200</v>
      </c>
      <c r="D52" s="6">
        <v>6.36965</v>
      </c>
      <c r="E52" s="6">
        <v>156.994</v>
      </c>
      <c r="F52" s="6">
        <v>0.9501</v>
      </c>
      <c r="G52" s="6">
        <v>0.90824</v>
      </c>
    </row>
    <row r="53" spans="1:7">
      <c r="A53" s="1"/>
      <c r="B53" s="4"/>
      <c r="C53" s="5">
        <v>400</v>
      </c>
      <c r="D53" s="6">
        <v>10.6347</v>
      </c>
      <c r="E53" s="6">
        <v>94.0315</v>
      </c>
      <c r="F53" s="6">
        <v>0.9713</v>
      </c>
      <c r="G53" s="6">
        <v>0.94773</v>
      </c>
    </row>
    <row r="54" spans="1:7">
      <c r="A54" s="1"/>
      <c r="B54" s="4"/>
      <c r="C54" s="5">
        <v>800</v>
      </c>
      <c r="D54" s="6">
        <v>17.8907</v>
      </c>
      <c r="E54" s="6">
        <v>55.895</v>
      </c>
      <c r="F54" s="6">
        <v>0.9846</v>
      </c>
      <c r="G54" s="6">
        <v>0.97059</v>
      </c>
    </row>
    <row r="55" spans="1:7">
      <c r="A55" s="1"/>
      <c r="B55" s="4"/>
      <c r="C55" s="5">
        <v>2000</v>
      </c>
      <c r="D55" s="6">
        <v>37.4563</v>
      </c>
      <c r="E55" s="6">
        <v>26.6978</v>
      </c>
      <c r="F55" s="6">
        <v>0.9914</v>
      </c>
      <c r="G55" s="6">
        <v>0.98586</v>
      </c>
    </row>
    <row r="56" spans="1:7">
      <c r="A56" s="1"/>
      <c r="B56" s="4"/>
      <c r="C56" s="6">
        <v>4000</v>
      </c>
      <c r="D56" s="6">
        <v>72.455</v>
      </c>
      <c r="E56" s="6">
        <v>13.8017</v>
      </c>
      <c r="F56" s="6">
        <v>0.9948</v>
      </c>
      <c r="G56" s="6">
        <v>0.99188</v>
      </c>
    </row>
    <row r="57" spans="1:7">
      <c r="A57" s="1"/>
      <c r="B57" s="1" t="s">
        <v>26</v>
      </c>
      <c r="C57" s="5">
        <v>8</v>
      </c>
      <c r="D57" s="6">
        <v>1.31788</v>
      </c>
      <c r="E57" s="6">
        <v>758.797</v>
      </c>
      <c r="F57" s="6">
        <v>0.5396</v>
      </c>
      <c r="G57" s="6">
        <v>0.42458</v>
      </c>
    </row>
    <row r="58" spans="1:7">
      <c r="A58" s="1"/>
      <c r="B58" s="1"/>
      <c r="C58" s="5">
        <v>16</v>
      </c>
      <c r="D58" s="6">
        <v>1.97699</v>
      </c>
      <c r="E58" s="6">
        <v>505.82</v>
      </c>
      <c r="F58" s="6">
        <v>0.6586</v>
      </c>
      <c r="G58" s="6">
        <v>0.54765</v>
      </c>
    </row>
    <row r="59" spans="1:7">
      <c r="A59" s="1"/>
      <c r="B59" s="1"/>
      <c r="C59" s="5">
        <v>32</v>
      </c>
      <c r="D59" s="6">
        <v>3.07181</v>
      </c>
      <c r="E59" s="6">
        <v>325.541</v>
      </c>
      <c r="F59" s="6">
        <v>0.7692</v>
      </c>
      <c r="G59" s="6">
        <v>0.67851</v>
      </c>
    </row>
    <row r="60" spans="1:7">
      <c r="A60" s="1"/>
      <c r="B60" s="1"/>
      <c r="C60" s="5">
        <v>64</v>
      </c>
      <c r="D60" s="6">
        <v>5.09879</v>
      </c>
      <c r="E60" s="6">
        <v>196.125</v>
      </c>
      <c r="F60" s="6">
        <v>0.8642</v>
      </c>
      <c r="G60" s="6">
        <v>0.79588</v>
      </c>
    </row>
    <row r="61" spans="1:7">
      <c r="A61" s="1"/>
      <c r="B61" s="1"/>
      <c r="C61" s="5">
        <v>80</v>
      </c>
      <c r="D61" s="6">
        <v>6.01333</v>
      </c>
      <c r="E61" s="6">
        <v>166.297</v>
      </c>
      <c r="F61" s="6">
        <v>0.8877</v>
      </c>
      <c r="G61" s="6">
        <v>0.82812</v>
      </c>
    </row>
    <row r="62" spans="1:7">
      <c r="A62" s="1"/>
      <c r="B62" s="1"/>
      <c r="C62" s="5">
        <v>120</v>
      </c>
      <c r="D62" s="6">
        <v>8.1491</v>
      </c>
      <c r="E62" s="6">
        <v>122.713</v>
      </c>
      <c r="F62" s="6">
        <v>0.9231</v>
      </c>
      <c r="G62" s="6">
        <v>0.8785</v>
      </c>
    </row>
    <row r="63" spans="1:7">
      <c r="A63" s="1"/>
      <c r="B63" s="1"/>
      <c r="C63" s="5">
        <v>200</v>
      </c>
      <c r="D63" s="6">
        <v>12.2672</v>
      </c>
      <c r="E63" s="6">
        <v>81.5183</v>
      </c>
      <c r="F63" s="6">
        <v>0.9529</v>
      </c>
      <c r="G63" s="6">
        <v>0.92761</v>
      </c>
    </row>
    <row r="64" spans="1:7">
      <c r="A64" s="1"/>
      <c r="B64" s="1"/>
      <c r="C64" s="5">
        <v>400</v>
      </c>
      <c r="D64" s="6">
        <v>21.255</v>
      </c>
      <c r="E64" s="6">
        <v>47.0478</v>
      </c>
      <c r="F64" s="6">
        <v>0.9781</v>
      </c>
      <c r="G64" s="6">
        <v>0.96834</v>
      </c>
    </row>
    <row r="65" spans="1:7">
      <c r="A65" s="1"/>
      <c r="B65" s="1"/>
      <c r="C65" s="5">
        <v>800</v>
      </c>
      <c r="D65" s="6">
        <v>36.7257</v>
      </c>
      <c r="E65" s="6">
        <v>27.2289</v>
      </c>
      <c r="F65" s="6">
        <v>0.9913</v>
      </c>
      <c r="G65" s="6">
        <v>0.98763</v>
      </c>
    </row>
    <row r="66" spans="1:7">
      <c r="A66" s="1"/>
      <c r="B66" s="1"/>
      <c r="C66" s="5">
        <v>2000</v>
      </c>
      <c r="D66" s="6">
        <v>77.3563</v>
      </c>
      <c r="E66" s="6">
        <v>12.9272</v>
      </c>
      <c r="F66" s="6">
        <v>0.9979</v>
      </c>
      <c r="G66" s="6">
        <v>0.99688</v>
      </c>
    </row>
    <row r="67" spans="1:7">
      <c r="A67" s="1"/>
      <c r="B67" s="1"/>
      <c r="C67" s="6">
        <v>4000</v>
      </c>
      <c r="D67" s="6">
        <v>143.384</v>
      </c>
      <c r="E67" s="6">
        <v>6.97428</v>
      </c>
      <c r="F67" s="6">
        <v>0.9994</v>
      </c>
      <c r="G67" s="6">
        <v>0.99898</v>
      </c>
    </row>
    <row r="68" spans="1:7">
      <c r="A68" s="1" t="s">
        <v>29</v>
      </c>
      <c r="B68" s="4" t="s">
        <v>25</v>
      </c>
      <c r="C68" s="5">
        <v>8</v>
      </c>
      <c r="D68" s="6">
        <v>11.8313</v>
      </c>
      <c r="E68" s="6">
        <v>845.212</v>
      </c>
      <c r="F68" s="6">
        <v>0.1625</v>
      </c>
      <c r="G68" s="6">
        <v>0.448637</v>
      </c>
    </row>
    <row r="69" spans="1:7">
      <c r="A69" s="1"/>
      <c r="B69" s="4"/>
      <c r="C69" s="5">
        <v>16</v>
      </c>
      <c r="D69" s="6">
        <v>16.2802</v>
      </c>
      <c r="E69" s="6">
        <v>614.243</v>
      </c>
      <c r="F69" s="6">
        <v>0.25716</v>
      </c>
      <c r="G69" s="6">
        <v>0.591463</v>
      </c>
    </row>
    <row r="70" spans="1:7">
      <c r="A70" s="1"/>
      <c r="B70" s="4"/>
      <c r="C70" s="5">
        <v>32</v>
      </c>
      <c r="D70" s="6">
        <v>24.1128</v>
      </c>
      <c r="E70" s="6">
        <v>414.718</v>
      </c>
      <c r="F70" s="6">
        <v>0.40968</v>
      </c>
      <c r="G70" s="6">
        <v>0.733584</v>
      </c>
    </row>
    <row r="71" spans="1:7">
      <c r="A71" s="1"/>
      <c r="B71" s="4"/>
      <c r="C71" s="5">
        <v>64</v>
      </c>
      <c r="D71" s="6">
        <v>37.5946</v>
      </c>
      <c r="E71" s="6">
        <v>265.996</v>
      </c>
      <c r="F71" s="6">
        <v>0.60638</v>
      </c>
      <c r="G71" s="6">
        <v>0.8475</v>
      </c>
    </row>
    <row r="72" spans="1:7">
      <c r="A72" s="1"/>
      <c r="B72" s="4"/>
      <c r="C72" s="5">
        <v>80</v>
      </c>
      <c r="D72" s="6">
        <v>43.9316</v>
      </c>
      <c r="E72" s="6">
        <v>227.627</v>
      </c>
      <c r="F72" s="6">
        <v>0.66121</v>
      </c>
      <c r="G72" s="6">
        <v>0.875213</v>
      </c>
    </row>
    <row r="73" spans="1:7">
      <c r="A73" s="1"/>
      <c r="B73" s="4"/>
      <c r="C73" s="5">
        <v>120</v>
      </c>
      <c r="D73" s="6">
        <v>58.0335</v>
      </c>
      <c r="E73" s="6">
        <v>172.314</v>
      </c>
      <c r="F73" s="6">
        <v>0.74861</v>
      </c>
      <c r="G73" s="6">
        <v>0.912961</v>
      </c>
    </row>
    <row r="74" spans="1:7">
      <c r="A74" s="1"/>
      <c r="B74" s="4"/>
      <c r="C74" s="5">
        <v>200</v>
      </c>
      <c r="D74" s="6">
        <v>84.0864</v>
      </c>
      <c r="E74" s="6">
        <v>118.925</v>
      </c>
      <c r="F74" s="6">
        <v>0.8399</v>
      </c>
      <c r="G74" s="6">
        <v>0.947846</v>
      </c>
    </row>
    <row r="75" spans="1:7">
      <c r="A75" s="1"/>
      <c r="B75" s="4"/>
      <c r="C75" s="5">
        <v>240</v>
      </c>
      <c r="D75" s="6">
        <v>97.3241</v>
      </c>
      <c r="E75" s="6">
        <v>102.749</v>
      </c>
      <c r="F75" s="6">
        <v>0.86453</v>
      </c>
      <c r="G75" s="6">
        <v>0.956747</v>
      </c>
    </row>
    <row r="76" spans="1:7">
      <c r="A76" s="1"/>
      <c r="B76" s="4"/>
      <c r="C76" s="6">
        <v>280</v>
      </c>
      <c r="D76" s="6">
        <v>107.849</v>
      </c>
      <c r="E76" s="6">
        <v>92.7226</v>
      </c>
      <c r="F76" s="6">
        <v>0.88285</v>
      </c>
      <c r="G76" s="6">
        <v>0.963096</v>
      </c>
    </row>
    <row r="77" spans="1:7">
      <c r="A77" s="1"/>
      <c r="B77" s="4"/>
      <c r="C77" s="6">
        <v>320</v>
      </c>
      <c r="D77" s="6">
        <v>145.009</v>
      </c>
      <c r="E77" s="6">
        <v>68.9612</v>
      </c>
      <c r="F77" s="6">
        <v>0.89718</v>
      </c>
      <c r="G77" s="6">
        <v>0.967719</v>
      </c>
    </row>
    <row r="78" spans="1:7">
      <c r="A78" s="1"/>
      <c r="B78" s="4"/>
      <c r="C78" s="6">
        <v>360</v>
      </c>
      <c r="D78" s="6">
        <v>131.74</v>
      </c>
      <c r="E78" s="6">
        <v>75.907</v>
      </c>
      <c r="F78" s="6">
        <v>0.90823</v>
      </c>
      <c r="G78" s="6">
        <v>0.9714</v>
      </c>
    </row>
    <row r="79" spans="1:7">
      <c r="A79" s="1"/>
      <c r="B79" s="4"/>
      <c r="C79" s="5">
        <v>400</v>
      </c>
      <c r="D79" s="6">
        <v>141.644</v>
      </c>
      <c r="E79" s="6">
        <v>70.5997</v>
      </c>
      <c r="F79" s="6">
        <v>0.91742</v>
      </c>
      <c r="G79" s="6">
        <v>0.974551</v>
      </c>
    </row>
    <row r="80" spans="1:7">
      <c r="A80" s="1"/>
      <c r="B80" s="4"/>
      <c r="C80" s="6">
        <v>800</v>
      </c>
      <c r="D80" s="6">
        <v>240.608</v>
      </c>
      <c r="E80" s="6">
        <v>41.5613</v>
      </c>
      <c r="F80" s="6">
        <v>0.95854</v>
      </c>
      <c r="G80" s="6">
        <v>0.987685</v>
      </c>
    </row>
    <row r="81" spans="1:7">
      <c r="A81" s="1"/>
      <c r="B81" s="4"/>
      <c r="C81" s="6">
        <v>2000</v>
      </c>
      <c r="D81" s="6">
        <v>509.277</v>
      </c>
      <c r="E81" s="6">
        <v>19.6357</v>
      </c>
      <c r="F81" s="6">
        <v>0.98225</v>
      </c>
      <c r="G81" s="6">
        <v>0.994807</v>
      </c>
    </row>
    <row r="82" spans="1:7">
      <c r="A82" s="1"/>
      <c r="B82" s="4" t="s">
        <v>26</v>
      </c>
      <c r="C82" s="5">
        <v>8</v>
      </c>
      <c r="D82" s="6">
        <v>19.9479</v>
      </c>
      <c r="E82" s="6">
        <v>501.305</v>
      </c>
      <c r="F82" s="6">
        <v>0.22175</v>
      </c>
      <c r="G82" s="6">
        <v>0.524916</v>
      </c>
    </row>
    <row r="83" spans="1:7">
      <c r="A83" s="1"/>
      <c r="B83" s="4"/>
      <c r="C83" s="5">
        <v>16</v>
      </c>
      <c r="D83" s="6">
        <v>28.0831</v>
      </c>
      <c r="E83" s="6">
        <v>356.086</v>
      </c>
      <c r="F83" s="6">
        <v>0.34304</v>
      </c>
      <c r="G83" s="6">
        <v>0.658356</v>
      </c>
    </row>
    <row r="84" spans="1:7">
      <c r="A84" s="1"/>
      <c r="B84" s="4"/>
      <c r="C84" s="5">
        <v>32</v>
      </c>
      <c r="D84" s="6">
        <v>41.7279</v>
      </c>
      <c r="E84" s="6">
        <v>239.648</v>
      </c>
      <c r="F84" s="6">
        <v>0.49478</v>
      </c>
      <c r="G84" s="6">
        <v>0.772749</v>
      </c>
    </row>
    <row r="85" spans="1:7">
      <c r="A85" s="1"/>
      <c r="B85" s="4"/>
      <c r="C85" s="5">
        <v>64</v>
      </c>
      <c r="D85" s="6">
        <v>64.5895</v>
      </c>
      <c r="E85" s="6">
        <v>154.824</v>
      </c>
      <c r="F85" s="6">
        <v>0.64543</v>
      </c>
      <c r="G85" s="6">
        <v>0.861992</v>
      </c>
    </row>
    <row r="86" spans="1:7">
      <c r="A86" s="1"/>
      <c r="B86" s="4"/>
      <c r="C86" s="5">
        <v>80</v>
      </c>
      <c r="D86" s="6">
        <v>76.0875</v>
      </c>
      <c r="E86" s="6">
        <v>131.428</v>
      </c>
      <c r="F86" s="6">
        <v>0.68817</v>
      </c>
      <c r="G86" s="6">
        <v>0.882896</v>
      </c>
    </row>
    <row r="87" spans="1:7">
      <c r="A87" s="1"/>
      <c r="B87" s="4"/>
      <c r="C87" s="5">
        <v>120</v>
      </c>
      <c r="D87" s="6">
        <v>100.299</v>
      </c>
      <c r="E87" s="6">
        <v>99.7024</v>
      </c>
      <c r="F87" s="6">
        <v>0.75125</v>
      </c>
      <c r="G87" s="6">
        <v>0.912114</v>
      </c>
    </row>
    <row r="88" spans="1:7">
      <c r="A88" s="1"/>
      <c r="B88" s="4"/>
      <c r="C88" s="5">
        <v>200</v>
      </c>
      <c r="D88" s="6">
        <v>144.058</v>
      </c>
      <c r="E88" s="6">
        <v>69.4164</v>
      </c>
      <c r="F88" s="6">
        <v>0.8271</v>
      </c>
      <c r="G88" s="6">
        <v>0.94423</v>
      </c>
    </row>
    <row r="89" spans="1:7">
      <c r="A89" s="1"/>
      <c r="B89" s="4"/>
      <c r="C89" s="5">
        <v>240</v>
      </c>
      <c r="D89" s="6">
        <v>166.035</v>
      </c>
      <c r="E89" s="6">
        <v>60.2281</v>
      </c>
      <c r="F89" s="6">
        <v>0.84643</v>
      </c>
      <c r="G89" s="6">
        <v>0.951658</v>
      </c>
    </row>
    <row r="90" spans="1:7">
      <c r="A90" s="1"/>
      <c r="B90" s="4"/>
      <c r="C90" s="6">
        <v>280</v>
      </c>
      <c r="D90" s="6">
        <v>186.848</v>
      </c>
      <c r="E90" s="6">
        <v>53.5195</v>
      </c>
      <c r="F90" s="6">
        <v>0.86605</v>
      </c>
      <c r="G90" s="6">
        <v>0.958325</v>
      </c>
    </row>
    <row r="91" spans="1:7">
      <c r="A91" s="1"/>
      <c r="B91" s="4"/>
      <c r="C91" s="6">
        <v>320</v>
      </c>
      <c r="D91" s="6">
        <v>213.356</v>
      </c>
      <c r="E91" s="6">
        <v>46.87</v>
      </c>
      <c r="F91" s="6">
        <v>0.88031</v>
      </c>
      <c r="G91" s="6">
        <v>0.963435</v>
      </c>
    </row>
    <row r="92" spans="1:7">
      <c r="A92" s="1"/>
      <c r="B92" s="4"/>
      <c r="C92" s="6">
        <v>360</v>
      </c>
      <c r="D92" s="6">
        <v>226.664</v>
      </c>
      <c r="E92" s="6">
        <v>44.1181</v>
      </c>
      <c r="F92" s="6">
        <v>0.89027</v>
      </c>
      <c r="G92" s="6">
        <v>0.966894</v>
      </c>
    </row>
    <row r="93" spans="1:7">
      <c r="A93" s="1"/>
      <c r="B93" s="4"/>
      <c r="C93" s="5">
        <v>400</v>
      </c>
      <c r="D93" s="6">
        <v>243.079</v>
      </c>
      <c r="E93" s="6">
        <v>41.1389</v>
      </c>
      <c r="F93" s="6">
        <v>0.89889</v>
      </c>
      <c r="G93" s="6">
        <v>0.969752</v>
      </c>
    </row>
    <row r="94" spans="1:7">
      <c r="A94" s="1"/>
      <c r="B94" s="4"/>
      <c r="C94" s="6">
        <v>800</v>
      </c>
      <c r="D94" s="6">
        <v>419.459</v>
      </c>
      <c r="E94" s="6">
        <v>23.8402</v>
      </c>
      <c r="F94" s="6">
        <v>0.94762</v>
      </c>
      <c r="G94" s="6">
        <v>0.985313</v>
      </c>
    </row>
    <row r="95" spans="1:7">
      <c r="A95" s="1"/>
      <c r="B95" s="4"/>
      <c r="C95" s="6">
        <v>2000</v>
      </c>
      <c r="D95" s="6">
        <v>889.448</v>
      </c>
      <c r="E95" s="6">
        <v>11.2429</v>
      </c>
      <c r="F95" s="6">
        <v>0.98023</v>
      </c>
      <c r="G95" s="6">
        <v>0.994455</v>
      </c>
    </row>
    <row r="96" spans="1:7">
      <c r="A96" s="1" t="s">
        <v>30</v>
      </c>
      <c r="B96" s="4" t="s">
        <v>25</v>
      </c>
      <c r="C96" s="5">
        <v>8</v>
      </c>
      <c r="D96" s="6">
        <v>0.593401</v>
      </c>
      <c r="E96" s="6">
        <v>1685.2</v>
      </c>
      <c r="F96" s="6">
        <v>0.6007</v>
      </c>
      <c r="G96" s="6">
        <v>0.49802</v>
      </c>
    </row>
    <row r="97" spans="1:7">
      <c r="A97" s="1"/>
      <c r="B97" s="4"/>
      <c r="C97" s="5">
        <v>16</v>
      </c>
      <c r="D97" s="6">
        <v>0.845985</v>
      </c>
      <c r="E97" s="6">
        <v>1182.05</v>
      </c>
      <c r="F97" s="6">
        <v>0.7053</v>
      </c>
      <c r="G97" s="6">
        <v>0.62451</v>
      </c>
    </row>
    <row r="98" spans="1:7">
      <c r="A98" s="1"/>
      <c r="B98" s="4"/>
      <c r="C98" s="5">
        <v>32</v>
      </c>
      <c r="D98" s="6">
        <v>1.25399</v>
      </c>
      <c r="E98" s="6">
        <v>797.453</v>
      </c>
      <c r="F98" s="6">
        <v>0.7854</v>
      </c>
      <c r="G98" s="6">
        <v>0.73843</v>
      </c>
    </row>
    <row r="99" spans="1:7">
      <c r="A99" s="1"/>
      <c r="B99" s="4"/>
      <c r="C99" s="5">
        <v>64</v>
      </c>
      <c r="D99" s="6">
        <v>1.98668</v>
      </c>
      <c r="E99" s="6">
        <v>503.352</v>
      </c>
      <c r="F99" s="6">
        <v>0.8334</v>
      </c>
      <c r="G99" s="6">
        <v>0.82035</v>
      </c>
    </row>
    <row r="100" spans="1:7">
      <c r="A100" s="1"/>
      <c r="B100" s="4"/>
      <c r="C100" s="5">
        <v>80</v>
      </c>
      <c r="D100" s="6">
        <v>2.3128</v>
      </c>
      <c r="E100" s="6">
        <v>432.375</v>
      </c>
      <c r="F100" s="6">
        <v>0.8491</v>
      </c>
      <c r="G100" s="6">
        <v>0.84137</v>
      </c>
    </row>
    <row r="101" spans="1:7">
      <c r="A101" s="1"/>
      <c r="B101" s="4"/>
      <c r="C101" s="5">
        <v>120</v>
      </c>
      <c r="D101" s="6">
        <v>3.0555</v>
      </c>
      <c r="E101" s="6">
        <v>327.279</v>
      </c>
      <c r="F101" s="6">
        <v>0.8654</v>
      </c>
      <c r="G101" s="6">
        <v>0.8666</v>
      </c>
    </row>
    <row r="102" spans="1:7">
      <c r="A102" s="1"/>
      <c r="B102" s="4"/>
      <c r="C102" s="5">
        <v>200</v>
      </c>
      <c r="D102" s="6">
        <v>4.55687</v>
      </c>
      <c r="E102" s="6">
        <v>219.449</v>
      </c>
      <c r="F102" s="6">
        <v>0.8856</v>
      </c>
      <c r="G102" s="6">
        <v>0.89289</v>
      </c>
    </row>
    <row r="103" spans="1:7">
      <c r="A103" s="1"/>
      <c r="B103" s="4"/>
      <c r="C103" s="5">
        <v>400</v>
      </c>
      <c r="D103" s="6">
        <v>8.01599</v>
      </c>
      <c r="E103" s="6">
        <v>124.751</v>
      </c>
      <c r="F103" s="6">
        <v>0.9012</v>
      </c>
      <c r="G103" s="6">
        <v>0.9125</v>
      </c>
    </row>
    <row r="104" spans="1:7">
      <c r="A104" s="1"/>
      <c r="B104" s="4"/>
      <c r="C104" s="5">
        <v>800</v>
      </c>
      <c r="D104" s="6">
        <v>14.4137</v>
      </c>
      <c r="E104" s="6">
        <v>69.3782</v>
      </c>
      <c r="F104" s="6">
        <v>0.916</v>
      </c>
      <c r="G104" s="6">
        <v>0.92602</v>
      </c>
    </row>
    <row r="105" spans="1:7">
      <c r="A105" s="1"/>
      <c r="B105" s="4"/>
      <c r="C105" s="5">
        <v>2000</v>
      </c>
      <c r="D105" s="6">
        <v>33.6866</v>
      </c>
      <c r="E105" s="6">
        <v>29.6854</v>
      </c>
      <c r="F105" s="6">
        <v>0.931</v>
      </c>
      <c r="G105" s="6">
        <v>0.94077</v>
      </c>
    </row>
    <row r="106" spans="1:7">
      <c r="A106" s="1"/>
      <c r="B106" s="4"/>
      <c r="C106" s="6">
        <v>4000</v>
      </c>
      <c r="D106" s="6">
        <v>69.1111</v>
      </c>
      <c r="E106" s="6">
        <v>14.4695</v>
      </c>
      <c r="F106" s="6">
        <v>0.9425</v>
      </c>
      <c r="G106" s="6">
        <v>0.95132</v>
      </c>
    </row>
    <row r="107" spans="1:7">
      <c r="A107" s="1"/>
      <c r="B107" s="4" t="s">
        <v>26</v>
      </c>
      <c r="C107" s="5">
        <v>8</v>
      </c>
      <c r="D107" s="6">
        <v>1.15707</v>
      </c>
      <c r="E107" s="6">
        <v>864.255</v>
      </c>
      <c r="F107" s="6">
        <v>0.5713</v>
      </c>
      <c r="G107" s="6">
        <v>0.54622</v>
      </c>
    </row>
    <row r="108" spans="1:7">
      <c r="A108" s="1"/>
      <c r="B108" s="4"/>
      <c r="C108" s="5">
        <v>16</v>
      </c>
      <c r="D108" s="6">
        <v>1.71228</v>
      </c>
      <c r="E108" s="6">
        <v>584.016</v>
      </c>
      <c r="F108" s="6">
        <v>0.6499</v>
      </c>
      <c r="G108" s="6">
        <v>0.64666</v>
      </c>
    </row>
    <row r="109" spans="1:7">
      <c r="A109" s="1"/>
      <c r="B109" s="4"/>
      <c r="C109" s="5">
        <v>32</v>
      </c>
      <c r="D109" s="6">
        <v>2.6468</v>
      </c>
      <c r="E109" s="6">
        <v>377.814</v>
      </c>
      <c r="F109" s="6">
        <v>0.7182</v>
      </c>
      <c r="G109" s="6">
        <v>0.73728</v>
      </c>
    </row>
    <row r="110" spans="1:7">
      <c r="A110" s="1"/>
      <c r="B110" s="4"/>
      <c r="C110" s="5">
        <v>64</v>
      </c>
      <c r="D110" s="6">
        <v>4.37579</v>
      </c>
      <c r="E110" s="6">
        <v>228.53</v>
      </c>
      <c r="F110" s="6">
        <v>0.7724</v>
      </c>
      <c r="G110" s="6">
        <v>0.80376</v>
      </c>
    </row>
    <row r="111" spans="1:7">
      <c r="A111" s="1"/>
      <c r="B111" s="4"/>
      <c r="C111" s="5">
        <v>80</v>
      </c>
      <c r="D111" s="6">
        <v>5.15537</v>
      </c>
      <c r="E111" s="6">
        <v>193.972</v>
      </c>
      <c r="F111" s="6">
        <v>0.7859</v>
      </c>
      <c r="G111" s="6">
        <v>0.8222</v>
      </c>
    </row>
    <row r="112" spans="1:7">
      <c r="A112" s="1"/>
      <c r="B112" s="4"/>
      <c r="C112" s="5">
        <v>120</v>
      </c>
      <c r="D112" s="6">
        <v>7.14624</v>
      </c>
      <c r="E112" s="6">
        <v>139.934</v>
      </c>
      <c r="F112" s="6">
        <v>0.8069</v>
      </c>
      <c r="G112" s="6">
        <v>0.84731</v>
      </c>
    </row>
    <row r="113" spans="1:7">
      <c r="A113" s="1"/>
      <c r="B113" s="4"/>
      <c r="C113" s="5">
        <v>200</v>
      </c>
      <c r="D113" s="6">
        <v>10.9995</v>
      </c>
      <c r="E113" s="6">
        <v>90.9136</v>
      </c>
      <c r="F113" s="6">
        <v>0.829</v>
      </c>
      <c r="G113" s="6">
        <v>0.87282</v>
      </c>
    </row>
    <row r="114" spans="1:7">
      <c r="A114" s="1"/>
      <c r="B114" s="4"/>
      <c r="C114" s="5">
        <v>400</v>
      </c>
      <c r="D114" s="6">
        <v>20.0313</v>
      </c>
      <c r="E114" s="6">
        <v>49.9218</v>
      </c>
      <c r="F114" s="6">
        <v>0.8532</v>
      </c>
      <c r="G114" s="6">
        <v>0.8972</v>
      </c>
    </row>
    <row r="115" spans="1:7">
      <c r="A115" s="1"/>
      <c r="B115" s="4"/>
      <c r="C115" s="5">
        <v>800</v>
      </c>
      <c r="D115" s="6">
        <v>36.3906</v>
      </c>
      <c r="E115" s="6">
        <v>27.4796</v>
      </c>
      <c r="F115" s="6">
        <v>0.8695</v>
      </c>
      <c r="G115" s="6">
        <v>0.91447</v>
      </c>
    </row>
    <row r="116" spans="1:7">
      <c r="A116" s="1"/>
      <c r="B116" s="4"/>
      <c r="C116" s="5">
        <v>2000</v>
      </c>
      <c r="D116" s="6">
        <v>78.1376</v>
      </c>
      <c r="E116" s="6">
        <v>12.7979</v>
      </c>
      <c r="F116" s="6">
        <v>0.8858</v>
      </c>
      <c r="G116" s="6">
        <v>0.93105</v>
      </c>
    </row>
    <row r="117" spans="1:7">
      <c r="A117" s="1"/>
      <c r="B117" s="4"/>
      <c r="C117" s="6">
        <v>4000</v>
      </c>
      <c r="D117" s="6">
        <v>141.839</v>
      </c>
      <c r="E117" s="6">
        <v>7.05023</v>
      </c>
      <c r="F117" s="6">
        <v>0.8972</v>
      </c>
      <c r="G117" s="6">
        <v>0.94025</v>
      </c>
    </row>
    <row r="118" spans="1:7">
      <c r="A118" s="1"/>
      <c r="B118" s="4"/>
      <c r="C118" s="6"/>
      <c r="D118" s="6"/>
      <c r="E118" s="6"/>
      <c r="F118" s="6"/>
      <c r="G118" s="6"/>
    </row>
    <row r="119" spans="1:7">
      <c r="A119" s="1"/>
      <c r="B119" s="4"/>
      <c r="C119" s="6"/>
      <c r="D119" s="6"/>
      <c r="E119" s="6"/>
      <c r="F119" s="6"/>
      <c r="G119" s="6"/>
    </row>
    <row r="120" spans="1:7">
      <c r="A120" s="1"/>
      <c r="B120" s="4"/>
      <c r="C120" s="6"/>
      <c r="D120" s="6"/>
      <c r="E120" s="6"/>
      <c r="F120" s="6"/>
      <c r="G120" s="6"/>
    </row>
    <row r="121" spans="1:7">
      <c r="A121" s="1"/>
      <c r="B121" s="4"/>
      <c r="C121" s="6"/>
      <c r="D121" s="6"/>
      <c r="E121" s="6"/>
      <c r="F121" s="6"/>
      <c r="G121" s="6"/>
    </row>
    <row r="122" spans="1:7">
      <c r="A122" s="1"/>
      <c r="B122" s="4"/>
      <c r="C122" s="6"/>
      <c r="D122" s="6"/>
      <c r="E122" s="6"/>
      <c r="F122" s="6"/>
      <c r="G122" s="6"/>
    </row>
    <row r="123" spans="1:7">
      <c r="A123" s="1"/>
      <c r="B123" s="4"/>
      <c r="C123" s="6"/>
      <c r="D123" s="6"/>
      <c r="E123" s="6"/>
      <c r="F123" s="6"/>
      <c r="G123" s="6"/>
    </row>
    <row r="124" spans="1:7">
      <c r="A124" s="1"/>
      <c r="B124" s="4"/>
      <c r="C124" s="6"/>
      <c r="D124" s="6"/>
      <c r="E124" s="6"/>
      <c r="F124" s="6"/>
      <c r="G124" s="6"/>
    </row>
    <row r="125" spans="1:7">
      <c r="A125" s="1"/>
      <c r="B125" s="4"/>
      <c r="C125" s="6"/>
      <c r="D125" s="6"/>
      <c r="E125" s="6"/>
      <c r="F125" s="6"/>
      <c r="G125" s="6"/>
    </row>
    <row r="126" spans="1:7">
      <c r="A126" s="1"/>
      <c r="B126" s="4"/>
      <c r="C126" s="6"/>
      <c r="D126" s="6"/>
      <c r="E126" s="6"/>
      <c r="F126" s="6"/>
      <c r="G126" s="6"/>
    </row>
    <row r="127" spans="1:7">
      <c r="A127" s="1"/>
      <c r="B127" s="4"/>
      <c r="C127" s="6"/>
      <c r="D127" s="6"/>
      <c r="E127" s="6"/>
      <c r="F127" s="6"/>
      <c r="G127" s="6"/>
    </row>
    <row r="128" spans="1:7">
      <c r="A128" s="1"/>
      <c r="B128" s="4"/>
      <c r="C128" s="6"/>
      <c r="D128" s="6"/>
      <c r="E128" s="6"/>
      <c r="F128" s="6"/>
      <c r="G128" s="6"/>
    </row>
    <row r="129" spans="1:7">
      <c r="A129" s="1"/>
      <c r="B129" s="4"/>
      <c r="C129" s="6"/>
      <c r="D129" s="6"/>
      <c r="E129" s="6"/>
      <c r="F129" s="6"/>
      <c r="G129" s="6"/>
    </row>
    <row r="130" spans="1:7">
      <c r="A130" s="1"/>
      <c r="B130" s="4"/>
      <c r="C130" s="6"/>
      <c r="D130" s="6"/>
      <c r="E130" s="6"/>
      <c r="F130" s="6"/>
      <c r="G130" s="6"/>
    </row>
    <row r="131" spans="1:7">
      <c r="A131" s="1"/>
      <c r="B131" s="4"/>
      <c r="C131" s="6"/>
      <c r="D131" s="6"/>
      <c r="E131" s="6"/>
      <c r="F131" s="6"/>
      <c r="G131" s="6"/>
    </row>
    <row r="132" spans="1:7">
      <c r="A132" s="1"/>
      <c r="B132" s="4"/>
      <c r="C132" s="6"/>
      <c r="D132" s="6"/>
      <c r="E132" s="6"/>
      <c r="F132" s="6"/>
      <c r="G132" s="6"/>
    </row>
    <row r="133" spans="1:7">
      <c r="A133" s="1"/>
      <c r="B133" s="4"/>
      <c r="C133" s="6"/>
      <c r="D133" s="6"/>
      <c r="E133" s="6"/>
      <c r="F133" s="6"/>
      <c r="G133" s="6"/>
    </row>
    <row r="134" spans="1:7">
      <c r="A134" s="1"/>
      <c r="B134" s="4"/>
      <c r="C134" s="6"/>
      <c r="D134" s="6"/>
      <c r="E134" s="6"/>
      <c r="F134" s="6"/>
      <c r="G134" s="6"/>
    </row>
    <row r="135" spans="1:7">
      <c r="A135" s="1"/>
      <c r="B135" s="4"/>
      <c r="C135" s="6"/>
      <c r="D135" s="6"/>
      <c r="E135" s="6"/>
      <c r="F135" s="6"/>
      <c r="G135" s="6"/>
    </row>
    <row r="136" spans="1:7">
      <c r="A136" s="1"/>
      <c r="B136" s="4"/>
      <c r="C136" s="6"/>
      <c r="D136" s="6"/>
      <c r="E136" s="6"/>
      <c r="F136" s="6"/>
      <c r="G136" s="6"/>
    </row>
    <row r="137" spans="1:7">
      <c r="A137" s="1"/>
      <c r="B137" s="4"/>
      <c r="C137" s="6"/>
      <c r="D137" s="6"/>
      <c r="E137" s="6"/>
      <c r="F137" s="6"/>
      <c r="G137" s="6"/>
    </row>
    <row r="138" spans="1:7">
      <c r="A138" s="1"/>
      <c r="B138" s="4"/>
      <c r="C138" s="6"/>
      <c r="D138" s="6"/>
      <c r="E138" s="6"/>
      <c r="F138" s="6"/>
      <c r="G138" s="6"/>
    </row>
    <row r="139" spans="1:7">
      <c r="A139" s="1"/>
      <c r="B139" s="4"/>
      <c r="C139" s="6"/>
      <c r="D139" s="6"/>
      <c r="E139" s="6"/>
      <c r="F139" s="6"/>
      <c r="G139" s="6"/>
    </row>
    <row r="140" spans="1:7">
      <c r="A140" s="1"/>
      <c r="B140" s="4"/>
      <c r="C140" s="6"/>
      <c r="D140" s="6"/>
      <c r="E140" s="6"/>
      <c r="F140" s="6"/>
      <c r="G140" s="6"/>
    </row>
    <row r="141" spans="1:7">
      <c r="A141" s="1"/>
      <c r="B141" s="4"/>
      <c r="C141" s="6"/>
      <c r="D141" s="6"/>
      <c r="E141" s="6"/>
      <c r="F141" s="6"/>
      <c r="G141" s="6"/>
    </row>
    <row r="142" spans="1:7">
      <c r="A142" s="1"/>
      <c r="B142" s="4"/>
      <c r="C142" s="6"/>
      <c r="D142" s="6"/>
      <c r="E142" s="6"/>
      <c r="F142" s="6"/>
      <c r="G142" s="6"/>
    </row>
    <row r="143" spans="1:7">
      <c r="A143" s="1"/>
      <c r="B143" s="4"/>
      <c r="C143" s="6"/>
      <c r="D143" s="6"/>
      <c r="E143" s="6"/>
      <c r="F143" s="6"/>
      <c r="G143" s="6"/>
    </row>
    <row r="144" spans="1:7">
      <c r="A144" s="1"/>
      <c r="B144" s="4"/>
      <c r="C144" s="6"/>
      <c r="D144" s="6"/>
      <c r="E144" s="6"/>
      <c r="F144" s="6"/>
      <c r="G144" s="6"/>
    </row>
    <row r="145" spans="1:7">
      <c r="A145" s="1"/>
      <c r="B145" s="4"/>
      <c r="C145" s="6"/>
      <c r="D145" s="6"/>
      <c r="E145" s="6"/>
      <c r="F145" s="6"/>
      <c r="G145" s="6"/>
    </row>
    <row r="146" spans="1:7">
      <c r="A146" s="1"/>
      <c r="B146" s="4"/>
      <c r="C146" s="6"/>
      <c r="D146" s="6"/>
      <c r="E146" s="6"/>
      <c r="F146" s="6"/>
      <c r="G146" s="6"/>
    </row>
    <row r="147" spans="1:7">
      <c r="A147" s="1"/>
      <c r="B147" s="4"/>
      <c r="C147" s="6"/>
      <c r="D147" s="6"/>
      <c r="E147" s="6"/>
      <c r="F147" s="6"/>
      <c r="G147" s="6"/>
    </row>
    <row r="148" spans="1:7">
      <c r="A148" s="1"/>
      <c r="B148" s="4"/>
      <c r="C148" s="6"/>
      <c r="D148" s="6"/>
      <c r="E148" s="6"/>
      <c r="F148" s="6"/>
      <c r="G148" s="6"/>
    </row>
    <row r="149" spans="1:7">
      <c r="A149" s="1"/>
      <c r="B149" s="4"/>
      <c r="C149" s="6"/>
      <c r="D149" s="6"/>
      <c r="E149" s="6"/>
      <c r="F149" s="6"/>
      <c r="G149" s="6"/>
    </row>
    <row r="150" spans="1:7">
      <c r="A150" s="1"/>
      <c r="B150" s="4"/>
      <c r="C150" s="6"/>
      <c r="D150" s="6"/>
      <c r="E150" s="6"/>
      <c r="F150" s="6"/>
      <c r="G150" s="6"/>
    </row>
    <row r="151" spans="1:7">
      <c r="A151" s="1"/>
      <c r="B151" s="4"/>
      <c r="C151" s="6"/>
      <c r="D151" s="6"/>
      <c r="E151" s="6"/>
      <c r="F151" s="6"/>
      <c r="G151" s="6"/>
    </row>
    <row r="152" spans="1:7">
      <c r="A152" s="1"/>
      <c r="B152" s="4"/>
      <c r="C152" s="6"/>
      <c r="D152" s="6"/>
      <c r="E152" s="6"/>
      <c r="F152" s="6"/>
      <c r="G152" s="6"/>
    </row>
    <row r="153" spans="1:7">
      <c r="A153" s="1"/>
      <c r="B153" s="4"/>
      <c r="C153" s="6"/>
      <c r="D153" s="6"/>
      <c r="E153" s="6"/>
      <c r="F153" s="6"/>
      <c r="G153" s="6"/>
    </row>
    <row r="154" spans="1:7">
      <c r="A154" s="1"/>
      <c r="C154" s="6"/>
      <c r="D154" s="6"/>
      <c r="E154" s="6"/>
      <c r="F154" s="6"/>
      <c r="G154" s="6"/>
    </row>
    <row r="155" spans="1:7">
      <c r="A155" s="1"/>
      <c r="C155" s="6"/>
      <c r="D155" s="6"/>
      <c r="E155" s="6"/>
      <c r="F155" s="6"/>
      <c r="G155" s="6"/>
    </row>
    <row r="156" spans="1:7">
      <c r="A156" s="1"/>
      <c r="C156" s="6"/>
      <c r="D156" s="6"/>
      <c r="E156" s="6"/>
      <c r="F156" s="6"/>
      <c r="G156" s="6"/>
    </row>
    <row r="157" spans="1:7">
      <c r="A157" s="1"/>
      <c r="C157" s="6"/>
      <c r="D157" s="6"/>
      <c r="E157" s="6"/>
      <c r="F157" s="6"/>
      <c r="G157" s="6"/>
    </row>
    <row r="158" spans="1:7">
      <c r="A158" s="1"/>
      <c r="C158" s="6"/>
      <c r="D158" s="6"/>
      <c r="E158" s="6"/>
      <c r="F158" s="6"/>
      <c r="G158" s="6"/>
    </row>
    <row r="159" spans="1:7">
      <c r="A159" s="1"/>
      <c r="C159" s="6"/>
      <c r="D159" s="6"/>
      <c r="E159" s="6"/>
      <c r="F159" s="6"/>
      <c r="G159" s="6"/>
    </row>
    <row r="160" spans="1:7">
      <c r="A160" s="1"/>
      <c r="C160" s="6"/>
      <c r="D160" s="6"/>
      <c r="E160" s="6"/>
      <c r="F160" s="6"/>
      <c r="G160" s="6"/>
    </row>
    <row r="161" spans="1:7">
      <c r="A161" s="1"/>
      <c r="C161" s="6"/>
      <c r="D161" s="6"/>
      <c r="E161" s="6"/>
      <c r="F161" s="6"/>
      <c r="G161" s="6"/>
    </row>
    <row r="162" spans="1:7">
      <c r="A162" s="1"/>
      <c r="C162" s="6"/>
      <c r="D162" s="6"/>
      <c r="E162" s="6"/>
      <c r="F162" s="6"/>
      <c r="G162" s="6"/>
    </row>
    <row r="163" spans="1:7">
      <c r="A163" s="1"/>
      <c r="C163" s="6"/>
      <c r="D163" s="6"/>
      <c r="E163" s="6"/>
      <c r="F163" s="6"/>
      <c r="G163" s="6"/>
    </row>
    <row r="164" spans="1:7">
      <c r="A164" s="1"/>
      <c r="C164" s="6"/>
      <c r="D164" s="6"/>
      <c r="E164" s="6"/>
      <c r="F164" s="6"/>
      <c r="G164" s="6"/>
    </row>
    <row r="165" spans="1:7">
      <c r="A165" s="1"/>
      <c r="C165" s="6"/>
      <c r="D165" s="6"/>
      <c r="E165" s="6"/>
      <c r="F165" s="6"/>
      <c r="G165" s="6"/>
    </row>
    <row r="166" spans="1:7">
      <c r="A166" s="1"/>
      <c r="C166" s="6"/>
      <c r="D166" s="6"/>
      <c r="E166" s="6"/>
      <c r="F166" s="6"/>
      <c r="G166" s="6"/>
    </row>
    <row r="167" spans="1:7">
      <c r="A167" s="1"/>
      <c r="C167" s="6"/>
      <c r="D167" s="6"/>
      <c r="E167" s="6"/>
      <c r="F167" s="6"/>
      <c r="G167" s="6"/>
    </row>
    <row r="168" spans="1:7">
      <c r="A168" s="1"/>
      <c r="C168" s="6"/>
      <c r="D168" s="6"/>
      <c r="E168" s="6"/>
      <c r="F168" s="6"/>
      <c r="G168" s="6"/>
    </row>
    <row r="169" spans="1:7">
      <c r="A169" s="1"/>
      <c r="C169" s="6"/>
      <c r="D169" s="6"/>
      <c r="E169" s="6"/>
      <c r="F169" s="6"/>
      <c r="G169" s="6"/>
    </row>
    <row r="170" spans="1:7">
      <c r="A170" s="1"/>
      <c r="C170" s="6"/>
      <c r="D170" s="6"/>
      <c r="E170" s="6"/>
      <c r="F170" s="6"/>
      <c r="G170" s="6"/>
    </row>
    <row r="171" spans="1:7">
      <c r="A171" s="1"/>
      <c r="C171" s="6"/>
      <c r="D171" s="6"/>
      <c r="E171" s="6"/>
      <c r="F171" s="6"/>
      <c r="G171" s="6"/>
    </row>
    <row r="172" spans="1:7">
      <c r="A172" s="1"/>
      <c r="C172" s="6"/>
      <c r="D172" s="6"/>
      <c r="E172" s="6"/>
      <c r="F172" s="6"/>
      <c r="G172" s="6"/>
    </row>
    <row r="173" spans="1:7">
      <c r="A173" s="1"/>
      <c r="C173" s="6"/>
      <c r="D173" s="6"/>
      <c r="E173" s="6"/>
      <c r="F173" s="6"/>
      <c r="G173" s="6"/>
    </row>
    <row r="174" spans="1:7">
      <c r="A174" s="1"/>
      <c r="C174" s="6"/>
      <c r="D174" s="6"/>
      <c r="E174" s="6"/>
      <c r="F174" s="6"/>
      <c r="G174" s="6"/>
    </row>
    <row r="175" spans="1:7">
      <c r="A175" s="1"/>
      <c r="C175" s="6"/>
      <c r="D175" s="6"/>
      <c r="E175" s="6"/>
      <c r="F175" s="6"/>
      <c r="G175" s="6"/>
    </row>
    <row r="176" spans="1:7">
      <c r="A176" s="1"/>
      <c r="C176" s="6"/>
      <c r="D176" s="6"/>
      <c r="E176" s="6"/>
      <c r="F176" s="6"/>
      <c r="G176" s="6"/>
    </row>
    <row r="177" spans="1:7">
      <c r="A177" s="1"/>
      <c r="C177" s="6"/>
      <c r="D177" s="6"/>
      <c r="E177" s="6"/>
      <c r="F177" s="6"/>
      <c r="G177" s="6"/>
    </row>
    <row r="178" spans="1:7">
      <c r="A178" s="1"/>
      <c r="C178" s="6"/>
      <c r="D178" s="6"/>
      <c r="E178" s="6"/>
      <c r="F178" s="6"/>
      <c r="G178" s="6"/>
    </row>
    <row r="179" spans="1:7">
      <c r="A179" s="1"/>
      <c r="C179" s="6"/>
      <c r="D179" s="6"/>
      <c r="E179" s="6"/>
      <c r="F179" s="6"/>
      <c r="G179" s="6"/>
    </row>
    <row r="180" spans="1:7">
      <c r="A180" s="1"/>
      <c r="C180" s="6"/>
      <c r="D180" s="6"/>
      <c r="E180" s="6"/>
      <c r="F180" s="6"/>
      <c r="G180" s="6"/>
    </row>
    <row r="181" spans="1:7">
      <c r="A181" s="1"/>
      <c r="C181" s="6"/>
      <c r="D181" s="6"/>
      <c r="E181" s="6"/>
      <c r="F181" s="6"/>
      <c r="G181" s="6"/>
    </row>
    <row r="182" spans="1:7">
      <c r="A182" s="1"/>
      <c r="C182" s="6"/>
      <c r="D182" s="6"/>
      <c r="E182" s="6"/>
      <c r="F182" s="6"/>
      <c r="G182" s="6"/>
    </row>
    <row r="183" spans="1:7">
      <c r="A183" s="1"/>
      <c r="C183" s="6"/>
      <c r="D183" s="6"/>
      <c r="E183" s="6"/>
      <c r="F183" s="6"/>
      <c r="G183" s="6"/>
    </row>
    <row r="184" spans="1:7">
      <c r="A184" s="1"/>
      <c r="C184" s="6"/>
      <c r="D184" s="6"/>
      <c r="E184" s="6"/>
      <c r="F184" s="6"/>
      <c r="G184" s="6"/>
    </row>
    <row r="185" spans="1:7">
      <c r="A185" s="1"/>
      <c r="C185" s="6"/>
      <c r="D185" s="6"/>
      <c r="E185" s="6"/>
      <c r="F185" s="6"/>
      <c r="G185" s="6"/>
    </row>
    <row r="186" spans="1:7">
      <c r="A186" s="1"/>
      <c r="C186" s="6"/>
      <c r="D186" s="6"/>
      <c r="E186" s="6"/>
      <c r="F186" s="6"/>
      <c r="G186" s="6"/>
    </row>
    <row r="187" spans="1:7">
      <c r="A187" s="1"/>
      <c r="C187" s="6"/>
      <c r="D187" s="6"/>
      <c r="E187" s="6"/>
      <c r="F187" s="6"/>
      <c r="G187" s="6"/>
    </row>
    <row r="188" spans="1:7">
      <c r="A188" s="1"/>
      <c r="C188" s="6"/>
      <c r="D188" s="6"/>
      <c r="E188" s="6"/>
      <c r="F188" s="6"/>
      <c r="G188" s="6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</sheetData>
  <mergeCells count="37">
    <mergeCell ref="A2:A21"/>
    <mergeCell ref="A22:A45"/>
    <mergeCell ref="A46:A67"/>
    <mergeCell ref="A68:A95"/>
    <mergeCell ref="A96:A117"/>
    <mergeCell ref="A118:A153"/>
    <mergeCell ref="A154:A189"/>
    <mergeCell ref="A190:A225"/>
    <mergeCell ref="A226:A261"/>
    <mergeCell ref="A262:A297"/>
    <mergeCell ref="A298:A333"/>
    <mergeCell ref="A334:A369"/>
    <mergeCell ref="A370:A405"/>
    <mergeCell ref="A406:A441"/>
    <mergeCell ref="A442:A477"/>
    <mergeCell ref="A478:A513"/>
    <mergeCell ref="A514:A549"/>
    <mergeCell ref="A550:A585"/>
    <mergeCell ref="A586:A621"/>
    <mergeCell ref="A622:A657"/>
    <mergeCell ref="A658:A693"/>
    <mergeCell ref="A694:A729"/>
    <mergeCell ref="A730:A765"/>
    <mergeCell ref="A766:A801"/>
    <mergeCell ref="A802:A812"/>
    <mergeCell ref="B2:B11"/>
    <mergeCell ref="B12:B21"/>
    <mergeCell ref="B22:B33"/>
    <mergeCell ref="B34:B45"/>
    <mergeCell ref="B46:B56"/>
    <mergeCell ref="B57:B67"/>
    <mergeCell ref="B68:B81"/>
    <mergeCell ref="B82:B95"/>
    <mergeCell ref="B96:B106"/>
    <mergeCell ref="B107:B117"/>
    <mergeCell ref="B118:B135"/>
    <mergeCell ref="B136:B153"/>
  </mergeCells>
  <hyperlinks>
    <hyperlink ref="F1" r:id="rId1" display="Recall@10" tooltip="mailto:Recall@10"/>
    <hyperlink ref="G1" r:id="rId2" display="Recall@100" tooltip="mailto:Recall@10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faiss</vt:lpstr>
      <vt:lpstr>SPTAG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AA--陈</cp:lastModifiedBy>
  <dcterms:created xsi:type="dcterms:W3CDTF">2024-11-26T07:24:00Z</dcterms:created>
  <dcterms:modified xsi:type="dcterms:W3CDTF">2025-01-21T00:45:44Z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C563AB4BD3144FB29C1A8F61AA5D535F_13</vt:lpwstr>
  </property>
  <property fmtid="{D5CDD505-2E9C-101B-9397-08002B2CF9AE}" pid="3" name="KSOProductBuildVer">
    <vt:lpwstr>2052-12.1.0.19770</vt:lpwstr>
  </property>
</Properties>
</file>