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35" windowWidth="14805" windowHeight="7980"/>
  </bookViews>
  <sheets>
    <sheet name="Sheet2" sheetId="2" r:id="rId1"/>
    <sheet name="Sheet3" sheetId="3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21" i="3"/>
  <c r="K22" i="3"/>
  <c r="K23" i="3"/>
  <c r="K24" i="3"/>
  <c r="K25" i="3"/>
  <c r="K26" i="3"/>
  <c r="K29" i="3"/>
  <c r="K30" i="3"/>
  <c r="K31" i="3"/>
  <c r="K35" i="3"/>
  <c r="K37" i="3"/>
  <c r="K38" i="3"/>
  <c r="K39" i="3"/>
  <c r="K49" i="3"/>
  <c r="K50" i="3"/>
  <c r="K51" i="3"/>
  <c r="K52" i="3"/>
  <c r="K53" i="3"/>
  <c r="K54" i="3"/>
  <c r="K55" i="3"/>
  <c r="K56" i="3"/>
  <c r="K61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5" i="3"/>
  <c r="K86" i="3"/>
  <c r="K89" i="3"/>
  <c r="K91" i="3"/>
  <c r="K92" i="3"/>
  <c r="K94" i="3"/>
  <c r="K95" i="3"/>
  <c r="K96" i="3"/>
  <c r="K97" i="3"/>
  <c r="K98" i="3"/>
  <c r="K99" i="3"/>
  <c r="K101" i="3"/>
  <c r="K102" i="3"/>
  <c r="K4" i="3"/>
  <c r="K5" i="3"/>
  <c r="K6" i="3"/>
  <c r="K7" i="3"/>
  <c r="K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K93" i="3" s="1"/>
  <c r="H94" i="3"/>
  <c r="H95" i="3"/>
  <c r="H96" i="3"/>
  <c r="H97" i="3"/>
  <c r="H98" i="3"/>
  <c r="H99" i="3"/>
  <c r="H100" i="3"/>
  <c r="H101" i="3"/>
  <c r="H102" i="3"/>
  <c r="H3" i="3"/>
  <c r="B102" i="3" l="1"/>
  <c r="B101" i="3"/>
  <c r="B100" i="3"/>
  <c r="B99" i="3"/>
  <c r="B98" i="3"/>
  <c r="B97" i="3"/>
  <c r="B96" i="3"/>
  <c r="B95" i="3"/>
  <c r="B94" i="3"/>
  <c r="C94" i="3" s="1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D77" i="3" s="1"/>
  <c r="B76" i="3"/>
  <c r="B75" i="3"/>
  <c r="B74" i="3"/>
  <c r="B73" i="3"/>
  <c r="B72" i="3"/>
  <c r="B71" i="3"/>
  <c r="B70" i="3"/>
  <c r="D70" i="3" s="1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C39" i="3" s="1"/>
  <c r="B38" i="3"/>
  <c r="B37" i="3"/>
  <c r="C37" i="3" s="1"/>
  <c r="B36" i="3"/>
  <c r="B35" i="3"/>
  <c r="D35" i="3" s="1"/>
  <c r="B34" i="3"/>
  <c r="B33" i="3"/>
  <c r="B32" i="3"/>
  <c r="B31" i="3"/>
  <c r="B30" i="3"/>
  <c r="B29" i="3"/>
  <c r="B28" i="3"/>
  <c r="B27" i="3"/>
  <c r="B26" i="3"/>
  <c r="B25" i="3"/>
  <c r="C25" i="3" s="1"/>
  <c r="B24" i="3"/>
  <c r="B23" i="3"/>
  <c r="D23" i="3" s="1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23" i="3" l="1"/>
  <c r="D39" i="3"/>
  <c r="F9" i="3"/>
  <c r="G9" i="3"/>
  <c r="E9" i="3"/>
  <c r="F17" i="3"/>
  <c r="G17" i="3"/>
  <c r="E17" i="3"/>
  <c r="K17" i="3" s="1"/>
  <c r="F21" i="3"/>
  <c r="G21" i="3"/>
  <c r="E21" i="3"/>
  <c r="G28" i="3"/>
  <c r="F28" i="3"/>
  <c r="E28" i="3"/>
  <c r="K28" i="3" s="1"/>
  <c r="G32" i="3"/>
  <c r="F32" i="3"/>
  <c r="E32" i="3"/>
  <c r="K32" i="3" s="1"/>
  <c r="G43" i="3"/>
  <c r="E43" i="3"/>
  <c r="K43" i="3" s="1"/>
  <c r="F43" i="3"/>
  <c r="E46" i="3"/>
  <c r="K46" i="3" s="1"/>
  <c r="F46" i="3"/>
  <c r="G46" i="3"/>
  <c r="F49" i="3"/>
  <c r="G49" i="3"/>
  <c r="E49" i="3"/>
  <c r="F53" i="3"/>
  <c r="G53" i="3"/>
  <c r="E53" i="3"/>
  <c r="C56" i="3"/>
  <c r="G56" i="3"/>
  <c r="F56" i="3"/>
  <c r="E56" i="3"/>
  <c r="G60" i="3"/>
  <c r="F60" i="3"/>
  <c r="E60" i="3"/>
  <c r="K60" i="3" s="1"/>
  <c r="G64" i="3"/>
  <c r="E64" i="3"/>
  <c r="K64" i="3" s="1"/>
  <c r="F64" i="3"/>
  <c r="G68" i="3"/>
  <c r="E68" i="3"/>
  <c r="F68" i="3"/>
  <c r="E74" i="3"/>
  <c r="G74" i="3"/>
  <c r="F74" i="3"/>
  <c r="F81" i="3"/>
  <c r="G81" i="3"/>
  <c r="E81" i="3"/>
  <c r="F89" i="3"/>
  <c r="E89" i="3"/>
  <c r="G89" i="3"/>
  <c r="C96" i="3"/>
  <c r="G96" i="3"/>
  <c r="E96" i="3"/>
  <c r="F96" i="3"/>
  <c r="G3" i="3"/>
  <c r="F3" i="3"/>
  <c r="E3" i="3"/>
  <c r="E6" i="3"/>
  <c r="F6" i="3"/>
  <c r="G6" i="3"/>
  <c r="E14" i="3"/>
  <c r="F14" i="3"/>
  <c r="G14" i="3"/>
  <c r="C18" i="3"/>
  <c r="E18" i="3"/>
  <c r="K18" i="3" s="1"/>
  <c r="G18" i="3"/>
  <c r="F18" i="3"/>
  <c r="C21" i="3"/>
  <c r="E26" i="3"/>
  <c r="G26" i="3"/>
  <c r="F26" i="3"/>
  <c r="F33" i="3"/>
  <c r="G33" i="3"/>
  <c r="E33" i="3"/>
  <c r="K33" i="3" s="1"/>
  <c r="D40" i="3"/>
  <c r="G40" i="3"/>
  <c r="F40" i="3"/>
  <c r="E40" i="3"/>
  <c r="K40" i="3" s="1"/>
  <c r="D43" i="3"/>
  <c r="E50" i="3"/>
  <c r="F50" i="3"/>
  <c r="G50" i="3"/>
  <c r="F57" i="3"/>
  <c r="E57" i="3"/>
  <c r="K57" i="3" s="1"/>
  <c r="G57" i="3"/>
  <c r="F65" i="3"/>
  <c r="G65" i="3"/>
  <c r="E65" i="3"/>
  <c r="F69" i="3"/>
  <c r="G69" i="3"/>
  <c r="E69" i="3"/>
  <c r="G75" i="3"/>
  <c r="F75" i="3"/>
  <c r="E75" i="3"/>
  <c r="E82" i="3"/>
  <c r="F82" i="3"/>
  <c r="G82" i="3"/>
  <c r="G86" i="3"/>
  <c r="F86" i="3"/>
  <c r="E86" i="3"/>
  <c r="G90" i="3"/>
  <c r="E90" i="3"/>
  <c r="K90" i="3" s="1"/>
  <c r="F90" i="3"/>
  <c r="F97" i="3"/>
  <c r="E97" i="3"/>
  <c r="G97" i="3"/>
  <c r="F101" i="3"/>
  <c r="G101" i="3"/>
  <c r="E101" i="3"/>
  <c r="G4" i="3"/>
  <c r="E4" i="3"/>
  <c r="F4" i="3"/>
  <c r="F7" i="3"/>
  <c r="G7" i="3"/>
  <c r="E7" i="3"/>
  <c r="G11" i="3"/>
  <c r="E11" i="3"/>
  <c r="F11" i="3"/>
  <c r="E15" i="3"/>
  <c r="G15" i="3"/>
  <c r="F15" i="3"/>
  <c r="G19" i="3"/>
  <c r="F19" i="3"/>
  <c r="E19" i="3"/>
  <c r="K19" i="3" s="1"/>
  <c r="E22" i="3"/>
  <c r="G22" i="3"/>
  <c r="F22" i="3"/>
  <c r="G24" i="3"/>
  <c r="F24" i="3"/>
  <c r="E24" i="3"/>
  <c r="D26" i="3"/>
  <c r="E30" i="3"/>
  <c r="F30" i="3"/>
  <c r="G30" i="3"/>
  <c r="C33" i="3"/>
  <c r="G36" i="3"/>
  <c r="E36" i="3"/>
  <c r="K36" i="3" s="1"/>
  <c r="F36" i="3"/>
  <c r="F41" i="3"/>
  <c r="G41" i="3"/>
  <c r="E41" i="3"/>
  <c r="K41" i="3" s="1"/>
  <c r="G48" i="3"/>
  <c r="F48" i="3"/>
  <c r="E48" i="3"/>
  <c r="K48" i="3" s="1"/>
  <c r="F51" i="3"/>
  <c r="G51" i="3"/>
  <c r="E51" i="3"/>
  <c r="E58" i="3"/>
  <c r="K58" i="3" s="1"/>
  <c r="G58" i="3"/>
  <c r="F58" i="3"/>
  <c r="E62" i="3"/>
  <c r="F62" i="3"/>
  <c r="G62" i="3"/>
  <c r="E70" i="3"/>
  <c r="G70" i="3"/>
  <c r="F70" i="3"/>
  <c r="G72" i="3"/>
  <c r="F72" i="3"/>
  <c r="E72" i="3"/>
  <c r="G76" i="3"/>
  <c r="F76" i="3"/>
  <c r="E76" i="3"/>
  <c r="G79" i="3"/>
  <c r="E79" i="3"/>
  <c r="F79" i="3"/>
  <c r="G87" i="3"/>
  <c r="E87" i="3"/>
  <c r="K87" i="3" s="1"/>
  <c r="F87" i="3"/>
  <c r="G91" i="3"/>
  <c r="E91" i="3"/>
  <c r="F91" i="3"/>
  <c r="G98" i="3"/>
  <c r="F98" i="3"/>
  <c r="E98" i="3"/>
  <c r="D4" i="3"/>
  <c r="G8" i="3"/>
  <c r="F8" i="3"/>
  <c r="E8" i="3"/>
  <c r="G12" i="3"/>
  <c r="F12" i="3"/>
  <c r="E12" i="3"/>
  <c r="G16" i="3"/>
  <c r="E16" i="3"/>
  <c r="F16" i="3"/>
  <c r="G20" i="3"/>
  <c r="E20" i="3"/>
  <c r="K20" i="3" s="1"/>
  <c r="F20" i="3"/>
  <c r="F23" i="3"/>
  <c r="G23" i="3"/>
  <c r="E23" i="3"/>
  <c r="F25" i="3"/>
  <c r="G25" i="3"/>
  <c r="E25" i="3"/>
  <c r="G27" i="3"/>
  <c r="F27" i="3"/>
  <c r="E27" i="3"/>
  <c r="K27" i="3" s="1"/>
  <c r="E31" i="3"/>
  <c r="G31" i="3"/>
  <c r="F31" i="3"/>
  <c r="E34" i="3"/>
  <c r="K34" i="3" s="1"/>
  <c r="G34" i="3"/>
  <c r="F34" i="3"/>
  <c r="F37" i="3"/>
  <c r="G37" i="3"/>
  <c r="E37" i="3"/>
  <c r="E42" i="3"/>
  <c r="K42" i="3" s="1"/>
  <c r="G42" i="3"/>
  <c r="F42" i="3"/>
  <c r="F45" i="3"/>
  <c r="G45" i="3"/>
  <c r="E45" i="3"/>
  <c r="K45" i="3" s="1"/>
  <c r="C48" i="3"/>
  <c r="G52" i="3"/>
  <c r="E52" i="3"/>
  <c r="F52" i="3"/>
  <c r="F55" i="3"/>
  <c r="E55" i="3"/>
  <c r="G55" i="3"/>
  <c r="G59" i="3"/>
  <c r="F59" i="3"/>
  <c r="E59" i="3"/>
  <c r="K59" i="3" s="1"/>
  <c r="G63" i="3"/>
  <c r="E63" i="3"/>
  <c r="K63" i="3" s="1"/>
  <c r="F63" i="3"/>
  <c r="F67" i="3"/>
  <c r="G67" i="3"/>
  <c r="E67" i="3"/>
  <c r="C70" i="3"/>
  <c r="F73" i="3"/>
  <c r="E73" i="3"/>
  <c r="G73" i="3"/>
  <c r="F77" i="3"/>
  <c r="E77" i="3"/>
  <c r="G77" i="3"/>
  <c r="G80" i="3"/>
  <c r="F80" i="3"/>
  <c r="E80" i="3"/>
  <c r="G84" i="3"/>
  <c r="E84" i="3"/>
  <c r="K84" i="3" s="1"/>
  <c r="F84" i="3"/>
  <c r="F88" i="3"/>
  <c r="E88" i="3"/>
  <c r="K88" i="3" s="1"/>
  <c r="G88" i="3"/>
  <c r="G92" i="3"/>
  <c r="E92" i="3"/>
  <c r="F92" i="3"/>
  <c r="G95" i="3"/>
  <c r="E95" i="3"/>
  <c r="F95" i="3"/>
  <c r="G99" i="3"/>
  <c r="E99" i="3"/>
  <c r="F99" i="3"/>
  <c r="F5" i="3"/>
  <c r="G5" i="3"/>
  <c r="E5" i="3"/>
  <c r="F13" i="3"/>
  <c r="G13" i="3"/>
  <c r="E13" i="3"/>
  <c r="G35" i="3"/>
  <c r="F35" i="3"/>
  <c r="E35" i="3"/>
  <c r="F85" i="3"/>
  <c r="G85" i="3"/>
  <c r="E85" i="3"/>
  <c r="F93" i="3"/>
  <c r="G93" i="3"/>
  <c r="E93" i="3"/>
  <c r="G100" i="3"/>
  <c r="F100" i="3"/>
  <c r="E100" i="3"/>
  <c r="K100" i="3" s="1"/>
  <c r="E10" i="3"/>
  <c r="G10" i="3"/>
  <c r="F10" i="3"/>
  <c r="F29" i="3"/>
  <c r="G29" i="3"/>
  <c r="E29" i="3"/>
  <c r="E38" i="3"/>
  <c r="F38" i="3"/>
  <c r="G38" i="3"/>
  <c r="G47" i="3"/>
  <c r="E47" i="3"/>
  <c r="K47" i="3" s="1"/>
  <c r="F47" i="3"/>
  <c r="E54" i="3"/>
  <c r="G54" i="3"/>
  <c r="F54" i="3"/>
  <c r="F61" i="3"/>
  <c r="E61" i="3"/>
  <c r="G61" i="3"/>
  <c r="F71" i="3"/>
  <c r="G71" i="3"/>
  <c r="E71" i="3"/>
  <c r="E78" i="3"/>
  <c r="F78" i="3"/>
  <c r="G78" i="3"/>
  <c r="F94" i="3"/>
  <c r="E94" i="3"/>
  <c r="G94" i="3"/>
  <c r="F39" i="3"/>
  <c r="G39" i="3"/>
  <c r="E39" i="3"/>
  <c r="G44" i="3"/>
  <c r="F44" i="3"/>
  <c r="E44" i="3"/>
  <c r="K44" i="3" s="1"/>
  <c r="C54" i="3"/>
  <c r="E66" i="3"/>
  <c r="F66" i="3"/>
  <c r="G66" i="3"/>
  <c r="F83" i="3"/>
  <c r="E83" i="3"/>
  <c r="K83" i="3" s="1"/>
  <c r="G83" i="3"/>
  <c r="E102" i="3"/>
  <c r="G102" i="3"/>
  <c r="F102" i="3"/>
  <c r="D24" i="3"/>
  <c r="C41" i="3"/>
  <c r="D42" i="3"/>
  <c r="C64" i="3"/>
  <c r="D18" i="3"/>
  <c r="D19" i="3"/>
  <c r="D31" i="3"/>
  <c r="D78" i="3"/>
  <c r="D82" i="3"/>
  <c r="C84" i="3"/>
  <c r="C50" i="3"/>
  <c r="D3" i="3"/>
  <c r="D7" i="3"/>
  <c r="D12" i="3"/>
  <c r="C19" i="3"/>
  <c r="C31" i="3"/>
  <c r="D53" i="3"/>
  <c r="C58" i="3"/>
  <c r="C60" i="3"/>
  <c r="D69" i="3"/>
  <c r="C78" i="3"/>
  <c r="C82" i="3"/>
  <c r="D86" i="3"/>
  <c r="C88" i="3"/>
  <c r="D90" i="3"/>
  <c r="D93" i="3"/>
  <c r="C98" i="3"/>
  <c r="C100" i="3"/>
  <c r="D10" i="3"/>
  <c r="D11" i="3"/>
  <c r="D15" i="3"/>
  <c r="D27" i="3"/>
  <c r="D62" i="3"/>
  <c r="D66" i="3"/>
  <c r="D74" i="3"/>
  <c r="D102" i="3"/>
  <c r="C3" i="3"/>
  <c r="C7" i="3"/>
  <c r="C29" i="3"/>
  <c r="C35" i="3"/>
  <c r="C43" i="3"/>
  <c r="D50" i="3"/>
  <c r="D54" i="3"/>
  <c r="D58" i="3"/>
  <c r="D61" i="3"/>
  <c r="C68" i="3"/>
  <c r="C72" i="3"/>
  <c r="C76" i="3"/>
  <c r="C80" i="3"/>
  <c r="C86" i="3"/>
  <c r="C90" i="3"/>
  <c r="D94" i="3"/>
  <c r="D98" i="3"/>
  <c r="D101" i="3"/>
  <c r="C10" i="3"/>
  <c r="C11" i="3"/>
  <c r="C15" i="3"/>
  <c r="C27" i="3"/>
  <c r="C45" i="3"/>
  <c r="C52" i="3"/>
  <c r="C62" i="3"/>
  <c r="C66" i="3"/>
  <c r="C74" i="3"/>
  <c r="D85" i="3"/>
  <c r="C92" i="3"/>
  <c r="C102" i="3"/>
  <c r="D13" i="3"/>
  <c r="C28" i="3"/>
  <c r="C30" i="3"/>
  <c r="C46" i="3"/>
  <c r="C59" i="3"/>
  <c r="D59" i="3"/>
  <c r="C91" i="3"/>
  <c r="D91" i="3"/>
  <c r="C5" i="3"/>
  <c r="C16" i="3"/>
  <c r="C20" i="3"/>
  <c r="C32" i="3"/>
  <c r="C6" i="3"/>
  <c r="D8" i="3"/>
  <c r="D9" i="3"/>
  <c r="C14" i="3"/>
  <c r="D16" i="3"/>
  <c r="D17" i="3"/>
  <c r="D20" i="3"/>
  <c r="D22" i="3"/>
  <c r="D32" i="3"/>
  <c r="D34" i="3"/>
  <c r="C36" i="3"/>
  <c r="C38" i="3"/>
  <c r="C49" i="3"/>
  <c r="C51" i="3"/>
  <c r="D51" i="3"/>
  <c r="C65" i="3"/>
  <c r="D65" i="3"/>
  <c r="C75" i="3"/>
  <c r="D75" i="3"/>
  <c r="C97" i="3"/>
  <c r="D97" i="3"/>
  <c r="C4" i="3"/>
  <c r="D6" i="3"/>
  <c r="C9" i="3"/>
  <c r="C12" i="3"/>
  <c r="D14" i="3"/>
  <c r="C17" i="3"/>
  <c r="C24" i="3"/>
  <c r="C26" i="3"/>
  <c r="D36" i="3"/>
  <c r="D38" i="3"/>
  <c r="C40" i="3"/>
  <c r="C42" i="3"/>
  <c r="C47" i="3"/>
  <c r="D47" i="3"/>
  <c r="D49" i="3"/>
  <c r="C73" i="3"/>
  <c r="D73" i="3"/>
  <c r="C83" i="3"/>
  <c r="D83" i="3"/>
  <c r="D5" i="3"/>
  <c r="C44" i="3"/>
  <c r="C81" i="3"/>
  <c r="D81" i="3"/>
  <c r="C8" i="3"/>
  <c r="C13" i="3"/>
  <c r="C22" i="3"/>
  <c r="D28" i="3"/>
  <c r="D30" i="3"/>
  <c r="C34" i="3"/>
  <c r="D44" i="3"/>
  <c r="D46" i="3"/>
  <c r="C57" i="3"/>
  <c r="D57" i="3"/>
  <c r="C67" i="3"/>
  <c r="D67" i="3"/>
  <c r="C89" i="3"/>
  <c r="D89" i="3"/>
  <c r="C99" i="3"/>
  <c r="D99" i="3"/>
  <c r="C55" i="3"/>
  <c r="C63" i="3"/>
  <c r="C71" i="3"/>
  <c r="C79" i="3"/>
  <c r="C87" i="3"/>
  <c r="C95" i="3"/>
  <c r="D21" i="3"/>
  <c r="D25" i="3"/>
  <c r="D29" i="3"/>
  <c r="D33" i="3"/>
  <c r="D37" i="3"/>
  <c r="D41" i="3"/>
  <c r="D45" i="3"/>
  <c r="D48" i="3"/>
  <c r="C53" i="3"/>
  <c r="D55" i="3"/>
  <c r="D56" i="3"/>
  <c r="C61" i="3"/>
  <c r="D63" i="3"/>
  <c r="D64" i="3"/>
  <c r="C69" i="3"/>
  <c r="D71" i="3"/>
  <c r="D72" i="3"/>
  <c r="C77" i="3"/>
  <c r="D79" i="3"/>
  <c r="D80" i="3"/>
  <c r="C85" i="3"/>
  <c r="D87" i="3"/>
  <c r="D88" i="3"/>
  <c r="C93" i="3"/>
  <c r="D95" i="3"/>
  <c r="D96" i="3"/>
  <c r="C101" i="3"/>
  <c r="D52" i="3"/>
  <c r="D60" i="3"/>
  <c r="D68" i="3"/>
  <c r="D76" i="3"/>
  <c r="D84" i="3"/>
  <c r="D92" i="3"/>
  <c r="D100" i="3"/>
  <c r="K62" i="3" l="1"/>
</calcChain>
</file>

<file path=xl/comments1.xml><?xml version="1.0" encoding="utf-8"?>
<comments xmlns="http://schemas.openxmlformats.org/spreadsheetml/2006/main">
  <authors>
    <author>作者</author>
  </authors>
  <commentList>
    <comment ref="D67" authorId="0">
      <text>
        <r>
          <rPr>
            <b/>
            <sz val="9"/>
            <color indexed="81"/>
            <rFont val="宋体"/>
            <family val="3"/>
            <charset val="134"/>
          </rPr>
          <t>LGA:</t>
        </r>
        <r>
          <rPr>
            <sz val="9"/>
            <color indexed="81"/>
            <rFont val="宋体"/>
            <family val="3"/>
            <charset val="134"/>
          </rPr>
          <t xml:space="preserve">
TIM3_REMAP[1:0] =11
TIM3_CH2重定向到PC7</t>
        </r>
      </text>
    </comment>
    <comment ref="D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CAN_REMAP[1:0]=11
CAN_RX重定向到PD0</t>
        </r>
      </text>
    </comment>
    <comment ref="D85" authorId="0">
      <text>
        <r>
          <rPr>
            <b/>
            <sz val="9"/>
            <color indexed="81"/>
            <rFont val="宋体"/>
            <family val="3"/>
            <charset val="134"/>
          </rPr>
          <t>lga:</t>
        </r>
        <r>
          <rPr>
            <sz val="9"/>
            <color indexed="81"/>
            <rFont val="宋体"/>
            <family val="3"/>
            <charset val="134"/>
          </rPr>
          <t xml:space="preserve">
CAN_REMAP[1:0]=11
CAN_TX重定向到PD1</t>
        </r>
      </text>
    </comment>
    <comment ref="D94" authorId="0">
      <text>
        <r>
          <rPr>
            <sz val="9"/>
            <color indexed="81"/>
            <rFont val="宋体"/>
            <family val="3"/>
            <charset val="134"/>
          </rPr>
          <t>LGA:
TIM3_REMAP[1:0]=10
TIM3_CH2重定向到PB5</t>
        </r>
      </text>
    </comment>
    <comment ref="D98" authorId="0">
      <text>
        <r>
          <rPr>
            <b/>
            <sz val="9"/>
            <color indexed="81"/>
            <rFont val="宋体"/>
            <family val="3"/>
            <charset val="134"/>
          </rPr>
          <t>lga:</t>
        </r>
        <r>
          <rPr>
            <sz val="9"/>
            <color indexed="81"/>
            <rFont val="宋体"/>
            <family val="3"/>
            <charset val="134"/>
          </rPr>
          <t xml:space="preserve">
CAN_REMAP[1:0]=10
CAN_RX重定向到PB8</t>
        </r>
      </text>
    </comment>
    <comment ref="D99" authorId="0">
      <text>
        <r>
          <rPr>
            <sz val="9"/>
            <color indexed="81"/>
            <rFont val="宋体"/>
            <family val="3"/>
            <charset val="134"/>
          </rPr>
          <t>lga:
CAN_REMAP[1:0]=10
CAN_TX重定向到PB9</t>
        </r>
      </text>
    </comment>
  </commentList>
</comments>
</file>

<file path=xl/sharedStrings.xml><?xml version="1.0" encoding="utf-8"?>
<sst xmlns="http://schemas.openxmlformats.org/spreadsheetml/2006/main" count="486" uniqueCount="252">
  <si>
    <t>PORT_MODE_GPIO</t>
  </si>
  <si>
    <t>PORT_MODE_SPI</t>
  </si>
  <si>
    <t>PORT_MODE_ADC</t>
  </si>
  <si>
    <t>PORT_MODE_USART</t>
  </si>
  <si>
    <t>PORT_PE11</t>
  </si>
  <si>
    <t>PORT_PE12</t>
  </si>
  <si>
    <t>PORT_PE13</t>
  </si>
  <si>
    <t>PORT_PE14</t>
  </si>
  <si>
    <t>PORT_PE15</t>
  </si>
  <si>
    <t>PORT_PB13</t>
  </si>
  <si>
    <t>PORT_PB14</t>
  </si>
  <si>
    <t>PORT_PB15</t>
  </si>
  <si>
    <t>PORT_PD10</t>
  </si>
  <si>
    <t>PORT_PD11</t>
  </si>
  <si>
    <t>PORT_PD12</t>
  </si>
  <si>
    <t>PORT_PD13</t>
  </si>
  <si>
    <t>PORT_PD14</t>
  </si>
  <si>
    <t>PORT_PD15</t>
  </si>
  <si>
    <t>PORT_PA10</t>
  </si>
  <si>
    <t>PORT_PA11</t>
  </si>
  <si>
    <t>PORT_PA12</t>
  </si>
  <si>
    <t>PORT_PA13</t>
  </si>
  <si>
    <t>PORT_PA15</t>
  </si>
  <si>
    <t>PORT_PC11</t>
  </si>
  <si>
    <t>PORT_PC12</t>
  </si>
  <si>
    <t>编号</t>
    <phoneticPr fontId="1" type="noConversion"/>
  </si>
  <si>
    <t>PORT</t>
    <phoneticPr fontId="1" type="noConversion"/>
  </si>
  <si>
    <t>功能</t>
    <phoneticPr fontId="1" type="noConversion"/>
  </si>
  <si>
    <t>信号名</t>
    <phoneticPr fontId="1" type="noConversion"/>
  </si>
  <si>
    <t>应用类型</t>
    <phoneticPr fontId="1" type="noConversion"/>
  </si>
  <si>
    <t>输入/输出</t>
    <phoneticPr fontId="1" type="noConversion"/>
  </si>
  <si>
    <t>中文描述</t>
    <phoneticPr fontId="1" type="noConversion"/>
  </si>
  <si>
    <t>PORT_PE02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</si>
  <si>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PE2</t>
    </r>
    <r>
      <rPr>
        <sz val="11"/>
        <color theme="1"/>
        <rFont val="宋体"/>
        <family val="2"/>
        <scheme val="minor"/>
      </rPr>
      <t>/TRACECK/FSMC_A23</t>
    </r>
    <phoneticPr fontId="1" type="noConversion"/>
  </si>
  <si>
    <t>蜂鸣器控制引脚</t>
    <phoneticPr fontId="1" type="noConversion"/>
  </si>
  <si>
    <t>PORT_PE03</t>
    <phoneticPr fontId="1" type="noConversion"/>
  </si>
  <si>
    <t>PE3/TRACED0/FSMC_A19</t>
    <phoneticPr fontId="1" type="noConversion"/>
  </si>
  <si>
    <t>VS838</t>
    <phoneticPr fontId="1" type="noConversion"/>
  </si>
  <si>
    <t>PORT_PE04</t>
    <phoneticPr fontId="1" type="noConversion"/>
  </si>
  <si>
    <t>PE4/TRACED1/FSMC_A20</t>
    <phoneticPr fontId="1" type="noConversion"/>
  </si>
  <si>
    <t>DHT11-18B20</t>
    <phoneticPr fontId="1" type="noConversion"/>
  </si>
  <si>
    <t>PORT_PE05</t>
    <phoneticPr fontId="1" type="noConversion"/>
  </si>
  <si>
    <t>PE5/TRACED2/FSMC_A21</t>
    <phoneticPr fontId="1" type="noConversion"/>
  </si>
  <si>
    <t>RS485</t>
    <phoneticPr fontId="1" type="noConversion"/>
  </si>
  <si>
    <t>PORT_PE06</t>
    <phoneticPr fontId="1" type="noConversion"/>
  </si>
  <si>
    <t>PE6/TRACED3/FSMC_A22</t>
    <phoneticPr fontId="1" type="noConversion"/>
  </si>
  <si>
    <t>FLASH片选信号CS</t>
    <phoneticPr fontId="1" type="noConversion"/>
  </si>
  <si>
    <r>
      <t>V</t>
    </r>
    <r>
      <rPr>
        <sz val="9"/>
        <color theme="1"/>
        <rFont val="宋体"/>
        <family val="3"/>
        <charset val="134"/>
        <scheme val="minor"/>
      </rPr>
      <t>bat</t>
    </r>
    <phoneticPr fontId="1" type="noConversion"/>
  </si>
  <si>
    <t>PORT_PC13</t>
    <phoneticPr fontId="1" type="noConversion"/>
  </si>
  <si>
    <t>PC13/TAMPER-RTC</t>
    <phoneticPr fontId="1" type="noConversion"/>
  </si>
  <si>
    <t>USBM</t>
    <phoneticPr fontId="1" type="noConversion"/>
  </si>
  <si>
    <t>PORT_PC14</t>
    <phoneticPr fontId="1" type="noConversion"/>
  </si>
  <si>
    <r>
      <t>PC14/</t>
    </r>
    <r>
      <rPr>
        <sz val="11"/>
        <color rgb="FFFF0000"/>
        <rFont val="宋体"/>
        <family val="3"/>
        <charset val="134"/>
        <scheme val="minor"/>
      </rPr>
      <t>OSC32_IN</t>
    </r>
    <phoneticPr fontId="1" type="noConversion"/>
  </si>
  <si>
    <t>低速外部时钟输入</t>
    <phoneticPr fontId="1" type="noConversion"/>
  </si>
  <si>
    <t>PORT_PC15</t>
    <phoneticPr fontId="1" type="noConversion"/>
  </si>
  <si>
    <r>
      <t>PC15/</t>
    </r>
    <r>
      <rPr>
        <sz val="11"/>
        <color rgb="FFFF0000"/>
        <rFont val="宋体"/>
        <family val="3"/>
        <charset val="134"/>
        <scheme val="minor"/>
      </rPr>
      <t>OSC32_OUT</t>
    </r>
    <phoneticPr fontId="1" type="noConversion"/>
  </si>
  <si>
    <t>低速外部时钟输出</t>
    <phoneticPr fontId="1" type="noConversion"/>
  </si>
  <si>
    <t>VSS_5</t>
    <phoneticPr fontId="1" type="noConversion"/>
  </si>
  <si>
    <t>VDD_5</t>
    <phoneticPr fontId="1" type="noConversion"/>
  </si>
  <si>
    <t>OSC_IN</t>
    <phoneticPr fontId="1" type="noConversion"/>
  </si>
  <si>
    <t>高速外部时钟输入</t>
    <phoneticPr fontId="1" type="noConversion"/>
  </si>
  <si>
    <t>OSC_OUT</t>
    <phoneticPr fontId="1" type="noConversion"/>
  </si>
  <si>
    <t>高速外部时钟输出</t>
    <phoneticPr fontId="1" type="noConversion"/>
  </si>
  <si>
    <t>NRST</t>
    <phoneticPr fontId="1" type="noConversion"/>
  </si>
  <si>
    <t>NC</t>
    <phoneticPr fontId="1" type="noConversion"/>
  </si>
  <si>
    <t>外部按键复位</t>
    <phoneticPr fontId="1" type="noConversion"/>
  </si>
  <si>
    <t>PORT_PC00</t>
    <phoneticPr fontId="1" type="noConversion"/>
  </si>
  <si>
    <r>
      <t>PC0/</t>
    </r>
    <r>
      <rPr>
        <sz val="11"/>
        <color rgb="FFFF0000"/>
        <rFont val="宋体"/>
        <family val="3"/>
        <charset val="134"/>
        <scheme val="minor"/>
      </rPr>
      <t>ADC123_IN10</t>
    </r>
    <phoneticPr fontId="1" type="noConversion"/>
  </si>
  <si>
    <t>待定</t>
    <phoneticPr fontId="1" type="noConversion"/>
  </si>
  <si>
    <t>PORT_PC01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</si>
  <si>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PC1</t>
    </r>
    <r>
      <rPr>
        <sz val="11"/>
        <color theme="1"/>
        <rFont val="宋体"/>
        <family val="2"/>
        <scheme val="minor"/>
      </rPr>
      <t>/ADC123_IN11</t>
    </r>
    <phoneticPr fontId="1" type="noConversion"/>
  </si>
  <si>
    <t>按键K1</t>
    <phoneticPr fontId="1" type="noConversion"/>
  </si>
  <si>
    <t>PORT_PC02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</si>
  <si>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PC2</t>
    </r>
    <r>
      <rPr>
        <sz val="11"/>
        <color theme="1"/>
        <rFont val="宋体"/>
        <family val="2"/>
        <scheme val="minor"/>
      </rPr>
      <t>/ADC123_IN12</t>
    </r>
    <phoneticPr fontId="1" type="noConversion"/>
  </si>
  <si>
    <t>按键K2</t>
    <phoneticPr fontId="1" type="noConversion"/>
  </si>
  <si>
    <t>PORT_PC03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</si>
  <si>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PC3</t>
    </r>
    <r>
      <rPr>
        <sz val="11"/>
        <color theme="1"/>
        <rFont val="宋体"/>
        <family val="2"/>
        <scheme val="minor"/>
      </rPr>
      <t>/ADC123_IN13</t>
    </r>
    <phoneticPr fontId="1" type="noConversion"/>
  </si>
  <si>
    <t>按键K3</t>
    <phoneticPr fontId="1" type="noConversion"/>
  </si>
  <si>
    <t>VSSA</t>
    <phoneticPr fontId="1" type="noConversion"/>
  </si>
  <si>
    <t>VREF-</t>
    <phoneticPr fontId="1" type="noConversion"/>
  </si>
  <si>
    <t>VREF+</t>
    <phoneticPr fontId="1" type="noConversion"/>
  </si>
  <si>
    <t>VDDA</t>
    <phoneticPr fontId="1" type="noConversion"/>
  </si>
  <si>
    <t>PORT_PA00</t>
    <phoneticPr fontId="1" type="noConversion"/>
  </si>
  <si>
    <t>PA0/WKUP/USART2_CTS/ADC123_IN0/TIM2_CH1_ETR/TIM5_CH1/TIM8_ETR</t>
    <phoneticPr fontId="1" type="noConversion"/>
  </si>
  <si>
    <t>NRL2401</t>
    <phoneticPr fontId="1" type="noConversion"/>
  </si>
  <si>
    <t>PORT_PA01</t>
    <phoneticPr fontId="1" type="noConversion"/>
  </si>
  <si>
    <t>PA1/USART2_RTS/ADC123_IN1/TIM5_CH2/TIM2_CH2</t>
    <phoneticPr fontId="1" type="noConversion"/>
  </si>
  <si>
    <t>PORT_PA02</t>
    <phoneticPr fontId="1" type="noConversion"/>
  </si>
  <si>
    <r>
      <t>PA2/</t>
    </r>
    <r>
      <rPr>
        <sz val="11"/>
        <color rgb="FFFF0000"/>
        <rFont val="宋体"/>
        <family val="3"/>
        <charset val="134"/>
        <scheme val="minor"/>
      </rPr>
      <t>USART2_TX</t>
    </r>
    <r>
      <rPr>
        <sz val="11"/>
        <color theme="1"/>
        <rFont val="宋体"/>
        <family val="2"/>
        <scheme val="minor"/>
      </rPr>
      <t>/ADC123_IN2/TIM5_CH3/TIM2_CH3</t>
    </r>
    <phoneticPr fontId="1" type="noConversion"/>
  </si>
  <si>
    <t>RS485发送脚</t>
    <phoneticPr fontId="1" type="noConversion"/>
  </si>
  <si>
    <t>PORT_PA03</t>
    <phoneticPr fontId="1" type="noConversion"/>
  </si>
  <si>
    <r>
      <t>PA3/</t>
    </r>
    <r>
      <rPr>
        <sz val="11"/>
        <color rgb="FFFF0000"/>
        <rFont val="宋体"/>
        <family val="3"/>
        <charset val="134"/>
        <scheme val="minor"/>
      </rPr>
      <t>USART2_RX</t>
    </r>
    <r>
      <rPr>
        <sz val="11"/>
        <color theme="1"/>
        <rFont val="宋体"/>
        <family val="2"/>
        <scheme val="minor"/>
      </rPr>
      <t>/ADC123_IN3/TIM5_CH4/TIM2_CH4</t>
    </r>
    <phoneticPr fontId="1" type="noConversion"/>
  </si>
  <si>
    <t>RS485接收脚</t>
    <phoneticPr fontId="1" type="noConversion"/>
  </si>
  <si>
    <t>VSS4</t>
    <phoneticPr fontId="1" type="noConversion"/>
  </si>
  <si>
    <t>VDD4</t>
    <phoneticPr fontId="1" type="noConversion"/>
  </si>
  <si>
    <t>PORT_PA04</t>
    <phoneticPr fontId="1" type="noConversion"/>
  </si>
  <si>
    <r>
      <t>PA4/SPI1_NSS/USART2_CK/</t>
    </r>
    <r>
      <rPr>
        <sz val="11"/>
        <color rgb="FFFF0000"/>
        <rFont val="宋体"/>
        <family val="3"/>
        <charset val="134"/>
        <scheme val="minor"/>
      </rPr>
      <t>DAC_OUT1</t>
    </r>
    <r>
      <rPr>
        <sz val="11"/>
        <color theme="1"/>
        <rFont val="宋体"/>
        <family val="2"/>
        <scheme val="minor"/>
      </rPr>
      <t>/ADC12_IN4</t>
    </r>
    <phoneticPr fontId="1" type="noConversion"/>
  </si>
  <si>
    <t>PORT_PA05</t>
    <phoneticPr fontId="1" type="noConversion"/>
  </si>
  <si>
    <r>
      <t>PA5/</t>
    </r>
    <r>
      <rPr>
        <sz val="11"/>
        <color rgb="FFFF0000"/>
        <rFont val="宋体"/>
        <family val="3"/>
        <charset val="134"/>
        <scheme val="minor"/>
      </rPr>
      <t>SPI1_SCK</t>
    </r>
    <r>
      <rPr>
        <sz val="11"/>
        <color theme="1"/>
        <rFont val="宋体"/>
        <family val="2"/>
        <scheme val="minor"/>
      </rPr>
      <t>/</t>
    </r>
    <r>
      <rPr>
        <sz val="11"/>
        <rFont val="宋体"/>
        <family val="3"/>
        <charset val="134"/>
        <scheme val="minor"/>
      </rPr>
      <t>DAC_OUT2</t>
    </r>
    <r>
      <rPr>
        <sz val="11"/>
        <color theme="1"/>
        <rFont val="宋体"/>
        <family val="2"/>
        <scheme val="minor"/>
      </rPr>
      <t>/ADC12_IN5</t>
    </r>
    <phoneticPr fontId="1" type="noConversion"/>
  </si>
  <si>
    <t>Flash SPI通信时钟信号</t>
    <phoneticPr fontId="1" type="noConversion"/>
  </si>
  <si>
    <t>PORT_PA06</t>
    <phoneticPr fontId="1" type="noConversion"/>
  </si>
  <si>
    <r>
      <t>PA6/</t>
    </r>
    <r>
      <rPr>
        <sz val="11"/>
        <color rgb="FFFF0000"/>
        <rFont val="宋体"/>
        <family val="3"/>
        <charset val="134"/>
        <scheme val="minor"/>
      </rPr>
      <t>SPI1_MISO</t>
    </r>
    <r>
      <rPr>
        <sz val="11"/>
        <color theme="1"/>
        <rFont val="宋体"/>
        <family val="2"/>
        <scheme val="minor"/>
      </rPr>
      <t>/TIM8_BKIN/ADC12_IN6/TIM3_CH1/TIM1_BKIN</t>
    </r>
    <phoneticPr fontId="1" type="noConversion"/>
  </si>
  <si>
    <t>Flash SPI通信MISO</t>
    <phoneticPr fontId="1" type="noConversion"/>
  </si>
  <si>
    <t>PORT_PA07</t>
    <phoneticPr fontId="1" type="noConversion"/>
  </si>
  <si>
    <r>
      <t>PA7/</t>
    </r>
    <r>
      <rPr>
        <sz val="11"/>
        <color rgb="FFFF0000"/>
        <rFont val="宋体"/>
        <family val="3"/>
        <charset val="134"/>
        <scheme val="minor"/>
      </rPr>
      <t>SPI1_MOSI</t>
    </r>
    <r>
      <rPr>
        <sz val="11"/>
        <color theme="1"/>
        <rFont val="宋体"/>
        <family val="2"/>
        <scheme val="minor"/>
      </rPr>
      <t>/TIM8_CH1N/ADC12_IN7/TIM3_CH2/TIM1_CH1N</t>
    </r>
    <phoneticPr fontId="1" type="noConversion"/>
  </si>
  <si>
    <t>Flash SPI通信MOSI</t>
    <phoneticPr fontId="1" type="noConversion"/>
  </si>
  <si>
    <t>PORT_PC04</t>
    <phoneticPr fontId="1" type="noConversion"/>
  </si>
  <si>
    <r>
      <t>PC4/</t>
    </r>
    <r>
      <rPr>
        <sz val="11"/>
        <color rgb="FFFF0000"/>
        <rFont val="宋体"/>
        <family val="3"/>
        <charset val="134"/>
        <scheme val="minor"/>
      </rPr>
      <t>ADC12_IN14</t>
    </r>
    <phoneticPr fontId="1" type="noConversion"/>
  </si>
  <si>
    <t>SPI1-CMP</t>
    <phoneticPr fontId="1" type="noConversion"/>
  </si>
  <si>
    <t>PORT_PC05</t>
    <phoneticPr fontId="1" type="noConversion"/>
  </si>
  <si>
    <t>PC5/ADC12_IN15</t>
    <phoneticPr fontId="1" type="noConversion"/>
  </si>
  <si>
    <t>按键K4</t>
    <phoneticPr fontId="1" type="noConversion"/>
  </si>
  <si>
    <t>PORT_PB00</t>
    <phoneticPr fontId="1" type="noConversion"/>
  </si>
  <si>
    <t>PB0/ADC12_IN8/TIM3_CH3/TIM8_CH2N/TIM1_CH2N</t>
    <phoneticPr fontId="1" type="noConversion"/>
  </si>
  <si>
    <t>PORT_PB01</t>
    <phoneticPr fontId="1" type="noConversion"/>
  </si>
  <si>
    <t>PB1/ADC12_IN9/TIM3_CH4/TIM8_CH3N/TIM1_CH3N</t>
    <phoneticPr fontId="1" type="noConversion"/>
  </si>
  <si>
    <t>PORT_PB02</t>
    <phoneticPr fontId="1" type="noConversion"/>
  </si>
  <si>
    <t>PB2/BOOT1</t>
    <phoneticPr fontId="1" type="noConversion"/>
  </si>
  <si>
    <t>PORT_PE07</t>
    <phoneticPr fontId="1" type="noConversion"/>
  </si>
  <si>
    <t>PORT_PE08</t>
    <phoneticPr fontId="1" type="noConversion"/>
  </si>
  <si>
    <t>PORT_PE09</t>
    <phoneticPr fontId="1" type="noConversion"/>
  </si>
  <si>
    <t>PORT_PE10</t>
    <phoneticPr fontId="1" type="noConversion"/>
  </si>
  <si>
    <t>PORT_PB10</t>
    <phoneticPr fontId="1" type="noConversion"/>
  </si>
  <si>
    <t>PB10/I2C2_SCL/USART3_TX/TIM2_CH3</t>
    <phoneticPr fontId="1" type="noConversion"/>
  </si>
  <si>
    <t>PORT_PB11</t>
    <phoneticPr fontId="1" type="noConversion"/>
  </si>
  <si>
    <t>PB11/I2C2_SDA/USART3_RX/TIM2_CH4</t>
    <phoneticPr fontId="1" type="noConversion"/>
  </si>
  <si>
    <t>VSS_1</t>
    <phoneticPr fontId="1" type="noConversion"/>
  </si>
  <si>
    <t>VDD_1</t>
    <phoneticPr fontId="1" type="noConversion"/>
  </si>
  <si>
    <t>PORT_PB12</t>
    <phoneticPr fontId="1" type="noConversion"/>
  </si>
  <si>
    <t>PB12/SPI12_NSS/I2S2_WS/I2C2_SMBA/USART3_CK/TIM1_BKIN</t>
    <phoneticPr fontId="1" type="noConversion"/>
  </si>
  <si>
    <t>PB13/SPI2_CSK/I2S2_CK/USART3CTS/TIM1_CH1N</t>
    <phoneticPr fontId="1" type="noConversion"/>
  </si>
  <si>
    <t>PB14/SPI2_MISO/TIM1_CH2N/USART3_RTS</t>
    <phoneticPr fontId="1" type="noConversion"/>
  </si>
  <si>
    <t>PB15/SPI2_MOSI/I2S2_SD/TIM1_CH3N</t>
    <phoneticPr fontId="1" type="noConversion"/>
  </si>
  <si>
    <t>PORT_PD08</t>
    <phoneticPr fontId="1" type="noConversion"/>
  </si>
  <si>
    <t>PORT_PD09</t>
    <phoneticPr fontId="1" type="noConversion"/>
  </si>
  <si>
    <t>PD12/FSMC_A17/TIM4_CH1/USART_RTS</t>
    <phoneticPr fontId="1" type="noConversion"/>
  </si>
  <si>
    <t>PORT_PC06</t>
    <phoneticPr fontId="1" type="noConversion"/>
  </si>
  <si>
    <t>PC6/I2S2_MCK/TIM8_CH1/SDIO_D6/TIM3_CH1</t>
    <phoneticPr fontId="1" type="noConversion"/>
  </si>
  <si>
    <t>PORT_PC07</t>
    <phoneticPr fontId="1" type="noConversion"/>
  </si>
  <si>
    <t>PC7/I2S3_MCK/TIM8_CH2/SDIO_D7/TIM3_CH2</t>
    <phoneticPr fontId="1" type="noConversion"/>
  </si>
  <si>
    <t>PORT_PC08</t>
    <phoneticPr fontId="1" type="noConversion"/>
  </si>
  <si>
    <t>PC8/TIM8_CH3/SDIO_D0/TIM3_CH3</t>
    <phoneticPr fontId="1" type="noConversion"/>
  </si>
  <si>
    <t>PORT_PC09</t>
    <phoneticPr fontId="1" type="noConversion"/>
  </si>
  <si>
    <t>PC9/TIM8_CH4/SDIO_D1/TIM3_CH4</t>
    <phoneticPr fontId="1" type="noConversion"/>
  </si>
  <si>
    <t>PORT_PA08</t>
    <phoneticPr fontId="1" type="noConversion"/>
  </si>
  <si>
    <t>PA8/USART_CK/TIM1_CH1/MCO</t>
    <phoneticPr fontId="1" type="noConversion"/>
  </si>
  <si>
    <t>PORT_PA09</t>
    <phoneticPr fontId="1" type="noConversion"/>
  </si>
  <si>
    <t>PA9/USART1_TX/TIM1_CH2</t>
    <phoneticPr fontId="1" type="noConversion"/>
  </si>
  <si>
    <t>PA10/USART1_RX/TIM1_CH3</t>
    <phoneticPr fontId="1" type="noConversion"/>
  </si>
  <si>
    <t>PA11/USART1_CTS/USBDM/CAN1_RX/TIM1_CH4</t>
    <phoneticPr fontId="1" type="noConversion"/>
  </si>
  <si>
    <t>PA12/USART1_RTS/USBDP/CAN1_TX/TIM1_ETR</t>
    <phoneticPr fontId="1" type="noConversion"/>
  </si>
  <si>
    <t>PA13/JTMS-SWDIO</t>
    <phoneticPr fontId="1" type="noConversion"/>
  </si>
  <si>
    <t>VSS_2</t>
    <phoneticPr fontId="1" type="noConversion"/>
  </si>
  <si>
    <t>VDD_2</t>
    <phoneticPr fontId="1" type="noConversion"/>
  </si>
  <si>
    <t>PORT_PA14</t>
    <phoneticPr fontId="1" type="noConversion"/>
  </si>
  <si>
    <t>PA14/JTCK-SWCLK</t>
    <phoneticPr fontId="1" type="noConversion"/>
  </si>
  <si>
    <t>PA15/JTDI/SPI3_NSS/I2S3_WS/TIM2_CH1_ETR/SPI1_NSS</t>
    <phoneticPr fontId="1" type="noConversion"/>
  </si>
  <si>
    <t>PORT_PC10</t>
    <phoneticPr fontId="1" type="noConversion"/>
  </si>
  <si>
    <t>PC10/USART4_TX/SDIO_D2/USART3_TX</t>
    <phoneticPr fontId="1" type="noConversion"/>
  </si>
  <si>
    <t>PC11/USART4_RX/SDIO_D3/USART3_RX</t>
    <phoneticPr fontId="1" type="noConversion"/>
  </si>
  <si>
    <t>PC12/USART5_TX/SDIO_CK/USART3_CK</t>
    <phoneticPr fontId="1" type="noConversion"/>
  </si>
  <si>
    <t>PORT_PD00</t>
    <phoneticPr fontId="1" type="noConversion"/>
  </si>
  <si>
    <t>PORT_PD01</t>
    <phoneticPr fontId="1" type="noConversion"/>
  </si>
  <si>
    <t>PORT_PD02</t>
    <phoneticPr fontId="1" type="noConversion"/>
  </si>
  <si>
    <t>PD2/TIM3_ETR/USART5_RX/SDIO_CMD</t>
    <phoneticPr fontId="1" type="noConversion"/>
  </si>
  <si>
    <t>PORT_PD03</t>
    <phoneticPr fontId="1" type="noConversion"/>
  </si>
  <si>
    <t>PD3/FSMC_CLK/USART2_CTS</t>
    <phoneticPr fontId="1" type="noConversion"/>
  </si>
  <si>
    <t>PORT_PD04</t>
    <phoneticPr fontId="1" type="noConversion"/>
  </si>
  <si>
    <t>PORT_PD05</t>
    <phoneticPr fontId="1" type="noConversion"/>
  </si>
  <si>
    <t>PORT_PD06</t>
    <phoneticPr fontId="1" type="noConversion"/>
  </si>
  <si>
    <t>PD6/FSMC_NWAIT/USART2_RX</t>
    <phoneticPr fontId="1" type="noConversion"/>
  </si>
  <si>
    <t>PORT_PD07</t>
    <phoneticPr fontId="1" type="noConversion"/>
  </si>
  <si>
    <t>PORT_PB03</t>
    <phoneticPr fontId="1" type="noConversion"/>
  </si>
  <si>
    <t>PB3/JTDO/SPI3_SCK/I2S3_CK/TRACEWO/TIM2_CH2/SPI1_SCK</t>
    <phoneticPr fontId="1" type="noConversion"/>
  </si>
  <si>
    <t>PORT_PB04</t>
    <phoneticPr fontId="1" type="noConversion"/>
  </si>
  <si>
    <t>PB4/NJTRST/SPI3_MISO/TIM3_CH1/SPI1_MISO</t>
    <phoneticPr fontId="1" type="noConversion"/>
  </si>
  <si>
    <t>PORT_PB05</t>
    <phoneticPr fontId="1" type="noConversion"/>
  </si>
  <si>
    <t>PB5/I2C1_SMBA/SPI3_MOSI/I2S3_SD/TIM3_CH2/SPI1_MOSI</t>
    <phoneticPr fontId="1" type="noConversion"/>
  </si>
  <si>
    <t>PORT_PB06</t>
    <phoneticPr fontId="1" type="noConversion"/>
  </si>
  <si>
    <t>PB6/I2C1_SCL/TIM4_CH1</t>
    <phoneticPr fontId="1" type="noConversion"/>
  </si>
  <si>
    <t>PORT_PB07</t>
    <phoneticPr fontId="1" type="noConversion"/>
  </si>
  <si>
    <t>PB7/I2C1_SDA/FSMC_NADV/TIM4_CH2/USART1_RX</t>
    <phoneticPr fontId="1" type="noConversion"/>
  </si>
  <si>
    <t>BOOT0</t>
    <phoneticPr fontId="1" type="noConversion"/>
  </si>
  <si>
    <t>PORT_PB08</t>
    <phoneticPr fontId="1" type="noConversion"/>
  </si>
  <si>
    <t>PB8/TIM4_CH3/SDIO_D4/I2C1_SCL/CAN_RX</t>
    <phoneticPr fontId="1" type="noConversion"/>
  </si>
  <si>
    <t>PORT_PB09</t>
    <phoneticPr fontId="1" type="noConversion"/>
  </si>
  <si>
    <t>PB9/TIM4_CH4/SDIO_D5/I2C1_SDA/CAN_TX</t>
    <phoneticPr fontId="1" type="noConversion"/>
  </si>
  <si>
    <t>PORT_PE00</t>
    <phoneticPr fontId="1" type="noConversion"/>
  </si>
  <si>
    <t>PE0/TIM4_ETR/FSMC_NBL0</t>
    <phoneticPr fontId="1" type="noConversion"/>
  </si>
  <si>
    <t>PORT_PE01</t>
    <phoneticPr fontId="1" type="noConversion"/>
  </si>
  <si>
    <t>VSS_3</t>
    <phoneticPr fontId="1" type="noConversion"/>
  </si>
  <si>
    <t>VDD_3</t>
    <phoneticPr fontId="1" type="noConversion"/>
  </si>
  <si>
    <t>PORT_MODE_GPIO</t>
    <phoneticPr fontId="1" type="noConversion"/>
  </si>
  <si>
    <t>PORT_MODE_TIM</t>
    <phoneticPr fontId="1" type="noConversion"/>
  </si>
  <si>
    <t>PORT_MODE_USART</t>
    <phoneticPr fontId="1" type="noConversion"/>
  </si>
  <si>
    <t>PORT_MODE_I2C</t>
    <phoneticPr fontId="1" type="noConversion"/>
  </si>
  <si>
    <t>PORT_MODE_SPI</t>
    <phoneticPr fontId="1" type="noConversion"/>
  </si>
  <si>
    <t>PORT_MODE_CAN</t>
    <phoneticPr fontId="1" type="noConversion"/>
  </si>
  <si>
    <t>PORT_MODE_FSMC</t>
    <phoneticPr fontId="1" type="noConversion"/>
  </si>
  <si>
    <t>PORT_MODE_ADC</t>
    <phoneticPr fontId="1" type="noConversion"/>
  </si>
  <si>
    <t>PORT_MODE_SDIO</t>
    <phoneticPr fontId="1" type="noConversion"/>
  </si>
  <si>
    <t>PORT_MODE_I2S</t>
    <phoneticPr fontId="1" type="noConversion"/>
  </si>
  <si>
    <t>GPIO_Mode_AIN</t>
  </si>
  <si>
    <t>GPIO_Mode_IN_FLOATING</t>
  </si>
  <si>
    <t>GPIO_Mode_IPD</t>
  </si>
  <si>
    <t>GPIO_Mode_IPU</t>
  </si>
  <si>
    <t>GPIO_Mode_Out_OD</t>
  </si>
  <si>
    <t>GPIO_Mode_Out_PP</t>
  </si>
  <si>
    <t>GPIO_Mode_AF_OD</t>
  </si>
  <si>
    <t>GPIO_Mode_AF_PP</t>
  </si>
  <si>
    <t>GPIO_Speed_10MHz</t>
  </si>
  <si>
    <t>GPIO_Speed_2MHz</t>
  </si>
  <si>
    <t>GPIO_Speed_50MHz</t>
  </si>
  <si>
    <t>速度</t>
    <phoneticPr fontId="1" type="noConversion"/>
  </si>
  <si>
    <t>串口打印输出</t>
    <phoneticPr fontId="1" type="noConversion"/>
  </si>
  <si>
    <t>串口打印输入</t>
    <phoneticPr fontId="1" type="noConversion"/>
  </si>
  <si>
    <t>PORT_MODE_TIM</t>
  </si>
  <si>
    <t>LED1 PWM通道</t>
    <phoneticPr fontId="1" type="noConversion"/>
  </si>
  <si>
    <t>LED2 IO口控制</t>
    <phoneticPr fontId="1" type="noConversion"/>
  </si>
  <si>
    <t>LED3 IO口控制</t>
    <phoneticPr fontId="1" type="noConversion"/>
  </si>
  <si>
    <t>PORT_MODE_GPIO</t>
    <phoneticPr fontId="1" type="noConversion"/>
  </si>
  <si>
    <r>
      <t>PD14/</t>
    </r>
    <r>
      <rPr>
        <sz val="11"/>
        <color rgb="FFFF0000"/>
        <rFont val="宋体"/>
        <family val="3"/>
        <charset val="134"/>
        <scheme val="minor"/>
      </rPr>
      <t>FSMC_D0</t>
    </r>
    <r>
      <rPr>
        <sz val="11"/>
        <color theme="1"/>
        <rFont val="宋体"/>
        <family val="2"/>
        <scheme val="minor"/>
      </rPr>
      <t>/TIM4_CH3</t>
    </r>
    <phoneticPr fontId="1" type="noConversion"/>
  </si>
  <si>
    <r>
      <t>PD15/</t>
    </r>
    <r>
      <rPr>
        <sz val="11"/>
        <color rgb="FFFF0000"/>
        <rFont val="宋体"/>
        <family val="3"/>
        <charset val="134"/>
        <scheme val="minor"/>
      </rPr>
      <t>FSMC_D1</t>
    </r>
    <r>
      <rPr>
        <sz val="11"/>
        <color theme="1"/>
        <rFont val="宋体"/>
        <family val="2"/>
        <scheme val="minor"/>
      </rPr>
      <t>/TIM4_CH4</t>
    </r>
    <phoneticPr fontId="1" type="noConversion"/>
  </si>
  <si>
    <r>
      <t>PD0/OSC_IN/</t>
    </r>
    <r>
      <rPr>
        <sz val="11"/>
        <color rgb="FFFF0000"/>
        <rFont val="宋体"/>
        <family val="3"/>
        <charset val="134"/>
        <scheme val="minor"/>
      </rPr>
      <t>FSMC_D2</t>
    </r>
    <r>
      <rPr>
        <sz val="11"/>
        <color theme="1"/>
        <rFont val="宋体"/>
        <family val="2"/>
        <scheme val="minor"/>
      </rPr>
      <t>/CAN_RX</t>
    </r>
    <phoneticPr fontId="1" type="noConversion"/>
  </si>
  <si>
    <r>
      <t>PD1/OSC_OUT/</t>
    </r>
    <r>
      <rPr>
        <sz val="11"/>
        <color rgb="FFFF0000"/>
        <rFont val="宋体"/>
        <family val="3"/>
        <charset val="134"/>
        <scheme val="minor"/>
      </rPr>
      <t>FSMC_D3</t>
    </r>
    <r>
      <rPr>
        <sz val="11"/>
        <color theme="1"/>
        <rFont val="宋体"/>
        <family val="2"/>
        <scheme val="minor"/>
      </rPr>
      <t>/CAN_TX</t>
    </r>
    <phoneticPr fontId="1" type="noConversion"/>
  </si>
  <si>
    <r>
      <t>PE7/</t>
    </r>
    <r>
      <rPr>
        <sz val="11"/>
        <color rgb="FFFF0000"/>
        <rFont val="宋体"/>
        <family val="3"/>
        <charset val="134"/>
        <scheme val="minor"/>
      </rPr>
      <t>FSMC_D4</t>
    </r>
    <r>
      <rPr>
        <sz val="11"/>
        <color theme="1"/>
        <rFont val="宋体"/>
        <family val="2"/>
        <scheme val="minor"/>
      </rPr>
      <t>/TIM1_ETR</t>
    </r>
    <phoneticPr fontId="1" type="noConversion"/>
  </si>
  <si>
    <r>
      <t>PE8/</t>
    </r>
    <r>
      <rPr>
        <sz val="11"/>
        <color rgb="FFFF0000"/>
        <rFont val="宋体"/>
        <family val="3"/>
        <charset val="134"/>
        <scheme val="minor"/>
      </rPr>
      <t>FSMC_D5</t>
    </r>
    <r>
      <rPr>
        <sz val="11"/>
        <color theme="1"/>
        <rFont val="宋体"/>
        <family val="2"/>
        <scheme val="minor"/>
      </rPr>
      <t>/TIM1_CH1N</t>
    </r>
    <phoneticPr fontId="1" type="noConversion"/>
  </si>
  <si>
    <r>
      <t>PE9/</t>
    </r>
    <r>
      <rPr>
        <sz val="11"/>
        <color rgb="FFFF0000"/>
        <rFont val="宋体"/>
        <family val="3"/>
        <charset val="134"/>
        <scheme val="minor"/>
      </rPr>
      <t>FSMC_D6</t>
    </r>
    <r>
      <rPr>
        <sz val="11"/>
        <color theme="1"/>
        <rFont val="宋体"/>
        <family val="2"/>
        <scheme val="minor"/>
      </rPr>
      <t>/TIM1_CH1</t>
    </r>
    <phoneticPr fontId="1" type="noConversion"/>
  </si>
  <si>
    <r>
      <t>PE10/</t>
    </r>
    <r>
      <rPr>
        <sz val="11"/>
        <color rgb="FFFF0000"/>
        <rFont val="宋体"/>
        <family val="3"/>
        <charset val="134"/>
        <scheme val="minor"/>
      </rPr>
      <t>FSMC_D7</t>
    </r>
    <r>
      <rPr>
        <sz val="11"/>
        <color theme="1"/>
        <rFont val="宋体"/>
        <family val="2"/>
        <scheme val="minor"/>
      </rPr>
      <t>/TIM1_CH2N</t>
    </r>
    <phoneticPr fontId="1" type="noConversion"/>
  </si>
  <si>
    <r>
      <t>PE11/</t>
    </r>
    <r>
      <rPr>
        <sz val="11"/>
        <color rgb="FFFF0000"/>
        <rFont val="宋体"/>
        <family val="3"/>
        <charset val="134"/>
        <scheme val="minor"/>
      </rPr>
      <t>FSMC_D8</t>
    </r>
    <r>
      <rPr>
        <sz val="11"/>
        <color theme="1"/>
        <rFont val="宋体"/>
        <family val="2"/>
        <scheme val="minor"/>
      </rPr>
      <t>/TIM1_CH2</t>
    </r>
    <phoneticPr fontId="1" type="noConversion"/>
  </si>
  <si>
    <r>
      <t>PE12/</t>
    </r>
    <r>
      <rPr>
        <sz val="11"/>
        <color rgb="FFFF0000"/>
        <rFont val="宋体"/>
        <family val="3"/>
        <charset val="134"/>
        <scheme val="minor"/>
      </rPr>
      <t>FSMC_D9</t>
    </r>
    <r>
      <rPr>
        <sz val="11"/>
        <color theme="1"/>
        <rFont val="宋体"/>
        <family val="2"/>
        <scheme val="minor"/>
      </rPr>
      <t>/TIM1_CH3N</t>
    </r>
    <phoneticPr fontId="1" type="noConversion"/>
  </si>
  <si>
    <r>
      <t>PE13/</t>
    </r>
    <r>
      <rPr>
        <sz val="11"/>
        <color rgb="FFFF0000"/>
        <rFont val="宋体"/>
        <family val="3"/>
        <charset val="134"/>
        <scheme val="minor"/>
      </rPr>
      <t>FSMC_D10</t>
    </r>
    <r>
      <rPr>
        <sz val="11"/>
        <color theme="1"/>
        <rFont val="宋体"/>
        <family val="2"/>
        <scheme val="minor"/>
      </rPr>
      <t>/TIM1_CH3</t>
    </r>
    <phoneticPr fontId="1" type="noConversion"/>
  </si>
  <si>
    <r>
      <t>PE14/</t>
    </r>
    <r>
      <rPr>
        <sz val="11"/>
        <color rgb="FFFF0000"/>
        <rFont val="宋体"/>
        <family val="3"/>
        <charset val="134"/>
        <scheme val="minor"/>
      </rPr>
      <t>FSMC_D11</t>
    </r>
    <r>
      <rPr>
        <sz val="11"/>
        <color theme="1"/>
        <rFont val="宋体"/>
        <family val="2"/>
        <scheme val="minor"/>
      </rPr>
      <t>/TIM1_CH4</t>
    </r>
    <phoneticPr fontId="1" type="noConversion"/>
  </si>
  <si>
    <r>
      <t>PE15/</t>
    </r>
    <r>
      <rPr>
        <sz val="11"/>
        <color rgb="FFFF0000"/>
        <rFont val="宋体"/>
        <family val="3"/>
        <charset val="134"/>
        <scheme val="minor"/>
      </rPr>
      <t>FSMC_D12</t>
    </r>
    <r>
      <rPr>
        <sz val="11"/>
        <color theme="1"/>
        <rFont val="宋体"/>
        <family val="2"/>
        <scheme val="minor"/>
      </rPr>
      <t>/TIM1_BKIN</t>
    </r>
    <phoneticPr fontId="1" type="noConversion"/>
  </si>
  <si>
    <r>
      <t>PD8/</t>
    </r>
    <r>
      <rPr>
        <sz val="11"/>
        <color rgb="FFFF0000"/>
        <rFont val="宋体"/>
        <family val="3"/>
        <charset val="134"/>
        <scheme val="minor"/>
      </rPr>
      <t>FSMC_D13</t>
    </r>
    <r>
      <rPr>
        <sz val="11"/>
        <color theme="1"/>
        <rFont val="宋体"/>
        <family val="2"/>
        <scheme val="minor"/>
      </rPr>
      <t>/USART3_TX</t>
    </r>
    <phoneticPr fontId="1" type="noConversion"/>
  </si>
  <si>
    <r>
      <t>PD9/</t>
    </r>
    <r>
      <rPr>
        <sz val="11"/>
        <color rgb="FFFF0000"/>
        <rFont val="宋体"/>
        <family val="3"/>
        <charset val="134"/>
        <scheme val="minor"/>
      </rPr>
      <t>FSMC_D14</t>
    </r>
    <r>
      <rPr>
        <sz val="11"/>
        <color theme="1"/>
        <rFont val="宋体"/>
        <family val="2"/>
        <scheme val="minor"/>
      </rPr>
      <t>/USART3_RX</t>
    </r>
    <phoneticPr fontId="1" type="noConversion"/>
  </si>
  <si>
    <r>
      <t>PD10/</t>
    </r>
    <r>
      <rPr>
        <sz val="11"/>
        <color rgb="FFFF0000"/>
        <rFont val="宋体"/>
        <family val="3"/>
        <charset val="134"/>
        <scheme val="minor"/>
      </rPr>
      <t>FSMC_D15</t>
    </r>
    <r>
      <rPr>
        <sz val="11"/>
        <color theme="1"/>
        <rFont val="宋体"/>
        <family val="2"/>
        <scheme val="minor"/>
      </rPr>
      <t>/USART3_CK</t>
    </r>
    <phoneticPr fontId="1" type="noConversion"/>
  </si>
  <si>
    <r>
      <t>PD5/</t>
    </r>
    <r>
      <rPr>
        <sz val="11"/>
        <color rgb="FFFF0000"/>
        <rFont val="宋体"/>
        <family val="3"/>
        <charset val="134"/>
        <scheme val="minor"/>
      </rPr>
      <t>FSMC_NWE</t>
    </r>
    <r>
      <rPr>
        <sz val="11"/>
        <color theme="1"/>
        <rFont val="宋体"/>
        <family val="2"/>
        <scheme val="minor"/>
      </rPr>
      <t>/USART2_TX</t>
    </r>
    <phoneticPr fontId="1" type="noConversion"/>
  </si>
  <si>
    <r>
      <t>PD4/</t>
    </r>
    <r>
      <rPr>
        <sz val="11"/>
        <color rgb="FFFF0000"/>
        <rFont val="宋体"/>
        <family val="3"/>
        <charset val="134"/>
        <scheme val="minor"/>
      </rPr>
      <t>FSMC_NOE</t>
    </r>
    <r>
      <rPr>
        <sz val="11"/>
        <color theme="1"/>
        <rFont val="宋体"/>
        <family val="2"/>
        <scheme val="minor"/>
      </rPr>
      <t>/USART2_RTS</t>
    </r>
    <phoneticPr fontId="1" type="noConversion"/>
  </si>
  <si>
    <r>
      <t>PD11/</t>
    </r>
    <r>
      <rPr>
        <sz val="11"/>
        <color rgb="FFFF0000"/>
        <rFont val="宋体"/>
        <family val="3"/>
        <charset val="134"/>
        <scheme val="minor"/>
      </rPr>
      <t>FAMC_A16</t>
    </r>
    <r>
      <rPr>
        <sz val="11"/>
        <color theme="1"/>
        <rFont val="宋体"/>
        <family val="2"/>
        <scheme val="minor"/>
      </rPr>
      <t>/USART3_CTS</t>
    </r>
    <phoneticPr fontId="1" type="noConversion"/>
  </si>
  <si>
    <r>
      <t>PE1/</t>
    </r>
    <r>
      <rPr>
        <sz val="11"/>
        <color rgb="FFFF0000"/>
        <rFont val="宋体"/>
        <family val="3"/>
        <charset val="134"/>
        <scheme val="minor"/>
      </rPr>
      <t>FSMC_NB</t>
    </r>
    <phoneticPr fontId="1" type="noConversion"/>
  </si>
  <si>
    <t>FSMC输出使能脚</t>
    <phoneticPr fontId="1" type="noConversion"/>
  </si>
  <si>
    <t>FSMC写使能脚</t>
    <phoneticPr fontId="1" type="noConversion"/>
  </si>
  <si>
    <t>FSMC片选脚</t>
    <phoneticPr fontId="1" type="noConversion"/>
  </si>
  <si>
    <t>PORT_MODE_FSMC</t>
  </si>
  <si>
    <t>是否使用</t>
    <phoneticPr fontId="1" type="noConversion"/>
  </si>
  <si>
    <t>STD_ON</t>
    <phoneticPr fontId="1" type="noConversion"/>
  </si>
  <si>
    <t>STD_OFF</t>
    <phoneticPr fontId="1" type="noConversion"/>
  </si>
  <si>
    <t>STD_OFF</t>
  </si>
  <si>
    <t>STD_ON</t>
  </si>
  <si>
    <r>
      <t>PD13/</t>
    </r>
    <r>
      <rPr>
        <sz val="11"/>
        <color rgb="FFFF0000"/>
        <rFont val="宋体"/>
        <family val="3"/>
        <charset val="134"/>
        <scheme val="minor"/>
      </rPr>
      <t>FSMC_A18</t>
    </r>
    <r>
      <rPr>
        <sz val="11"/>
        <color theme="1"/>
        <rFont val="宋体"/>
        <family val="2"/>
        <scheme val="minor"/>
      </rPr>
      <t>/TIME4_CH2</t>
    </r>
    <phoneticPr fontId="1" type="noConversion"/>
  </si>
  <si>
    <r>
      <t>PD7/</t>
    </r>
    <r>
      <rPr>
        <sz val="11"/>
        <color rgb="FFFF0000"/>
        <rFont val="宋体"/>
        <family val="3"/>
        <charset val="134"/>
        <scheme val="minor"/>
      </rPr>
      <t>FSMC_NE1</t>
    </r>
    <r>
      <rPr>
        <sz val="11"/>
        <color theme="1"/>
        <rFont val="宋体"/>
        <family val="2"/>
        <scheme val="minor"/>
      </rPr>
      <t>/FSMC_NCE2/USART2_CK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</si>
</sst>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ont>
        <b/>
        <i val="0"/>
        <color rgb="FFFFFFFF"/>
      </font>
      <fill>
        <patternFill>
          <bgColor rgb="FF0070C0"/>
        </patternFill>
      </fill>
    </dxf>
    <dxf>
      <fill>
        <patternFill patternType="none">
          <bgColor auto="1"/>
        </patternFill>
      </fill>
    </dxf>
  </dxfs>
  <tableStyles count="1" defaultTableStyle="TableStyleMedium2" defaultPivotStyle="PivotStyleMedium9">
    <tableStyle name="表样式 1" pivot="0" count="6">
      <tableStyleElement type="wholeTable" dxfId="20"/>
      <tableStyleElement type="headerRow" dxfId="19"/>
      <tableStyleElement type="firstRowStripe" dxfId="18"/>
      <tableStyleElement type="secondRowStripe" dxfId="17"/>
      <tableStyleElement type="firstColumnStripe" dxfId="16"/>
      <tableStyleElement type="secondColumn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TM32\STM32_Platform_SW\APP_UCOS_Project_20171206\SW\SwArchitecture\STM32&#31649;&#33050;&#23450;&#200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er"/>
      <sheetName val="PortCfg"/>
      <sheetName val="Sheet2"/>
      <sheetName val="Sheet3"/>
    </sheetNames>
    <sheetDataSet>
      <sheetData sheetId="0"/>
      <sheetData sheetId="1">
        <row r="4">
          <cell r="C4" t="str">
            <v>PORT_PE02</v>
          </cell>
        </row>
        <row r="5">
          <cell r="C5" t="str">
            <v>PORT_PE03</v>
          </cell>
        </row>
        <row r="6">
          <cell r="C6" t="str">
            <v>PORT_PE04</v>
          </cell>
        </row>
        <row r="7">
          <cell r="C7" t="str">
            <v>PORT_PE05</v>
          </cell>
        </row>
        <row r="8">
          <cell r="C8" t="str">
            <v>PORT_PE06</v>
          </cell>
        </row>
        <row r="9">
          <cell r="C9">
            <v>0</v>
          </cell>
        </row>
        <row r="10">
          <cell r="C10" t="str">
            <v>PORT_PC13</v>
          </cell>
        </row>
        <row r="11">
          <cell r="C11" t="str">
            <v>PORT_PC14</v>
          </cell>
        </row>
        <row r="12">
          <cell r="C12" t="str">
            <v>PORT_PC15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 t="str">
            <v>PORT_PC00</v>
          </cell>
        </row>
        <row r="19">
          <cell r="C19" t="str">
            <v>PORT_PC01</v>
          </cell>
        </row>
        <row r="20">
          <cell r="C20" t="str">
            <v>PORT_PC02</v>
          </cell>
        </row>
        <row r="21">
          <cell r="C21" t="str">
            <v>PORT_PC03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 t="str">
            <v>PORT_PA00</v>
          </cell>
        </row>
        <row r="27">
          <cell r="C27" t="str">
            <v>PORT_PA01</v>
          </cell>
        </row>
        <row r="28">
          <cell r="C28" t="str">
            <v>PORT_PA02</v>
          </cell>
        </row>
        <row r="29">
          <cell r="C29" t="str">
            <v>PORT_PA03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 t="str">
            <v>PORT_PA04</v>
          </cell>
        </row>
        <row r="33">
          <cell r="C33" t="str">
            <v>PORT_PA05</v>
          </cell>
        </row>
        <row r="34">
          <cell r="C34" t="str">
            <v>PORT_PA06</v>
          </cell>
        </row>
        <row r="35">
          <cell r="C35" t="str">
            <v>PORT_PA07</v>
          </cell>
        </row>
        <row r="36">
          <cell r="C36" t="str">
            <v>PORT_PC04</v>
          </cell>
        </row>
        <row r="37">
          <cell r="C37" t="str">
            <v>PORT_PC05</v>
          </cell>
        </row>
        <row r="38">
          <cell r="C38" t="str">
            <v>PORT_PB00</v>
          </cell>
        </row>
        <row r="39">
          <cell r="C39" t="str">
            <v>PORT_PB01</v>
          </cell>
        </row>
        <row r="40">
          <cell r="C40" t="str">
            <v>PORT_PB02</v>
          </cell>
        </row>
        <row r="41">
          <cell r="C41" t="str">
            <v>PORT_PE07</v>
          </cell>
        </row>
        <row r="42">
          <cell r="C42" t="str">
            <v>PORT_PE08</v>
          </cell>
        </row>
        <row r="43">
          <cell r="C43" t="str">
            <v>PORT_PE09</v>
          </cell>
        </row>
        <row r="44">
          <cell r="C44" t="str">
            <v>PORT_PE10</v>
          </cell>
        </row>
        <row r="45">
          <cell r="C45" t="str">
            <v>PORT_PE11</v>
          </cell>
        </row>
        <row r="46">
          <cell r="C46" t="str">
            <v>PORT_PE12</v>
          </cell>
        </row>
        <row r="47">
          <cell r="C47" t="str">
            <v>PORT_PE13</v>
          </cell>
        </row>
        <row r="48">
          <cell r="C48" t="str">
            <v>PORT_PE14</v>
          </cell>
        </row>
        <row r="49">
          <cell r="C49" t="str">
            <v>PORT_PE15</v>
          </cell>
        </row>
        <row r="50">
          <cell r="C50" t="str">
            <v>PORT_PB10</v>
          </cell>
        </row>
        <row r="51">
          <cell r="C51" t="str">
            <v>PORT_PB11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 t="str">
            <v>PORT_PB12</v>
          </cell>
        </row>
        <row r="55">
          <cell r="C55" t="str">
            <v>PORT_PB13</v>
          </cell>
        </row>
        <row r="56">
          <cell r="C56" t="str">
            <v>PORT_PB14</v>
          </cell>
        </row>
        <row r="57">
          <cell r="C57" t="str">
            <v>PORT_PB15</v>
          </cell>
        </row>
        <row r="58">
          <cell r="C58" t="str">
            <v>PORT_PD08</v>
          </cell>
        </row>
        <row r="59">
          <cell r="C59" t="str">
            <v>PORT_PD09</v>
          </cell>
        </row>
        <row r="60">
          <cell r="C60" t="str">
            <v>PORT_PD10</v>
          </cell>
        </row>
        <row r="61">
          <cell r="C61" t="str">
            <v>PORT_PD11</v>
          </cell>
        </row>
        <row r="62">
          <cell r="C62" t="str">
            <v>PORT_PD12</v>
          </cell>
        </row>
        <row r="63">
          <cell r="C63" t="str">
            <v>PORT_PD13</v>
          </cell>
        </row>
        <row r="64">
          <cell r="C64" t="str">
            <v>PORT_PD14</v>
          </cell>
        </row>
        <row r="65">
          <cell r="C65" t="str">
            <v>PORT_PD15</v>
          </cell>
        </row>
        <row r="66">
          <cell r="C66" t="str">
            <v>PORT_PC06</v>
          </cell>
        </row>
        <row r="67">
          <cell r="C67" t="str">
            <v>PORT_PC07</v>
          </cell>
        </row>
        <row r="68">
          <cell r="C68" t="str">
            <v>PORT_PC08</v>
          </cell>
        </row>
        <row r="69">
          <cell r="C69" t="str">
            <v>PORT_PC09</v>
          </cell>
        </row>
        <row r="70">
          <cell r="C70" t="str">
            <v>PORT_PA08</v>
          </cell>
        </row>
        <row r="71">
          <cell r="C71" t="str">
            <v>PORT_PA09</v>
          </cell>
        </row>
        <row r="72">
          <cell r="C72" t="str">
            <v>PORT_PA10</v>
          </cell>
        </row>
        <row r="73">
          <cell r="C73" t="str">
            <v>PORT_PA11</v>
          </cell>
        </row>
        <row r="74">
          <cell r="C74" t="str">
            <v>PORT_PA12</v>
          </cell>
        </row>
        <row r="75">
          <cell r="C75" t="str">
            <v>PORT_PA13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 t="str">
            <v>PORT_PA14</v>
          </cell>
        </row>
        <row r="80">
          <cell r="C80" t="str">
            <v>PORT_PA15</v>
          </cell>
        </row>
        <row r="81">
          <cell r="C81" t="str">
            <v>PORT_PC10</v>
          </cell>
        </row>
        <row r="82">
          <cell r="C82" t="str">
            <v>PORT_PC11</v>
          </cell>
        </row>
        <row r="83">
          <cell r="C83" t="str">
            <v>PORT_PC12</v>
          </cell>
        </row>
        <row r="84">
          <cell r="C84" t="str">
            <v>PORT_PD00</v>
          </cell>
        </row>
        <row r="85">
          <cell r="C85" t="str">
            <v>PORT_PD01</v>
          </cell>
        </row>
        <row r="86">
          <cell r="C86" t="str">
            <v>PORT_PD02</v>
          </cell>
        </row>
        <row r="87">
          <cell r="C87" t="str">
            <v>PORT_PD03</v>
          </cell>
        </row>
        <row r="88">
          <cell r="C88" t="str">
            <v>PORT_PD04</v>
          </cell>
        </row>
        <row r="89">
          <cell r="C89" t="str">
            <v>PORT_PD05</v>
          </cell>
        </row>
        <row r="90">
          <cell r="C90" t="str">
            <v>PORT_PD06</v>
          </cell>
        </row>
        <row r="91">
          <cell r="C91" t="str">
            <v>PORT_PD07</v>
          </cell>
        </row>
        <row r="92">
          <cell r="C92" t="str">
            <v>PORT_PB03</v>
          </cell>
        </row>
        <row r="93">
          <cell r="C93" t="str">
            <v>PORT_PB04</v>
          </cell>
        </row>
        <row r="94">
          <cell r="C94" t="str">
            <v>PORT_PB05</v>
          </cell>
        </row>
        <row r="95">
          <cell r="C95" t="str">
            <v>PORT_PB06</v>
          </cell>
        </row>
        <row r="96">
          <cell r="C96" t="str">
            <v>PORT_PB07</v>
          </cell>
        </row>
        <row r="97">
          <cell r="C97">
            <v>0</v>
          </cell>
        </row>
        <row r="98">
          <cell r="C98" t="str">
            <v>PORT_PB08</v>
          </cell>
        </row>
        <row r="99">
          <cell r="C99" t="str">
            <v>PORT_PB09</v>
          </cell>
        </row>
        <row r="100">
          <cell r="C100" t="str">
            <v>PORT_PE00</v>
          </cell>
        </row>
        <row r="101">
          <cell r="C101" t="str">
            <v>PORT_PE01</v>
          </cell>
        </row>
        <row r="102">
          <cell r="C102">
            <v>0</v>
          </cell>
        </row>
        <row r="103">
          <cell r="C103">
            <v>0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id="2" name="表1" displayName="表1" ref="B3:J103" totalsRowShown="0" headerRowDxfId="13" dataDxfId="11" headerRowBorderDxfId="12" tableBorderDxfId="10" totalsRowBorderDxfId="9">
  <autoFilter ref="B3:J103"/>
  <tableColumns count="9">
    <tableColumn id="1" name="编号" dataDxfId="8"/>
    <tableColumn id="2" name="PORT" dataDxfId="7"/>
    <tableColumn id="3" name="功能" dataDxfId="6"/>
    <tableColumn id="4" name="信号名" dataDxfId="5"/>
    <tableColumn id="5" name="应用类型" dataDxfId="4"/>
    <tableColumn id="6" name="输入/输出" dataDxfId="3"/>
    <tableColumn id="7" name="速度" dataDxfId="2"/>
    <tableColumn id="9" name="是否使用" dataDxfId="1"/>
    <tableColumn id="8" name="中文描述" dataDxfId="0"/>
  </tableColumns>
  <tableStyleInfo name="表样式 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3:J144"/>
  <sheetViews>
    <sheetView tabSelected="1" topLeftCell="C1" workbookViewId="0">
      <selection activeCell="G24" sqref="G24"/>
    </sheetView>
  </sheetViews>
  <sheetFormatPr defaultRowHeight="13.5"/>
  <cols>
    <col min="2" max="2" width="9.75" bestFit="1" customWidth="1"/>
    <col min="3" max="3" width="10.5" bestFit="1" customWidth="1"/>
    <col min="4" max="4" width="68.25" bestFit="1" customWidth="1"/>
    <col min="5" max="5" width="11.75" bestFit="1" customWidth="1"/>
    <col min="6" max="6" width="17.25" bestFit="1" customWidth="1"/>
    <col min="7" max="7" width="23.875" bestFit="1" customWidth="1"/>
    <col min="8" max="8" width="17.25" bestFit="1" customWidth="1"/>
    <col min="9" max="9" width="17.25" customWidth="1"/>
    <col min="10" max="10" width="23" bestFit="1" customWidth="1"/>
  </cols>
  <sheetData>
    <row r="3" spans="2:10">
      <c r="B3" s="1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3" t="s">
        <v>213</v>
      </c>
      <c r="I3" s="3" t="s">
        <v>245</v>
      </c>
      <c r="J3" s="3" t="s">
        <v>31</v>
      </c>
    </row>
    <row r="4" spans="2:10">
      <c r="B4" s="4">
        <v>1</v>
      </c>
      <c r="C4" s="5" t="s">
        <v>32</v>
      </c>
      <c r="D4" s="6" t="s">
        <v>33</v>
      </c>
      <c r="E4" s="5"/>
      <c r="F4" s="5" t="s">
        <v>220</v>
      </c>
      <c r="G4" s="5" t="s">
        <v>209</v>
      </c>
      <c r="H4" s="7" t="s">
        <v>212</v>
      </c>
      <c r="I4" s="7" t="s">
        <v>248</v>
      </c>
      <c r="J4" s="7" t="s">
        <v>34</v>
      </c>
    </row>
    <row r="5" spans="2:10">
      <c r="B5" s="4">
        <v>2</v>
      </c>
      <c r="C5" s="5" t="s">
        <v>35</v>
      </c>
      <c r="D5" s="8" t="s">
        <v>36</v>
      </c>
      <c r="E5" s="5"/>
      <c r="F5" s="5"/>
      <c r="G5" s="5"/>
      <c r="H5" s="7" t="s">
        <v>212</v>
      </c>
      <c r="I5" s="7" t="s">
        <v>248</v>
      </c>
      <c r="J5" s="7" t="s">
        <v>37</v>
      </c>
    </row>
    <row r="6" spans="2:10">
      <c r="B6" s="4">
        <v>3</v>
      </c>
      <c r="C6" s="5" t="s">
        <v>38</v>
      </c>
      <c r="D6" s="8" t="s">
        <v>39</v>
      </c>
      <c r="E6" s="5"/>
      <c r="F6" s="5"/>
      <c r="G6" s="5"/>
      <c r="H6" s="7" t="s">
        <v>212</v>
      </c>
      <c r="I6" s="7" t="s">
        <v>248</v>
      </c>
      <c r="J6" s="7" t="s">
        <v>40</v>
      </c>
    </row>
    <row r="7" spans="2:10">
      <c r="B7" s="4">
        <v>4</v>
      </c>
      <c r="C7" s="5" t="s">
        <v>41</v>
      </c>
      <c r="D7" s="8" t="s">
        <v>42</v>
      </c>
      <c r="E7" s="5"/>
      <c r="F7" s="5" t="s">
        <v>1</v>
      </c>
      <c r="G7" s="5"/>
      <c r="H7" s="7" t="s">
        <v>212</v>
      </c>
      <c r="I7" s="7" t="s">
        <v>248</v>
      </c>
      <c r="J7" s="7" t="s">
        <v>43</v>
      </c>
    </row>
    <row r="8" spans="2:10">
      <c r="B8" s="4">
        <v>5</v>
      </c>
      <c r="C8" s="5" t="s">
        <v>44</v>
      </c>
      <c r="D8" s="8" t="s">
        <v>45</v>
      </c>
      <c r="E8" s="5"/>
      <c r="F8" s="5" t="s">
        <v>0</v>
      </c>
      <c r="G8" s="5" t="s">
        <v>209</v>
      </c>
      <c r="H8" s="7" t="s">
        <v>212</v>
      </c>
      <c r="I8" s="7" t="s">
        <v>248</v>
      </c>
      <c r="J8" s="7" t="s">
        <v>46</v>
      </c>
    </row>
    <row r="9" spans="2:10">
      <c r="B9" s="4">
        <v>6</v>
      </c>
      <c r="C9" s="5"/>
      <c r="D9" s="8" t="s">
        <v>47</v>
      </c>
      <c r="E9" s="5"/>
      <c r="F9" s="5"/>
      <c r="G9" s="5"/>
      <c r="H9" s="7" t="s">
        <v>212</v>
      </c>
      <c r="I9" s="7" t="s">
        <v>248</v>
      </c>
      <c r="J9" s="7"/>
    </row>
    <row r="10" spans="2:10">
      <c r="B10" s="4">
        <v>7</v>
      </c>
      <c r="C10" s="5" t="s">
        <v>48</v>
      </c>
      <c r="D10" s="8" t="s">
        <v>49</v>
      </c>
      <c r="E10" s="5"/>
      <c r="F10" s="5"/>
      <c r="G10" s="5"/>
      <c r="H10" s="7" t="s">
        <v>212</v>
      </c>
      <c r="I10" s="7" t="s">
        <v>248</v>
      </c>
      <c r="J10" s="7" t="s">
        <v>50</v>
      </c>
    </row>
    <row r="11" spans="2:10">
      <c r="B11" s="4">
        <v>8</v>
      </c>
      <c r="C11" s="5" t="s">
        <v>51</v>
      </c>
      <c r="D11" s="8" t="s">
        <v>52</v>
      </c>
      <c r="E11" s="5"/>
      <c r="F11" s="5"/>
      <c r="G11" s="5" t="s">
        <v>205</v>
      </c>
      <c r="H11" s="7" t="s">
        <v>212</v>
      </c>
      <c r="I11" s="7" t="s">
        <v>248</v>
      </c>
      <c r="J11" s="7" t="s">
        <v>53</v>
      </c>
    </row>
    <row r="12" spans="2:10">
      <c r="B12" s="4">
        <v>9</v>
      </c>
      <c r="C12" s="5" t="s">
        <v>54</v>
      </c>
      <c r="D12" s="8" t="s">
        <v>55</v>
      </c>
      <c r="E12" s="5"/>
      <c r="F12" s="5"/>
      <c r="G12" s="5" t="s">
        <v>205</v>
      </c>
      <c r="H12" s="7" t="s">
        <v>212</v>
      </c>
      <c r="I12" s="7" t="s">
        <v>248</v>
      </c>
      <c r="J12" s="7" t="s">
        <v>56</v>
      </c>
    </row>
    <row r="13" spans="2:10">
      <c r="B13" s="4">
        <v>10</v>
      </c>
      <c r="C13" s="5"/>
      <c r="D13" s="8" t="s">
        <v>57</v>
      </c>
      <c r="E13" s="5"/>
      <c r="F13" s="5"/>
      <c r="G13" s="5"/>
      <c r="H13" s="7"/>
      <c r="I13" s="7"/>
      <c r="J13" s="7"/>
    </row>
    <row r="14" spans="2:10">
      <c r="B14" s="4">
        <v>11</v>
      </c>
      <c r="C14" s="5"/>
      <c r="D14" s="8" t="s">
        <v>58</v>
      </c>
      <c r="E14" s="5"/>
      <c r="F14" s="5"/>
      <c r="G14" s="5"/>
      <c r="H14" s="7"/>
      <c r="I14" s="7"/>
      <c r="J14" s="7"/>
    </row>
    <row r="15" spans="2:10">
      <c r="B15" s="4">
        <v>12</v>
      </c>
      <c r="C15" s="5"/>
      <c r="D15" s="9" t="s">
        <v>59</v>
      </c>
      <c r="E15" s="5"/>
      <c r="F15" s="5"/>
      <c r="G15" s="5"/>
      <c r="H15" s="7"/>
      <c r="I15" s="7"/>
      <c r="J15" s="7" t="s">
        <v>60</v>
      </c>
    </row>
    <row r="16" spans="2:10">
      <c r="B16" s="4">
        <v>13</v>
      </c>
      <c r="C16" s="5"/>
      <c r="D16" s="9" t="s">
        <v>61</v>
      </c>
      <c r="E16" s="5"/>
      <c r="F16" s="5"/>
      <c r="G16" s="5"/>
      <c r="H16" s="7"/>
      <c r="I16" s="7"/>
      <c r="J16" s="7" t="s">
        <v>62</v>
      </c>
    </row>
    <row r="17" spans="2:10">
      <c r="B17" s="4">
        <v>14</v>
      </c>
      <c r="C17" s="5"/>
      <c r="D17" s="9" t="s">
        <v>63</v>
      </c>
      <c r="E17" s="5" t="s">
        <v>64</v>
      </c>
      <c r="F17" s="5" t="s">
        <v>0</v>
      </c>
      <c r="G17" s="5"/>
      <c r="H17" s="7"/>
      <c r="I17" s="7"/>
      <c r="J17" s="7" t="s">
        <v>65</v>
      </c>
    </row>
    <row r="18" spans="2:10">
      <c r="B18" s="4">
        <v>15</v>
      </c>
      <c r="C18" s="5" t="s">
        <v>66</v>
      </c>
      <c r="D18" s="8" t="s">
        <v>67</v>
      </c>
      <c r="E18" s="5" t="s">
        <v>64</v>
      </c>
      <c r="F18" s="5" t="s">
        <v>2</v>
      </c>
      <c r="G18" s="5" t="s">
        <v>202</v>
      </c>
      <c r="H18" s="7" t="s">
        <v>212</v>
      </c>
      <c r="I18" s="7" t="s">
        <v>249</v>
      </c>
      <c r="J18" s="7" t="s">
        <v>68</v>
      </c>
    </row>
    <row r="19" spans="2:10">
      <c r="B19" s="4">
        <v>16</v>
      </c>
      <c r="C19" s="5" t="s">
        <v>69</v>
      </c>
      <c r="D19" s="6" t="s">
        <v>70</v>
      </c>
      <c r="E19" s="5"/>
      <c r="F19" s="5" t="s">
        <v>0</v>
      </c>
      <c r="G19" s="5" t="s">
        <v>205</v>
      </c>
      <c r="H19" s="7" t="s">
        <v>212</v>
      </c>
      <c r="I19" s="7" t="s">
        <v>249</v>
      </c>
      <c r="J19" s="7" t="s">
        <v>71</v>
      </c>
    </row>
    <row r="20" spans="2:10">
      <c r="B20" s="4">
        <v>17</v>
      </c>
      <c r="C20" s="5" t="s">
        <v>72</v>
      </c>
      <c r="D20" s="6" t="s">
        <v>73</v>
      </c>
      <c r="E20" s="5"/>
      <c r="F20" s="5" t="s">
        <v>0</v>
      </c>
      <c r="G20" s="5" t="s">
        <v>205</v>
      </c>
      <c r="H20" s="7" t="s">
        <v>212</v>
      </c>
      <c r="I20" s="7" t="s">
        <v>249</v>
      </c>
      <c r="J20" s="7" t="s">
        <v>74</v>
      </c>
    </row>
    <row r="21" spans="2:10">
      <c r="B21" s="4">
        <v>18</v>
      </c>
      <c r="C21" s="5" t="s">
        <v>75</v>
      </c>
      <c r="D21" s="6" t="s">
        <v>76</v>
      </c>
      <c r="E21" s="5"/>
      <c r="F21" s="5" t="s">
        <v>0</v>
      </c>
      <c r="G21" s="5" t="s">
        <v>205</v>
      </c>
      <c r="H21" s="7" t="s">
        <v>212</v>
      </c>
      <c r="I21" s="7" t="s">
        <v>249</v>
      </c>
      <c r="J21" s="7" t="s">
        <v>77</v>
      </c>
    </row>
    <row r="22" spans="2:10">
      <c r="B22" s="4">
        <v>19</v>
      </c>
      <c r="C22" s="5"/>
      <c r="D22" s="9" t="s">
        <v>78</v>
      </c>
      <c r="E22" s="5"/>
      <c r="F22" s="5"/>
      <c r="G22" s="5"/>
      <c r="H22" s="7"/>
      <c r="I22" s="7"/>
      <c r="J22" s="7"/>
    </row>
    <row r="23" spans="2:10">
      <c r="B23" s="4">
        <v>20</v>
      </c>
      <c r="C23" s="5"/>
      <c r="D23" s="9" t="s">
        <v>79</v>
      </c>
      <c r="E23" s="5"/>
      <c r="F23" s="5"/>
      <c r="G23" s="5"/>
      <c r="H23" s="7"/>
      <c r="I23" s="7"/>
      <c r="J23" s="7"/>
    </row>
    <row r="24" spans="2:10">
      <c r="B24" s="4">
        <v>21</v>
      </c>
      <c r="C24" s="5"/>
      <c r="D24" s="9" t="s">
        <v>80</v>
      </c>
      <c r="E24" s="5"/>
      <c r="F24" s="5"/>
      <c r="G24" s="5"/>
      <c r="H24" s="7"/>
      <c r="I24" s="7"/>
      <c r="J24" s="7"/>
    </row>
    <row r="25" spans="2:10">
      <c r="B25" s="4">
        <v>22</v>
      </c>
      <c r="C25" s="5"/>
      <c r="D25" s="9" t="s">
        <v>81</v>
      </c>
      <c r="E25" s="5"/>
      <c r="F25" s="5"/>
      <c r="G25" s="5"/>
      <c r="H25" s="7"/>
      <c r="I25" s="7"/>
      <c r="J25" s="7"/>
    </row>
    <row r="26" spans="2:10">
      <c r="B26" s="4">
        <v>23</v>
      </c>
      <c r="C26" s="5" t="s">
        <v>82</v>
      </c>
      <c r="D26" s="8" t="s">
        <v>83</v>
      </c>
      <c r="E26" s="5"/>
      <c r="F26" s="5"/>
      <c r="G26" s="5"/>
      <c r="H26" s="7" t="s">
        <v>212</v>
      </c>
      <c r="I26" s="7" t="s">
        <v>248</v>
      </c>
      <c r="J26" s="7" t="s">
        <v>84</v>
      </c>
    </row>
    <row r="27" spans="2:10">
      <c r="B27" s="4">
        <v>24</v>
      </c>
      <c r="C27" s="5" t="s">
        <v>85</v>
      </c>
      <c r="D27" s="8" t="s">
        <v>86</v>
      </c>
      <c r="E27" s="5"/>
      <c r="F27" s="5"/>
      <c r="G27" s="5"/>
      <c r="H27" s="7" t="s">
        <v>212</v>
      </c>
      <c r="I27" s="7" t="s">
        <v>248</v>
      </c>
      <c r="J27" s="7"/>
    </row>
    <row r="28" spans="2:10">
      <c r="B28" s="4">
        <v>25</v>
      </c>
      <c r="C28" s="5" t="s">
        <v>87</v>
      </c>
      <c r="D28" s="8" t="s">
        <v>88</v>
      </c>
      <c r="E28" s="5"/>
      <c r="F28" s="5" t="s">
        <v>3</v>
      </c>
      <c r="G28" s="5"/>
      <c r="H28" s="7" t="s">
        <v>212</v>
      </c>
      <c r="I28" s="7" t="s">
        <v>248</v>
      </c>
      <c r="J28" s="7" t="s">
        <v>89</v>
      </c>
    </row>
    <row r="29" spans="2:10">
      <c r="B29" s="4">
        <v>26</v>
      </c>
      <c r="C29" s="5" t="s">
        <v>90</v>
      </c>
      <c r="D29" s="8" t="s">
        <v>91</v>
      </c>
      <c r="E29" s="5"/>
      <c r="F29" s="5" t="s">
        <v>3</v>
      </c>
      <c r="G29" s="5"/>
      <c r="H29" s="7" t="s">
        <v>212</v>
      </c>
      <c r="I29" s="7" t="s">
        <v>248</v>
      </c>
      <c r="J29" s="7" t="s">
        <v>92</v>
      </c>
    </row>
    <row r="30" spans="2:10">
      <c r="B30" s="4">
        <v>27</v>
      </c>
      <c r="C30" s="5"/>
      <c r="D30" s="9" t="s">
        <v>93</v>
      </c>
      <c r="E30" s="5"/>
      <c r="F30" s="5"/>
      <c r="G30" s="5"/>
      <c r="H30" s="7"/>
      <c r="I30" s="7"/>
      <c r="J30" s="7"/>
    </row>
    <row r="31" spans="2:10">
      <c r="B31" s="4">
        <v>28</v>
      </c>
      <c r="C31" s="5"/>
      <c r="D31" s="9" t="s">
        <v>94</v>
      </c>
      <c r="E31" s="5"/>
      <c r="F31" s="5"/>
      <c r="G31" s="5"/>
      <c r="H31" s="7"/>
      <c r="I31" s="7"/>
      <c r="J31" s="7"/>
    </row>
    <row r="32" spans="2:10">
      <c r="B32" s="4">
        <v>29</v>
      </c>
      <c r="C32" s="5" t="s">
        <v>95</v>
      </c>
      <c r="D32" s="8" t="s">
        <v>96</v>
      </c>
      <c r="E32" s="5"/>
      <c r="F32" s="5"/>
      <c r="G32" s="5"/>
      <c r="H32" s="7" t="s">
        <v>212</v>
      </c>
      <c r="I32" s="7" t="s">
        <v>248</v>
      </c>
      <c r="J32" s="7"/>
    </row>
    <row r="33" spans="2:10">
      <c r="B33" s="4">
        <v>30</v>
      </c>
      <c r="C33" s="5" t="s">
        <v>97</v>
      </c>
      <c r="D33" s="8" t="s">
        <v>98</v>
      </c>
      <c r="E33" s="5"/>
      <c r="F33" s="5" t="s">
        <v>0</v>
      </c>
      <c r="G33" s="5"/>
      <c r="H33" s="7" t="s">
        <v>212</v>
      </c>
      <c r="I33" s="7" t="s">
        <v>248</v>
      </c>
      <c r="J33" s="7" t="s">
        <v>99</v>
      </c>
    </row>
    <row r="34" spans="2:10">
      <c r="B34" s="4">
        <v>31</v>
      </c>
      <c r="C34" s="5" t="s">
        <v>100</v>
      </c>
      <c r="D34" s="8" t="s">
        <v>101</v>
      </c>
      <c r="E34" s="5"/>
      <c r="F34" s="5" t="s">
        <v>1</v>
      </c>
      <c r="G34" s="5"/>
      <c r="H34" s="7" t="s">
        <v>212</v>
      </c>
      <c r="I34" s="7" t="s">
        <v>248</v>
      </c>
      <c r="J34" s="7" t="s">
        <v>102</v>
      </c>
    </row>
    <row r="35" spans="2:10">
      <c r="B35" s="4">
        <v>32</v>
      </c>
      <c r="C35" s="5" t="s">
        <v>103</v>
      </c>
      <c r="D35" s="8" t="s">
        <v>104</v>
      </c>
      <c r="E35" s="5"/>
      <c r="F35" s="5" t="s">
        <v>1</v>
      </c>
      <c r="G35" s="5"/>
      <c r="H35" s="7" t="s">
        <v>212</v>
      </c>
      <c r="I35" s="7" t="s">
        <v>248</v>
      </c>
      <c r="J35" s="7" t="s">
        <v>105</v>
      </c>
    </row>
    <row r="36" spans="2:10">
      <c r="B36" s="4">
        <v>33</v>
      </c>
      <c r="C36" s="5" t="s">
        <v>106</v>
      </c>
      <c r="D36" s="8" t="s">
        <v>107</v>
      </c>
      <c r="E36" s="5"/>
      <c r="F36" s="5"/>
      <c r="G36" s="5"/>
      <c r="H36" s="7" t="s">
        <v>212</v>
      </c>
      <c r="I36" s="7" t="s">
        <v>248</v>
      </c>
      <c r="J36" s="7" t="s">
        <v>108</v>
      </c>
    </row>
    <row r="37" spans="2:10">
      <c r="B37" s="4">
        <v>34</v>
      </c>
      <c r="C37" s="5" t="s">
        <v>109</v>
      </c>
      <c r="D37" s="8" t="s">
        <v>110</v>
      </c>
      <c r="E37" s="5"/>
      <c r="F37" s="5" t="s">
        <v>0</v>
      </c>
      <c r="G37" s="5" t="s">
        <v>205</v>
      </c>
      <c r="H37" s="7" t="s">
        <v>212</v>
      </c>
      <c r="I37" s="7" t="s">
        <v>249</v>
      </c>
      <c r="J37" s="7" t="s">
        <v>111</v>
      </c>
    </row>
    <row r="38" spans="2:10">
      <c r="B38" s="4">
        <v>35</v>
      </c>
      <c r="C38" s="5" t="s">
        <v>112</v>
      </c>
      <c r="D38" s="8" t="s">
        <v>113</v>
      </c>
      <c r="E38" s="5"/>
      <c r="F38" s="5"/>
      <c r="G38" s="5"/>
      <c r="H38" s="7" t="s">
        <v>212</v>
      </c>
      <c r="I38" s="7" t="s">
        <v>248</v>
      </c>
      <c r="J38" s="7"/>
    </row>
    <row r="39" spans="2:10">
      <c r="B39" s="4">
        <v>36</v>
      </c>
      <c r="C39" s="5" t="s">
        <v>114</v>
      </c>
      <c r="D39" s="8" t="s">
        <v>115</v>
      </c>
      <c r="E39" s="5"/>
      <c r="F39" s="5"/>
      <c r="G39" s="5"/>
      <c r="H39" s="7" t="s">
        <v>212</v>
      </c>
      <c r="I39" s="7" t="s">
        <v>248</v>
      </c>
      <c r="J39" s="7"/>
    </row>
    <row r="40" spans="2:10">
      <c r="B40" s="4">
        <v>37</v>
      </c>
      <c r="C40" s="5" t="s">
        <v>116</v>
      </c>
      <c r="D40" s="8" t="s">
        <v>117</v>
      </c>
      <c r="E40" s="5"/>
      <c r="F40" s="5"/>
      <c r="G40" s="5"/>
      <c r="H40" s="7" t="s">
        <v>212</v>
      </c>
      <c r="I40" s="7" t="s">
        <v>248</v>
      </c>
      <c r="J40" s="7"/>
    </row>
    <row r="41" spans="2:10">
      <c r="B41" s="4">
        <v>38</v>
      </c>
      <c r="C41" s="5" t="s">
        <v>118</v>
      </c>
      <c r="D41" s="8" t="s">
        <v>225</v>
      </c>
      <c r="E41" s="5"/>
      <c r="F41" s="5" t="s">
        <v>244</v>
      </c>
      <c r="G41" s="5" t="s">
        <v>209</v>
      </c>
      <c r="H41" s="7" t="s">
        <v>212</v>
      </c>
      <c r="I41" s="7" t="s">
        <v>249</v>
      </c>
      <c r="J41" s="7"/>
    </row>
    <row r="42" spans="2:10">
      <c r="B42" s="4">
        <v>39</v>
      </c>
      <c r="C42" s="5" t="s">
        <v>119</v>
      </c>
      <c r="D42" s="8" t="s">
        <v>226</v>
      </c>
      <c r="E42" s="5"/>
      <c r="F42" s="5" t="s">
        <v>244</v>
      </c>
      <c r="G42" s="5" t="s">
        <v>209</v>
      </c>
      <c r="H42" s="7" t="s">
        <v>212</v>
      </c>
      <c r="I42" s="7" t="s">
        <v>249</v>
      </c>
      <c r="J42" s="7"/>
    </row>
    <row r="43" spans="2:10">
      <c r="B43" s="4">
        <v>40</v>
      </c>
      <c r="C43" s="5" t="s">
        <v>120</v>
      </c>
      <c r="D43" s="8" t="s">
        <v>227</v>
      </c>
      <c r="E43" s="5"/>
      <c r="F43" s="5" t="s">
        <v>244</v>
      </c>
      <c r="G43" s="5" t="s">
        <v>209</v>
      </c>
      <c r="H43" s="7" t="s">
        <v>212</v>
      </c>
      <c r="I43" s="7" t="s">
        <v>249</v>
      </c>
      <c r="J43" s="7"/>
    </row>
    <row r="44" spans="2:10">
      <c r="B44" s="4">
        <v>41</v>
      </c>
      <c r="C44" s="5" t="s">
        <v>121</v>
      </c>
      <c r="D44" s="8" t="s">
        <v>228</v>
      </c>
      <c r="E44" s="5"/>
      <c r="F44" s="5" t="s">
        <v>244</v>
      </c>
      <c r="G44" s="5" t="s">
        <v>209</v>
      </c>
      <c r="H44" s="7" t="s">
        <v>212</v>
      </c>
      <c r="I44" s="7" t="s">
        <v>249</v>
      </c>
      <c r="J44" s="7"/>
    </row>
    <row r="45" spans="2:10">
      <c r="B45" s="4">
        <v>42</v>
      </c>
      <c r="C45" s="5" t="s">
        <v>4</v>
      </c>
      <c r="D45" s="8" t="s">
        <v>229</v>
      </c>
      <c r="E45" s="5"/>
      <c r="F45" s="5" t="s">
        <v>244</v>
      </c>
      <c r="G45" s="5" t="s">
        <v>209</v>
      </c>
      <c r="H45" s="7" t="s">
        <v>212</v>
      </c>
      <c r="I45" s="7" t="s">
        <v>249</v>
      </c>
      <c r="J45" s="7"/>
    </row>
    <row r="46" spans="2:10">
      <c r="B46" s="4">
        <v>43</v>
      </c>
      <c r="C46" s="5" t="s">
        <v>5</v>
      </c>
      <c r="D46" s="8" t="s">
        <v>230</v>
      </c>
      <c r="E46" s="5"/>
      <c r="F46" s="5" t="s">
        <v>244</v>
      </c>
      <c r="G46" s="5" t="s">
        <v>209</v>
      </c>
      <c r="H46" s="7" t="s">
        <v>212</v>
      </c>
      <c r="I46" s="7" t="s">
        <v>249</v>
      </c>
      <c r="J46" s="7"/>
    </row>
    <row r="47" spans="2:10">
      <c r="B47" s="4">
        <v>44</v>
      </c>
      <c r="C47" s="5" t="s">
        <v>6</v>
      </c>
      <c r="D47" s="8" t="s">
        <v>231</v>
      </c>
      <c r="E47" s="5"/>
      <c r="F47" s="5" t="s">
        <v>244</v>
      </c>
      <c r="G47" s="5" t="s">
        <v>209</v>
      </c>
      <c r="H47" s="7" t="s">
        <v>212</v>
      </c>
      <c r="I47" s="7" t="s">
        <v>249</v>
      </c>
      <c r="J47" s="7"/>
    </row>
    <row r="48" spans="2:10">
      <c r="B48" s="4">
        <v>45</v>
      </c>
      <c r="C48" s="5" t="s">
        <v>7</v>
      </c>
      <c r="D48" s="8" t="s">
        <v>232</v>
      </c>
      <c r="E48" s="5"/>
      <c r="F48" s="5" t="s">
        <v>244</v>
      </c>
      <c r="G48" s="5" t="s">
        <v>209</v>
      </c>
      <c r="H48" s="7" t="s">
        <v>212</v>
      </c>
      <c r="I48" s="7" t="s">
        <v>249</v>
      </c>
      <c r="J48" s="7"/>
    </row>
    <row r="49" spans="2:10">
      <c r="B49" s="4">
        <v>46</v>
      </c>
      <c r="C49" s="5" t="s">
        <v>8</v>
      </c>
      <c r="D49" s="8" t="s">
        <v>233</v>
      </c>
      <c r="E49" s="5"/>
      <c r="F49" s="5" t="s">
        <v>244</v>
      </c>
      <c r="G49" s="5" t="s">
        <v>209</v>
      </c>
      <c r="H49" s="7" t="s">
        <v>212</v>
      </c>
      <c r="I49" s="7" t="s">
        <v>249</v>
      </c>
      <c r="J49" s="7"/>
    </row>
    <row r="50" spans="2:10">
      <c r="B50" s="4">
        <v>47</v>
      </c>
      <c r="C50" s="5" t="s">
        <v>122</v>
      </c>
      <c r="D50" s="8" t="s">
        <v>123</v>
      </c>
      <c r="E50" s="5"/>
      <c r="F50" s="5"/>
      <c r="G50" s="5"/>
      <c r="H50" s="7" t="s">
        <v>212</v>
      </c>
      <c r="I50" s="7" t="s">
        <v>248</v>
      </c>
      <c r="J50" s="7"/>
    </row>
    <row r="51" spans="2:10">
      <c r="B51" s="4">
        <v>48</v>
      </c>
      <c r="C51" s="5" t="s">
        <v>124</v>
      </c>
      <c r="D51" s="8" t="s">
        <v>125</v>
      </c>
      <c r="E51" s="5"/>
      <c r="F51" s="5"/>
      <c r="G51" s="5"/>
      <c r="H51" s="7" t="s">
        <v>212</v>
      </c>
      <c r="I51" s="7" t="s">
        <v>248</v>
      </c>
      <c r="J51" s="7"/>
    </row>
    <row r="52" spans="2:10">
      <c r="B52" s="4">
        <v>49</v>
      </c>
      <c r="C52" s="5"/>
      <c r="D52" s="8" t="s">
        <v>126</v>
      </c>
      <c r="E52" s="5"/>
      <c r="F52" s="5"/>
      <c r="G52" s="5"/>
      <c r="H52" s="7"/>
      <c r="I52" s="7"/>
      <c r="J52" s="7"/>
    </row>
    <row r="53" spans="2:10">
      <c r="B53" s="4">
        <v>50</v>
      </c>
      <c r="C53" s="5"/>
      <c r="D53" s="8" t="s">
        <v>127</v>
      </c>
      <c r="E53" s="5"/>
      <c r="F53" s="5"/>
      <c r="G53" s="5"/>
      <c r="H53" s="7"/>
      <c r="I53" s="7"/>
      <c r="J53" s="7"/>
    </row>
    <row r="54" spans="2:10">
      <c r="B54" s="4">
        <v>51</v>
      </c>
      <c r="C54" s="5" t="s">
        <v>128</v>
      </c>
      <c r="D54" s="8" t="s">
        <v>129</v>
      </c>
      <c r="E54" s="5"/>
      <c r="F54" s="5"/>
      <c r="G54" s="5"/>
      <c r="H54" s="7" t="s">
        <v>212</v>
      </c>
      <c r="I54" s="7" t="s">
        <v>248</v>
      </c>
      <c r="J54" s="7"/>
    </row>
    <row r="55" spans="2:10">
      <c r="B55" s="4">
        <v>52</v>
      </c>
      <c r="C55" s="5" t="s">
        <v>9</v>
      </c>
      <c r="D55" s="8" t="s">
        <v>130</v>
      </c>
      <c r="E55" s="5"/>
      <c r="F55" s="5"/>
      <c r="G55" s="5"/>
      <c r="H55" s="7" t="s">
        <v>212</v>
      </c>
      <c r="I55" s="7" t="s">
        <v>248</v>
      </c>
      <c r="J55" s="7"/>
    </row>
    <row r="56" spans="2:10">
      <c r="B56" s="4">
        <v>53</v>
      </c>
      <c r="C56" s="5" t="s">
        <v>10</v>
      </c>
      <c r="D56" s="8" t="s">
        <v>131</v>
      </c>
      <c r="E56" s="5"/>
      <c r="F56" s="5"/>
      <c r="G56" s="5"/>
      <c r="H56" s="7" t="s">
        <v>212</v>
      </c>
      <c r="I56" s="7" t="s">
        <v>248</v>
      </c>
      <c r="J56" s="7"/>
    </row>
    <row r="57" spans="2:10">
      <c r="B57" s="4">
        <v>54</v>
      </c>
      <c r="C57" s="5" t="s">
        <v>11</v>
      </c>
      <c r="D57" s="8" t="s">
        <v>132</v>
      </c>
      <c r="E57" s="5"/>
      <c r="F57" s="5"/>
      <c r="G57" s="5"/>
      <c r="H57" s="7" t="s">
        <v>212</v>
      </c>
      <c r="I57" s="7" t="s">
        <v>248</v>
      </c>
      <c r="J57" s="7"/>
    </row>
    <row r="58" spans="2:10">
      <c r="B58" s="4">
        <v>55</v>
      </c>
      <c r="C58" s="5" t="s">
        <v>133</v>
      </c>
      <c r="D58" s="8" t="s">
        <v>234</v>
      </c>
      <c r="E58" s="5"/>
      <c r="F58" s="5" t="s">
        <v>244</v>
      </c>
      <c r="G58" s="5" t="s">
        <v>209</v>
      </c>
      <c r="H58" s="7" t="s">
        <v>212</v>
      </c>
      <c r="I58" s="7" t="s">
        <v>249</v>
      </c>
      <c r="J58" s="7"/>
    </row>
    <row r="59" spans="2:10">
      <c r="B59" s="4">
        <v>56</v>
      </c>
      <c r="C59" s="5" t="s">
        <v>134</v>
      </c>
      <c r="D59" s="8" t="s">
        <v>235</v>
      </c>
      <c r="E59" s="5"/>
      <c r="F59" s="5" t="s">
        <v>244</v>
      </c>
      <c r="G59" s="5" t="s">
        <v>209</v>
      </c>
      <c r="H59" s="7" t="s">
        <v>212</v>
      </c>
      <c r="I59" s="7" t="s">
        <v>249</v>
      </c>
      <c r="J59" s="7"/>
    </row>
    <row r="60" spans="2:10">
      <c r="B60" s="4">
        <v>57</v>
      </c>
      <c r="C60" s="5" t="s">
        <v>12</v>
      </c>
      <c r="D60" s="8" t="s">
        <v>236</v>
      </c>
      <c r="E60" s="5"/>
      <c r="F60" s="5" t="s">
        <v>244</v>
      </c>
      <c r="G60" s="5" t="s">
        <v>209</v>
      </c>
      <c r="H60" s="7" t="s">
        <v>212</v>
      </c>
      <c r="I60" s="7" t="s">
        <v>249</v>
      </c>
      <c r="J60" s="7"/>
    </row>
    <row r="61" spans="2:10">
      <c r="B61" s="4">
        <v>58</v>
      </c>
      <c r="C61" s="5" t="s">
        <v>13</v>
      </c>
      <c r="D61" s="8" t="s">
        <v>239</v>
      </c>
      <c r="E61" s="5"/>
      <c r="F61" s="5" t="s">
        <v>244</v>
      </c>
      <c r="G61" s="5" t="s">
        <v>209</v>
      </c>
      <c r="H61" s="7" t="s">
        <v>212</v>
      </c>
      <c r="I61" s="7" t="s">
        <v>249</v>
      </c>
      <c r="J61" s="7"/>
    </row>
    <row r="62" spans="2:10">
      <c r="B62" s="4">
        <v>59</v>
      </c>
      <c r="C62" s="5" t="s">
        <v>14</v>
      </c>
      <c r="D62" s="8" t="s">
        <v>135</v>
      </c>
      <c r="E62" s="5"/>
      <c r="F62" s="5"/>
      <c r="G62" s="5"/>
      <c r="H62" s="7" t="s">
        <v>212</v>
      </c>
      <c r="I62" s="7" t="s">
        <v>248</v>
      </c>
      <c r="J62" s="7"/>
    </row>
    <row r="63" spans="2:10">
      <c r="B63" s="4">
        <v>60</v>
      </c>
      <c r="C63" s="5" t="s">
        <v>15</v>
      </c>
      <c r="D63" s="8" t="s">
        <v>250</v>
      </c>
      <c r="E63" s="5"/>
      <c r="F63" s="5" t="s">
        <v>244</v>
      </c>
      <c r="G63" s="5" t="s">
        <v>207</v>
      </c>
      <c r="H63" s="7" t="s">
        <v>212</v>
      </c>
      <c r="I63" s="7" t="s">
        <v>249</v>
      </c>
      <c r="J63" s="7"/>
    </row>
    <row r="64" spans="2:10">
      <c r="B64" s="4">
        <v>61</v>
      </c>
      <c r="C64" s="5" t="s">
        <v>16</v>
      </c>
      <c r="D64" s="8" t="s">
        <v>221</v>
      </c>
      <c r="E64" s="5"/>
      <c r="F64" s="5" t="s">
        <v>244</v>
      </c>
      <c r="G64" s="5" t="s">
        <v>209</v>
      </c>
      <c r="H64" s="7" t="s">
        <v>212</v>
      </c>
      <c r="I64" s="7" t="s">
        <v>249</v>
      </c>
      <c r="J64" s="7"/>
    </row>
    <row r="65" spans="2:10">
      <c r="B65" s="4">
        <v>62</v>
      </c>
      <c r="C65" s="5" t="s">
        <v>17</v>
      </c>
      <c r="D65" s="8" t="s">
        <v>222</v>
      </c>
      <c r="E65" s="5"/>
      <c r="F65" s="5" t="s">
        <v>244</v>
      </c>
      <c r="G65" s="5" t="s">
        <v>209</v>
      </c>
      <c r="H65" s="7" t="s">
        <v>212</v>
      </c>
      <c r="I65" s="7" t="s">
        <v>249</v>
      </c>
      <c r="J65" s="7"/>
    </row>
    <row r="66" spans="2:10">
      <c r="B66" s="4">
        <v>63</v>
      </c>
      <c r="C66" s="5" t="s">
        <v>136</v>
      </c>
      <c r="D66" s="8" t="s">
        <v>137</v>
      </c>
      <c r="E66" s="5"/>
      <c r="F66" s="5"/>
      <c r="G66" s="5"/>
      <c r="H66" s="7" t="s">
        <v>212</v>
      </c>
      <c r="I66" s="7" t="s">
        <v>248</v>
      </c>
      <c r="J66" s="7"/>
    </row>
    <row r="67" spans="2:10">
      <c r="B67" s="4">
        <v>64</v>
      </c>
      <c r="C67" s="5" t="s">
        <v>138</v>
      </c>
      <c r="D67" s="8" t="s">
        <v>139</v>
      </c>
      <c r="E67" s="5"/>
      <c r="F67" s="5"/>
      <c r="G67" s="5"/>
      <c r="H67" s="7" t="s">
        <v>212</v>
      </c>
      <c r="I67" s="7" t="s">
        <v>248</v>
      </c>
      <c r="J67" s="7"/>
    </row>
    <row r="68" spans="2:10">
      <c r="B68" s="4">
        <v>65</v>
      </c>
      <c r="C68" s="5" t="s">
        <v>140</v>
      </c>
      <c r="D68" s="8" t="s">
        <v>141</v>
      </c>
      <c r="E68" s="5"/>
      <c r="F68" s="5"/>
      <c r="G68" s="5"/>
      <c r="H68" s="7" t="s">
        <v>212</v>
      </c>
      <c r="I68" s="7" t="s">
        <v>248</v>
      </c>
      <c r="J68" s="7"/>
    </row>
    <row r="69" spans="2:10">
      <c r="B69" s="4">
        <v>66</v>
      </c>
      <c r="C69" s="5" t="s">
        <v>142</v>
      </c>
      <c r="D69" s="8" t="s">
        <v>143</v>
      </c>
      <c r="E69" s="5"/>
      <c r="F69" s="5"/>
      <c r="G69" s="5"/>
      <c r="H69" s="7" t="s">
        <v>212</v>
      </c>
      <c r="I69" s="7" t="s">
        <v>248</v>
      </c>
      <c r="J69" s="7"/>
    </row>
    <row r="70" spans="2:10">
      <c r="B70" s="4">
        <v>67</v>
      </c>
      <c r="C70" s="5" t="s">
        <v>144</v>
      </c>
      <c r="D70" s="8" t="s">
        <v>145</v>
      </c>
      <c r="E70" s="5"/>
      <c r="F70" s="5"/>
      <c r="G70" s="5"/>
      <c r="H70" s="7" t="s">
        <v>212</v>
      </c>
      <c r="I70" s="7" t="s">
        <v>248</v>
      </c>
      <c r="J70" s="7"/>
    </row>
    <row r="71" spans="2:10">
      <c r="B71" s="4">
        <v>68</v>
      </c>
      <c r="C71" s="5" t="s">
        <v>146</v>
      </c>
      <c r="D71" s="8" t="s">
        <v>147</v>
      </c>
      <c r="E71" s="5"/>
      <c r="F71" s="5" t="s">
        <v>3</v>
      </c>
      <c r="G71" s="5" t="s">
        <v>209</v>
      </c>
      <c r="H71" s="7" t="s">
        <v>212</v>
      </c>
      <c r="I71" s="7" t="s">
        <v>249</v>
      </c>
      <c r="J71" s="7" t="s">
        <v>214</v>
      </c>
    </row>
    <row r="72" spans="2:10">
      <c r="B72" s="4">
        <v>69</v>
      </c>
      <c r="C72" s="5" t="s">
        <v>18</v>
      </c>
      <c r="D72" s="8" t="s">
        <v>148</v>
      </c>
      <c r="E72" s="5"/>
      <c r="F72" s="5" t="s">
        <v>3</v>
      </c>
      <c r="G72" s="5" t="s">
        <v>203</v>
      </c>
      <c r="H72" s="7" t="s">
        <v>212</v>
      </c>
      <c r="I72" s="7" t="s">
        <v>249</v>
      </c>
      <c r="J72" s="7" t="s">
        <v>215</v>
      </c>
    </row>
    <row r="73" spans="2:10">
      <c r="B73" s="4">
        <v>70</v>
      </c>
      <c r="C73" s="5" t="s">
        <v>19</v>
      </c>
      <c r="D73" s="8" t="s">
        <v>149</v>
      </c>
      <c r="E73" s="5"/>
      <c r="F73" s="5"/>
      <c r="G73" s="5"/>
      <c r="H73" s="7" t="s">
        <v>212</v>
      </c>
      <c r="I73" s="7" t="s">
        <v>248</v>
      </c>
      <c r="J73" s="7"/>
    </row>
    <row r="74" spans="2:10">
      <c r="B74" s="4">
        <v>71</v>
      </c>
      <c r="C74" s="5" t="s">
        <v>20</v>
      </c>
      <c r="D74" s="8" t="s">
        <v>150</v>
      </c>
      <c r="E74" s="5"/>
      <c r="F74" s="5"/>
      <c r="G74" s="5"/>
      <c r="H74" s="7" t="s">
        <v>212</v>
      </c>
      <c r="I74" s="7" t="s">
        <v>248</v>
      </c>
      <c r="J74" s="7"/>
    </row>
    <row r="75" spans="2:10">
      <c r="B75" s="4">
        <v>72</v>
      </c>
      <c r="C75" s="5" t="s">
        <v>21</v>
      </c>
      <c r="D75" s="8" t="s">
        <v>151</v>
      </c>
      <c r="E75" s="5"/>
      <c r="F75" s="5"/>
      <c r="G75" s="5"/>
      <c r="H75" s="7" t="s">
        <v>212</v>
      </c>
      <c r="I75" s="7" t="s">
        <v>248</v>
      </c>
      <c r="J75" s="7"/>
    </row>
    <row r="76" spans="2:10">
      <c r="B76" s="4">
        <v>73</v>
      </c>
      <c r="C76" s="5"/>
      <c r="D76" s="8" t="s">
        <v>64</v>
      </c>
      <c r="E76" s="5"/>
      <c r="F76" s="5"/>
      <c r="G76" s="5"/>
      <c r="H76" s="7"/>
      <c r="I76" s="7"/>
      <c r="J76" s="7"/>
    </row>
    <row r="77" spans="2:10">
      <c r="B77" s="4">
        <v>74</v>
      </c>
      <c r="C77" s="5"/>
      <c r="D77" s="8" t="s">
        <v>152</v>
      </c>
      <c r="E77" s="5"/>
      <c r="F77" s="5"/>
      <c r="G77" s="5"/>
      <c r="H77" s="7"/>
      <c r="I77" s="7"/>
      <c r="J77" s="7"/>
    </row>
    <row r="78" spans="2:10">
      <c r="B78" s="4">
        <v>75</v>
      </c>
      <c r="C78" s="5"/>
      <c r="D78" s="8" t="s">
        <v>153</v>
      </c>
      <c r="E78" s="5"/>
      <c r="F78" s="5"/>
      <c r="G78" s="5"/>
      <c r="H78" s="7"/>
      <c r="I78" s="7"/>
      <c r="J78" s="7"/>
    </row>
    <row r="79" spans="2:10">
      <c r="B79" s="4">
        <v>76</v>
      </c>
      <c r="C79" s="5" t="s">
        <v>154</v>
      </c>
      <c r="D79" s="8" t="s">
        <v>155</v>
      </c>
      <c r="E79" s="5"/>
      <c r="F79" s="5"/>
      <c r="G79" s="5"/>
      <c r="H79" s="7" t="s">
        <v>212</v>
      </c>
      <c r="I79" s="7" t="s">
        <v>248</v>
      </c>
      <c r="J79" s="7"/>
    </row>
    <row r="80" spans="2:10">
      <c r="B80" s="4">
        <v>77</v>
      </c>
      <c r="C80" s="5" t="s">
        <v>22</v>
      </c>
      <c r="D80" s="8" t="s">
        <v>156</v>
      </c>
      <c r="E80" s="5"/>
      <c r="F80" s="5"/>
      <c r="G80" s="5"/>
      <c r="H80" s="7" t="s">
        <v>212</v>
      </c>
      <c r="I80" s="7" t="s">
        <v>248</v>
      </c>
      <c r="J80" s="7"/>
    </row>
    <row r="81" spans="2:10">
      <c r="B81" s="4">
        <v>78</v>
      </c>
      <c r="C81" s="5" t="s">
        <v>157</v>
      </c>
      <c r="D81" s="8" t="s">
        <v>158</v>
      </c>
      <c r="E81" s="5"/>
      <c r="F81" s="5"/>
      <c r="G81" s="5"/>
      <c r="H81" s="7" t="s">
        <v>212</v>
      </c>
      <c r="I81" s="7" t="s">
        <v>248</v>
      </c>
      <c r="J81" s="7"/>
    </row>
    <row r="82" spans="2:10">
      <c r="B82" s="4">
        <v>79</v>
      </c>
      <c r="C82" s="5" t="s">
        <v>23</v>
      </c>
      <c r="D82" s="8" t="s">
        <v>159</v>
      </c>
      <c r="E82" s="5"/>
      <c r="F82" s="5"/>
      <c r="G82" s="5"/>
      <c r="H82" s="7" t="s">
        <v>212</v>
      </c>
      <c r="I82" s="7" t="s">
        <v>248</v>
      </c>
      <c r="J82" s="7"/>
    </row>
    <row r="83" spans="2:10">
      <c r="B83" s="4">
        <v>80</v>
      </c>
      <c r="C83" s="5" t="s">
        <v>24</v>
      </c>
      <c r="D83" s="8" t="s">
        <v>160</v>
      </c>
      <c r="E83" s="5"/>
      <c r="F83" s="5"/>
      <c r="G83" s="5"/>
      <c r="H83" s="7" t="s">
        <v>212</v>
      </c>
      <c r="I83" s="7" t="s">
        <v>248</v>
      </c>
      <c r="J83" s="7"/>
    </row>
    <row r="84" spans="2:10">
      <c r="B84" s="4">
        <v>81</v>
      </c>
      <c r="C84" s="5" t="s">
        <v>161</v>
      </c>
      <c r="D84" s="8" t="s">
        <v>223</v>
      </c>
      <c r="E84" s="5"/>
      <c r="F84" s="5" t="s">
        <v>244</v>
      </c>
      <c r="G84" s="5" t="s">
        <v>209</v>
      </c>
      <c r="H84" s="7" t="s">
        <v>212</v>
      </c>
      <c r="I84" s="7" t="s">
        <v>249</v>
      </c>
      <c r="J84" s="7"/>
    </row>
    <row r="85" spans="2:10">
      <c r="B85" s="4">
        <v>82</v>
      </c>
      <c r="C85" s="5" t="s">
        <v>162</v>
      </c>
      <c r="D85" s="8" t="s">
        <v>224</v>
      </c>
      <c r="E85" s="5"/>
      <c r="F85" s="5" t="s">
        <v>244</v>
      </c>
      <c r="G85" s="5" t="s">
        <v>209</v>
      </c>
      <c r="H85" s="7" t="s">
        <v>212</v>
      </c>
      <c r="I85" s="7" t="s">
        <v>249</v>
      </c>
      <c r="J85" s="7"/>
    </row>
    <row r="86" spans="2:10">
      <c r="B86" s="4">
        <v>83</v>
      </c>
      <c r="C86" s="5" t="s">
        <v>163</v>
      </c>
      <c r="D86" s="8" t="s">
        <v>164</v>
      </c>
      <c r="E86" s="5"/>
      <c r="F86" s="5"/>
      <c r="G86" s="5"/>
      <c r="H86" s="7" t="s">
        <v>212</v>
      </c>
      <c r="I86" s="7" t="s">
        <v>248</v>
      </c>
      <c r="J86" s="7"/>
    </row>
    <row r="87" spans="2:10">
      <c r="B87" s="4">
        <v>84</v>
      </c>
      <c r="C87" s="5" t="s">
        <v>165</v>
      </c>
      <c r="D87" s="8" t="s">
        <v>166</v>
      </c>
      <c r="E87" s="5"/>
      <c r="F87" s="5" t="s">
        <v>0</v>
      </c>
      <c r="G87" s="5" t="s">
        <v>207</v>
      </c>
      <c r="H87" s="7" t="s">
        <v>212</v>
      </c>
      <c r="I87" s="7" t="s">
        <v>249</v>
      </c>
      <c r="J87" s="7" t="s">
        <v>219</v>
      </c>
    </row>
    <row r="88" spans="2:10">
      <c r="B88" s="4">
        <v>85</v>
      </c>
      <c r="C88" s="5" t="s">
        <v>167</v>
      </c>
      <c r="D88" s="8" t="s">
        <v>238</v>
      </c>
      <c r="E88" s="5"/>
      <c r="F88" s="5" t="s">
        <v>244</v>
      </c>
      <c r="G88" s="5" t="s">
        <v>209</v>
      </c>
      <c r="H88" s="7" t="s">
        <v>212</v>
      </c>
      <c r="I88" s="7" t="s">
        <v>249</v>
      </c>
      <c r="J88" s="7" t="s">
        <v>241</v>
      </c>
    </row>
    <row r="89" spans="2:10">
      <c r="B89" s="4">
        <v>86</v>
      </c>
      <c r="C89" s="5" t="s">
        <v>168</v>
      </c>
      <c r="D89" s="8" t="s">
        <v>237</v>
      </c>
      <c r="E89" s="5"/>
      <c r="F89" s="5" t="s">
        <v>244</v>
      </c>
      <c r="G89" s="5" t="s">
        <v>209</v>
      </c>
      <c r="H89" s="7" t="s">
        <v>212</v>
      </c>
      <c r="I89" s="7" t="s">
        <v>249</v>
      </c>
      <c r="J89" s="7" t="s">
        <v>242</v>
      </c>
    </row>
    <row r="90" spans="2:10">
      <c r="B90" s="4">
        <v>87</v>
      </c>
      <c r="C90" s="5" t="s">
        <v>169</v>
      </c>
      <c r="D90" s="8" t="s">
        <v>170</v>
      </c>
      <c r="E90" s="5"/>
      <c r="F90" s="5" t="s">
        <v>0</v>
      </c>
      <c r="G90" s="5" t="s">
        <v>207</v>
      </c>
      <c r="H90" s="7" t="s">
        <v>212</v>
      </c>
      <c r="I90" s="7" t="s">
        <v>249</v>
      </c>
      <c r="J90" s="7" t="s">
        <v>218</v>
      </c>
    </row>
    <row r="91" spans="2:10">
      <c r="B91" s="4">
        <v>88</v>
      </c>
      <c r="C91" s="5" t="s">
        <v>171</v>
      </c>
      <c r="D91" s="8" t="s">
        <v>251</v>
      </c>
      <c r="E91" s="5"/>
      <c r="F91" s="5" t="s">
        <v>244</v>
      </c>
      <c r="G91" s="5" t="s">
        <v>209</v>
      </c>
      <c r="H91" s="7" t="s">
        <v>212</v>
      </c>
      <c r="I91" s="7" t="s">
        <v>249</v>
      </c>
      <c r="J91" s="7" t="s">
        <v>243</v>
      </c>
    </row>
    <row r="92" spans="2:10">
      <c r="B92" s="4">
        <v>89</v>
      </c>
      <c r="C92" s="5" t="s">
        <v>172</v>
      </c>
      <c r="D92" s="8" t="s">
        <v>173</v>
      </c>
      <c r="E92" s="5"/>
      <c r="F92" s="5"/>
      <c r="G92" s="5"/>
      <c r="H92" s="7" t="s">
        <v>212</v>
      </c>
      <c r="I92" s="7" t="s">
        <v>248</v>
      </c>
      <c r="J92" s="7"/>
    </row>
    <row r="93" spans="2:10">
      <c r="B93" s="4">
        <v>90</v>
      </c>
      <c r="C93" s="5" t="s">
        <v>174</v>
      </c>
      <c r="D93" s="8" t="s">
        <v>175</v>
      </c>
      <c r="E93" s="5"/>
      <c r="F93" s="5"/>
      <c r="G93" s="5"/>
      <c r="H93" s="7" t="s">
        <v>212</v>
      </c>
      <c r="I93" s="7" t="s">
        <v>248</v>
      </c>
      <c r="J93" s="7"/>
    </row>
    <row r="94" spans="2:10">
      <c r="B94" s="4">
        <v>91</v>
      </c>
      <c r="C94" s="5" t="s">
        <v>176</v>
      </c>
      <c r="D94" s="8" t="s">
        <v>177</v>
      </c>
      <c r="E94" s="5"/>
      <c r="F94" s="5" t="s">
        <v>216</v>
      </c>
      <c r="G94" s="5" t="s">
        <v>209</v>
      </c>
      <c r="H94" s="7" t="s">
        <v>212</v>
      </c>
      <c r="I94" s="7" t="s">
        <v>249</v>
      </c>
      <c r="J94" s="7" t="s">
        <v>217</v>
      </c>
    </row>
    <row r="95" spans="2:10">
      <c r="B95" s="4">
        <v>92</v>
      </c>
      <c r="C95" s="5" t="s">
        <v>178</v>
      </c>
      <c r="D95" s="8" t="s">
        <v>179</v>
      </c>
      <c r="E95" s="5"/>
      <c r="F95" s="5"/>
      <c r="G95" s="5"/>
      <c r="H95" s="7" t="s">
        <v>212</v>
      </c>
      <c r="I95" s="7" t="s">
        <v>248</v>
      </c>
      <c r="J95" s="7"/>
    </row>
    <row r="96" spans="2:10">
      <c r="B96" s="4">
        <v>93</v>
      </c>
      <c r="C96" s="5" t="s">
        <v>180</v>
      </c>
      <c r="D96" s="8" t="s">
        <v>181</v>
      </c>
      <c r="E96" s="5"/>
      <c r="F96" s="5"/>
      <c r="G96" s="5"/>
      <c r="H96" s="7" t="s">
        <v>212</v>
      </c>
      <c r="I96" s="7" t="s">
        <v>248</v>
      </c>
      <c r="J96" s="7"/>
    </row>
    <row r="97" spans="2:10">
      <c r="B97" s="4">
        <v>94</v>
      </c>
      <c r="C97" s="5"/>
      <c r="D97" s="8" t="s">
        <v>182</v>
      </c>
      <c r="E97" s="5"/>
      <c r="F97" s="5"/>
      <c r="G97" s="5"/>
      <c r="H97" s="7" t="s">
        <v>212</v>
      </c>
      <c r="I97" s="7" t="s">
        <v>248</v>
      </c>
      <c r="J97" s="7"/>
    </row>
    <row r="98" spans="2:10">
      <c r="B98" s="4">
        <v>95</v>
      </c>
      <c r="C98" s="5" t="s">
        <v>183</v>
      </c>
      <c r="D98" s="8" t="s">
        <v>184</v>
      </c>
      <c r="E98" s="5"/>
      <c r="F98" s="5"/>
      <c r="G98" s="5"/>
      <c r="H98" s="7" t="s">
        <v>212</v>
      </c>
      <c r="I98" s="7" t="s">
        <v>248</v>
      </c>
      <c r="J98" s="7"/>
    </row>
    <row r="99" spans="2:10">
      <c r="B99" s="4">
        <v>96</v>
      </c>
      <c r="C99" s="5" t="s">
        <v>185</v>
      </c>
      <c r="D99" s="8" t="s">
        <v>186</v>
      </c>
      <c r="E99" s="5"/>
      <c r="F99" s="5"/>
      <c r="G99" s="5"/>
      <c r="H99" s="7" t="s">
        <v>212</v>
      </c>
      <c r="I99" s="7" t="s">
        <v>248</v>
      </c>
      <c r="J99" s="7"/>
    </row>
    <row r="100" spans="2:10">
      <c r="B100" s="4">
        <v>97</v>
      </c>
      <c r="C100" s="5" t="s">
        <v>187</v>
      </c>
      <c r="D100" s="8" t="s">
        <v>188</v>
      </c>
      <c r="E100" s="5"/>
      <c r="F100" s="5"/>
      <c r="G100" s="5"/>
      <c r="H100" s="7" t="s">
        <v>212</v>
      </c>
      <c r="I100" s="7" t="s">
        <v>248</v>
      </c>
      <c r="J100" s="7"/>
    </row>
    <row r="101" spans="2:10">
      <c r="B101" s="4">
        <v>98</v>
      </c>
      <c r="C101" s="5" t="s">
        <v>189</v>
      </c>
      <c r="D101" s="8" t="s">
        <v>240</v>
      </c>
      <c r="E101" s="5"/>
      <c r="F101" s="5" t="s">
        <v>244</v>
      </c>
      <c r="G101" s="5" t="s">
        <v>207</v>
      </c>
      <c r="H101" s="7" t="s">
        <v>212</v>
      </c>
      <c r="I101" s="7" t="s">
        <v>249</v>
      </c>
      <c r="J101" s="7"/>
    </row>
    <row r="102" spans="2:10">
      <c r="B102" s="4">
        <v>99</v>
      </c>
      <c r="C102" s="5"/>
      <c r="D102" s="8" t="s">
        <v>190</v>
      </c>
      <c r="E102" s="5"/>
      <c r="F102" s="5"/>
      <c r="G102" s="5"/>
      <c r="H102" s="7"/>
      <c r="I102" s="7"/>
      <c r="J102" s="7"/>
    </row>
    <row r="103" spans="2:10">
      <c r="B103" s="10">
        <v>100</v>
      </c>
      <c r="C103" s="11"/>
      <c r="D103" s="12" t="s">
        <v>191</v>
      </c>
      <c r="E103" s="11"/>
      <c r="F103" s="11"/>
      <c r="G103" s="11"/>
      <c r="H103" s="13"/>
      <c r="I103" s="7"/>
      <c r="J103" s="13"/>
    </row>
    <row r="104" spans="2:10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>
      <c r="B107" s="14"/>
      <c r="C107" s="14"/>
      <c r="D107" s="14"/>
      <c r="E107" s="14"/>
      <c r="G107" s="14"/>
      <c r="H107" s="14"/>
      <c r="I107" s="14"/>
      <c r="J107" s="14"/>
    </row>
    <row r="108" spans="2:10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>
      <c r="B133" s="14"/>
      <c r="C133" s="14"/>
      <c r="D133" s="14"/>
      <c r="E133" s="14"/>
      <c r="F133" s="14" t="s">
        <v>192</v>
      </c>
      <c r="G133" s="14" t="s">
        <v>202</v>
      </c>
      <c r="H133" s="14" t="s">
        <v>210</v>
      </c>
      <c r="I133" s="14" t="s">
        <v>246</v>
      </c>
      <c r="J133" s="14"/>
    </row>
    <row r="134" spans="2:10">
      <c r="B134" s="14"/>
      <c r="C134" s="14"/>
      <c r="D134" s="14"/>
      <c r="E134" s="14"/>
      <c r="F134" s="14" t="s">
        <v>193</v>
      </c>
      <c r="G134" s="14" t="s">
        <v>203</v>
      </c>
      <c r="H134" s="14" t="s">
        <v>211</v>
      </c>
      <c r="I134" s="14" t="s">
        <v>247</v>
      </c>
      <c r="J134" s="14"/>
    </row>
    <row r="135" spans="2:10">
      <c r="B135" s="14"/>
      <c r="C135" s="14"/>
      <c r="D135" s="14"/>
      <c r="E135" s="14"/>
      <c r="F135" s="14" t="s">
        <v>194</v>
      </c>
      <c r="G135" s="14" t="s">
        <v>204</v>
      </c>
      <c r="H135" s="14" t="s">
        <v>212</v>
      </c>
      <c r="I135" s="14"/>
      <c r="J135" s="14"/>
    </row>
    <row r="136" spans="2:10">
      <c r="B136" s="14"/>
      <c r="C136" s="14"/>
      <c r="D136" s="14"/>
      <c r="E136" s="14"/>
      <c r="F136" s="14" t="s">
        <v>195</v>
      </c>
      <c r="G136" s="14" t="s">
        <v>205</v>
      </c>
      <c r="H136" s="14"/>
      <c r="I136" s="14"/>
      <c r="J136" s="14"/>
    </row>
    <row r="137" spans="2:10">
      <c r="B137" s="14"/>
      <c r="C137" s="14"/>
      <c r="D137" s="14"/>
      <c r="E137" s="14"/>
      <c r="F137" s="14" t="s">
        <v>196</v>
      </c>
      <c r="G137" s="14" t="s">
        <v>206</v>
      </c>
      <c r="H137" s="14"/>
      <c r="I137" s="14"/>
      <c r="J137" s="14"/>
    </row>
    <row r="138" spans="2:10">
      <c r="B138" s="14"/>
      <c r="C138" s="14"/>
      <c r="D138" s="14"/>
      <c r="E138" s="14"/>
      <c r="F138" s="14" t="s">
        <v>197</v>
      </c>
      <c r="G138" s="14" t="s">
        <v>207</v>
      </c>
      <c r="H138" s="14"/>
      <c r="I138" s="14"/>
      <c r="J138" s="14"/>
    </row>
    <row r="139" spans="2:10">
      <c r="B139" s="14"/>
      <c r="C139" s="14"/>
      <c r="D139" s="14"/>
      <c r="E139" s="14"/>
      <c r="F139" s="14" t="s">
        <v>198</v>
      </c>
      <c r="G139" s="14" t="s">
        <v>208</v>
      </c>
      <c r="H139" s="14"/>
      <c r="I139" s="14"/>
      <c r="J139" s="14"/>
    </row>
    <row r="140" spans="2:10">
      <c r="B140" s="14"/>
      <c r="C140" s="14"/>
      <c r="D140" s="14"/>
      <c r="E140" s="14"/>
      <c r="F140" s="14" t="s">
        <v>199</v>
      </c>
      <c r="G140" s="14" t="s">
        <v>209</v>
      </c>
      <c r="H140" s="14"/>
      <c r="I140" s="14"/>
      <c r="J140" s="14"/>
    </row>
    <row r="141" spans="2:10">
      <c r="B141" s="14"/>
      <c r="C141" s="14"/>
      <c r="D141" s="14"/>
      <c r="E141" s="14"/>
      <c r="F141" s="14" t="s">
        <v>200</v>
      </c>
      <c r="G141" s="14"/>
      <c r="H141" s="14"/>
      <c r="I141" s="14"/>
      <c r="J141" s="14"/>
    </row>
    <row r="142" spans="2:10">
      <c r="B142" s="14"/>
      <c r="C142" s="14"/>
      <c r="D142" s="14"/>
      <c r="E142" s="14"/>
      <c r="F142" s="14" t="s">
        <v>201</v>
      </c>
      <c r="G142" s="14"/>
      <c r="H142" s="14"/>
      <c r="I142" s="14"/>
      <c r="J142" s="14"/>
    </row>
    <row r="143" spans="2:10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>
      <c r="B144" s="14"/>
      <c r="C144" s="14"/>
      <c r="D144" s="14"/>
      <c r="E144" s="14"/>
      <c r="F144" s="14"/>
      <c r="G144" s="14"/>
      <c r="H144" s="14"/>
      <c r="I144" s="14"/>
      <c r="J144" s="14"/>
    </row>
  </sheetData>
  <phoneticPr fontId="1" type="noConversion"/>
  <conditionalFormatting sqref="I4:I103">
    <cfRule type="cellIs" dxfId="14" priority="1" operator="equal">
      <formula>$I$133</formula>
    </cfRule>
  </conditionalFormatting>
  <dataValidations count="4">
    <dataValidation type="list" allowBlank="1" showInputMessage="1" showErrorMessage="1" sqref="H4:H103">
      <formula1>$H$133:$H$135</formula1>
    </dataValidation>
    <dataValidation type="list" allowBlank="1" showInputMessage="1" showErrorMessage="1" sqref="G4:G103">
      <formula1>$G$133:$G$140</formula1>
    </dataValidation>
    <dataValidation type="list" allowBlank="1" showInputMessage="1" showErrorMessage="1" sqref="F4:F103">
      <formula1>$F$133:$F$142</formula1>
    </dataValidation>
    <dataValidation type="list" allowBlank="1" showInputMessage="1" showErrorMessage="1" sqref="I4:I103">
      <formula1>$I$133:$I$134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K102"/>
  <sheetViews>
    <sheetView topLeftCell="A52" workbookViewId="0">
      <selection activeCell="K3" sqref="K3:K100"/>
    </sheetView>
  </sheetViews>
  <sheetFormatPr defaultRowHeight="13.5"/>
  <cols>
    <col min="2" max="2" width="10.5" bestFit="1" customWidth="1"/>
    <col min="3" max="3" width="6.5" bestFit="1" customWidth="1"/>
    <col min="4" max="4" width="12.75" bestFit="1" customWidth="1"/>
    <col min="5" max="5" width="23.875" bestFit="1" customWidth="1"/>
    <col min="6" max="6" width="18.375" bestFit="1" customWidth="1"/>
    <col min="7" max="7" width="17.25" bestFit="1" customWidth="1"/>
  </cols>
  <sheetData>
    <row r="3" spans="1:11">
      <c r="A3">
        <v>1</v>
      </c>
      <c r="B3" t="str">
        <f>IF([1]PortCfg!C4=0,"",[1]PortCfg!C4)</f>
        <v>PORT_PE02</v>
      </c>
      <c r="C3" t="str">
        <f>IF(B3="","",LEFT("GPIO"&amp;RIGHT(B3,3),5))</f>
        <v>GPIOE</v>
      </c>
      <c r="D3" t="str">
        <f>IF(B3="","","GPIO_Pin_"&amp;IF(VALUE(RIGHT(B3,2))&lt;10,RIGHT(B3,1),RIGHT(B3,2)))</f>
        <v>GPIO_Pin_2</v>
      </c>
      <c r="E3" t="str">
        <f>IF(B3="","",Sheet2!G4)</f>
        <v>GPIO_Mode_AF_PP</v>
      </c>
      <c r="F3" t="str">
        <f>IF(B3="","",Sheet2!H4)</f>
        <v>GPIO_Speed_50MHz</v>
      </c>
      <c r="G3" t="str">
        <f>IF(B3="","",Sheet2!F4)</f>
        <v>PORT_MODE_GPIO</v>
      </c>
      <c r="H3" t="str">
        <f>IF(B3="","",Sheet2!I4)</f>
        <v>STD_OFF</v>
      </c>
      <c r="K3" t="str">
        <f>IF(B3="","","PORT_CFG_M"&amp;"("&amp;B3&amp;","&amp;C3&amp;","&amp;D3&amp;","&amp;E3&amp;","&amp;F3&amp;","&amp;G3&amp;","&amp;H3&amp;")")</f>
        <v>PORT_CFG_M(PORT_PE02,GPIOE,GPIO_Pin_2,GPIO_Mode_AF_PP,GPIO_Speed_50MHz,PORT_MODE_GPIO,STD_OFF)</v>
      </c>
    </row>
    <row r="4" spans="1:11">
      <c r="A4">
        <v>2</v>
      </c>
      <c r="B4" t="str">
        <f>IF([1]PortCfg!C5=0,"",[1]PortCfg!C5)</f>
        <v>PORT_PE03</v>
      </c>
      <c r="C4" t="str">
        <f t="shared" ref="C4:C67" si="0">IF(B4="","",LEFT("GPIO"&amp;RIGHT(B4,3),5))</f>
        <v>GPIOE</v>
      </c>
      <c r="D4" t="str">
        <f t="shared" ref="D4:D67" si="1">IF(B4="","","GPIO_Pin_"&amp;IF(VALUE(RIGHT(B4,2))&lt;10,RIGHT(B4,1),RIGHT(B4,2)))</f>
        <v>GPIO_Pin_3</v>
      </c>
      <c r="E4">
        <f>IF(B4="","",Sheet2!G5)</f>
        <v>0</v>
      </c>
      <c r="F4" t="str">
        <f>IF(B4="","",Sheet2!H5)</f>
        <v>GPIO_Speed_50MHz</v>
      </c>
      <c r="G4">
        <f>IF(B4="","",Sheet2!F5)</f>
        <v>0</v>
      </c>
      <c r="H4" t="str">
        <f>IF(B4="","",Sheet2!I5)</f>
        <v>STD_OFF</v>
      </c>
      <c r="K4" t="str">
        <f t="shared" ref="K4:K67" si="2">IF(B4="","","PORT_CFG_M"&amp;"("&amp;B4&amp;","&amp;C4&amp;","&amp;D4&amp;","&amp;E4&amp;","&amp;F4&amp;","&amp;G4&amp;","&amp;H4&amp;")")</f>
        <v>PORT_CFG_M(PORT_PE03,GPIOE,GPIO_Pin_3,0,GPIO_Speed_50MHz,0,STD_OFF)</v>
      </c>
    </row>
    <row r="5" spans="1:11">
      <c r="A5">
        <v>3</v>
      </c>
      <c r="B5" t="str">
        <f>IF([1]PortCfg!C6=0,"",[1]PortCfg!C6)</f>
        <v>PORT_PE04</v>
      </c>
      <c r="C5" t="str">
        <f t="shared" si="0"/>
        <v>GPIOE</v>
      </c>
      <c r="D5" t="str">
        <f t="shared" si="1"/>
        <v>GPIO_Pin_4</v>
      </c>
      <c r="E5">
        <f>IF(B5="","",Sheet2!G6)</f>
        <v>0</v>
      </c>
      <c r="F5" t="str">
        <f>IF(B5="","",Sheet2!H6)</f>
        <v>GPIO_Speed_50MHz</v>
      </c>
      <c r="G5">
        <f>IF(B5="","",Sheet2!F6)</f>
        <v>0</v>
      </c>
      <c r="H5" t="str">
        <f>IF(B5="","",Sheet2!I6)</f>
        <v>STD_OFF</v>
      </c>
      <c r="K5" t="str">
        <f t="shared" si="2"/>
        <v>PORT_CFG_M(PORT_PE04,GPIOE,GPIO_Pin_4,0,GPIO_Speed_50MHz,0,STD_OFF)</v>
      </c>
    </row>
    <row r="6" spans="1:11">
      <c r="A6">
        <v>4</v>
      </c>
      <c r="B6" t="str">
        <f>IF([1]PortCfg!C7=0,"",[1]PortCfg!C7)</f>
        <v>PORT_PE05</v>
      </c>
      <c r="C6" t="str">
        <f t="shared" si="0"/>
        <v>GPIOE</v>
      </c>
      <c r="D6" t="str">
        <f t="shared" si="1"/>
        <v>GPIO_Pin_5</v>
      </c>
      <c r="E6">
        <f>IF(B6="","",Sheet2!G7)</f>
        <v>0</v>
      </c>
      <c r="F6" t="str">
        <f>IF(B6="","",Sheet2!H7)</f>
        <v>GPIO_Speed_50MHz</v>
      </c>
      <c r="G6" t="str">
        <f>IF(B6="","",Sheet2!F7)</f>
        <v>PORT_MODE_SPI</v>
      </c>
      <c r="H6" t="str">
        <f>IF(B6="","",Sheet2!I7)</f>
        <v>STD_OFF</v>
      </c>
      <c r="K6" t="str">
        <f t="shared" si="2"/>
        <v>PORT_CFG_M(PORT_PE05,GPIOE,GPIO_Pin_5,0,GPIO_Speed_50MHz,PORT_MODE_SPI,STD_OFF)</v>
      </c>
    </row>
    <row r="7" spans="1:11">
      <c r="A7">
        <v>5</v>
      </c>
      <c r="B7" t="str">
        <f>IF([1]PortCfg!C8=0,"",[1]PortCfg!C8)</f>
        <v>PORT_PE06</v>
      </c>
      <c r="C7" t="str">
        <f t="shared" si="0"/>
        <v>GPIOE</v>
      </c>
      <c r="D7" t="str">
        <f t="shared" si="1"/>
        <v>GPIO_Pin_6</v>
      </c>
      <c r="E7" t="str">
        <f>IF(B7="","",Sheet2!G8)</f>
        <v>GPIO_Mode_AF_PP</v>
      </c>
      <c r="F7" t="str">
        <f>IF(B7="","",Sheet2!H8)</f>
        <v>GPIO_Speed_50MHz</v>
      </c>
      <c r="G7" t="str">
        <f>IF(B7="","",Sheet2!F8)</f>
        <v>PORT_MODE_GPIO</v>
      </c>
      <c r="H7" t="str">
        <f>IF(B7="","",Sheet2!I8)</f>
        <v>STD_OFF</v>
      </c>
      <c r="K7" t="str">
        <f t="shared" si="2"/>
        <v>PORT_CFG_M(PORT_PE06,GPIOE,GPIO_Pin_6,GPIO_Mode_AF_PP,GPIO_Speed_50MHz,PORT_MODE_GPIO,STD_OFF)</v>
      </c>
    </row>
    <row r="8" spans="1:11">
      <c r="A8">
        <v>6</v>
      </c>
      <c r="B8" t="str">
        <f>IF([1]PortCfg!C9=0,"",[1]PortCfg!C9)</f>
        <v/>
      </c>
      <c r="C8" t="str">
        <f t="shared" si="0"/>
        <v/>
      </c>
      <c r="D8" t="str">
        <f t="shared" si="1"/>
        <v/>
      </c>
      <c r="E8" t="str">
        <f>IF(B8="","",Sheet2!G9)</f>
        <v/>
      </c>
      <c r="F8" t="str">
        <f>IF(B8="","",Sheet2!H9)</f>
        <v/>
      </c>
      <c r="G8" t="str">
        <f>IF(B8="","",Sheet2!F9)</f>
        <v/>
      </c>
      <c r="H8" t="str">
        <f>IF(B8="","",Sheet2!I9)</f>
        <v/>
      </c>
      <c r="K8" t="str">
        <f t="shared" si="2"/>
        <v/>
      </c>
    </row>
    <row r="9" spans="1:11">
      <c r="A9">
        <v>7</v>
      </c>
      <c r="B9" t="str">
        <f>IF([1]PortCfg!C10=0,"",[1]PortCfg!C10)</f>
        <v>PORT_PC13</v>
      </c>
      <c r="C9" t="str">
        <f t="shared" si="0"/>
        <v>GPIOC</v>
      </c>
      <c r="D9" t="str">
        <f t="shared" si="1"/>
        <v>GPIO_Pin_13</v>
      </c>
      <c r="E9">
        <f>IF(B9="","",Sheet2!G10)</f>
        <v>0</v>
      </c>
      <c r="F9" t="str">
        <f>IF(B9="","",Sheet2!H10)</f>
        <v>GPIO_Speed_50MHz</v>
      </c>
      <c r="G9">
        <f>IF(B9="","",Sheet2!F10)</f>
        <v>0</v>
      </c>
      <c r="H9" t="str">
        <f>IF(B9="","",Sheet2!I10)</f>
        <v>STD_OFF</v>
      </c>
      <c r="K9" t="str">
        <f t="shared" si="2"/>
        <v>PORT_CFG_M(PORT_PC13,GPIOC,GPIO_Pin_13,0,GPIO_Speed_50MHz,0,STD_OFF)</v>
      </c>
    </row>
    <row r="10" spans="1:11">
      <c r="A10">
        <v>8</v>
      </c>
      <c r="B10" t="str">
        <f>IF([1]PortCfg!C11=0,"",[1]PortCfg!C11)</f>
        <v>PORT_PC14</v>
      </c>
      <c r="C10" t="str">
        <f t="shared" si="0"/>
        <v>GPIOC</v>
      </c>
      <c r="D10" t="str">
        <f t="shared" si="1"/>
        <v>GPIO_Pin_14</v>
      </c>
      <c r="E10" t="str">
        <f>IF(B10="","",Sheet2!G11)</f>
        <v>GPIO_Mode_IPU</v>
      </c>
      <c r="F10" t="str">
        <f>IF(B10="","",Sheet2!H11)</f>
        <v>GPIO_Speed_50MHz</v>
      </c>
      <c r="G10">
        <f>IF(B10="","",Sheet2!F11)</f>
        <v>0</v>
      </c>
      <c r="H10" t="str">
        <f>IF(B10="","",Sheet2!I11)</f>
        <v>STD_OFF</v>
      </c>
      <c r="K10" t="str">
        <f t="shared" si="2"/>
        <v>PORT_CFG_M(PORT_PC14,GPIOC,GPIO_Pin_14,GPIO_Mode_IPU,GPIO_Speed_50MHz,0,STD_OFF)</v>
      </c>
    </row>
    <row r="11" spans="1:11">
      <c r="A11">
        <v>9</v>
      </c>
      <c r="B11" t="str">
        <f>IF([1]PortCfg!C12=0,"",[1]PortCfg!C12)</f>
        <v>PORT_PC15</v>
      </c>
      <c r="C11" t="str">
        <f t="shared" si="0"/>
        <v>GPIOC</v>
      </c>
      <c r="D11" t="str">
        <f t="shared" si="1"/>
        <v>GPIO_Pin_15</v>
      </c>
      <c r="E11" t="str">
        <f>IF(B11="","",Sheet2!G12)</f>
        <v>GPIO_Mode_IPU</v>
      </c>
      <c r="F11" t="str">
        <f>IF(B11="","",Sheet2!H12)</f>
        <v>GPIO_Speed_50MHz</v>
      </c>
      <c r="G11">
        <f>IF(B11="","",Sheet2!F12)</f>
        <v>0</v>
      </c>
      <c r="H11" t="str">
        <f>IF(B11="","",Sheet2!I12)</f>
        <v>STD_OFF</v>
      </c>
      <c r="K11" t="str">
        <f t="shared" si="2"/>
        <v>PORT_CFG_M(PORT_PC15,GPIOC,GPIO_Pin_15,GPIO_Mode_IPU,GPIO_Speed_50MHz,0,STD_OFF)</v>
      </c>
    </row>
    <row r="12" spans="1:11">
      <c r="A12">
        <v>10</v>
      </c>
      <c r="B12" t="str">
        <f>IF([1]PortCfg!C13=0,"",[1]PortCfg!C13)</f>
        <v/>
      </c>
      <c r="C12" t="str">
        <f t="shared" si="0"/>
        <v/>
      </c>
      <c r="D12" t="str">
        <f t="shared" si="1"/>
        <v/>
      </c>
      <c r="E12" t="str">
        <f>IF(B12="","",Sheet2!G13)</f>
        <v/>
      </c>
      <c r="F12" t="str">
        <f>IF(B12="","",Sheet2!H13)</f>
        <v/>
      </c>
      <c r="G12" t="str">
        <f>IF(B12="","",Sheet2!F13)</f>
        <v/>
      </c>
      <c r="H12" t="str">
        <f>IF(B12="","",Sheet2!I13)</f>
        <v/>
      </c>
      <c r="K12" t="str">
        <f t="shared" si="2"/>
        <v/>
      </c>
    </row>
    <row r="13" spans="1:11">
      <c r="A13">
        <v>11</v>
      </c>
      <c r="B13" t="str">
        <f>IF([1]PortCfg!C14=0,"",[1]PortCfg!C14)</f>
        <v/>
      </c>
      <c r="C13" t="str">
        <f t="shared" si="0"/>
        <v/>
      </c>
      <c r="D13" t="str">
        <f t="shared" si="1"/>
        <v/>
      </c>
      <c r="E13" t="str">
        <f>IF(B13="","",Sheet2!G14)</f>
        <v/>
      </c>
      <c r="F13" t="str">
        <f>IF(B13="","",Sheet2!H14)</f>
        <v/>
      </c>
      <c r="G13" t="str">
        <f>IF(B13="","",Sheet2!F14)</f>
        <v/>
      </c>
      <c r="H13" t="str">
        <f>IF(B13="","",Sheet2!I14)</f>
        <v/>
      </c>
      <c r="K13" t="str">
        <f t="shared" si="2"/>
        <v/>
      </c>
    </row>
    <row r="14" spans="1:11">
      <c r="A14">
        <v>12</v>
      </c>
      <c r="B14" t="str">
        <f>IF([1]PortCfg!C15=0,"",[1]PortCfg!C15)</f>
        <v/>
      </c>
      <c r="C14" t="str">
        <f t="shared" si="0"/>
        <v/>
      </c>
      <c r="D14" t="str">
        <f t="shared" si="1"/>
        <v/>
      </c>
      <c r="E14" t="str">
        <f>IF(B14="","",Sheet2!G15)</f>
        <v/>
      </c>
      <c r="F14" t="str">
        <f>IF(B14="","",Sheet2!H15)</f>
        <v/>
      </c>
      <c r="G14" t="str">
        <f>IF(B14="","",Sheet2!F15)</f>
        <v/>
      </c>
      <c r="H14" t="str">
        <f>IF(B14="","",Sheet2!I15)</f>
        <v/>
      </c>
      <c r="K14" t="str">
        <f t="shared" si="2"/>
        <v/>
      </c>
    </row>
    <row r="15" spans="1:11">
      <c r="A15">
        <v>13</v>
      </c>
      <c r="B15" t="str">
        <f>IF([1]PortCfg!C16=0,"",[1]PortCfg!C16)</f>
        <v/>
      </c>
      <c r="C15" t="str">
        <f t="shared" si="0"/>
        <v/>
      </c>
      <c r="D15" t="str">
        <f t="shared" si="1"/>
        <v/>
      </c>
      <c r="E15" t="str">
        <f>IF(B15="","",Sheet2!G16)</f>
        <v/>
      </c>
      <c r="F15" t="str">
        <f>IF(B15="","",Sheet2!H16)</f>
        <v/>
      </c>
      <c r="G15" t="str">
        <f>IF(B15="","",Sheet2!F16)</f>
        <v/>
      </c>
      <c r="H15" t="str">
        <f>IF(B15="","",Sheet2!I16)</f>
        <v/>
      </c>
      <c r="K15" t="str">
        <f t="shared" si="2"/>
        <v/>
      </c>
    </row>
    <row r="16" spans="1:11">
      <c r="A16">
        <v>14</v>
      </c>
      <c r="B16" t="str">
        <f>IF([1]PortCfg!C17=0,"",[1]PortCfg!C17)</f>
        <v/>
      </c>
      <c r="C16" t="str">
        <f t="shared" si="0"/>
        <v/>
      </c>
      <c r="D16" t="str">
        <f t="shared" si="1"/>
        <v/>
      </c>
      <c r="E16" t="str">
        <f>IF(B16="","",Sheet2!G17)</f>
        <v/>
      </c>
      <c r="F16" t="str">
        <f>IF(B16="","",Sheet2!H17)</f>
        <v/>
      </c>
      <c r="G16" t="str">
        <f>IF(B16="","",Sheet2!F17)</f>
        <v/>
      </c>
      <c r="H16" t="str">
        <f>IF(B16="","",Sheet2!I17)</f>
        <v/>
      </c>
      <c r="K16" t="str">
        <f t="shared" si="2"/>
        <v/>
      </c>
    </row>
    <row r="17" spans="1:11">
      <c r="A17">
        <v>15</v>
      </c>
      <c r="B17" t="str">
        <f>IF([1]PortCfg!C18=0,"",[1]PortCfg!C18)</f>
        <v>PORT_PC00</v>
      </c>
      <c r="C17" t="str">
        <f t="shared" si="0"/>
        <v>GPIOC</v>
      </c>
      <c r="D17" t="str">
        <f t="shared" si="1"/>
        <v>GPIO_Pin_0</v>
      </c>
      <c r="E17" t="str">
        <f>IF(B17="","",Sheet2!G18)</f>
        <v>GPIO_Mode_AIN</v>
      </c>
      <c r="F17" t="str">
        <f>IF(B17="","",Sheet2!H18)</f>
        <v>GPIO_Speed_50MHz</v>
      </c>
      <c r="G17" t="str">
        <f>IF(B17="","",Sheet2!F18)</f>
        <v>PORT_MODE_ADC</v>
      </c>
      <c r="H17" t="str">
        <f>IF(B17="","",Sheet2!I18)</f>
        <v>STD_ON</v>
      </c>
      <c r="K17" t="str">
        <f t="shared" si="2"/>
        <v>PORT_CFG_M(PORT_PC00,GPIOC,GPIO_Pin_0,GPIO_Mode_AIN,GPIO_Speed_50MHz,PORT_MODE_ADC,STD_ON)</v>
      </c>
    </row>
    <row r="18" spans="1:11">
      <c r="A18">
        <v>16</v>
      </c>
      <c r="B18" t="str">
        <f>IF([1]PortCfg!C19=0,"",[1]PortCfg!C19)</f>
        <v>PORT_PC01</v>
      </c>
      <c r="C18" t="str">
        <f t="shared" si="0"/>
        <v>GPIOC</v>
      </c>
      <c r="D18" t="str">
        <f t="shared" si="1"/>
        <v>GPIO_Pin_1</v>
      </c>
      <c r="E18" t="str">
        <f>IF(B18="","",Sheet2!G19)</f>
        <v>GPIO_Mode_IPU</v>
      </c>
      <c r="F18" t="str">
        <f>IF(B18="","",Sheet2!H19)</f>
        <v>GPIO_Speed_50MHz</v>
      </c>
      <c r="G18" t="str">
        <f>IF(B18="","",Sheet2!F19)</f>
        <v>PORT_MODE_GPIO</v>
      </c>
      <c r="H18" t="str">
        <f>IF(B18="","",Sheet2!I19)</f>
        <v>STD_ON</v>
      </c>
      <c r="K18" t="str">
        <f t="shared" si="2"/>
        <v>PORT_CFG_M(PORT_PC01,GPIOC,GPIO_Pin_1,GPIO_Mode_IPU,GPIO_Speed_50MHz,PORT_MODE_GPIO,STD_ON)</v>
      </c>
    </row>
    <row r="19" spans="1:11">
      <c r="A19">
        <v>17</v>
      </c>
      <c r="B19" t="str">
        <f>IF([1]PortCfg!C20=0,"",[1]PortCfg!C20)</f>
        <v>PORT_PC02</v>
      </c>
      <c r="C19" t="str">
        <f t="shared" si="0"/>
        <v>GPIOC</v>
      </c>
      <c r="D19" t="str">
        <f t="shared" si="1"/>
        <v>GPIO_Pin_2</v>
      </c>
      <c r="E19" t="str">
        <f>IF(B19="","",Sheet2!G20)</f>
        <v>GPIO_Mode_IPU</v>
      </c>
      <c r="F19" t="str">
        <f>IF(B19="","",Sheet2!H20)</f>
        <v>GPIO_Speed_50MHz</v>
      </c>
      <c r="G19" t="str">
        <f>IF(B19="","",Sheet2!F20)</f>
        <v>PORT_MODE_GPIO</v>
      </c>
      <c r="H19" t="str">
        <f>IF(B19="","",Sheet2!I20)</f>
        <v>STD_ON</v>
      </c>
      <c r="K19" t="str">
        <f t="shared" si="2"/>
        <v>PORT_CFG_M(PORT_PC02,GPIOC,GPIO_Pin_2,GPIO_Mode_IPU,GPIO_Speed_50MHz,PORT_MODE_GPIO,STD_ON)</v>
      </c>
    </row>
    <row r="20" spans="1:11">
      <c r="A20">
        <v>18</v>
      </c>
      <c r="B20" t="str">
        <f>IF([1]PortCfg!C21=0,"",[1]PortCfg!C21)</f>
        <v>PORT_PC03</v>
      </c>
      <c r="C20" t="str">
        <f t="shared" si="0"/>
        <v>GPIOC</v>
      </c>
      <c r="D20" t="str">
        <f t="shared" si="1"/>
        <v>GPIO_Pin_3</v>
      </c>
      <c r="E20" t="str">
        <f>IF(B20="","",Sheet2!G21)</f>
        <v>GPIO_Mode_IPU</v>
      </c>
      <c r="F20" t="str">
        <f>IF(B20="","",Sheet2!H21)</f>
        <v>GPIO_Speed_50MHz</v>
      </c>
      <c r="G20" t="str">
        <f>IF(B20="","",Sheet2!F21)</f>
        <v>PORT_MODE_GPIO</v>
      </c>
      <c r="H20" t="str">
        <f>IF(B20="","",Sheet2!I21)</f>
        <v>STD_ON</v>
      </c>
      <c r="K20" t="str">
        <f t="shared" si="2"/>
        <v>PORT_CFG_M(PORT_PC03,GPIOC,GPIO_Pin_3,GPIO_Mode_IPU,GPIO_Speed_50MHz,PORT_MODE_GPIO,STD_ON)</v>
      </c>
    </row>
    <row r="21" spans="1:11">
      <c r="A21">
        <v>19</v>
      </c>
      <c r="B21" t="str">
        <f>IF([1]PortCfg!C22=0,"",[1]PortCfg!C22)</f>
        <v/>
      </c>
      <c r="C21" t="str">
        <f t="shared" si="0"/>
        <v/>
      </c>
      <c r="D21" t="str">
        <f t="shared" si="1"/>
        <v/>
      </c>
      <c r="E21" t="str">
        <f>IF(B21="","",Sheet2!G22)</f>
        <v/>
      </c>
      <c r="F21" t="str">
        <f>IF(B21="","",Sheet2!H22)</f>
        <v/>
      </c>
      <c r="G21" t="str">
        <f>IF(B21="","",Sheet2!F22)</f>
        <v/>
      </c>
      <c r="H21" t="str">
        <f>IF(B21="","",Sheet2!I22)</f>
        <v/>
      </c>
      <c r="K21" t="str">
        <f t="shared" si="2"/>
        <v/>
      </c>
    </row>
    <row r="22" spans="1:11">
      <c r="A22">
        <v>20</v>
      </c>
      <c r="B22" t="str">
        <f>IF([1]PortCfg!C23=0,"",[1]PortCfg!C23)</f>
        <v/>
      </c>
      <c r="C22" t="str">
        <f t="shared" si="0"/>
        <v/>
      </c>
      <c r="D22" t="str">
        <f t="shared" si="1"/>
        <v/>
      </c>
      <c r="E22" t="str">
        <f>IF(B22="","",Sheet2!G23)</f>
        <v/>
      </c>
      <c r="F22" t="str">
        <f>IF(B22="","",Sheet2!H23)</f>
        <v/>
      </c>
      <c r="G22" t="str">
        <f>IF(B22="","",Sheet2!F23)</f>
        <v/>
      </c>
      <c r="H22" t="str">
        <f>IF(B22="","",Sheet2!I23)</f>
        <v/>
      </c>
      <c r="K22" t="str">
        <f t="shared" si="2"/>
        <v/>
      </c>
    </row>
    <row r="23" spans="1:11">
      <c r="A23">
        <v>21</v>
      </c>
      <c r="B23" t="str">
        <f>IF([1]PortCfg!C24=0,"",[1]PortCfg!C24)</f>
        <v/>
      </c>
      <c r="C23" t="str">
        <f t="shared" si="0"/>
        <v/>
      </c>
      <c r="D23" t="str">
        <f t="shared" si="1"/>
        <v/>
      </c>
      <c r="E23" t="str">
        <f>IF(B23="","",Sheet2!G24)</f>
        <v/>
      </c>
      <c r="F23" t="str">
        <f>IF(B23="","",Sheet2!H24)</f>
        <v/>
      </c>
      <c r="G23" t="str">
        <f>IF(B23="","",Sheet2!F24)</f>
        <v/>
      </c>
      <c r="H23" t="str">
        <f>IF(B23="","",Sheet2!I24)</f>
        <v/>
      </c>
      <c r="K23" t="str">
        <f t="shared" si="2"/>
        <v/>
      </c>
    </row>
    <row r="24" spans="1:11">
      <c r="A24">
        <v>22</v>
      </c>
      <c r="B24" t="str">
        <f>IF([1]PortCfg!C25=0,"",[1]PortCfg!C25)</f>
        <v/>
      </c>
      <c r="C24" t="str">
        <f t="shared" si="0"/>
        <v/>
      </c>
      <c r="D24" t="str">
        <f t="shared" si="1"/>
        <v/>
      </c>
      <c r="E24" t="str">
        <f>IF(B24="","",Sheet2!G25)</f>
        <v/>
      </c>
      <c r="F24" t="str">
        <f>IF(B24="","",Sheet2!H25)</f>
        <v/>
      </c>
      <c r="G24" t="str">
        <f>IF(B24="","",Sheet2!F25)</f>
        <v/>
      </c>
      <c r="H24" t="str">
        <f>IF(B24="","",Sheet2!I25)</f>
        <v/>
      </c>
      <c r="K24" t="str">
        <f t="shared" si="2"/>
        <v/>
      </c>
    </row>
    <row r="25" spans="1:11">
      <c r="A25">
        <v>23</v>
      </c>
      <c r="B25" t="str">
        <f>IF([1]PortCfg!C26=0,"",[1]PortCfg!C26)</f>
        <v>PORT_PA00</v>
      </c>
      <c r="C25" t="str">
        <f t="shared" si="0"/>
        <v>GPIOA</v>
      </c>
      <c r="D25" t="str">
        <f t="shared" si="1"/>
        <v>GPIO_Pin_0</v>
      </c>
      <c r="E25">
        <f>IF(B25="","",Sheet2!G26)</f>
        <v>0</v>
      </c>
      <c r="F25" t="str">
        <f>IF(B25="","",Sheet2!H26)</f>
        <v>GPIO_Speed_50MHz</v>
      </c>
      <c r="G25">
        <f>IF(B25="","",Sheet2!F26)</f>
        <v>0</v>
      </c>
      <c r="H25" t="str">
        <f>IF(B25="","",Sheet2!I26)</f>
        <v>STD_OFF</v>
      </c>
      <c r="K25" t="str">
        <f t="shared" si="2"/>
        <v>PORT_CFG_M(PORT_PA00,GPIOA,GPIO_Pin_0,0,GPIO_Speed_50MHz,0,STD_OFF)</v>
      </c>
    </row>
    <row r="26" spans="1:11">
      <c r="A26">
        <v>24</v>
      </c>
      <c r="B26" t="str">
        <f>IF([1]PortCfg!C27=0,"",[1]PortCfg!C27)</f>
        <v>PORT_PA01</v>
      </c>
      <c r="C26" t="str">
        <f t="shared" si="0"/>
        <v>GPIOA</v>
      </c>
      <c r="D26" t="str">
        <f t="shared" si="1"/>
        <v>GPIO_Pin_1</v>
      </c>
      <c r="E26">
        <f>IF(B26="","",Sheet2!G27)</f>
        <v>0</v>
      </c>
      <c r="F26" t="str">
        <f>IF(B26="","",Sheet2!H27)</f>
        <v>GPIO_Speed_50MHz</v>
      </c>
      <c r="G26">
        <f>IF(B26="","",Sheet2!F27)</f>
        <v>0</v>
      </c>
      <c r="H26" t="str">
        <f>IF(B26="","",Sheet2!I27)</f>
        <v>STD_OFF</v>
      </c>
      <c r="K26" t="str">
        <f t="shared" si="2"/>
        <v>PORT_CFG_M(PORT_PA01,GPIOA,GPIO_Pin_1,0,GPIO_Speed_50MHz,0,STD_OFF)</v>
      </c>
    </row>
    <row r="27" spans="1:11">
      <c r="A27">
        <v>25</v>
      </c>
      <c r="B27" t="str">
        <f>IF([1]PortCfg!C28=0,"",[1]PortCfg!C28)</f>
        <v>PORT_PA02</v>
      </c>
      <c r="C27" t="str">
        <f t="shared" si="0"/>
        <v>GPIOA</v>
      </c>
      <c r="D27" t="str">
        <f t="shared" si="1"/>
        <v>GPIO_Pin_2</v>
      </c>
      <c r="E27">
        <f>IF(B27="","",Sheet2!G28)</f>
        <v>0</v>
      </c>
      <c r="F27" t="str">
        <f>IF(B27="","",Sheet2!H28)</f>
        <v>GPIO_Speed_50MHz</v>
      </c>
      <c r="G27" t="str">
        <f>IF(B27="","",Sheet2!F28)</f>
        <v>PORT_MODE_USART</v>
      </c>
      <c r="H27" t="str">
        <f>IF(B27="","",Sheet2!I28)</f>
        <v>STD_OFF</v>
      </c>
      <c r="K27" t="str">
        <f t="shared" si="2"/>
        <v>PORT_CFG_M(PORT_PA02,GPIOA,GPIO_Pin_2,0,GPIO_Speed_50MHz,PORT_MODE_USART,STD_OFF)</v>
      </c>
    </row>
    <row r="28" spans="1:11">
      <c r="A28">
        <v>26</v>
      </c>
      <c r="B28" t="str">
        <f>IF([1]PortCfg!C29=0,"",[1]PortCfg!C29)</f>
        <v>PORT_PA03</v>
      </c>
      <c r="C28" t="str">
        <f t="shared" si="0"/>
        <v>GPIOA</v>
      </c>
      <c r="D28" t="str">
        <f t="shared" si="1"/>
        <v>GPIO_Pin_3</v>
      </c>
      <c r="E28">
        <f>IF(B28="","",Sheet2!G29)</f>
        <v>0</v>
      </c>
      <c r="F28" t="str">
        <f>IF(B28="","",Sheet2!H29)</f>
        <v>GPIO_Speed_50MHz</v>
      </c>
      <c r="G28" t="str">
        <f>IF(B28="","",Sheet2!F29)</f>
        <v>PORT_MODE_USART</v>
      </c>
      <c r="H28" t="str">
        <f>IF(B28="","",Sheet2!I29)</f>
        <v>STD_OFF</v>
      </c>
      <c r="K28" t="str">
        <f t="shared" si="2"/>
        <v>PORT_CFG_M(PORT_PA03,GPIOA,GPIO_Pin_3,0,GPIO_Speed_50MHz,PORT_MODE_USART,STD_OFF)</v>
      </c>
    </row>
    <row r="29" spans="1:11">
      <c r="A29">
        <v>27</v>
      </c>
      <c r="B29" t="str">
        <f>IF([1]PortCfg!C30=0,"",[1]PortCfg!C30)</f>
        <v/>
      </c>
      <c r="C29" t="str">
        <f t="shared" si="0"/>
        <v/>
      </c>
      <c r="D29" t="str">
        <f t="shared" si="1"/>
        <v/>
      </c>
      <c r="E29" t="str">
        <f>IF(B29="","",Sheet2!G30)</f>
        <v/>
      </c>
      <c r="F29" t="str">
        <f>IF(B29="","",Sheet2!H30)</f>
        <v/>
      </c>
      <c r="G29" t="str">
        <f>IF(B29="","",Sheet2!F30)</f>
        <v/>
      </c>
      <c r="H29" t="str">
        <f>IF(B29="","",Sheet2!I30)</f>
        <v/>
      </c>
      <c r="K29" t="str">
        <f t="shared" si="2"/>
        <v/>
      </c>
    </row>
    <row r="30" spans="1:11">
      <c r="A30">
        <v>28</v>
      </c>
      <c r="B30" t="str">
        <f>IF([1]PortCfg!C31=0,"",[1]PortCfg!C31)</f>
        <v/>
      </c>
      <c r="C30" t="str">
        <f t="shared" si="0"/>
        <v/>
      </c>
      <c r="D30" t="str">
        <f t="shared" si="1"/>
        <v/>
      </c>
      <c r="E30" t="str">
        <f>IF(B30="","",Sheet2!G31)</f>
        <v/>
      </c>
      <c r="F30" t="str">
        <f>IF(B30="","",Sheet2!H31)</f>
        <v/>
      </c>
      <c r="G30" t="str">
        <f>IF(B30="","",Sheet2!F31)</f>
        <v/>
      </c>
      <c r="H30" t="str">
        <f>IF(B30="","",Sheet2!I31)</f>
        <v/>
      </c>
      <c r="K30" t="str">
        <f t="shared" si="2"/>
        <v/>
      </c>
    </row>
    <row r="31" spans="1:11">
      <c r="A31">
        <v>29</v>
      </c>
      <c r="B31" t="str">
        <f>IF([1]PortCfg!C32=0,"",[1]PortCfg!C32)</f>
        <v>PORT_PA04</v>
      </c>
      <c r="C31" t="str">
        <f t="shared" si="0"/>
        <v>GPIOA</v>
      </c>
      <c r="D31" t="str">
        <f t="shared" si="1"/>
        <v>GPIO_Pin_4</v>
      </c>
      <c r="E31">
        <f>IF(B31="","",Sheet2!G32)</f>
        <v>0</v>
      </c>
      <c r="F31" t="str">
        <f>IF(B31="","",Sheet2!H32)</f>
        <v>GPIO_Speed_50MHz</v>
      </c>
      <c r="G31">
        <f>IF(B31="","",Sheet2!F32)</f>
        <v>0</v>
      </c>
      <c r="H31" t="str">
        <f>IF(B31="","",Sheet2!I32)</f>
        <v>STD_OFF</v>
      </c>
      <c r="K31" t="str">
        <f t="shared" si="2"/>
        <v>PORT_CFG_M(PORT_PA04,GPIOA,GPIO_Pin_4,0,GPIO_Speed_50MHz,0,STD_OFF)</v>
      </c>
    </row>
    <row r="32" spans="1:11">
      <c r="A32">
        <v>30</v>
      </c>
      <c r="B32" t="str">
        <f>IF([1]PortCfg!C33=0,"",[1]PortCfg!C33)</f>
        <v>PORT_PA05</v>
      </c>
      <c r="C32" t="str">
        <f t="shared" si="0"/>
        <v>GPIOA</v>
      </c>
      <c r="D32" t="str">
        <f t="shared" si="1"/>
        <v>GPIO_Pin_5</v>
      </c>
      <c r="E32">
        <f>IF(B32="","",Sheet2!G33)</f>
        <v>0</v>
      </c>
      <c r="F32" t="str">
        <f>IF(B32="","",Sheet2!H33)</f>
        <v>GPIO_Speed_50MHz</v>
      </c>
      <c r="G32" t="str">
        <f>IF(B32="","",Sheet2!F33)</f>
        <v>PORT_MODE_GPIO</v>
      </c>
      <c r="H32" t="str">
        <f>IF(B32="","",Sheet2!I33)</f>
        <v>STD_OFF</v>
      </c>
      <c r="K32" t="str">
        <f t="shared" si="2"/>
        <v>PORT_CFG_M(PORT_PA05,GPIOA,GPIO_Pin_5,0,GPIO_Speed_50MHz,PORT_MODE_GPIO,STD_OFF)</v>
      </c>
    </row>
    <row r="33" spans="1:11">
      <c r="A33">
        <v>31</v>
      </c>
      <c r="B33" t="str">
        <f>IF([1]PortCfg!C34=0,"",[1]PortCfg!C34)</f>
        <v>PORT_PA06</v>
      </c>
      <c r="C33" t="str">
        <f t="shared" si="0"/>
        <v>GPIOA</v>
      </c>
      <c r="D33" t="str">
        <f t="shared" si="1"/>
        <v>GPIO_Pin_6</v>
      </c>
      <c r="E33">
        <f>IF(B33="","",Sheet2!G34)</f>
        <v>0</v>
      </c>
      <c r="F33" t="str">
        <f>IF(B33="","",Sheet2!H34)</f>
        <v>GPIO_Speed_50MHz</v>
      </c>
      <c r="G33" t="str">
        <f>IF(B33="","",Sheet2!F34)</f>
        <v>PORT_MODE_SPI</v>
      </c>
      <c r="H33" t="str">
        <f>IF(B33="","",Sheet2!I34)</f>
        <v>STD_OFF</v>
      </c>
      <c r="K33" t="str">
        <f t="shared" si="2"/>
        <v>PORT_CFG_M(PORT_PA06,GPIOA,GPIO_Pin_6,0,GPIO_Speed_50MHz,PORT_MODE_SPI,STD_OFF)</v>
      </c>
    </row>
    <row r="34" spans="1:11">
      <c r="A34">
        <v>32</v>
      </c>
      <c r="B34" t="str">
        <f>IF([1]PortCfg!C35=0,"",[1]PortCfg!C35)</f>
        <v>PORT_PA07</v>
      </c>
      <c r="C34" t="str">
        <f t="shared" si="0"/>
        <v>GPIOA</v>
      </c>
      <c r="D34" t="str">
        <f t="shared" si="1"/>
        <v>GPIO_Pin_7</v>
      </c>
      <c r="E34">
        <f>IF(B34="","",Sheet2!G35)</f>
        <v>0</v>
      </c>
      <c r="F34" t="str">
        <f>IF(B34="","",Sheet2!H35)</f>
        <v>GPIO_Speed_50MHz</v>
      </c>
      <c r="G34" t="str">
        <f>IF(B34="","",Sheet2!F35)</f>
        <v>PORT_MODE_SPI</v>
      </c>
      <c r="H34" t="str">
        <f>IF(B34="","",Sheet2!I35)</f>
        <v>STD_OFF</v>
      </c>
      <c r="K34" t="str">
        <f t="shared" si="2"/>
        <v>PORT_CFG_M(PORT_PA07,GPIOA,GPIO_Pin_7,0,GPIO_Speed_50MHz,PORT_MODE_SPI,STD_OFF)</v>
      </c>
    </row>
    <row r="35" spans="1:11">
      <c r="A35">
        <v>33</v>
      </c>
      <c r="B35" t="str">
        <f>IF([1]PortCfg!C36=0,"",[1]PortCfg!C36)</f>
        <v>PORT_PC04</v>
      </c>
      <c r="C35" t="str">
        <f t="shared" si="0"/>
        <v>GPIOC</v>
      </c>
      <c r="D35" t="str">
        <f t="shared" si="1"/>
        <v>GPIO_Pin_4</v>
      </c>
      <c r="E35">
        <f>IF(B35="","",Sheet2!G36)</f>
        <v>0</v>
      </c>
      <c r="F35" t="str">
        <f>IF(B35="","",Sheet2!H36)</f>
        <v>GPIO_Speed_50MHz</v>
      </c>
      <c r="G35">
        <f>IF(B35="","",Sheet2!F36)</f>
        <v>0</v>
      </c>
      <c r="H35" t="str">
        <f>IF(B35="","",Sheet2!I36)</f>
        <v>STD_OFF</v>
      </c>
      <c r="K35" t="str">
        <f t="shared" si="2"/>
        <v>PORT_CFG_M(PORT_PC04,GPIOC,GPIO_Pin_4,0,GPIO_Speed_50MHz,0,STD_OFF)</v>
      </c>
    </row>
    <row r="36" spans="1:11">
      <c r="A36">
        <v>34</v>
      </c>
      <c r="B36" t="str">
        <f>IF([1]PortCfg!C37=0,"",[1]PortCfg!C37)</f>
        <v>PORT_PC05</v>
      </c>
      <c r="C36" t="str">
        <f t="shared" si="0"/>
        <v>GPIOC</v>
      </c>
      <c r="D36" t="str">
        <f t="shared" si="1"/>
        <v>GPIO_Pin_5</v>
      </c>
      <c r="E36" t="str">
        <f>IF(B36="","",Sheet2!G37)</f>
        <v>GPIO_Mode_IPU</v>
      </c>
      <c r="F36" t="str">
        <f>IF(B36="","",Sheet2!H37)</f>
        <v>GPIO_Speed_50MHz</v>
      </c>
      <c r="G36" t="str">
        <f>IF(B36="","",Sheet2!F37)</f>
        <v>PORT_MODE_GPIO</v>
      </c>
      <c r="H36" t="str">
        <f>IF(B36="","",Sheet2!I37)</f>
        <v>STD_ON</v>
      </c>
      <c r="K36" t="str">
        <f t="shared" si="2"/>
        <v>PORT_CFG_M(PORT_PC05,GPIOC,GPIO_Pin_5,GPIO_Mode_IPU,GPIO_Speed_50MHz,PORT_MODE_GPIO,STD_ON)</v>
      </c>
    </row>
    <row r="37" spans="1:11">
      <c r="A37">
        <v>35</v>
      </c>
      <c r="B37" t="str">
        <f>IF([1]PortCfg!C38=0,"",[1]PortCfg!C38)</f>
        <v>PORT_PB00</v>
      </c>
      <c r="C37" t="str">
        <f t="shared" si="0"/>
        <v>GPIOB</v>
      </c>
      <c r="D37" t="str">
        <f t="shared" si="1"/>
        <v>GPIO_Pin_0</v>
      </c>
      <c r="E37">
        <f>IF(B37="","",Sheet2!G38)</f>
        <v>0</v>
      </c>
      <c r="F37" t="str">
        <f>IF(B37="","",Sheet2!H38)</f>
        <v>GPIO_Speed_50MHz</v>
      </c>
      <c r="G37">
        <f>IF(B37="","",Sheet2!F38)</f>
        <v>0</v>
      </c>
      <c r="H37" t="str">
        <f>IF(B37="","",Sheet2!I38)</f>
        <v>STD_OFF</v>
      </c>
      <c r="K37" t="str">
        <f t="shared" si="2"/>
        <v>PORT_CFG_M(PORT_PB00,GPIOB,GPIO_Pin_0,0,GPIO_Speed_50MHz,0,STD_OFF)</v>
      </c>
    </row>
    <row r="38" spans="1:11">
      <c r="A38">
        <v>36</v>
      </c>
      <c r="B38" t="str">
        <f>IF([1]PortCfg!C39=0,"",[1]PortCfg!C39)</f>
        <v>PORT_PB01</v>
      </c>
      <c r="C38" t="str">
        <f t="shared" si="0"/>
        <v>GPIOB</v>
      </c>
      <c r="D38" t="str">
        <f t="shared" si="1"/>
        <v>GPIO_Pin_1</v>
      </c>
      <c r="E38">
        <f>IF(B38="","",Sheet2!G39)</f>
        <v>0</v>
      </c>
      <c r="F38" t="str">
        <f>IF(B38="","",Sheet2!H39)</f>
        <v>GPIO_Speed_50MHz</v>
      </c>
      <c r="G38">
        <f>IF(B38="","",Sheet2!F39)</f>
        <v>0</v>
      </c>
      <c r="H38" t="str">
        <f>IF(B38="","",Sheet2!I39)</f>
        <v>STD_OFF</v>
      </c>
      <c r="K38" t="str">
        <f t="shared" si="2"/>
        <v>PORT_CFG_M(PORT_PB01,GPIOB,GPIO_Pin_1,0,GPIO_Speed_50MHz,0,STD_OFF)</v>
      </c>
    </row>
    <row r="39" spans="1:11">
      <c r="A39">
        <v>37</v>
      </c>
      <c r="B39" t="str">
        <f>IF([1]PortCfg!C40=0,"",[1]PortCfg!C40)</f>
        <v>PORT_PB02</v>
      </c>
      <c r="C39" t="str">
        <f t="shared" si="0"/>
        <v>GPIOB</v>
      </c>
      <c r="D39" t="str">
        <f t="shared" si="1"/>
        <v>GPIO_Pin_2</v>
      </c>
      <c r="E39">
        <f>IF(B39="","",Sheet2!G40)</f>
        <v>0</v>
      </c>
      <c r="F39" t="str">
        <f>IF(B39="","",Sheet2!H40)</f>
        <v>GPIO_Speed_50MHz</v>
      </c>
      <c r="G39">
        <f>IF(B39="","",Sheet2!F40)</f>
        <v>0</v>
      </c>
      <c r="H39" t="str">
        <f>IF(B39="","",Sheet2!I40)</f>
        <v>STD_OFF</v>
      </c>
      <c r="K39" t="str">
        <f t="shared" si="2"/>
        <v>PORT_CFG_M(PORT_PB02,GPIOB,GPIO_Pin_2,0,GPIO_Speed_50MHz,0,STD_OFF)</v>
      </c>
    </row>
    <row r="40" spans="1:11">
      <c r="A40">
        <v>38</v>
      </c>
      <c r="B40" t="str">
        <f>IF([1]PortCfg!C41=0,"",[1]PortCfg!C41)</f>
        <v>PORT_PE07</v>
      </c>
      <c r="C40" t="str">
        <f t="shared" si="0"/>
        <v>GPIOE</v>
      </c>
      <c r="D40" t="str">
        <f t="shared" si="1"/>
        <v>GPIO_Pin_7</v>
      </c>
      <c r="E40" t="str">
        <f>IF(B40="","",Sheet2!G41)</f>
        <v>GPIO_Mode_AF_PP</v>
      </c>
      <c r="F40" t="str">
        <f>IF(B40="","",Sheet2!H41)</f>
        <v>GPIO_Speed_50MHz</v>
      </c>
      <c r="G40" t="str">
        <f>IF(B40="","",Sheet2!F41)</f>
        <v>PORT_MODE_FSMC</v>
      </c>
      <c r="H40" t="str">
        <f>IF(B40="","",Sheet2!I41)</f>
        <v>STD_ON</v>
      </c>
      <c r="K40" t="str">
        <f t="shared" si="2"/>
        <v>PORT_CFG_M(PORT_PE07,GPIOE,GPIO_Pin_7,GPIO_Mode_AF_PP,GPIO_Speed_50MHz,PORT_MODE_FSMC,STD_ON)</v>
      </c>
    </row>
    <row r="41" spans="1:11">
      <c r="A41">
        <v>39</v>
      </c>
      <c r="B41" t="str">
        <f>IF([1]PortCfg!C42=0,"",[1]PortCfg!C42)</f>
        <v>PORT_PE08</v>
      </c>
      <c r="C41" t="str">
        <f t="shared" si="0"/>
        <v>GPIOE</v>
      </c>
      <c r="D41" t="str">
        <f t="shared" si="1"/>
        <v>GPIO_Pin_8</v>
      </c>
      <c r="E41" t="str">
        <f>IF(B41="","",Sheet2!G42)</f>
        <v>GPIO_Mode_AF_PP</v>
      </c>
      <c r="F41" t="str">
        <f>IF(B41="","",Sheet2!H42)</f>
        <v>GPIO_Speed_50MHz</v>
      </c>
      <c r="G41" t="str">
        <f>IF(B41="","",Sheet2!F42)</f>
        <v>PORT_MODE_FSMC</v>
      </c>
      <c r="H41" t="str">
        <f>IF(B41="","",Sheet2!I42)</f>
        <v>STD_ON</v>
      </c>
      <c r="K41" t="str">
        <f t="shared" si="2"/>
        <v>PORT_CFG_M(PORT_PE08,GPIOE,GPIO_Pin_8,GPIO_Mode_AF_PP,GPIO_Speed_50MHz,PORT_MODE_FSMC,STD_ON)</v>
      </c>
    </row>
    <row r="42" spans="1:11">
      <c r="A42">
        <v>40</v>
      </c>
      <c r="B42" t="str">
        <f>IF([1]PortCfg!C43=0,"",[1]PortCfg!C43)</f>
        <v>PORT_PE09</v>
      </c>
      <c r="C42" t="str">
        <f t="shared" si="0"/>
        <v>GPIOE</v>
      </c>
      <c r="D42" t="str">
        <f t="shared" si="1"/>
        <v>GPIO_Pin_9</v>
      </c>
      <c r="E42" t="str">
        <f>IF(B42="","",Sheet2!G43)</f>
        <v>GPIO_Mode_AF_PP</v>
      </c>
      <c r="F42" t="str">
        <f>IF(B42="","",Sheet2!H43)</f>
        <v>GPIO_Speed_50MHz</v>
      </c>
      <c r="G42" t="str">
        <f>IF(B42="","",Sheet2!F43)</f>
        <v>PORT_MODE_FSMC</v>
      </c>
      <c r="H42" t="str">
        <f>IF(B42="","",Sheet2!I43)</f>
        <v>STD_ON</v>
      </c>
      <c r="K42" t="str">
        <f t="shared" si="2"/>
        <v>PORT_CFG_M(PORT_PE09,GPIOE,GPIO_Pin_9,GPIO_Mode_AF_PP,GPIO_Speed_50MHz,PORT_MODE_FSMC,STD_ON)</v>
      </c>
    </row>
    <row r="43" spans="1:11">
      <c r="A43">
        <v>41</v>
      </c>
      <c r="B43" t="str">
        <f>IF([1]PortCfg!C44=0,"",[1]PortCfg!C44)</f>
        <v>PORT_PE10</v>
      </c>
      <c r="C43" t="str">
        <f t="shared" si="0"/>
        <v>GPIOE</v>
      </c>
      <c r="D43" t="str">
        <f t="shared" si="1"/>
        <v>GPIO_Pin_10</v>
      </c>
      <c r="E43" t="str">
        <f>IF(B43="","",Sheet2!G44)</f>
        <v>GPIO_Mode_AF_PP</v>
      </c>
      <c r="F43" t="str">
        <f>IF(B43="","",Sheet2!H44)</f>
        <v>GPIO_Speed_50MHz</v>
      </c>
      <c r="G43" t="str">
        <f>IF(B43="","",Sheet2!F44)</f>
        <v>PORT_MODE_FSMC</v>
      </c>
      <c r="H43" t="str">
        <f>IF(B43="","",Sheet2!I44)</f>
        <v>STD_ON</v>
      </c>
      <c r="K43" t="str">
        <f t="shared" si="2"/>
        <v>PORT_CFG_M(PORT_PE10,GPIOE,GPIO_Pin_10,GPIO_Mode_AF_PP,GPIO_Speed_50MHz,PORT_MODE_FSMC,STD_ON)</v>
      </c>
    </row>
    <row r="44" spans="1:11">
      <c r="A44">
        <v>42</v>
      </c>
      <c r="B44" t="str">
        <f>IF([1]PortCfg!C45=0,"",[1]PortCfg!C45)</f>
        <v>PORT_PE11</v>
      </c>
      <c r="C44" t="str">
        <f t="shared" si="0"/>
        <v>GPIOE</v>
      </c>
      <c r="D44" t="str">
        <f t="shared" si="1"/>
        <v>GPIO_Pin_11</v>
      </c>
      <c r="E44" t="str">
        <f>IF(B44="","",Sheet2!G45)</f>
        <v>GPIO_Mode_AF_PP</v>
      </c>
      <c r="F44" t="str">
        <f>IF(B44="","",Sheet2!H45)</f>
        <v>GPIO_Speed_50MHz</v>
      </c>
      <c r="G44" t="str">
        <f>IF(B44="","",Sheet2!F45)</f>
        <v>PORT_MODE_FSMC</v>
      </c>
      <c r="H44" t="str">
        <f>IF(B44="","",Sheet2!I45)</f>
        <v>STD_ON</v>
      </c>
      <c r="K44" t="str">
        <f t="shared" si="2"/>
        <v>PORT_CFG_M(PORT_PE11,GPIOE,GPIO_Pin_11,GPIO_Mode_AF_PP,GPIO_Speed_50MHz,PORT_MODE_FSMC,STD_ON)</v>
      </c>
    </row>
    <row r="45" spans="1:11">
      <c r="A45">
        <v>43</v>
      </c>
      <c r="B45" t="str">
        <f>IF([1]PortCfg!C46=0,"",[1]PortCfg!C46)</f>
        <v>PORT_PE12</v>
      </c>
      <c r="C45" t="str">
        <f t="shared" si="0"/>
        <v>GPIOE</v>
      </c>
      <c r="D45" t="str">
        <f t="shared" si="1"/>
        <v>GPIO_Pin_12</v>
      </c>
      <c r="E45" t="str">
        <f>IF(B45="","",Sheet2!G46)</f>
        <v>GPIO_Mode_AF_PP</v>
      </c>
      <c r="F45" t="str">
        <f>IF(B45="","",Sheet2!H46)</f>
        <v>GPIO_Speed_50MHz</v>
      </c>
      <c r="G45" t="str">
        <f>IF(B45="","",Sheet2!F46)</f>
        <v>PORT_MODE_FSMC</v>
      </c>
      <c r="H45" t="str">
        <f>IF(B45="","",Sheet2!I46)</f>
        <v>STD_ON</v>
      </c>
      <c r="K45" t="str">
        <f t="shared" si="2"/>
        <v>PORT_CFG_M(PORT_PE12,GPIOE,GPIO_Pin_12,GPIO_Mode_AF_PP,GPIO_Speed_50MHz,PORT_MODE_FSMC,STD_ON)</v>
      </c>
    </row>
    <row r="46" spans="1:11">
      <c r="A46">
        <v>44</v>
      </c>
      <c r="B46" t="str">
        <f>IF([1]PortCfg!C47=0,"",[1]PortCfg!C47)</f>
        <v>PORT_PE13</v>
      </c>
      <c r="C46" t="str">
        <f t="shared" si="0"/>
        <v>GPIOE</v>
      </c>
      <c r="D46" t="str">
        <f t="shared" si="1"/>
        <v>GPIO_Pin_13</v>
      </c>
      <c r="E46" t="str">
        <f>IF(B46="","",Sheet2!G47)</f>
        <v>GPIO_Mode_AF_PP</v>
      </c>
      <c r="F46" t="str">
        <f>IF(B46="","",Sheet2!H47)</f>
        <v>GPIO_Speed_50MHz</v>
      </c>
      <c r="G46" t="str">
        <f>IF(B46="","",Sheet2!F47)</f>
        <v>PORT_MODE_FSMC</v>
      </c>
      <c r="H46" t="str">
        <f>IF(B46="","",Sheet2!I47)</f>
        <v>STD_ON</v>
      </c>
      <c r="K46" t="str">
        <f t="shared" si="2"/>
        <v>PORT_CFG_M(PORT_PE13,GPIOE,GPIO_Pin_13,GPIO_Mode_AF_PP,GPIO_Speed_50MHz,PORT_MODE_FSMC,STD_ON)</v>
      </c>
    </row>
    <row r="47" spans="1:11">
      <c r="A47">
        <v>45</v>
      </c>
      <c r="B47" t="str">
        <f>IF([1]PortCfg!C48=0,"",[1]PortCfg!C48)</f>
        <v>PORT_PE14</v>
      </c>
      <c r="C47" t="str">
        <f t="shared" si="0"/>
        <v>GPIOE</v>
      </c>
      <c r="D47" t="str">
        <f t="shared" si="1"/>
        <v>GPIO_Pin_14</v>
      </c>
      <c r="E47" t="str">
        <f>IF(B47="","",Sheet2!G48)</f>
        <v>GPIO_Mode_AF_PP</v>
      </c>
      <c r="F47" t="str">
        <f>IF(B47="","",Sheet2!H48)</f>
        <v>GPIO_Speed_50MHz</v>
      </c>
      <c r="G47" t="str">
        <f>IF(B47="","",Sheet2!F48)</f>
        <v>PORT_MODE_FSMC</v>
      </c>
      <c r="H47" t="str">
        <f>IF(B47="","",Sheet2!I48)</f>
        <v>STD_ON</v>
      </c>
      <c r="K47" t="str">
        <f t="shared" si="2"/>
        <v>PORT_CFG_M(PORT_PE14,GPIOE,GPIO_Pin_14,GPIO_Mode_AF_PP,GPIO_Speed_50MHz,PORT_MODE_FSMC,STD_ON)</v>
      </c>
    </row>
    <row r="48" spans="1:11">
      <c r="A48">
        <v>46</v>
      </c>
      <c r="B48" t="str">
        <f>IF([1]PortCfg!C49=0,"",[1]PortCfg!C49)</f>
        <v>PORT_PE15</v>
      </c>
      <c r="C48" t="str">
        <f t="shared" si="0"/>
        <v>GPIOE</v>
      </c>
      <c r="D48" t="str">
        <f t="shared" si="1"/>
        <v>GPIO_Pin_15</v>
      </c>
      <c r="E48" t="str">
        <f>IF(B48="","",Sheet2!G49)</f>
        <v>GPIO_Mode_AF_PP</v>
      </c>
      <c r="F48" t="str">
        <f>IF(B48="","",Sheet2!H49)</f>
        <v>GPIO_Speed_50MHz</v>
      </c>
      <c r="G48" t="str">
        <f>IF(B48="","",Sheet2!F49)</f>
        <v>PORT_MODE_FSMC</v>
      </c>
      <c r="H48" t="str">
        <f>IF(B48="","",Sheet2!I49)</f>
        <v>STD_ON</v>
      </c>
      <c r="K48" t="str">
        <f t="shared" si="2"/>
        <v>PORT_CFG_M(PORT_PE15,GPIOE,GPIO_Pin_15,GPIO_Mode_AF_PP,GPIO_Speed_50MHz,PORT_MODE_FSMC,STD_ON)</v>
      </c>
    </row>
    <row r="49" spans="1:11">
      <c r="A49">
        <v>47</v>
      </c>
      <c r="B49" t="str">
        <f>IF([1]PortCfg!C50=0,"",[1]PortCfg!C50)</f>
        <v>PORT_PB10</v>
      </c>
      <c r="C49" t="str">
        <f t="shared" si="0"/>
        <v>GPIOB</v>
      </c>
      <c r="D49" t="str">
        <f t="shared" si="1"/>
        <v>GPIO_Pin_10</v>
      </c>
      <c r="E49">
        <f>IF(B49="","",Sheet2!G50)</f>
        <v>0</v>
      </c>
      <c r="F49" t="str">
        <f>IF(B49="","",Sheet2!H50)</f>
        <v>GPIO_Speed_50MHz</v>
      </c>
      <c r="G49">
        <f>IF(B49="","",Sheet2!F50)</f>
        <v>0</v>
      </c>
      <c r="H49" t="str">
        <f>IF(B49="","",Sheet2!I50)</f>
        <v>STD_OFF</v>
      </c>
      <c r="K49" t="str">
        <f t="shared" si="2"/>
        <v>PORT_CFG_M(PORT_PB10,GPIOB,GPIO_Pin_10,0,GPIO_Speed_50MHz,0,STD_OFF)</v>
      </c>
    </row>
    <row r="50" spans="1:11">
      <c r="A50">
        <v>48</v>
      </c>
      <c r="B50" t="str">
        <f>IF([1]PortCfg!C51=0,"",[1]PortCfg!C51)</f>
        <v>PORT_PB11</v>
      </c>
      <c r="C50" t="str">
        <f t="shared" si="0"/>
        <v>GPIOB</v>
      </c>
      <c r="D50" t="str">
        <f t="shared" si="1"/>
        <v>GPIO_Pin_11</v>
      </c>
      <c r="E50">
        <f>IF(B50="","",Sheet2!G51)</f>
        <v>0</v>
      </c>
      <c r="F50" t="str">
        <f>IF(B50="","",Sheet2!H51)</f>
        <v>GPIO_Speed_50MHz</v>
      </c>
      <c r="G50">
        <f>IF(B50="","",Sheet2!F51)</f>
        <v>0</v>
      </c>
      <c r="H50" t="str">
        <f>IF(B50="","",Sheet2!I51)</f>
        <v>STD_OFF</v>
      </c>
      <c r="K50" t="str">
        <f t="shared" si="2"/>
        <v>PORT_CFG_M(PORT_PB11,GPIOB,GPIO_Pin_11,0,GPIO_Speed_50MHz,0,STD_OFF)</v>
      </c>
    </row>
    <row r="51" spans="1:11">
      <c r="A51">
        <v>49</v>
      </c>
      <c r="B51" t="str">
        <f>IF([1]PortCfg!C52=0,"",[1]PortCfg!C52)</f>
        <v/>
      </c>
      <c r="C51" t="str">
        <f t="shared" si="0"/>
        <v/>
      </c>
      <c r="D51" t="str">
        <f t="shared" si="1"/>
        <v/>
      </c>
      <c r="E51" t="str">
        <f>IF(B51="","",Sheet2!G52)</f>
        <v/>
      </c>
      <c r="F51" t="str">
        <f>IF(B51="","",Sheet2!H52)</f>
        <v/>
      </c>
      <c r="G51" t="str">
        <f>IF(B51="","",Sheet2!F52)</f>
        <v/>
      </c>
      <c r="H51" t="str">
        <f>IF(B51="","",Sheet2!I52)</f>
        <v/>
      </c>
      <c r="K51" t="str">
        <f t="shared" si="2"/>
        <v/>
      </c>
    </row>
    <row r="52" spans="1:11">
      <c r="A52">
        <v>50</v>
      </c>
      <c r="B52" t="str">
        <f>IF([1]PortCfg!C53=0,"",[1]PortCfg!C53)</f>
        <v/>
      </c>
      <c r="C52" t="str">
        <f t="shared" si="0"/>
        <v/>
      </c>
      <c r="D52" t="str">
        <f t="shared" si="1"/>
        <v/>
      </c>
      <c r="E52" t="str">
        <f>IF(B52="","",Sheet2!G53)</f>
        <v/>
      </c>
      <c r="F52" t="str">
        <f>IF(B52="","",Sheet2!H53)</f>
        <v/>
      </c>
      <c r="G52" t="str">
        <f>IF(B52="","",Sheet2!F53)</f>
        <v/>
      </c>
      <c r="H52" t="str">
        <f>IF(B52="","",Sheet2!I53)</f>
        <v/>
      </c>
      <c r="K52" t="str">
        <f t="shared" si="2"/>
        <v/>
      </c>
    </row>
    <row r="53" spans="1:11">
      <c r="A53">
        <v>51</v>
      </c>
      <c r="B53" t="str">
        <f>IF([1]PortCfg!C54=0,"",[1]PortCfg!C54)</f>
        <v>PORT_PB12</v>
      </c>
      <c r="C53" t="str">
        <f t="shared" si="0"/>
        <v>GPIOB</v>
      </c>
      <c r="D53" t="str">
        <f t="shared" si="1"/>
        <v>GPIO_Pin_12</v>
      </c>
      <c r="E53">
        <f>IF(B53="","",Sheet2!G54)</f>
        <v>0</v>
      </c>
      <c r="F53" t="str">
        <f>IF(B53="","",Sheet2!H54)</f>
        <v>GPIO_Speed_50MHz</v>
      </c>
      <c r="G53">
        <f>IF(B53="","",Sheet2!F54)</f>
        <v>0</v>
      </c>
      <c r="H53" t="str">
        <f>IF(B53="","",Sheet2!I54)</f>
        <v>STD_OFF</v>
      </c>
      <c r="K53" t="str">
        <f t="shared" si="2"/>
        <v>PORT_CFG_M(PORT_PB12,GPIOB,GPIO_Pin_12,0,GPIO_Speed_50MHz,0,STD_OFF)</v>
      </c>
    </row>
    <row r="54" spans="1:11">
      <c r="A54">
        <v>52</v>
      </c>
      <c r="B54" t="str">
        <f>IF([1]PortCfg!C55=0,"",[1]PortCfg!C55)</f>
        <v>PORT_PB13</v>
      </c>
      <c r="C54" t="str">
        <f t="shared" si="0"/>
        <v>GPIOB</v>
      </c>
      <c r="D54" t="str">
        <f t="shared" si="1"/>
        <v>GPIO_Pin_13</v>
      </c>
      <c r="E54">
        <f>IF(B54="","",Sheet2!G55)</f>
        <v>0</v>
      </c>
      <c r="F54" t="str">
        <f>IF(B54="","",Sheet2!H55)</f>
        <v>GPIO_Speed_50MHz</v>
      </c>
      <c r="G54">
        <f>IF(B54="","",Sheet2!F55)</f>
        <v>0</v>
      </c>
      <c r="H54" t="str">
        <f>IF(B54="","",Sheet2!I55)</f>
        <v>STD_OFF</v>
      </c>
      <c r="K54" t="str">
        <f t="shared" si="2"/>
        <v>PORT_CFG_M(PORT_PB13,GPIOB,GPIO_Pin_13,0,GPIO_Speed_50MHz,0,STD_OFF)</v>
      </c>
    </row>
    <row r="55" spans="1:11">
      <c r="A55">
        <v>53</v>
      </c>
      <c r="B55" t="str">
        <f>IF([1]PortCfg!C56=0,"",[1]PortCfg!C56)</f>
        <v>PORT_PB14</v>
      </c>
      <c r="C55" t="str">
        <f t="shared" si="0"/>
        <v>GPIOB</v>
      </c>
      <c r="D55" t="str">
        <f t="shared" si="1"/>
        <v>GPIO_Pin_14</v>
      </c>
      <c r="E55">
        <f>IF(B55="","",Sheet2!G56)</f>
        <v>0</v>
      </c>
      <c r="F55" t="str">
        <f>IF(B55="","",Sheet2!H56)</f>
        <v>GPIO_Speed_50MHz</v>
      </c>
      <c r="G55">
        <f>IF(B55="","",Sheet2!F56)</f>
        <v>0</v>
      </c>
      <c r="H55" t="str">
        <f>IF(B55="","",Sheet2!I56)</f>
        <v>STD_OFF</v>
      </c>
      <c r="K55" t="str">
        <f t="shared" si="2"/>
        <v>PORT_CFG_M(PORT_PB14,GPIOB,GPIO_Pin_14,0,GPIO_Speed_50MHz,0,STD_OFF)</v>
      </c>
    </row>
    <row r="56" spans="1:11">
      <c r="A56">
        <v>54</v>
      </c>
      <c r="B56" t="str">
        <f>IF([1]PortCfg!C57=0,"",[1]PortCfg!C57)</f>
        <v>PORT_PB15</v>
      </c>
      <c r="C56" t="str">
        <f t="shared" si="0"/>
        <v>GPIOB</v>
      </c>
      <c r="D56" t="str">
        <f t="shared" si="1"/>
        <v>GPIO_Pin_15</v>
      </c>
      <c r="E56">
        <f>IF(B56="","",Sheet2!G57)</f>
        <v>0</v>
      </c>
      <c r="F56" t="str">
        <f>IF(B56="","",Sheet2!H57)</f>
        <v>GPIO_Speed_50MHz</v>
      </c>
      <c r="G56">
        <f>IF(B56="","",Sheet2!F57)</f>
        <v>0</v>
      </c>
      <c r="H56" t="str">
        <f>IF(B56="","",Sheet2!I57)</f>
        <v>STD_OFF</v>
      </c>
      <c r="K56" t="str">
        <f t="shared" si="2"/>
        <v>PORT_CFG_M(PORT_PB15,GPIOB,GPIO_Pin_15,0,GPIO_Speed_50MHz,0,STD_OFF)</v>
      </c>
    </row>
    <row r="57" spans="1:11">
      <c r="A57">
        <v>55</v>
      </c>
      <c r="B57" t="str">
        <f>IF([1]PortCfg!C58=0,"",[1]PortCfg!C58)</f>
        <v>PORT_PD08</v>
      </c>
      <c r="C57" t="str">
        <f t="shared" si="0"/>
        <v>GPIOD</v>
      </c>
      <c r="D57" t="str">
        <f t="shared" si="1"/>
        <v>GPIO_Pin_8</v>
      </c>
      <c r="E57" t="str">
        <f>IF(B57="","",Sheet2!G58)</f>
        <v>GPIO_Mode_AF_PP</v>
      </c>
      <c r="F57" t="str">
        <f>IF(B57="","",Sheet2!H58)</f>
        <v>GPIO_Speed_50MHz</v>
      </c>
      <c r="G57" t="str">
        <f>IF(B57="","",Sheet2!F58)</f>
        <v>PORT_MODE_FSMC</v>
      </c>
      <c r="H57" t="str">
        <f>IF(B57="","",Sheet2!I58)</f>
        <v>STD_ON</v>
      </c>
      <c r="K57" t="str">
        <f t="shared" si="2"/>
        <v>PORT_CFG_M(PORT_PD08,GPIOD,GPIO_Pin_8,GPIO_Mode_AF_PP,GPIO_Speed_50MHz,PORT_MODE_FSMC,STD_ON)</v>
      </c>
    </row>
    <row r="58" spans="1:11">
      <c r="A58">
        <v>56</v>
      </c>
      <c r="B58" t="str">
        <f>IF([1]PortCfg!C59=0,"",[1]PortCfg!C59)</f>
        <v>PORT_PD09</v>
      </c>
      <c r="C58" t="str">
        <f t="shared" si="0"/>
        <v>GPIOD</v>
      </c>
      <c r="D58" t="str">
        <f t="shared" si="1"/>
        <v>GPIO_Pin_9</v>
      </c>
      <c r="E58" t="str">
        <f>IF(B58="","",Sheet2!G59)</f>
        <v>GPIO_Mode_AF_PP</v>
      </c>
      <c r="F58" t="str">
        <f>IF(B58="","",Sheet2!H59)</f>
        <v>GPIO_Speed_50MHz</v>
      </c>
      <c r="G58" t="str">
        <f>IF(B58="","",Sheet2!F59)</f>
        <v>PORT_MODE_FSMC</v>
      </c>
      <c r="H58" t="str">
        <f>IF(B58="","",Sheet2!I59)</f>
        <v>STD_ON</v>
      </c>
      <c r="K58" t="str">
        <f t="shared" si="2"/>
        <v>PORT_CFG_M(PORT_PD09,GPIOD,GPIO_Pin_9,GPIO_Mode_AF_PP,GPIO_Speed_50MHz,PORT_MODE_FSMC,STD_ON)</v>
      </c>
    </row>
    <row r="59" spans="1:11">
      <c r="A59">
        <v>57</v>
      </c>
      <c r="B59" t="str">
        <f>IF([1]PortCfg!C60=0,"",[1]PortCfg!C60)</f>
        <v>PORT_PD10</v>
      </c>
      <c r="C59" t="str">
        <f t="shared" si="0"/>
        <v>GPIOD</v>
      </c>
      <c r="D59" t="str">
        <f t="shared" si="1"/>
        <v>GPIO_Pin_10</v>
      </c>
      <c r="E59" t="str">
        <f>IF(B59="","",Sheet2!G60)</f>
        <v>GPIO_Mode_AF_PP</v>
      </c>
      <c r="F59" t="str">
        <f>IF(B59="","",Sheet2!H60)</f>
        <v>GPIO_Speed_50MHz</v>
      </c>
      <c r="G59" t="str">
        <f>IF(B59="","",Sheet2!F60)</f>
        <v>PORT_MODE_FSMC</v>
      </c>
      <c r="H59" t="str">
        <f>IF(B59="","",Sheet2!I60)</f>
        <v>STD_ON</v>
      </c>
      <c r="K59" t="str">
        <f t="shared" si="2"/>
        <v>PORT_CFG_M(PORT_PD10,GPIOD,GPIO_Pin_10,GPIO_Mode_AF_PP,GPIO_Speed_50MHz,PORT_MODE_FSMC,STD_ON)</v>
      </c>
    </row>
    <row r="60" spans="1:11">
      <c r="A60">
        <v>58</v>
      </c>
      <c r="B60" t="str">
        <f>IF([1]PortCfg!C61=0,"",[1]PortCfg!C61)</f>
        <v>PORT_PD11</v>
      </c>
      <c r="C60" t="str">
        <f t="shared" si="0"/>
        <v>GPIOD</v>
      </c>
      <c r="D60" t="str">
        <f t="shared" si="1"/>
        <v>GPIO_Pin_11</v>
      </c>
      <c r="E60" t="str">
        <f>IF(B60="","",Sheet2!G61)</f>
        <v>GPIO_Mode_AF_PP</v>
      </c>
      <c r="F60" t="str">
        <f>IF(B60="","",Sheet2!H61)</f>
        <v>GPIO_Speed_50MHz</v>
      </c>
      <c r="G60" t="str">
        <f>IF(B60="","",Sheet2!F61)</f>
        <v>PORT_MODE_FSMC</v>
      </c>
      <c r="H60" t="str">
        <f>IF(B60="","",Sheet2!I61)</f>
        <v>STD_ON</v>
      </c>
      <c r="K60" t="str">
        <f t="shared" si="2"/>
        <v>PORT_CFG_M(PORT_PD11,GPIOD,GPIO_Pin_11,GPIO_Mode_AF_PP,GPIO_Speed_50MHz,PORT_MODE_FSMC,STD_ON)</v>
      </c>
    </row>
    <row r="61" spans="1:11">
      <c r="A61">
        <v>59</v>
      </c>
      <c r="B61" t="str">
        <f>IF([1]PortCfg!C62=0,"",[1]PortCfg!C62)</f>
        <v>PORT_PD12</v>
      </c>
      <c r="C61" t="str">
        <f t="shared" si="0"/>
        <v>GPIOD</v>
      </c>
      <c r="D61" t="str">
        <f t="shared" si="1"/>
        <v>GPIO_Pin_12</v>
      </c>
      <c r="E61">
        <f>IF(B61="","",Sheet2!G62)</f>
        <v>0</v>
      </c>
      <c r="F61" t="str">
        <f>IF(B61="","",Sheet2!H62)</f>
        <v>GPIO_Speed_50MHz</v>
      </c>
      <c r="G61">
        <f>IF(B61="","",Sheet2!F62)</f>
        <v>0</v>
      </c>
      <c r="H61" t="str">
        <f>IF(B61="","",Sheet2!I62)</f>
        <v>STD_OFF</v>
      </c>
      <c r="K61" t="str">
        <f t="shared" si="2"/>
        <v>PORT_CFG_M(PORT_PD12,GPIOD,GPIO_Pin_12,0,GPIO_Speed_50MHz,0,STD_OFF)</v>
      </c>
    </row>
    <row r="62" spans="1:11">
      <c r="A62">
        <v>60</v>
      </c>
      <c r="B62" t="str">
        <f>IF([1]PortCfg!C63=0,"",[1]PortCfg!C63)</f>
        <v>PORT_PD13</v>
      </c>
      <c r="C62" t="str">
        <f t="shared" si="0"/>
        <v>GPIOD</v>
      </c>
      <c r="D62" t="str">
        <f t="shared" si="1"/>
        <v>GPIO_Pin_13</v>
      </c>
      <c r="E62" t="str">
        <f>IF(B62="","",Sheet2!G63)</f>
        <v>GPIO_Mode_Out_PP</v>
      </c>
      <c r="F62" t="str">
        <f>IF(B62="","",Sheet2!H63)</f>
        <v>GPIO_Speed_50MHz</v>
      </c>
      <c r="G62" t="str">
        <f>IF(B62="","",Sheet2!F63)</f>
        <v>PORT_MODE_FSMC</v>
      </c>
      <c r="H62" t="str">
        <f>IF(B62="","",Sheet2!I63)</f>
        <v>STD_ON</v>
      </c>
      <c r="K62" t="str">
        <f t="shared" si="2"/>
        <v>PORT_CFG_M(PORT_PD13,GPIOD,GPIO_Pin_13,GPIO_Mode_Out_PP,GPIO_Speed_50MHz,PORT_MODE_FSMC,STD_ON)</v>
      </c>
    </row>
    <row r="63" spans="1:11">
      <c r="A63">
        <v>61</v>
      </c>
      <c r="B63" t="str">
        <f>IF([1]PortCfg!C64=0,"",[1]PortCfg!C64)</f>
        <v>PORT_PD14</v>
      </c>
      <c r="C63" t="str">
        <f t="shared" si="0"/>
        <v>GPIOD</v>
      </c>
      <c r="D63" t="str">
        <f t="shared" si="1"/>
        <v>GPIO_Pin_14</v>
      </c>
      <c r="E63" t="str">
        <f>IF(B63="","",Sheet2!G64)</f>
        <v>GPIO_Mode_AF_PP</v>
      </c>
      <c r="F63" t="str">
        <f>IF(B63="","",Sheet2!H64)</f>
        <v>GPIO_Speed_50MHz</v>
      </c>
      <c r="G63" t="str">
        <f>IF(B63="","",Sheet2!F64)</f>
        <v>PORT_MODE_FSMC</v>
      </c>
      <c r="H63" t="str">
        <f>IF(B63="","",Sheet2!I64)</f>
        <v>STD_ON</v>
      </c>
      <c r="K63" t="str">
        <f t="shared" si="2"/>
        <v>PORT_CFG_M(PORT_PD14,GPIOD,GPIO_Pin_14,GPIO_Mode_AF_PP,GPIO_Speed_50MHz,PORT_MODE_FSMC,STD_ON)</v>
      </c>
    </row>
    <row r="64" spans="1:11">
      <c r="A64">
        <v>62</v>
      </c>
      <c r="B64" t="str">
        <f>IF([1]PortCfg!C65=0,"",[1]PortCfg!C65)</f>
        <v>PORT_PD15</v>
      </c>
      <c r="C64" t="str">
        <f t="shared" si="0"/>
        <v>GPIOD</v>
      </c>
      <c r="D64" t="str">
        <f t="shared" si="1"/>
        <v>GPIO_Pin_15</v>
      </c>
      <c r="E64" t="str">
        <f>IF(B64="","",Sheet2!G65)</f>
        <v>GPIO_Mode_AF_PP</v>
      </c>
      <c r="F64" t="str">
        <f>IF(B64="","",Sheet2!H65)</f>
        <v>GPIO_Speed_50MHz</v>
      </c>
      <c r="G64" t="str">
        <f>IF(B64="","",Sheet2!F65)</f>
        <v>PORT_MODE_FSMC</v>
      </c>
      <c r="H64" t="str">
        <f>IF(B64="","",Sheet2!I65)</f>
        <v>STD_ON</v>
      </c>
      <c r="K64" t="str">
        <f t="shared" si="2"/>
        <v>PORT_CFG_M(PORT_PD15,GPIOD,GPIO_Pin_15,GPIO_Mode_AF_PP,GPIO_Speed_50MHz,PORT_MODE_FSMC,STD_ON)</v>
      </c>
    </row>
    <row r="65" spans="1:11">
      <c r="A65">
        <v>63</v>
      </c>
      <c r="B65" t="str">
        <f>IF([1]PortCfg!C66=0,"",[1]PortCfg!C66)</f>
        <v>PORT_PC06</v>
      </c>
      <c r="C65" t="str">
        <f t="shared" si="0"/>
        <v>GPIOC</v>
      </c>
      <c r="D65" t="str">
        <f t="shared" si="1"/>
        <v>GPIO_Pin_6</v>
      </c>
      <c r="E65">
        <f>IF(B65="","",Sheet2!G66)</f>
        <v>0</v>
      </c>
      <c r="F65" t="str">
        <f>IF(B65="","",Sheet2!H66)</f>
        <v>GPIO_Speed_50MHz</v>
      </c>
      <c r="G65">
        <f>IF(B65="","",Sheet2!F66)</f>
        <v>0</v>
      </c>
      <c r="H65" t="str">
        <f>IF(B65="","",Sheet2!I66)</f>
        <v>STD_OFF</v>
      </c>
      <c r="K65" t="str">
        <f t="shared" si="2"/>
        <v>PORT_CFG_M(PORT_PC06,GPIOC,GPIO_Pin_6,0,GPIO_Speed_50MHz,0,STD_OFF)</v>
      </c>
    </row>
    <row r="66" spans="1:11">
      <c r="A66">
        <v>64</v>
      </c>
      <c r="B66" t="str">
        <f>IF([1]PortCfg!C67=0,"",[1]PortCfg!C67)</f>
        <v>PORT_PC07</v>
      </c>
      <c r="C66" t="str">
        <f t="shared" si="0"/>
        <v>GPIOC</v>
      </c>
      <c r="D66" t="str">
        <f t="shared" si="1"/>
        <v>GPIO_Pin_7</v>
      </c>
      <c r="E66">
        <f>IF(B66="","",Sheet2!G67)</f>
        <v>0</v>
      </c>
      <c r="F66" t="str">
        <f>IF(B66="","",Sheet2!H67)</f>
        <v>GPIO_Speed_50MHz</v>
      </c>
      <c r="G66">
        <f>IF(B66="","",Sheet2!F67)</f>
        <v>0</v>
      </c>
      <c r="H66" t="str">
        <f>IF(B66="","",Sheet2!I67)</f>
        <v>STD_OFF</v>
      </c>
      <c r="K66" t="str">
        <f t="shared" si="2"/>
        <v>PORT_CFG_M(PORT_PC07,GPIOC,GPIO_Pin_7,0,GPIO_Speed_50MHz,0,STD_OFF)</v>
      </c>
    </row>
    <row r="67" spans="1:11">
      <c r="A67">
        <v>65</v>
      </c>
      <c r="B67" t="str">
        <f>IF([1]PortCfg!C68=0,"",[1]PortCfg!C68)</f>
        <v>PORT_PC08</v>
      </c>
      <c r="C67" t="str">
        <f t="shared" si="0"/>
        <v>GPIOC</v>
      </c>
      <c r="D67" t="str">
        <f t="shared" si="1"/>
        <v>GPIO_Pin_8</v>
      </c>
      <c r="E67">
        <f>IF(B67="","",Sheet2!G68)</f>
        <v>0</v>
      </c>
      <c r="F67" t="str">
        <f>IF(B67="","",Sheet2!H68)</f>
        <v>GPIO_Speed_50MHz</v>
      </c>
      <c r="G67">
        <f>IF(B67="","",Sheet2!F68)</f>
        <v>0</v>
      </c>
      <c r="H67" t="str">
        <f>IF(B67="","",Sheet2!I68)</f>
        <v>STD_OFF</v>
      </c>
      <c r="K67" t="str">
        <f t="shared" si="2"/>
        <v>PORT_CFG_M(PORT_PC08,GPIOC,GPIO_Pin_8,0,GPIO_Speed_50MHz,0,STD_OFF)</v>
      </c>
    </row>
    <row r="68" spans="1:11">
      <c r="A68">
        <v>66</v>
      </c>
      <c r="B68" t="str">
        <f>IF([1]PortCfg!C69=0,"",[1]PortCfg!C69)</f>
        <v>PORT_PC09</v>
      </c>
      <c r="C68" t="str">
        <f t="shared" ref="C68:C102" si="3">IF(B68="","",LEFT("GPIO"&amp;RIGHT(B68,3),5))</f>
        <v>GPIOC</v>
      </c>
      <c r="D68" t="str">
        <f t="shared" ref="D68:D102" si="4">IF(B68="","","GPIO_Pin_"&amp;IF(VALUE(RIGHT(B68,2))&lt;10,RIGHT(B68,1),RIGHT(B68,2)))</f>
        <v>GPIO_Pin_9</v>
      </c>
      <c r="E68">
        <f>IF(B68="","",Sheet2!G69)</f>
        <v>0</v>
      </c>
      <c r="F68" t="str">
        <f>IF(B68="","",Sheet2!H69)</f>
        <v>GPIO_Speed_50MHz</v>
      </c>
      <c r="G68">
        <f>IF(B68="","",Sheet2!F69)</f>
        <v>0</v>
      </c>
      <c r="H68" t="str">
        <f>IF(B68="","",Sheet2!I69)</f>
        <v>STD_OFF</v>
      </c>
      <c r="K68" t="str">
        <f t="shared" ref="K68:K102" si="5">IF(B68="","","PORT_CFG_M"&amp;"("&amp;B68&amp;","&amp;C68&amp;","&amp;D68&amp;","&amp;E68&amp;","&amp;F68&amp;","&amp;G68&amp;","&amp;H68&amp;")")</f>
        <v>PORT_CFG_M(PORT_PC09,GPIOC,GPIO_Pin_9,0,GPIO_Speed_50MHz,0,STD_OFF)</v>
      </c>
    </row>
    <row r="69" spans="1:11">
      <c r="A69">
        <v>67</v>
      </c>
      <c r="B69" t="str">
        <f>IF([1]PortCfg!C70=0,"",[1]PortCfg!C70)</f>
        <v>PORT_PA08</v>
      </c>
      <c r="C69" t="str">
        <f t="shared" si="3"/>
        <v>GPIOA</v>
      </c>
      <c r="D69" t="str">
        <f t="shared" si="4"/>
        <v>GPIO_Pin_8</v>
      </c>
      <c r="E69">
        <f>IF(B69="","",Sheet2!G70)</f>
        <v>0</v>
      </c>
      <c r="F69" t="str">
        <f>IF(B69="","",Sheet2!H70)</f>
        <v>GPIO_Speed_50MHz</v>
      </c>
      <c r="G69">
        <f>IF(B69="","",Sheet2!F70)</f>
        <v>0</v>
      </c>
      <c r="H69" t="str">
        <f>IF(B69="","",Sheet2!I70)</f>
        <v>STD_OFF</v>
      </c>
      <c r="K69" t="str">
        <f t="shared" si="5"/>
        <v>PORT_CFG_M(PORT_PA08,GPIOA,GPIO_Pin_8,0,GPIO_Speed_50MHz,0,STD_OFF)</v>
      </c>
    </row>
    <row r="70" spans="1:11">
      <c r="A70">
        <v>68</v>
      </c>
      <c r="B70" t="str">
        <f>IF([1]PortCfg!C71=0,"",[1]PortCfg!C71)</f>
        <v>PORT_PA09</v>
      </c>
      <c r="C70" t="str">
        <f t="shared" si="3"/>
        <v>GPIOA</v>
      </c>
      <c r="D70" t="str">
        <f t="shared" si="4"/>
        <v>GPIO_Pin_9</v>
      </c>
      <c r="E70" t="str">
        <f>IF(B70="","",Sheet2!G71)</f>
        <v>GPIO_Mode_AF_PP</v>
      </c>
      <c r="F70" t="str">
        <f>IF(B70="","",Sheet2!H71)</f>
        <v>GPIO_Speed_50MHz</v>
      </c>
      <c r="G70" t="str">
        <f>IF(B70="","",Sheet2!F71)</f>
        <v>PORT_MODE_USART</v>
      </c>
      <c r="H70" t="str">
        <f>IF(B70="","",Sheet2!I71)</f>
        <v>STD_ON</v>
      </c>
      <c r="K70" t="str">
        <f t="shared" si="5"/>
        <v>PORT_CFG_M(PORT_PA09,GPIOA,GPIO_Pin_9,GPIO_Mode_AF_PP,GPIO_Speed_50MHz,PORT_MODE_USART,STD_ON)</v>
      </c>
    </row>
    <row r="71" spans="1:11">
      <c r="A71">
        <v>69</v>
      </c>
      <c r="B71" t="str">
        <f>IF([1]PortCfg!C72=0,"",[1]PortCfg!C72)</f>
        <v>PORT_PA10</v>
      </c>
      <c r="C71" t="str">
        <f t="shared" si="3"/>
        <v>GPIOA</v>
      </c>
      <c r="D71" t="str">
        <f t="shared" si="4"/>
        <v>GPIO_Pin_10</v>
      </c>
      <c r="E71" t="str">
        <f>IF(B71="","",Sheet2!G72)</f>
        <v>GPIO_Mode_IN_FLOATING</v>
      </c>
      <c r="F71" t="str">
        <f>IF(B71="","",Sheet2!H72)</f>
        <v>GPIO_Speed_50MHz</v>
      </c>
      <c r="G71" t="str">
        <f>IF(B71="","",Sheet2!F72)</f>
        <v>PORT_MODE_USART</v>
      </c>
      <c r="H71" t="str">
        <f>IF(B71="","",Sheet2!I72)</f>
        <v>STD_ON</v>
      </c>
      <c r="K71" t="str">
        <f t="shared" si="5"/>
        <v>PORT_CFG_M(PORT_PA10,GPIOA,GPIO_Pin_10,GPIO_Mode_IN_FLOATING,GPIO_Speed_50MHz,PORT_MODE_USART,STD_ON)</v>
      </c>
    </row>
    <row r="72" spans="1:11">
      <c r="A72">
        <v>70</v>
      </c>
      <c r="B72" t="str">
        <f>IF([1]PortCfg!C73=0,"",[1]PortCfg!C73)</f>
        <v>PORT_PA11</v>
      </c>
      <c r="C72" t="str">
        <f t="shared" si="3"/>
        <v>GPIOA</v>
      </c>
      <c r="D72" t="str">
        <f t="shared" si="4"/>
        <v>GPIO_Pin_11</v>
      </c>
      <c r="E72">
        <f>IF(B72="","",Sheet2!G73)</f>
        <v>0</v>
      </c>
      <c r="F72" t="str">
        <f>IF(B72="","",Sheet2!H73)</f>
        <v>GPIO_Speed_50MHz</v>
      </c>
      <c r="G72">
        <f>IF(B72="","",Sheet2!F73)</f>
        <v>0</v>
      </c>
      <c r="H72" t="str">
        <f>IF(B72="","",Sheet2!I73)</f>
        <v>STD_OFF</v>
      </c>
      <c r="K72" t="str">
        <f t="shared" si="5"/>
        <v>PORT_CFG_M(PORT_PA11,GPIOA,GPIO_Pin_11,0,GPIO_Speed_50MHz,0,STD_OFF)</v>
      </c>
    </row>
    <row r="73" spans="1:11">
      <c r="A73">
        <v>71</v>
      </c>
      <c r="B73" t="str">
        <f>IF([1]PortCfg!C74=0,"",[1]PortCfg!C74)</f>
        <v>PORT_PA12</v>
      </c>
      <c r="C73" t="str">
        <f t="shared" si="3"/>
        <v>GPIOA</v>
      </c>
      <c r="D73" t="str">
        <f t="shared" si="4"/>
        <v>GPIO_Pin_12</v>
      </c>
      <c r="E73">
        <f>IF(B73="","",Sheet2!G74)</f>
        <v>0</v>
      </c>
      <c r="F73" t="str">
        <f>IF(B73="","",Sheet2!H74)</f>
        <v>GPIO_Speed_50MHz</v>
      </c>
      <c r="G73">
        <f>IF(B73="","",Sheet2!F74)</f>
        <v>0</v>
      </c>
      <c r="H73" t="str">
        <f>IF(B73="","",Sheet2!I74)</f>
        <v>STD_OFF</v>
      </c>
      <c r="K73" t="str">
        <f t="shared" si="5"/>
        <v>PORT_CFG_M(PORT_PA12,GPIOA,GPIO_Pin_12,0,GPIO_Speed_50MHz,0,STD_OFF)</v>
      </c>
    </row>
    <row r="74" spans="1:11">
      <c r="A74">
        <v>72</v>
      </c>
      <c r="B74" t="str">
        <f>IF([1]PortCfg!C75=0,"",[1]PortCfg!C75)</f>
        <v>PORT_PA13</v>
      </c>
      <c r="C74" t="str">
        <f t="shared" si="3"/>
        <v>GPIOA</v>
      </c>
      <c r="D74" t="str">
        <f t="shared" si="4"/>
        <v>GPIO_Pin_13</v>
      </c>
      <c r="E74">
        <f>IF(B74="","",Sheet2!G75)</f>
        <v>0</v>
      </c>
      <c r="F74" t="str">
        <f>IF(B74="","",Sheet2!H75)</f>
        <v>GPIO_Speed_50MHz</v>
      </c>
      <c r="G74">
        <f>IF(B74="","",Sheet2!F75)</f>
        <v>0</v>
      </c>
      <c r="H74" t="str">
        <f>IF(B74="","",Sheet2!I75)</f>
        <v>STD_OFF</v>
      </c>
      <c r="K74" t="str">
        <f t="shared" si="5"/>
        <v>PORT_CFG_M(PORT_PA13,GPIOA,GPIO_Pin_13,0,GPIO_Speed_50MHz,0,STD_OFF)</v>
      </c>
    </row>
    <row r="75" spans="1:11">
      <c r="A75">
        <v>73</v>
      </c>
      <c r="B75" t="str">
        <f>IF([1]PortCfg!C76=0,"",[1]PortCfg!C76)</f>
        <v/>
      </c>
      <c r="C75" t="str">
        <f t="shared" si="3"/>
        <v/>
      </c>
      <c r="D75" t="str">
        <f t="shared" si="4"/>
        <v/>
      </c>
      <c r="E75" t="str">
        <f>IF(B75="","",Sheet2!G76)</f>
        <v/>
      </c>
      <c r="F75" t="str">
        <f>IF(B75="","",Sheet2!H76)</f>
        <v/>
      </c>
      <c r="G75" t="str">
        <f>IF(B75="","",Sheet2!F76)</f>
        <v/>
      </c>
      <c r="H75" t="str">
        <f>IF(B75="","",Sheet2!I76)</f>
        <v/>
      </c>
      <c r="K75" t="str">
        <f t="shared" si="5"/>
        <v/>
      </c>
    </row>
    <row r="76" spans="1:11">
      <c r="A76">
        <v>74</v>
      </c>
      <c r="B76" t="str">
        <f>IF([1]PortCfg!C77=0,"",[1]PortCfg!C77)</f>
        <v/>
      </c>
      <c r="C76" t="str">
        <f t="shared" si="3"/>
        <v/>
      </c>
      <c r="D76" t="str">
        <f t="shared" si="4"/>
        <v/>
      </c>
      <c r="E76" t="str">
        <f>IF(B76="","",Sheet2!G77)</f>
        <v/>
      </c>
      <c r="F76" t="str">
        <f>IF(B76="","",Sheet2!H77)</f>
        <v/>
      </c>
      <c r="G76" t="str">
        <f>IF(B76="","",Sheet2!F77)</f>
        <v/>
      </c>
      <c r="H76" t="str">
        <f>IF(B76="","",Sheet2!I77)</f>
        <v/>
      </c>
      <c r="K76" t="str">
        <f t="shared" si="5"/>
        <v/>
      </c>
    </row>
    <row r="77" spans="1:11">
      <c r="A77">
        <v>75</v>
      </c>
      <c r="B77" t="str">
        <f>IF([1]PortCfg!C78=0,"",[1]PortCfg!C78)</f>
        <v/>
      </c>
      <c r="C77" t="str">
        <f t="shared" si="3"/>
        <v/>
      </c>
      <c r="D77" t="str">
        <f t="shared" si="4"/>
        <v/>
      </c>
      <c r="E77" t="str">
        <f>IF(B77="","",Sheet2!G78)</f>
        <v/>
      </c>
      <c r="F77" t="str">
        <f>IF(B77="","",Sheet2!H78)</f>
        <v/>
      </c>
      <c r="G77" t="str">
        <f>IF(B77="","",Sheet2!F78)</f>
        <v/>
      </c>
      <c r="H77" t="str">
        <f>IF(B77="","",Sheet2!I78)</f>
        <v/>
      </c>
      <c r="K77" t="str">
        <f t="shared" si="5"/>
        <v/>
      </c>
    </row>
    <row r="78" spans="1:11">
      <c r="A78">
        <v>76</v>
      </c>
      <c r="B78" t="str">
        <f>IF([1]PortCfg!C79=0,"",[1]PortCfg!C79)</f>
        <v>PORT_PA14</v>
      </c>
      <c r="C78" t="str">
        <f t="shared" si="3"/>
        <v>GPIOA</v>
      </c>
      <c r="D78" t="str">
        <f t="shared" si="4"/>
        <v>GPIO_Pin_14</v>
      </c>
      <c r="E78">
        <f>IF(B78="","",Sheet2!G79)</f>
        <v>0</v>
      </c>
      <c r="F78" t="str">
        <f>IF(B78="","",Sheet2!H79)</f>
        <v>GPIO_Speed_50MHz</v>
      </c>
      <c r="G78">
        <f>IF(B78="","",Sheet2!F79)</f>
        <v>0</v>
      </c>
      <c r="H78" t="str">
        <f>IF(B78="","",Sheet2!I79)</f>
        <v>STD_OFF</v>
      </c>
      <c r="K78" t="str">
        <f t="shared" si="5"/>
        <v>PORT_CFG_M(PORT_PA14,GPIOA,GPIO_Pin_14,0,GPIO_Speed_50MHz,0,STD_OFF)</v>
      </c>
    </row>
    <row r="79" spans="1:11">
      <c r="A79">
        <v>77</v>
      </c>
      <c r="B79" t="str">
        <f>IF([1]PortCfg!C80=0,"",[1]PortCfg!C80)</f>
        <v>PORT_PA15</v>
      </c>
      <c r="C79" t="str">
        <f t="shared" si="3"/>
        <v>GPIOA</v>
      </c>
      <c r="D79" t="str">
        <f t="shared" si="4"/>
        <v>GPIO_Pin_15</v>
      </c>
      <c r="E79">
        <f>IF(B79="","",Sheet2!G80)</f>
        <v>0</v>
      </c>
      <c r="F79" t="str">
        <f>IF(B79="","",Sheet2!H80)</f>
        <v>GPIO_Speed_50MHz</v>
      </c>
      <c r="G79">
        <f>IF(B79="","",Sheet2!F80)</f>
        <v>0</v>
      </c>
      <c r="H79" t="str">
        <f>IF(B79="","",Sheet2!I80)</f>
        <v>STD_OFF</v>
      </c>
      <c r="K79" t="str">
        <f t="shared" si="5"/>
        <v>PORT_CFG_M(PORT_PA15,GPIOA,GPIO_Pin_15,0,GPIO_Speed_50MHz,0,STD_OFF)</v>
      </c>
    </row>
    <row r="80" spans="1:11">
      <c r="A80">
        <v>78</v>
      </c>
      <c r="B80" t="str">
        <f>IF([1]PortCfg!C81=0,"",[1]PortCfg!C81)</f>
        <v>PORT_PC10</v>
      </c>
      <c r="C80" t="str">
        <f t="shared" si="3"/>
        <v>GPIOC</v>
      </c>
      <c r="D80" t="str">
        <f t="shared" si="4"/>
        <v>GPIO_Pin_10</v>
      </c>
      <c r="E80">
        <f>IF(B80="","",Sheet2!G81)</f>
        <v>0</v>
      </c>
      <c r="F80" t="str">
        <f>IF(B80="","",Sheet2!H81)</f>
        <v>GPIO_Speed_50MHz</v>
      </c>
      <c r="G80">
        <f>IF(B80="","",Sheet2!F81)</f>
        <v>0</v>
      </c>
      <c r="H80" t="str">
        <f>IF(B80="","",Sheet2!I81)</f>
        <v>STD_OFF</v>
      </c>
      <c r="K80" t="str">
        <f t="shared" si="5"/>
        <v>PORT_CFG_M(PORT_PC10,GPIOC,GPIO_Pin_10,0,GPIO_Speed_50MHz,0,STD_OFF)</v>
      </c>
    </row>
    <row r="81" spans="1:11">
      <c r="A81">
        <v>79</v>
      </c>
      <c r="B81" t="str">
        <f>IF([1]PortCfg!C82=0,"",[1]PortCfg!C82)</f>
        <v>PORT_PC11</v>
      </c>
      <c r="C81" t="str">
        <f t="shared" si="3"/>
        <v>GPIOC</v>
      </c>
      <c r="D81" t="str">
        <f t="shared" si="4"/>
        <v>GPIO_Pin_11</v>
      </c>
      <c r="E81">
        <f>IF(B81="","",Sheet2!G82)</f>
        <v>0</v>
      </c>
      <c r="F81" t="str">
        <f>IF(B81="","",Sheet2!H82)</f>
        <v>GPIO_Speed_50MHz</v>
      </c>
      <c r="G81">
        <f>IF(B81="","",Sheet2!F82)</f>
        <v>0</v>
      </c>
      <c r="H81" t="str">
        <f>IF(B81="","",Sheet2!I82)</f>
        <v>STD_OFF</v>
      </c>
      <c r="K81" t="str">
        <f t="shared" si="5"/>
        <v>PORT_CFG_M(PORT_PC11,GPIOC,GPIO_Pin_11,0,GPIO_Speed_50MHz,0,STD_OFF)</v>
      </c>
    </row>
    <row r="82" spans="1:11">
      <c r="A82">
        <v>80</v>
      </c>
      <c r="B82" t="str">
        <f>IF([1]PortCfg!C83=0,"",[1]PortCfg!C83)</f>
        <v>PORT_PC12</v>
      </c>
      <c r="C82" t="str">
        <f t="shared" si="3"/>
        <v>GPIOC</v>
      </c>
      <c r="D82" t="str">
        <f t="shared" si="4"/>
        <v>GPIO_Pin_12</v>
      </c>
      <c r="E82">
        <f>IF(B82="","",Sheet2!G83)</f>
        <v>0</v>
      </c>
      <c r="F82" t="str">
        <f>IF(B82="","",Sheet2!H83)</f>
        <v>GPIO_Speed_50MHz</v>
      </c>
      <c r="G82">
        <f>IF(B82="","",Sheet2!F83)</f>
        <v>0</v>
      </c>
      <c r="H82" t="str">
        <f>IF(B82="","",Sheet2!I83)</f>
        <v>STD_OFF</v>
      </c>
      <c r="K82" t="str">
        <f t="shared" si="5"/>
        <v>PORT_CFG_M(PORT_PC12,GPIOC,GPIO_Pin_12,0,GPIO_Speed_50MHz,0,STD_OFF)</v>
      </c>
    </row>
    <row r="83" spans="1:11">
      <c r="A83">
        <v>81</v>
      </c>
      <c r="B83" t="str">
        <f>IF([1]PortCfg!C84=0,"",[1]PortCfg!C84)</f>
        <v>PORT_PD00</v>
      </c>
      <c r="C83" t="str">
        <f t="shared" si="3"/>
        <v>GPIOD</v>
      </c>
      <c r="D83" t="str">
        <f t="shared" si="4"/>
        <v>GPIO_Pin_0</v>
      </c>
      <c r="E83" t="str">
        <f>IF(B83="","",Sheet2!G84)</f>
        <v>GPIO_Mode_AF_PP</v>
      </c>
      <c r="F83" t="str">
        <f>IF(B83="","",Sheet2!H84)</f>
        <v>GPIO_Speed_50MHz</v>
      </c>
      <c r="G83" t="str">
        <f>IF(B83="","",Sheet2!F84)</f>
        <v>PORT_MODE_FSMC</v>
      </c>
      <c r="H83" t="str">
        <f>IF(B83="","",Sheet2!I84)</f>
        <v>STD_ON</v>
      </c>
      <c r="K83" t="str">
        <f t="shared" si="5"/>
        <v>PORT_CFG_M(PORT_PD00,GPIOD,GPIO_Pin_0,GPIO_Mode_AF_PP,GPIO_Speed_50MHz,PORT_MODE_FSMC,STD_ON)</v>
      </c>
    </row>
    <row r="84" spans="1:11">
      <c r="A84">
        <v>82</v>
      </c>
      <c r="B84" t="str">
        <f>IF([1]PortCfg!C85=0,"",[1]PortCfg!C85)</f>
        <v>PORT_PD01</v>
      </c>
      <c r="C84" t="str">
        <f t="shared" si="3"/>
        <v>GPIOD</v>
      </c>
      <c r="D84" t="str">
        <f t="shared" si="4"/>
        <v>GPIO_Pin_1</v>
      </c>
      <c r="E84" t="str">
        <f>IF(B84="","",Sheet2!G85)</f>
        <v>GPIO_Mode_AF_PP</v>
      </c>
      <c r="F84" t="str">
        <f>IF(B84="","",Sheet2!H85)</f>
        <v>GPIO_Speed_50MHz</v>
      </c>
      <c r="G84" t="str">
        <f>IF(B84="","",Sheet2!F85)</f>
        <v>PORT_MODE_FSMC</v>
      </c>
      <c r="H84" t="str">
        <f>IF(B84="","",Sheet2!I85)</f>
        <v>STD_ON</v>
      </c>
      <c r="K84" t="str">
        <f t="shared" si="5"/>
        <v>PORT_CFG_M(PORT_PD01,GPIOD,GPIO_Pin_1,GPIO_Mode_AF_PP,GPIO_Speed_50MHz,PORT_MODE_FSMC,STD_ON)</v>
      </c>
    </row>
    <row r="85" spans="1:11">
      <c r="A85">
        <v>83</v>
      </c>
      <c r="B85" t="str">
        <f>IF([1]PortCfg!C86=0,"",[1]PortCfg!C86)</f>
        <v>PORT_PD02</v>
      </c>
      <c r="C85" t="str">
        <f t="shared" si="3"/>
        <v>GPIOD</v>
      </c>
      <c r="D85" t="str">
        <f t="shared" si="4"/>
        <v>GPIO_Pin_2</v>
      </c>
      <c r="E85">
        <f>IF(B85="","",Sheet2!G86)</f>
        <v>0</v>
      </c>
      <c r="F85" t="str">
        <f>IF(B85="","",Sheet2!H86)</f>
        <v>GPIO_Speed_50MHz</v>
      </c>
      <c r="G85">
        <f>IF(B85="","",Sheet2!F86)</f>
        <v>0</v>
      </c>
      <c r="H85" t="str">
        <f>IF(B85="","",Sheet2!I86)</f>
        <v>STD_OFF</v>
      </c>
      <c r="K85" t="str">
        <f t="shared" si="5"/>
        <v>PORT_CFG_M(PORT_PD02,GPIOD,GPIO_Pin_2,0,GPIO_Speed_50MHz,0,STD_OFF)</v>
      </c>
    </row>
    <row r="86" spans="1:11">
      <c r="A86">
        <v>84</v>
      </c>
      <c r="B86" t="str">
        <f>IF([1]PortCfg!C87=0,"",[1]PortCfg!C87)</f>
        <v>PORT_PD03</v>
      </c>
      <c r="C86" t="str">
        <f t="shared" si="3"/>
        <v>GPIOD</v>
      </c>
      <c r="D86" t="str">
        <f t="shared" si="4"/>
        <v>GPIO_Pin_3</v>
      </c>
      <c r="E86" t="str">
        <f>IF(B86="","",Sheet2!G87)</f>
        <v>GPIO_Mode_Out_PP</v>
      </c>
      <c r="F86" t="str">
        <f>IF(B86="","",Sheet2!H87)</f>
        <v>GPIO_Speed_50MHz</v>
      </c>
      <c r="G86" t="str">
        <f>IF(B86="","",Sheet2!F87)</f>
        <v>PORT_MODE_GPIO</v>
      </c>
      <c r="H86" t="str">
        <f>IF(B86="","",Sheet2!I87)</f>
        <v>STD_ON</v>
      </c>
      <c r="K86" t="str">
        <f t="shared" si="5"/>
        <v>PORT_CFG_M(PORT_PD03,GPIOD,GPIO_Pin_3,GPIO_Mode_Out_PP,GPIO_Speed_50MHz,PORT_MODE_GPIO,STD_ON)</v>
      </c>
    </row>
    <row r="87" spans="1:11">
      <c r="A87">
        <v>85</v>
      </c>
      <c r="B87" t="str">
        <f>IF([1]PortCfg!C88=0,"",[1]PortCfg!C88)</f>
        <v>PORT_PD04</v>
      </c>
      <c r="C87" t="str">
        <f t="shared" si="3"/>
        <v>GPIOD</v>
      </c>
      <c r="D87" t="str">
        <f t="shared" si="4"/>
        <v>GPIO_Pin_4</v>
      </c>
      <c r="E87" t="str">
        <f>IF(B87="","",Sheet2!G88)</f>
        <v>GPIO_Mode_AF_PP</v>
      </c>
      <c r="F87" t="str">
        <f>IF(B87="","",Sheet2!H88)</f>
        <v>GPIO_Speed_50MHz</v>
      </c>
      <c r="G87" t="str">
        <f>IF(B87="","",Sheet2!F88)</f>
        <v>PORT_MODE_FSMC</v>
      </c>
      <c r="H87" t="str">
        <f>IF(B87="","",Sheet2!I88)</f>
        <v>STD_ON</v>
      </c>
      <c r="K87" t="str">
        <f t="shared" si="5"/>
        <v>PORT_CFG_M(PORT_PD04,GPIOD,GPIO_Pin_4,GPIO_Mode_AF_PP,GPIO_Speed_50MHz,PORT_MODE_FSMC,STD_ON)</v>
      </c>
    </row>
    <row r="88" spans="1:11">
      <c r="A88">
        <v>86</v>
      </c>
      <c r="B88" t="str">
        <f>IF([1]PortCfg!C89=0,"",[1]PortCfg!C89)</f>
        <v>PORT_PD05</v>
      </c>
      <c r="C88" t="str">
        <f t="shared" si="3"/>
        <v>GPIOD</v>
      </c>
      <c r="D88" t="str">
        <f t="shared" si="4"/>
        <v>GPIO_Pin_5</v>
      </c>
      <c r="E88" t="str">
        <f>IF(B88="","",Sheet2!G89)</f>
        <v>GPIO_Mode_AF_PP</v>
      </c>
      <c r="F88" t="str">
        <f>IF(B88="","",Sheet2!H89)</f>
        <v>GPIO_Speed_50MHz</v>
      </c>
      <c r="G88" t="str">
        <f>IF(B88="","",Sheet2!F89)</f>
        <v>PORT_MODE_FSMC</v>
      </c>
      <c r="H88" t="str">
        <f>IF(B88="","",Sheet2!I89)</f>
        <v>STD_ON</v>
      </c>
      <c r="K88" t="str">
        <f t="shared" si="5"/>
        <v>PORT_CFG_M(PORT_PD05,GPIOD,GPIO_Pin_5,GPIO_Mode_AF_PP,GPIO_Speed_50MHz,PORT_MODE_FSMC,STD_ON)</v>
      </c>
    </row>
    <row r="89" spans="1:11">
      <c r="A89">
        <v>87</v>
      </c>
      <c r="B89" t="str">
        <f>IF([1]PortCfg!C90=0,"",[1]PortCfg!C90)</f>
        <v>PORT_PD06</v>
      </c>
      <c r="C89" t="str">
        <f t="shared" si="3"/>
        <v>GPIOD</v>
      </c>
      <c r="D89" t="str">
        <f t="shared" si="4"/>
        <v>GPIO_Pin_6</v>
      </c>
      <c r="E89" t="str">
        <f>IF(B89="","",Sheet2!G90)</f>
        <v>GPIO_Mode_Out_PP</v>
      </c>
      <c r="F89" t="str">
        <f>IF(B89="","",Sheet2!H90)</f>
        <v>GPIO_Speed_50MHz</v>
      </c>
      <c r="G89" t="str">
        <f>IF(B89="","",Sheet2!F90)</f>
        <v>PORT_MODE_GPIO</v>
      </c>
      <c r="H89" t="str">
        <f>IF(B89="","",Sheet2!I90)</f>
        <v>STD_ON</v>
      </c>
      <c r="K89" t="str">
        <f t="shared" si="5"/>
        <v>PORT_CFG_M(PORT_PD06,GPIOD,GPIO_Pin_6,GPIO_Mode_Out_PP,GPIO_Speed_50MHz,PORT_MODE_GPIO,STD_ON)</v>
      </c>
    </row>
    <row r="90" spans="1:11">
      <c r="A90">
        <v>88</v>
      </c>
      <c r="B90" t="str">
        <f>IF([1]PortCfg!C91=0,"",[1]PortCfg!C91)</f>
        <v>PORT_PD07</v>
      </c>
      <c r="C90" t="str">
        <f t="shared" si="3"/>
        <v>GPIOD</v>
      </c>
      <c r="D90" t="str">
        <f t="shared" si="4"/>
        <v>GPIO_Pin_7</v>
      </c>
      <c r="E90" t="str">
        <f>IF(B90="","",Sheet2!G91)</f>
        <v>GPIO_Mode_AF_PP</v>
      </c>
      <c r="F90" t="str">
        <f>IF(B90="","",Sheet2!H91)</f>
        <v>GPIO_Speed_50MHz</v>
      </c>
      <c r="G90" t="str">
        <f>IF(B90="","",Sheet2!F91)</f>
        <v>PORT_MODE_FSMC</v>
      </c>
      <c r="H90" t="str">
        <f>IF(B90="","",Sheet2!I91)</f>
        <v>STD_ON</v>
      </c>
      <c r="K90" t="str">
        <f t="shared" si="5"/>
        <v>PORT_CFG_M(PORT_PD07,GPIOD,GPIO_Pin_7,GPIO_Mode_AF_PP,GPIO_Speed_50MHz,PORT_MODE_FSMC,STD_ON)</v>
      </c>
    </row>
    <row r="91" spans="1:11">
      <c r="A91">
        <v>89</v>
      </c>
      <c r="B91" t="str">
        <f>IF([1]PortCfg!C92=0,"",[1]PortCfg!C92)</f>
        <v>PORT_PB03</v>
      </c>
      <c r="C91" t="str">
        <f t="shared" si="3"/>
        <v>GPIOB</v>
      </c>
      <c r="D91" t="str">
        <f t="shared" si="4"/>
        <v>GPIO_Pin_3</v>
      </c>
      <c r="E91">
        <f>IF(B91="","",Sheet2!G92)</f>
        <v>0</v>
      </c>
      <c r="F91" t="str">
        <f>IF(B91="","",Sheet2!H92)</f>
        <v>GPIO_Speed_50MHz</v>
      </c>
      <c r="G91">
        <f>IF(B91="","",Sheet2!F92)</f>
        <v>0</v>
      </c>
      <c r="H91" t="str">
        <f>IF(B91="","",Sheet2!I92)</f>
        <v>STD_OFF</v>
      </c>
      <c r="K91" t="str">
        <f t="shared" si="5"/>
        <v>PORT_CFG_M(PORT_PB03,GPIOB,GPIO_Pin_3,0,GPIO_Speed_50MHz,0,STD_OFF)</v>
      </c>
    </row>
    <row r="92" spans="1:11">
      <c r="A92">
        <v>90</v>
      </c>
      <c r="B92" t="str">
        <f>IF([1]PortCfg!C93=0,"",[1]PortCfg!C93)</f>
        <v>PORT_PB04</v>
      </c>
      <c r="C92" t="str">
        <f t="shared" si="3"/>
        <v>GPIOB</v>
      </c>
      <c r="D92" t="str">
        <f t="shared" si="4"/>
        <v>GPIO_Pin_4</v>
      </c>
      <c r="E92">
        <f>IF(B92="","",Sheet2!G93)</f>
        <v>0</v>
      </c>
      <c r="F92" t="str">
        <f>IF(B92="","",Sheet2!H93)</f>
        <v>GPIO_Speed_50MHz</v>
      </c>
      <c r="G92">
        <f>IF(B92="","",Sheet2!F93)</f>
        <v>0</v>
      </c>
      <c r="H92" t="str">
        <f>IF(B92="","",Sheet2!I93)</f>
        <v>STD_OFF</v>
      </c>
      <c r="K92" t="str">
        <f t="shared" si="5"/>
        <v>PORT_CFG_M(PORT_PB04,GPIOB,GPIO_Pin_4,0,GPIO_Speed_50MHz,0,STD_OFF)</v>
      </c>
    </row>
    <row r="93" spans="1:11">
      <c r="A93">
        <v>91</v>
      </c>
      <c r="B93" t="str">
        <f>IF([1]PortCfg!C94=0,"",[1]PortCfg!C94)</f>
        <v>PORT_PB05</v>
      </c>
      <c r="C93" t="str">
        <f t="shared" si="3"/>
        <v>GPIOB</v>
      </c>
      <c r="D93" t="str">
        <f t="shared" si="4"/>
        <v>GPIO_Pin_5</v>
      </c>
      <c r="E93" t="str">
        <f>IF(B93="","",Sheet2!G94)</f>
        <v>GPIO_Mode_AF_PP</v>
      </c>
      <c r="F93" t="str">
        <f>IF(B93="","",Sheet2!H94)</f>
        <v>GPIO_Speed_50MHz</v>
      </c>
      <c r="G93" t="str">
        <f>IF(B93="","",Sheet2!F94)</f>
        <v>PORT_MODE_TIM</v>
      </c>
      <c r="H93" t="str">
        <f>IF(B93="","",Sheet2!I94)</f>
        <v>STD_ON</v>
      </c>
      <c r="K93" t="str">
        <f t="shared" si="5"/>
        <v>PORT_CFG_M(PORT_PB05,GPIOB,GPIO_Pin_5,GPIO_Mode_AF_PP,GPIO_Speed_50MHz,PORT_MODE_TIM,STD_ON)</v>
      </c>
    </row>
    <row r="94" spans="1:11">
      <c r="A94">
        <v>92</v>
      </c>
      <c r="B94" t="str">
        <f>IF([1]PortCfg!C95=0,"",[1]PortCfg!C95)</f>
        <v>PORT_PB06</v>
      </c>
      <c r="C94" t="str">
        <f t="shared" si="3"/>
        <v>GPIOB</v>
      </c>
      <c r="D94" t="str">
        <f t="shared" si="4"/>
        <v>GPIO_Pin_6</v>
      </c>
      <c r="E94">
        <f>IF(B94="","",Sheet2!G95)</f>
        <v>0</v>
      </c>
      <c r="F94" t="str">
        <f>IF(B94="","",Sheet2!H95)</f>
        <v>GPIO_Speed_50MHz</v>
      </c>
      <c r="G94">
        <f>IF(B94="","",Sheet2!F95)</f>
        <v>0</v>
      </c>
      <c r="H94" t="str">
        <f>IF(B94="","",Sheet2!I95)</f>
        <v>STD_OFF</v>
      </c>
      <c r="K94" t="str">
        <f t="shared" si="5"/>
        <v>PORT_CFG_M(PORT_PB06,GPIOB,GPIO_Pin_6,0,GPIO_Speed_50MHz,0,STD_OFF)</v>
      </c>
    </row>
    <row r="95" spans="1:11">
      <c r="A95">
        <v>93</v>
      </c>
      <c r="B95" t="str">
        <f>IF([1]PortCfg!C96=0,"",[1]PortCfg!C96)</f>
        <v>PORT_PB07</v>
      </c>
      <c r="C95" t="str">
        <f t="shared" si="3"/>
        <v>GPIOB</v>
      </c>
      <c r="D95" t="str">
        <f t="shared" si="4"/>
        <v>GPIO_Pin_7</v>
      </c>
      <c r="E95">
        <f>IF(B95="","",Sheet2!G96)</f>
        <v>0</v>
      </c>
      <c r="F95" t="str">
        <f>IF(B95="","",Sheet2!H96)</f>
        <v>GPIO_Speed_50MHz</v>
      </c>
      <c r="G95">
        <f>IF(B95="","",Sheet2!F96)</f>
        <v>0</v>
      </c>
      <c r="H95" t="str">
        <f>IF(B95="","",Sheet2!I96)</f>
        <v>STD_OFF</v>
      </c>
      <c r="K95" t="str">
        <f t="shared" si="5"/>
        <v>PORT_CFG_M(PORT_PB07,GPIOB,GPIO_Pin_7,0,GPIO_Speed_50MHz,0,STD_OFF)</v>
      </c>
    </row>
    <row r="96" spans="1:11">
      <c r="A96">
        <v>94</v>
      </c>
      <c r="B96" t="str">
        <f>IF([1]PortCfg!C97=0,"",[1]PortCfg!C97)</f>
        <v/>
      </c>
      <c r="C96" t="str">
        <f t="shared" si="3"/>
        <v/>
      </c>
      <c r="D96" t="str">
        <f t="shared" si="4"/>
        <v/>
      </c>
      <c r="E96" t="str">
        <f>IF(B96="","",Sheet2!G97)</f>
        <v/>
      </c>
      <c r="F96" t="str">
        <f>IF(B96="","",Sheet2!H97)</f>
        <v/>
      </c>
      <c r="G96" t="str">
        <f>IF(B96="","",Sheet2!F97)</f>
        <v/>
      </c>
      <c r="H96" t="str">
        <f>IF(B96="","",Sheet2!I97)</f>
        <v/>
      </c>
      <c r="K96" t="str">
        <f t="shared" si="5"/>
        <v/>
      </c>
    </row>
    <row r="97" spans="1:11">
      <c r="A97">
        <v>95</v>
      </c>
      <c r="B97" t="str">
        <f>IF([1]PortCfg!C98=0,"",[1]PortCfg!C98)</f>
        <v>PORT_PB08</v>
      </c>
      <c r="C97" t="str">
        <f t="shared" si="3"/>
        <v>GPIOB</v>
      </c>
      <c r="D97" t="str">
        <f t="shared" si="4"/>
        <v>GPIO_Pin_8</v>
      </c>
      <c r="E97">
        <f>IF(B97="","",Sheet2!G98)</f>
        <v>0</v>
      </c>
      <c r="F97" t="str">
        <f>IF(B97="","",Sheet2!H98)</f>
        <v>GPIO_Speed_50MHz</v>
      </c>
      <c r="G97">
        <f>IF(B97="","",Sheet2!F98)</f>
        <v>0</v>
      </c>
      <c r="H97" t="str">
        <f>IF(B97="","",Sheet2!I98)</f>
        <v>STD_OFF</v>
      </c>
      <c r="K97" t="str">
        <f t="shared" si="5"/>
        <v>PORT_CFG_M(PORT_PB08,GPIOB,GPIO_Pin_8,0,GPIO_Speed_50MHz,0,STD_OFF)</v>
      </c>
    </row>
    <row r="98" spans="1:11">
      <c r="A98">
        <v>96</v>
      </c>
      <c r="B98" t="str">
        <f>IF([1]PortCfg!C99=0,"",[1]PortCfg!C99)</f>
        <v>PORT_PB09</v>
      </c>
      <c r="C98" t="str">
        <f t="shared" si="3"/>
        <v>GPIOB</v>
      </c>
      <c r="D98" t="str">
        <f t="shared" si="4"/>
        <v>GPIO_Pin_9</v>
      </c>
      <c r="E98">
        <f>IF(B98="","",Sheet2!G99)</f>
        <v>0</v>
      </c>
      <c r="F98" t="str">
        <f>IF(B98="","",Sheet2!H99)</f>
        <v>GPIO_Speed_50MHz</v>
      </c>
      <c r="G98">
        <f>IF(B98="","",Sheet2!F99)</f>
        <v>0</v>
      </c>
      <c r="H98" t="str">
        <f>IF(B98="","",Sheet2!I99)</f>
        <v>STD_OFF</v>
      </c>
      <c r="K98" t="str">
        <f t="shared" si="5"/>
        <v>PORT_CFG_M(PORT_PB09,GPIOB,GPIO_Pin_9,0,GPIO_Speed_50MHz,0,STD_OFF)</v>
      </c>
    </row>
    <row r="99" spans="1:11">
      <c r="A99">
        <v>97</v>
      </c>
      <c r="B99" t="str">
        <f>IF([1]PortCfg!C100=0,"",[1]PortCfg!C100)</f>
        <v>PORT_PE00</v>
      </c>
      <c r="C99" t="str">
        <f t="shared" si="3"/>
        <v>GPIOE</v>
      </c>
      <c r="D99" t="str">
        <f t="shared" si="4"/>
        <v>GPIO_Pin_0</v>
      </c>
      <c r="E99">
        <f>IF(B99="","",Sheet2!G100)</f>
        <v>0</v>
      </c>
      <c r="F99" t="str">
        <f>IF(B99="","",Sheet2!H100)</f>
        <v>GPIO_Speed_50MHz</v>
      </c>
      <c r="G99">
        <f>IF(B99="","",Sheet2!F100)</f>
        <v>0</v>
      </c>
      <c r="H99" t="str">
        <f>IF(B99="","",Sheet2!I100)</f>
        <v>STD_OFF</v>
      </c>
      <c r="K99" t="str">
        <f t="shared" si="5"/>
        <v>PORT_CFG_M(PORT_PE00,GPIOE,GPIO_Pin_0,0,GPIO_Speed_50MHz,0,STD_OFF)</v>
      </c>
    </row>
    <row r="100" spans="1:11">
      <c r="A100">
        <v>98</v>
      </c>
      <c r="B100" t="str">
        <f>IF([1]PortCfg!C101=0,"",[1]PortCfg!C101)</f>
        <v>PORT_PE01</v>
      </c>
      <c r="C100" t="str">
        <f t="shared" si="3"/>
        <v>GPIOE</v>
      </c>
      <c r="D100" t="str">
        <f t="shared" si="4"/>
        <v>GPIO_Pin_1</v>
      </c>
      <c r="E100" t="str">
        <f>IF(B100="","",Sheet2!G101)</f>
        <v>GPIO_Mode_Out_PP</v>
      </c>
      <c r="F100" t="str">
        <f>IF(B100="","",Sheet2!H101)</f>
        <v>GPIO_Speed_50MHz</v>
      </c>
      <c r="G100" t="str">
        <f>IF(B100="","",Sheet2!F101)</f>
        <v>PORT_MODE_FSMC</v>
      </c>
      <c r="H100" t="str">
        <f>IF(B100="","",Sheet2!I101)</f>
        <v>STD_ON</v>
      </c>
      <c r="K100" t="str">
        <f t="shared" si="5"/>
        <v>PORT_CFG_M(PORT_PE01,GPIOE,GPIO_Pin_1,GPIO_Mode_Out_PP,GPIO_Speed_50MHz,PORT_MODE_FSMC,STD_ON)</v>
      </c>
    </row>
    <row r="101" spans="1:11">
      <c r="A101">
        <v>99</v>
      </c>
      <c r="B101" t="str">
        <f>IF([1]PortCfg!C102=0,"",[1]PortCfg!C102)</f>
        <v/>
      </c>
      <c r="C101" t="str">
        <f t="shared" si="3"/>
        <v/>
      </c>
      <c r="D101" t="str">
        <f t="shared" si="4"/>
        <v/>
      </c>
      <c r="E101" t="str">
        <f>IF(B101="","",Sheet2!G102)</f>
        <v/>
      </c>
      <c r="F101" t="str">
        <f>IF(B101="","",Sheet2!H102)</f>
        <v/>
      </c>
      <c r="G101" t="str">
        <f>IF(B101="","",Sheet2!F102)</f>
        <v/>
      </c>
      <c r="H101" t="str">
        <f>IF(B101="","",Sheet2!I102)</f>
        <v/>
      </c>
      <c r="K101" t="str">
        <f t="shared" si="5"/>
        <v/>
      </c>
    </row>
    <row r="102" spans="1:11">
      <c r="A102">
        <v>100</v>
      </c>
      <c r="B102" t="str">
        <f>IF([1]PortCfg!C103=0,"",[1]PortCfg!C103)</f>
        <v/>
      </c>
      <c r="C102" t="str">
        <f t="shared" si="3"/>
        <v/>
      </c>
      <c r="D102" t="str">
        <f t="shared" si="4"/>
        <v/>
      </c>
      <c r="E102" t="str">
        <f>IF(B102="","",Sheet2!G103)</f>
        <v/>
      </c>
      <c r="F102" t="str">
        <f>IF(B102="","",Sheet2!H103)</f>
        <v/>
      </c>
      <c r="G102" t="str">
        <f>IF(B102="","",Sheet2!F103)</f>
        <v/>
      </c>
      <c r="H102" t="str">
        <f>IF(B102="","",Sheet2!I103)</f>
        <v/>
      </c>
      <c r="K102" t="str">
        <f t="shared" si="5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2017-12-28T08:18:29Z</dcterms:modified>
</cp:coreProperties>
</file>