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Lele\Politecnico\Quinto anno [2019-2020]\Tesi\Emanuele_Viadana_2021\Thesis\Data\"/>
    </mc:Choice>
  </mc:AlternateContent>
  <xr:revisionPtr revIDLastSave="0" documentId="13_ncr:1_{27CE563D-361D-496F-BCCB-6C64DE22EB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7-node German Network" sheetId="1" r:id="rId1"/>
    <sheet name="7-node German Degree 3" sheetId="6" r:id="rId2"/>
    <sheet name="10-node Italian Network" sheetId="3" r:id="rId3"/>
    <sheet name="Computational tim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7" i="6" l="1"/>
  <c r="CI88" i="6"/>
  <c r="CI68" i="6"/>
  <c r="CI50" i="6"/>
  <c r="CI30" i="6"/>
  <c r="CI7" i="6"/>
  <c r="CG96" i="6"/>
  <c r="CG94" i="6"/>
  <c r="CG92" i="6"/>
  <c r="CG90" i="6"/>
  <c r="CG88" i="6"/>
  <c r="CG76" i="6"/>
  <c r="CG74" i="6"/>
  <c r="CG72" i="6"/>
  <c r="CG70" i="6"/>
  <c r="CG68" i="6"/>
  <c r="CG58" i="6"/>
  <c r="CG56" i="6"/>
  <c r="CG54" i="6"/>
  <c r="CG52" i="6"/>
  <c r="CG50" i="6"/>
  <c r="CG38" i="6"/>
  <c r="CG36" i="6"/>
  <c r="CG34" i="6"/>
  <c r="CG32" i="6"/>
  <c r="CG30" i="6"/>
  <c r="CG9" i="6"/>
  <c r="CG11" i="6"/>
  <c r="CG13" i="6"/>
  <c r="CG15" i="6"/>
  <c r="CG7" i="6"/>
  <c r="CD96" i="6"/>
  <c r="CD94" i="6"/>
  <c r="CD92" i="6"/>
  <c r="CD90" i="6"/>
  <c r="CD88" i="6"/>
  <c r="CD76" i="6"/>
  <c r="CD74" i="6"/>
  <c r="CD72" i="6"/>
  <c r="CD70" i="6"/>
  <c r="CD68" i="6"/>
  <c r="CD58" i="6"/>
  <c r="CD56" i="6"/>
  <c r="CD54" i="6"/>
  <c r="CD52" i="6"/>
  <c r="CD50" i="6"/>
  <c r="CD38" i="6"/>
  <c r="CD36" i="6"/>
  <c r="CD34" i="6"/>
  <c r="CD32" i="6"/>
  <c r="CD30" i="6"/>
  <c r="CD15" i="6"/>
  <c r="CD13" i="6"/>
  <c r="CD11" i="6"/>
  <c r="CD9" i="6"/>
  <c r="CD7" i="6"/>
  <c r="AK36" i="6"/>
  <c r="BD36" i="6" s="1"/>
  <c r="J48" i="6"/>
  <c r="K48" i="6"/>
  <c r="L48" i="6"/>
  <c r="AT117" i="6"/>
  <c r="AU117" i="6"/>
  <c r="AV117" i="6"/>
  <c r="AK117" i="6"/>
  <c r="AL117" i="6"/>
  <c r="AM117" i="6"/>
  <c r="AB117" i="6"/>
  <c r="AC117" i="6"/>
  <c r="AD117" i="6"/>
  <c r="S117" i="6"/>
  <c r="T117" i="6"/>
  <c r="U117" i="6"/>
  <c r="J117" i="6"/>
  <c r="K117" i="6"/>
  <c r="L117" i="6"/>
  <c r="J94" i="6"/>
  <c r="K94" i="6"/>
  <c r="L94" i="6"/>
  <c r="S94" i="6"/>
  <c r="T94" i="6"/>
  <c r="U94" i="6"/>
  <c r="AB94" i="6"/>
  <c r="AC94" i="6"/>
  <c r="AD94" i="6"/>
  <c r="AK94" i="6"/>
  <c r="AL94" i="6"/>
  <c r="AM94" i="6"/>
  <c r="AT94" i="6"/>
  <c r="AU94" i="6"/>
  <c r="AV94" i="6"/>
  <c r="J71" i="6"/>
  <c r="K71" i="6"/>
  <c r="L71" i="6"/>
  <c r="S71" i="6"/>
  <c r="T71" i="6"/>
  <c r="U71" i="6"/>
  <c r="AB71" i="6"/>
  <c r="AC71" i="6"/>
  <c r="AD71" i="6"/>
  <c r="AK71" i="6"/>
  <c r="AL71" i="6"/>
  <c r="AM71" i="6"/>
  <c r="AT71" i="6"/>
  <c r="AU71" i="6"/>
  <c r="AV71" i="6"/>
  <c r="AT48" i="6"/>
  <c r="AU48" i="6"/>
  <c r="AV48" i="6"/>
  <c r="AK48" i="6"/>
  <c r="AL48" i="6"/>
  <c r="AM48" i="6"/>
  <c r="AB48" i="6"/>
  <c r="AC48" i="6"/>
  <c r="AD48" i="6"/>
  <c r="S48" i="6"/>
  <c r="T48" i="6"/>
  <c r="U48" i="6"/>
  <c r="AT24" i="6"/>
  <c r="AU24" i="6"/>
  <c r="AV24" i="6"/>
  <c r="AK24" i="6"/>
  <c r="AL24" i="6"/>
  <c r="AM24" i="6"/>
  <c r="AB24" i="6"/>
  <c r="AC24" i="6"/>
  <c r="AD24" i="6"/>
  <c r="S24" i="6"/>
  <c r="T24" i="6"/>
  <c r="U24" i="6"/>
  <c r="J24" i="6"/>
  <c r="K24" i="6"/>
  <c r="L24" i="6"/>
  <c r="AV115" i="6"/>
  <c r="AU115" i="6"/>
  <c r="AT115" i="6"/>
  <c r="BI96" i="6" s="1"/>
  <c r="AM115" i="6"/>
  <c r="AL115" i="6"/>
  <c r="AK115" i="6"/>
  <c r="BI94" i="6" s="1"/>
  <c r="AD115" i="6"/>
  <c r="AC115" i="6"/>
  <c r="AB115" i="6"/>
  <c r="BI92" i="6" s="1"/>
  <c r="U115" i="6"/>
  <c r="T115" i="6"/>
  <c r="S115" i="6"/>
  <c r="BI90" i="6" s="1"/>
  <c r="L115" i="6"/>
  <c r="K115" i="6"/>
  <c r="J115" i="6"/>
  <c r="BI88" i="6" s="1"/>
  <c r="AV113" i="6"/>
  <c r="AU113" i="6"/>
  <c r="AT113" i="6"/>
  <c r="AM113" i="6"/>
  <c r="AL113" i="6"/>
  <c r="AK113" i="6"/>
  <c r="BH94" i="6" s="1"/>
  <c r="AD113" i="6"/>
  <c r="AC113" i="6"/>
  <c r="AB113" i="6"/>
  <c r="BH92" i="6" s="1"/>
  <c r="U113" i="6"/>
  <c r="T113" i="6"/>
  <c r="S113" i="6"/>
  <c r="BH90" i="6" s="1"/>
  <c r="L113" i="6"/>
  <c r="K113" i="6"/>
  <c r="J113" i="6"/>
  <c r="BH88" i="6" s="1"/>
  <c r="AV111" i="6"/>
  <c r="AU111" i="6"/>
  <c r="AT111" i="6"/>
  <c r="BG96" i="6" s="1"/>
  <c r="AM111" i="6"/>
  <c r="AL111" i="6"/>
  <c r="AK111" i="6"/>
  <c r="BG94" i="6" s="1"/>
  <c r="AD111" i="6"/>
  <c r="AC111" i="6"/>
  <c r="AB111" i="6"/>
  <c r="BG92" i="6" s="1"/>
  <c r="U111" i="6"/>
  <c r="T111" i="6"/>
  <c r="S111" i="6"/>
  <c r="BG90" i="6" s="1"/>
  <c r="L111" i="6"/>
  <c r="K111" i="6"/>
  <c r="J111" i="6"/>
  <c r="BG88" i="6" s="1"/>
  <c r="AV109" i="6"/>
  <c r="AU109" i="6"/>
  <c r="AT109" i="6"/>
  <c r="BF96" i="6" s="1"/>
  <c r="AM109" i="6"/>
  <c r="AL109" i="6"/>
  <c r="AK109" i="6"/>
  <c r="BF94" i="6" s="1"/>
  <c r="AD109" i="6"/>
  <c r="AC109" i="6"/>
  <c r="AB109" i="6"/>
  <c r="BF92" i="6" s="1"/>
  <c r="U109" i="6"/>
  <c r="T109" i="6"/>
  <c r="S109" i="6"/>
  <c r="BF90" i="6" s="1"/>
  <c r="L109" i="6"/>
  <c r="K109" i="6"/>
  <c r="J109" i="6"/>
  <c r="BF88" i="6" s="1"/>
  <c r="AV107" i="6"/>
  <c r="AU107" i="6"/>
  <c r="AT107" i="6"/>
  <c r="BE96" i="6" s="1"/>
  <c r="AM107" i="6"/>
  <c r="AL107" i="6"/>
  <c r="AK107" i="6"/>
  <c r="BE94" i="6" s="1"/>
  <c r="AD107" i="6"/>
  <c r="AC107" i="6"/>
  <c r="AB107" i="6"/>
  <c r="BE92" i="6" s="1"/>
  <c r="U107" i="6"/>
  <c r="T107" i="6"/>
  <c r="S107" i="6"/>
  <c r="BE90" i="6" s="1"/>
  <c r="L107" i="6"/>
  <c r="K107" i="6"/>
  <c r="J107" i="6"/>
  <c r="BE88" i="6" s="1"/>
  <c r="AV105" i="6"/>
  <c r="AU105" i="6"/>
  <c r="AT105" i="6"/>
  <c r="BD96" i="6" s="1"/>
  <c r="AM105" i="6"/>
  <c r="AL105" i="6"/>
  <c r="AK105" i="6"/>
  <c r="BD94" i="6" s="1"/>
  <c r="AD105" i="6"/>
  <c r="AC105" i="6"/>
  <c r="AB105" i="6"/>
  <c r="BD92" i="6" s="1"/>
  <c r="U105" i="6"/>
  <c r="T105" i="6"/>
  <c r="S105" i="6"/>
  <c r="BD90" i="6" s="1"/>
  <c r="L105" i="6"/>
  <c r="K105" i="6"/>
  <c r="J105" i="6"/>
  <c r="BD88" i="6" s="1"/>
  <c r="CC96" i="6"/>
  <c r="CB96" i="6"/>
  <c r="CA96" i="6"/>
  <c r="BZ96" i="6"/>
  <c r="BY96" i="6"/>
  <c r="BX96" i="6"/>
  <c r="BW96" i="6"/>
  <c r="BH96" i="6"/>
  <c r="AV103" i="6"/>
  <c r="AU103" i="6"/>
  <c r="AT103" i="6"/>
  <c r="BC96" i="6" s="1"/>
  <c r="AM103" i="6"/>
  <c r="AL103" i="6"/>
  <c r="AK103" i="6"/>
  <c r="BC94" i="6" s="1"/>
  <c r="AD103" i="6"/>
  <c r="AC103" i="6"/>
  <c r="AB103" i="6"/>
  <c r="BC92" i="6" s="1"/>
  <c r="U103" i="6"/>
  <c r="T103" i="6"/>
  <c r="S103" i="6"/>
  <c r="BC90" i="6" s="1"/>
  <c r="L103" i="6"/>
  <c r="K103" i="6"/>
  <c r="J103" i="6"/>
  <c r="BC88" i="6" s="1"/>
  <c r="CC94" i="6"/>
  <c r="CB94" i="6"/>
  <c r="CA94" i="6"/>
  <c r="BZ94" i="6"/>
  <c r="BY94" i="6"/>
  <c r="BX94" i="6"/>
  <c r="BW94" i="6"/>
  <c r="CC92" i="6"/>
  <c r="CB92" i="6"/>
  <c r="CA92" i="6"/>
  <c r="BZ92" i="6"/>
  <c r="BY92" i="6"/>
  <c r="BX92" i="6"/>
  <c r="BW92" i="6"/>
  <c r="CC90" i="6"/>
  <c r="CB90" i="6"/>
  <c r="CA90" i="6"/>
  <c r="BZ90" i="6"/>
  <c r="BY90" i="6"/>
  <c r="BX90" i="6"/>
  <c r="BW90" i="6"/>
  <c r="CC88" i="6"/>
  <c r="CB88" i="6"/>
  <c r="CA88" i="6"/>
  <c r="BZ88" i="6"/>
  <c r="BY88" i="6"/>
  <c r="BX88" i="6"/>
  <c r="BW88" i="6"/>
  <c r="AV92" i="6"/>
  <c r="AU92" i="6"/>
  <c r="AT92" i="6"/>
  <c r="AM92" i="6"/>
  <c r="AL92" i="6"/>
  <c r="AK92" i="6"/>
  <c r="BI74" i="6" s="1"/>
  <c r="AD92" i="6"/>
  <c r="AC92" i="6"/>
  <c r="AB92" i="6"/>
  <c r="BI72" i="6" s="1"/>
  <c r="U92" i="6"/>
  <c r="T92" i="6"/>
  <c r="S92" i="6"/>
  <c r="BI70" i="6" s="1"/>
  <c r="L92" i="6"/>
  <c r="K92" i="6"/>
  <c r="J92" i="6"/>
  <c r="BI68" i="6" s="1"/>
  <c r="AV90" i="6"/>
  <c r="AU90" i="6"/>
  <c r="AT90" i="6"/>
  <c r="BH76" i="6" s="1"/>
  <c r="AM90" i="6"/>
  <c r="AL90" i="6"/>
  <c r="AK90" i="6"/>
  <c r="BH74" i="6" s="1"/>
  <c r="AD90" i="6"/>
  <c r="AC90" i="6"/>
  <c r="AB90" i="6"/>
  <c r="BH72" i="6" s="1"/>
  <c r="U90" i="6"/>
  <c r="T90" i="6"/>
  <c r="S90" i="6"/>
  <c r="BH70" i="6" s="1"/>
  <c r="L90" i="6"/>
  <c r="K90" i="6"/>
  <c r="J90" i="6"/>
  <c r="BH68" i="6" s="1"/>
  <c r="AV88" i="6"/>
  <c r="AU88" i="6"/>
  <c r="AT88" i="6"/>
  <c r="BG76" i="6" s="1"/>
  <c r="AM88" i="6"/>
  <c r="AL88" i="6"/>
  <c r="AK88" i="6"/>
  <c r="BG74" i="6" s="1"/>
  <c r="AD88" i="6"/>
  <c r="AC88" i="6"/>
  <c r="AB88" i="6"/>
  <c r="BG72" i="6" s="1"/>
  <c r="U88" i="6"/>
  <c r="T88" i="6"/>
  <c r="S88" i="6"/>
  <c r="BG70" i="6" s="1"/>
  <c r="L88" i="6"/>
  <c r="K88" i="6"/>
  <c r="J88" i="6"/>
  <c r="BG68" i="6" s="1"/>
  <c r="AV86" i="6"/>
  <c r="AU86" i="6"/>
  <c r="AT86" i="6"/>
  <c r="BF76" i="6" s="1"/>
  <c r="AM86" i="6"/>
  <c r="AL86" i="6"/>
  <c r="AK86" i="6"/>
  <c r="BF74" i="6" s="1"/>
  <c r="AD86" i="6"/>
  <c r="AC86" i="6"/>
  <c r="AB86" i="6"/>
  <c r="BF72" i="6" s="1"/>
  <c r="U86" i="6"/>
  <c r="T86" i="6"/>
  <c r="S86" i="6"/>
  <c r="BF70" i="6" s="1"/>
  <c r="L86" i="6"/>
  <c r="K86" i="6"/>
  <c r="J86" i="6"/>
  <c r="BF68" i="6" s="1"/>
  <c r="AV84" i="6"/>
  <c r="AU84" i="6"/>
  <c r="AT84" i="6"/>
  <c r="BE76" i="6" s="1"/>
  <c r="AM84" i="6"/>
  <c r="AL84" i="6"/>
  <c r="AK84" i="6"/>
  <c r="BE74" i="6" s="1"/>
  <c r="AD84" i="6"/>
  <c r="AC84" i="6"/>
  <c r="AB84" i="6"/>
  <c r="BE72" i="6" s="1"/>
  <c r="U84" i="6"/>
  <c r="T84" i="6"/>
  <c r="S84" i="6"/>
  <c r="BE70" i="6" s="1"/>
  <c r="L84" i="6"/>
  <c r="K84" i="6"/>
  <c r="J84" i="6"/>
  <c r="BE68" i="6" s="1"/>
  <c r="CC76" i="6"/>
  <c r="CB76" i="6"/>
  <c r="CA76" i="6"/>
  <c r="BZ76" i="6"/>
  <c r="BY76" i="6"/>
  <c r="BX76" i="6"/>
  <c r="BW76" i="6"/>
  <c r="BI76" i="6"/>
  <c r="AV82" i="6"/>
  <c r="AU82" i="6"/>
  <c r="AT82" i="6"/>
  <c r="BD76" i="6" s="1"/>
  <c r="AM82" i="6"/>
  <c r="AL82" i="6"/>
  <c r="AK82" i="6"/>
  <c r="BD74" i="6" s="1"/>
  <c r="AD82" i="6"/>
  <c r="AC82" i="6"/>
  <c r="AB82" i="6"/>
  <c r="BD72" i="6" s="1"/>
  <c r="U82" i="6"/>
  <c r="T82" i="6"/>
  <c r="S82" i="6"/>
  <c r="BD70" i="6" s="1"/>
  <c r="L82" i="6"/>
  <c r="K82" i="6"/>
  <c r="J82" i="6"/>
  <c r="BD68" i="6" s="1"/>
  <c r="CC74" i="6"/>
  <c r="CB74" i="6"/>
  <c r="CA74" i="6"/>
  <c r="BZ74" i="6"/>
  <c r="BY74" i="6"/>
  <c r="BX74" i="6"/>
  <c r="BW74" i="6"/>
  <c r="AV80" i="6"/>
  <c r="AU80" i="6"/>
  <c r="AT80" i="6"/>
  <c r="BC76" i="6" s="1"/>
  <c r="AM80" i="6"/>
  <c r="AL80" i="6"/>
  <c r="AK80" i="6"/>
  <c r="BC74" i="6" s="1"/>
  <c r="AD80" i="6"/>
  <c r="AC80" i="6"/>
  <c r="AB80" i="6"/>
  <c r="BC72" i="6" s="1"/>
  <c r="U80" i="6"/>
  <c r="T80" i="6"/>
  <c r="S80" i="6"/>
  <c r="BC70" i="6" s="1"/>
  <c r="L80" i="6"/>
  <c r="K80" i="6"/>
  <c r="J80" i="6"/>
  <c r="BC68" i="6" s="1"/>
  <c r="CC72" i="6"/>
  <c r="CB72" i="6"/>
  <c r="CA72" i="6"/>
  <c r="BZ72" i="6"/>
  <c r="BY72" i="6"/>
  <c r="BX72" i="6"/>
  <c r="BW72" i="6"/>
  <c r="CC70" i="6"/>
  <c r="CB70" i="6"/>
  <c r="CA70" i="6"/>
  <c r="BZ70" i="6"/>
  <c r="BY70" i="6"/>
  <c r="BX70" i="6"/>
  <c r="BW70" i="6"/>
  <c r="CC68" i="6"/>
  <c r="CB68" i="6"/>
  <c r="CA68" i="6"/>
  <c r="BZ68" i="6"/>
  <c r="BY68" i="6"/>
  <c r="BX68" i="6"/>
  <c r="BW68" i="6"/>
  <c r="AV69" i="6"/>
  <c r="AU69" i="6"/>
  <c r="AT69" i="6"/>
  <c r="AM69" i="6"/>
  <c r="AL69" i="6"/>
  <c r="AK69" i="6"/>
  <c r="BI56" i="6" s="1"/>
  <c r="AD69" i="6"/>
  <c r="AC69" i="6"/>
  <c r="AB69" i="6"/>
  <c r="BI54" i="6" s="1"/>
  <c r="U69" i="6"/>
  <c r="T69" i="6"/>
  <c r="S69" i="6"/>
  <c r="BI52" i="6" s="1"/>
  <c r="L69" i="6"/>
  <c r="K69" i="6"/>
  <c r="J69" i="6"/>
  <c r="BI50" i="6" s="1"/>
  <c r="AV67" i="6"/>
  <c r="AU67" i="6"/>
  <c r="AT67" i="6"/>
  <c r="BH58" i="6" s="1"/>
  <c r="AM67" i="6"/>
  <c r="AL67" i="6"/>
  <c r="AK67" i="6"/>
  <c r="BH56" i="6" s="1"/>
  <c r="AD67" i="6"/>
  <c r="AC67" i="6"/>
  <c r="AB67" i="6"/>
  <c r="BH54" i="6" s="1"/>
  <c r="U67" i="6"/>
  <c r="T67" i="6"/>
  <c r="S67" i="6"/>
  <c r="BH52" i="6" s="1"/>
  <c r="L67" i="6"/>
  <c r="K67" i="6"/>
  <c r="J67" i="6"/>
  <c r="BH50" i="6" s="1"/>
  <c r="AV65" i="6"/>
  <c r="AU65" i="6"/>
  <c r="AT65" i="6"/>
  <c r="BG58" i="6" s="1"/>
  <c r="AM65" i="6"/>
  <c r="AL65" i="6"/>
  <c r="AK65" i="6"/>
  <c r="BG56" i="6" s="1"/>
  <c r="AD65" i="6"/>
  <c r="AC65" i="6"/>
  <c r="AB65" i="6"/>
  <c r="BG54" i="6" s="1"/>
  <c r="U65" i="6"/>
  <c r="T65" i="6"/>
  <c r="S65" i="6"/>
  <c r="BG52" i="6" s="1"/>
  <c r="L65" i="6"/>
  <c r="K65" i="6"/>
  <c r="J65" i="6"/>
  <c r="BG50" i="6" s="1"/>
  <c r="AV63" i="6"/>
  <c r="AU63" i="6"/>
  <c r="AT63" i="6"/>
  <c r="BF58" i="6" s="1"/>
  <c r="AM63" i="6"/>
  <c r="AL63" i="6"/>
  <c r="AK63" i="6"/>
  <c r="BF56" i="6" s="1"/>
  <c r="AD63" i="6"/>
  <c r="AC63" i="6"/>
  <c r="AB63" i="6"/>
  <c r="BF54" i="6" s="1"/>
  <c r="U63" i="6"/>
  <c r="T63" i="6"/>
  <c r="S63" i="6"/>
  <c r="BF52" i="6" s="1"/>
  <c r="L63" i="6"/>
  <c r="K63" i="6"/>
  <c r="J63" i="6"/>
  <c r="BF50" i="6" s="1"/>
  <c r="AV61" i="6"/>
  <c r="AU61" i="6"/>
  <c r="AT61" i="6"/>
  <c r="BE58" i="6" s="1"/>
  <c r="AM61" i="6"/>
  <c r="AL61" i="6"/>
  <c r="AK61" i="6"/>
  <c r="BE56" i="6" s="1"/>
  <c r="AD61" i="6"/>
  <c r="AC61" i="6"/>
  <c r="AB61" i="6"/>
  <c r="BE54" i="6" s="1"/>
  <c r="U61" i="6"/>
  <c r="T61" i="6"/>
  <c r="S61" i="6"/>
  <c r="BE52" i="6" s="1"/>
  <c r="L61" i="6"/>
  <c r="K61" i="6"/>
  <c r="J61" i="6"/>
  <c r="BE50" i="6" s="1"/>
  <c r="CC58" i="6"/>
  <c r="CB58" i="6"/>
  <c r="CA58" i="6"/>
  <c r="BZ58" i="6"/>
  <c r="BY58" i="6"/>
  <c r="BX58" i="6"/>
  <c r="BW58" i="6"/>
  <c r="BI58" i="6"/>
  <c r="AV59" i="6"/>
  <c r="AU59" i="6"/>
  <c r="AT59" i="6"/>
  <c r="BD58" i="6" s="1"/>
  <c r="AM59" i="6"/>
  <c r="AL59" i="6"/>
  <c r="AK59" i="6"/>
  <c r="BD56" i="6" s="1"/>
  <c r="AD59" i="6"/>
  <c r="AC59" i="6"/>
  <c r="AB59" i="6"/>
  <c r="BD54" i="6" s="1"/>
  <c r="U59" i="6"/>
  <c r="T59" i="6"/>
  <c r="S59" i="6"/>
  <c r="BD52" i="6" s="1"/>
  <c r="L59" i="6"/>
  <c r="K59" i="6"/>
  <c r="J59" i="6"/>
  <c r="BD50" i="6" s="1"/>
  <c r="CC56" i="6"/>
  <c r="CB56" i="6"/>
  <c r="CA56" i="6"/>
  <c r="BZ56" i="6"/>
  <c r="BY56" i="6"/>
  <c r="BX56" i="6"/>
  <c r="BW56" i="6"/>
  <c r="AV57" i="6"/>
  <c r="AU57" i="6"/>
  <c r="AT57" i="6"/>
  <c r="BC58" i="6" s="1"/>
  <c r="AM57" i="6"/>
  <c r="AL57" i="6"/>
  <c r="AK57" i="6"/>
  <c r="BC56" i="6" s="1"/>
  <c r="AD57" i="6"/>
  <c r="AC57" i="6"/>
  <c r="AB57" i="6"/>
  <c r="BC54" i="6" s="1"/>
  <c r="U57" i="6"/>
  <c r="T57" i="6"/>
  <c r="S57" i="6"/>
  <c r="BC52" i="6" s="1"/>
  <c r="L57" i="6"/>
  <c r="K57" i="6"/>
  <c r="J57" i="6"/>
  <c r="BC50" i="6" s="1"/>
  <c r="CC54" i="6"/>
  <c r="CB54" i="6"/>
  <c r="CA54" i="6"/>
  <c r="BZ54" i="6"/>
  <c r="BY54" i="6"/>
  <c r="BX54" i="6"/>
  <c r="BW54" i="6"/>
  <c r="CC52" i="6"/>
  <c r="CB52" i="6"/>
  <c r="CA52" i="6"/>
  <c r="BZ52" i="6"/>
  <c r="BY52" i="6"/>
  <c r="BX52" i="6"/>
  <c r="BW52" i="6"/>
  <c r="CC50" i="6"/>
  <c r="CB50" i="6"/>
  <c r="CA50" i="6"/>
  <c r="BZ50" i="6"/>
  <c r="BY50" i="6"/>
  <c r="BX50" i="6"/>
  <c r="BW50" i="6"/>
  <c r="AV46" i="6"/>
  <c r="AU46" i="6"/>
  <c r="AT46" i="6"/>
  <c r="BI38" i="6" s="1"/>
  <c r="AM46" i="6"/>
  <c r="AL46" i="6"/>
  <c r="AK46" i="6"/>
  <c r="BI36" i="6" s="1"/>
  <c r="AD46" i="6"/>
  <c r="AC46" i="6"/>
  <c r="AB46" i="6"/>
  <c r="BI34" i="6" s="1"/>
  <c r="U46" i="6"/>
  <c r="T46" i="6"/>
  <c r="S46" i="6"/>
  <c r="BI32" i="6" s="1"/>
  <c r="L46" i="6"/>
  <c r="K46" i="6"/>
  <c r="J46" i="6"/>
  <c r="BI30" i="6" s="1"/>
  <c r="AV44" i="6"/>
  <c r="AU44" i="6"/>
  <c r="AT44" i="6"/>
  <c r="BH38" i="6" s="1"/>
  <c r="AM44" i="6"/>
  <c r="AL44" i="6"/>
  <c r="AK44" i="6"/>
  <c r="BH36" i="6" s="1"/>
  <c r="AD44" i="6"/>
  <c r="AC44" i="6"/>
  <c r="AB44" i="6"/>
  <c r="BH34" i="6" s="1"/>
  <c r="U44" i="6"/>
  <c r="T44" i="6"/>
  <c r="S44" i="6"/>
  <c r="BH32" i="6" s="1"/>
  <c r="L44" i="6"/>
  <c r="K44" i="6"/>
  <c r="J44" i="6"/>
  <c r="BH30" i="6" s="1"/>
  <c r="AV42" i="6"/>
  <c r="AU42" i="6"/>
  <c r="AT42" i="6"/>
  <c r="BG38" i="6" s="1"/>
  <c r="AM42" i="6"/>
  <c r="AL42" i="6"/>
  <c r="AK42" i="6"/>
  <c r="BG36" i="6" s="1"/>
  <c r="AD42" i="6"/>
  <c r="AC42" i="6"/>
  <c r="AB42" i="6"/>
  <c r="BG34" i="6" s="1"/>
  <c r="U42" i="6"/>
  <c r="T42" i="6"/>
  <c r="S42" i="6"/>
  <c r="BG32" i="6" s="1"/>
  <c r="L42" i="6"/>
  <c r="K42" i="6"/>
  <c r="J42" i="6"/>
  <c r="BG30" i="6" s="1"/>
  <c r="AV40" i="6"/>
  <c r="AU40" i="6"/>
  <c r="AT40" i="6"/>
  <c r="BF38" i="6" s="1"/>
  <c r="AM40" i="6"/>
  <c r="AL40" i="6"/>
  <c r="AK40" i="6"/>
  <c r="BF36" i="6" s="1"/>
  <c r="AD40" i="6"/>
  <c r="AC40" i="6"/>
  <c r="AB40" i="6"/>
  <c r="BF34" i="6" s="1"/>
  <c r="U40" i="6"/>
  <c r="T40" i="6"/>
  <c r="S40" i="6"/>
  <c r="BF32" i="6" s="1"/>
  <c r="L40" i="6"/>
  <c r="K40" i="6"/>
  <c r="J40" i="6"/>
  <c r="BF30" i="6" s="1"/>
  <c r="CC38" i="6"/>
  <c r="CB38" i="6"/>
  <c r="CA38" i="6"/>
  <c r="BZ38" i="6"/>
  <c r="BY38" i="6"/>
  <c r="BX38" i="6"/>
  <c r="BW38" i="6"/>
  <c r="AV38" i="6"/>
  <c r="AU38" i="6"/>
  <c r="AT38" i="6"/>
  <c r="BE38" i="6" s="1"/>
  <c r="AM38" i="6"/>
  <c r="AL38" i="6"/>
  <c r="AK38" i="6"/>
  <c r="BE36" i="6" s="1"/>
  <c r="AD38" i="6"/>
  <c r="AC38" i="6"/>
  <c r="AB38" i="6"/>
  <c r="BE34" i="6" s="1"/>
  <c r="U38" i="6"/>
  <c r="T38" i="6"/>
  <c r="S38" i="6"/>
  <c r="BE32" i="6" s="1"/>
  <c r="L38" i="6"/>
  <c r="K38" i="6"/>
  <c r="J38" i="6"/>
  <c r="BE30" i="6" s="1"/>
  <c r="CC36" i="6"/>
  <c r="CB36" i="6"/>
  <c r="CA36" i="6"/>
  <c r="BZ36" i="6"/>
  <c r="BY36" i="6"/>
  <c r="BX36" i="6"/>
  <c r="BW36" i="6"/>
  <c r="AV36" i="6"/>
  <c r="AU36" i="6"/>
  <c r="AT36" i="6"/>
  <c r="BD38" i="6" s="1"/>
  <c r="AM36" i="6"/>
  <c r="AL36" i="6"/>
  <c r="AD36" i="6"/>
  <c r="AC36" i="6"/>
  <c r="AB36" i="6"/>
  <c r="BD34" i="6" s="1"/>
  <c r="U36" i="6"/>
  <c r="T36" i="6"/>
  <c r="S36" i="6"/>
  <c r="BD32" i="6" s="1"/>
  <c r="L36" i="6"/>
  <c r="K36" i="6"/>
  <c r="J36" i="6"/>
  <c r="BD30" i="6" s="1"/>
  <c r="CC34" i="6"/>
  <c r="CB34" i="6"/>
  <c r="CA34" i="6"/>
  <c r="BZ34" i="6"/>
  <c r="BY34" i="6"/>
  <c r="BX34" i="6"/>
  <c r="BW34" i="6"/>
  <c r="AV34" i="6"/>
  <c r="AU34" i="6"/>
  <c r="AT34" i="6"/>
  <c r="BC38" i="6" s="1"/>
  <c r="AM34" i="6"/>
  <c r="AL34" i="6"/>
  <c r="AK34" i="6"/>
  <c r="BC36" i="6" s="1"/>
  <c r="AD34" i="6"/>
  <c r="AC34" i="6"/>
  <c r="AB34" i="6"/>
  <c r="BC34" i="6" s="1"/>
  <c r="U34" i="6"/>
  <c r="T34" i="6"/>
  <c r="S34" i="6"/>
  <c r="BC32" i="6" s="1"/>
  <c r="L34" i="6"/>
  <c r="K34" i="6"/>
  <c r="J34" i="6"/>
  <c r="BC30" i="6" s="1"/>
  <c r="CC32" i="6"/>
  <c r="CB32" i="6"/>
  <c r="CA32" i="6"/>
  <c r="BZ32" i="6"/>
  <c r="BY32" i="6"/>
  <c r="BX32" i="6"/>
  <c r="BW32" i="6"/>
  <c r="CC30" i="6"/>
  <c r="CB30" i="6"/>
  <c r="CA30" i="6"/>
  <c r="BZ30" i="6"/>
  <c r="BY30" i="6"/>
  <c r="BX30" i="6"/>
  <c r="BW30" i="6"/>
  <c r="AV22" i="6"/>
  <c r="AU22" i="6"/>
  <c r="AT22" i="6"/>
  <c r="BI15" i="6" s="1"/>
  <c r="AM22" i="6"/>
  <c r="AL22" i="6"/>
  <c r="AK22" i="6"/>
  <c r="BI13" i="6" s="1"/>
  <c r="AD22" i="6"/>
  <c r="AC22" i="6"/>
  <c r="AB22" i="6"/>
  <c r="BI11" i="6" s="1"/>
  <c r="U22" i="6"/>
  <c r="T22" i="6"/>
  <c r="S22" i="6"/>
  <c r="BI9" i="6" s="1"/>
  <c r="L22" i="6"/>
  <c r="K22" i="6"/>
  <c r="J22" i="6"/>
  <c r="BI7" i="6" s="1"/>
  <c r="AV20" i="6"/>
  <c r="AU20" i="6"/>
  <c r="AT20" i="6"/>
  <c r="BH15" i="6" s="1"/>
  <c r="AM20" i="6"/>
  <c r="AL20" i="6"/>
  <c r="AK20" i="6"/>
  <c r="BH13" i="6" s="1"/>
  <c r="AD20" i="6"/>
  <c r="AC20" i="6"/>
  <c r="AB20" i="6"/>
  <c r="BH11" i="6" s="1"/>
  <c r="U20" i="6"/>
  <c r="T20" i="6"/>
  <c r="S20" i="6"/>
  <c r="BH9" i="6" s="1"/>
  <c r="L20" i="6"/>
  <c r="K20" i="6"/>
  <c r="J20" i="6"/>
  <c r="BH7" i="6" s="1"/>
  <c r="AV18" i="6"/>
  <c r="AU18" i="6"/>
  <c r="AT18" i="6"/>
  <c r="BG15" i="6" s="1"/>
  <c r="AM18" i="6"/>
  <c r="AL18" i="6"/>
  <c r="AK18" i="6"/>
  <c r="BG13" i="6" s="1"/>
  <c r="AD18" i="6"/>
  <c r="AC18" i="6"/>
  <c r="AB18" i="6"/>
  <c r="BG11" i="6" s="1"/>
  <c r="U18" i="6"/>
  <c r="T18" i="6"/>
  <c r="S18" i="6"/>
  <c r="BG9" i="6" s="1"/>
  <c r="L18" i="6"/>
  <c r="K18" i="6"/>
  <c r="J18" i="6"/>
  <c r="BG7" i="6" s="1"/>
  <c r="AV16" i="6"/>
  <c r="AU16" i="6"/>
  <c r="AT16" i="6"/>
  <c r="BF15" i="6" s="1"/>
  <c r="AM16" i="6"/>
  <c r="AL16" i="6"/>
  <c r="AK16" i="6"/>
  <c r="BF13" i="6" s="1"/>
  <c r="AD16" i="6"/>
  <c r="AC16" i="6"/>
  <c r="AB16" i="6"/>
  <c r="BF11" i="6" s="1"/>
  <c r="U16" i="6"/>
  <c r="T16" i="6"/>
  <c r="S16" i="6"/>
  <c r="BF9" i="6" s="1"/>
  <c r="L16" i="6"/>
  <c r="K16" i="6"/>
  <c r="J16" i="6"/>
  <c r="BF7" i="6" s="1"/>
  <c r="CC15" i="6"/>
  <c r="CB15" i="6"/>
  <c r="CA15" i="6"/>
  <c r="BZ15" i="6"/>
  <c r="BY15" i="6"/>
  <c r="BX15" i="6"/>
  <c r="BW15" i="6"/>
  <c r="AV14" i="6"/>
  <c r="AU14" i="6"/>
  <c r="AT14" i="6"/>
  <c r="BE15" i="6" s="1"/>
  <c r="AM14" i="6"/>
  <c r="AL14" i="6"/>
  <c r="AK14" i="6"/>
  <c r="BE13" i="6" s="1"/>
  <c r="AD14" i="6"/>
  <c r="AC14" i="6"/>
  <c r="AB14" i="6"/>
  <c r="BE11" i="6" s="1"/>
  <c r="U14" i="6"/>
  <c r="T14" i="6"/>
  <c r="S14" i="6"/>
  <c r="BE9" i="6" s="1"/>
  <c r="L14" i="6"/>
  <c r="K14" i="6"/>
  <c r="J14" i="6"/>
  <c r="BE7" i="6" s="1"/>
  <c r="CC13" i="6"/>
  <c r="CB13" i="6"/>
  <c r="CA13" i="6"/>
  <c r="BZ13" i="6"/>
  <c r="BY13" i="6"/>
  <c r="BX13" i="6"/>
  <c r="BW13" i="6"/>
  <c r="AV12" i="6"/>
  <c r="AU12" i="6"/>
  <c r="AT12" i="6"/>
  <c r="BD15" i="6" s="1"/>
  <c r="AM12" i="6"/>
  <c r="AL12" i="6"/>
  <c r="AK12" i="6"/>
  <c r="BD13" i="6" s="1"/>
  <c r="AD12" i="6"/>
  <c r="AC12" i="6"/>
  <c r="AB12" i="6"/>
  <c r="BD11" i="6" s="1"/>
  <c r="U12" i="6"/>
  <c r="T12" i="6"/>
  <c r="S12" i="6"/>
  <c r="BD9" i="6" s="1"/>
  <c r="L12" i="6"/>
  <c r="K12" i="6"/>
  <c r="J12" i="6"/>
  <c r="BD7" i="6" s="1"/>
  <c r="CC11" i="6"/>
  <c r="CB11" i="6"/>
  <c r="CA11" i="6"/>
  <c r="BZ11" i="6"/>
  <c r="BY11" i="6"/>
  <c r="BX11" i="6"/>
  <c r="BW11" i="6"/>
  <c r="AV10" i="6"/>
  <c r="AU10" i="6"/>
  <c r="AT10" i="6"/>
  <c r="BC15" i="6" s="1"/>
  <c r="AM10" i="6"/>
  <c r="AL10" i="6"/>
  <c r="AK10" i="6"/>
  <c r="BC13" i="6" s="1"/>
  <c r="AD10" i="6"/>
  <c r="AC10" i="6"/>
  <c r="AB10" i="6"/>
  <c r="BC11" i="6" s="1"/>
  <c r="U10" i="6"/>
  <c r="T10" i="6"/>
  <c r="S10" i="6"/>
  <c r="BC9" i="6" s="1"/>
  <c r="L10" i="6"/>
  <c r="K10" i="6"/>
  <c r="J10" i="6"/>
  <c r="BC7" i="6" s="1"/>
  <c r="CC9" i="6"/>
  <c r="CB9" i="6"/>
  <c r="CA9" i="6"/>
  <c r="BZ9" i="6"/>
  <c r="BY9" i="6"/>
  <c r="BX9" i="6"/>
  <c r="BW9" i="6"/>
  <c r="CC7" i="6"/>
  <c r="CB7" i="6"/>
  <c r="CA7" i="6"/>
  <c r="BZ7" i="6"/>
  <c r="BY7" i="6"/>
  <c r="BX7" i="6"/>
  <c r="BW7" i="6"/>
  <c r="CB85" i="3"/>
  <c r="CB93" i="3"/>
  <c r="CB91" i="3"/>
  <c r="CB89" i="3"/>
  <c r="CB87" i="3"/>
  <c r="CB73" i="3"/>
  <c r="CB71" i="3"/>
  <c r="CB69" i="3"/>
  <c r="CB67" i="3"/>
  <c r="CB65" i="3"/>
  <c r="CB55" i="3"/>
  <c r="CB53" i="3"/>
  <c r="CB51" i="3"/>
  <c r="CB49" i="3"/>
  <c r="CB47" i="3"/>
  <c r="CB35" i="3"/>
  <c r="CB33" i="3"/>
  <c r="CB31" i="3"/>
  <c r="CB29" i="3"/>
  <c r="CB27" i="3"/>
  <c r="CB15" i="3"/>
  <c r="CB13" i="3"/>
  <c r="CB11" i="3"/>
  <c r="CB9" i="3"/>
  <c r="CB7" i="3"/>
  <c r="BI89" i="3"/>
  <c r="BI15" i="3"/>
  <c r="CB93" i="1"/>
  <c r="CB91" i="1"/>
  <c r="CB89" i="1"/>
  <c r="CB87" i="1"/>
  <c r="CB85" i="1"/>
  <c r="CB73" i="1"/>
  <c r="CB71" i="1"/>
  <c r="CB69" i="1"/>
  <c r="CB67" i="1"/>
  <c r="CB65" i="1"/>
  <c r="CB55" i="1"/>
  <c r="CB53" i="1"/>
  <c r="CB51" i="1"/>
  <c r="CB49" i="1"/>
  <c r="CB47" i="1"/>
  <c r="CB35" i="1"/>
  <c r="CB33" i="1"/>
  <c r="CB31" i="1"/>
  <c r="CB29" i="1"/>
  <c r="CB27" i="1"/>
  <c r="CB15" i="1"/>
  <c r="CB13" i="1"/>
  <c r="CB11" i="1"/>
  <c r="CB9" i="1"/>
  <c r="CB7" i="1"/>
  <c r="BI65" i="1"/>
  <c r="BI55" i="1"/>
  <c r="BI13" i="1"/>
  <c r="BI7" i="1"/>
  <c r="K106" i="3"/>
  <c r="L106" i="3"/>
  <c r="J106" i="3"/>
  <c r="BI85" i="3" s="1"/>
  <c r="T106" i="3"/>
  <c r="U106" i="3"/>
  <c r="S106" i="3"/>
  <c r="BI87" i="3" s="1"/>
  <c r="AU106" i="3"/>
  <c r="AV106" i="3"/>
  <c r="AT106" i="3"/>
  <c r="BI93" i="3" s="1"/>
  <c r="AL106" i="3"/>
  <c r="AM106" i="3"/>
  <c r="AK106" i="3"/>
  <c r="BI91" i="3" s="1"/>
  <c r="AC106" i="3"/>
  <c r="AD106" i="3"/>
  <c r="AB106" i="3"/>
  <c r="AL64" i="3"/>
  <c r="AM64" i="3"/>
  <c r="AK64" i="3"/>
  <c r="BI53" i="3" s="1"/>
  <c r="AU64" i="3"/>
  <c r="AV64" i="3"/>
  <c r="AT64" i="3"/>
  <c r="BI55" i="3" s="1"/>
  <c r="AU85" i="3"/>
  <c r="AV85" i="3"/>
  <c r="AT85" i="3"/>
  <c r="BI73" i="3" s="1"/>
  <c r="AL85" i="3"/>
  <c r="AM85" i="3"/>
  <c r="AK85" i="3"/>
  <c r="BI71" i="3" s="1"/>
  <c r="AC85" i="3"/>
  <c r="AD85" i="3"/>
  <c r="AB85" i="3"/>
  <c r="BI69" i="3" s="1"/>
  <c r="T85" i="3"/>
  <c r="U85" i="3"/>
  <c r="S85" i="3"/>
  <c r="BI67" i="3" s="1"/>
  <c r="K85" i="3"/>
  <c r="L85" i="3"/>
  <c r="J85" i="3"/>
  <c r="BI65" i="3" s="1"/>
  <c r="AC64" i="3"/>
  <c r="AD64" i="3"/>
  <c r="AB64" i="3"/>
  <c r="BI51" i="3" s="1"/>
  <c r="T64" i="3"/>
  <c r="U64" i="3"/>
  <c r="S64" i="3"/>
  <c r="BI49" i="3" s="1"/>
  <c r="K64" i="3"/>
  <c r="L64" i="3"/>
  <c r="J64" i="3"/>
  <c r="BI47" i="3" s="1"/>
  <c r="K43" i="3"/>
  <c r="L43" i="3"/>
  <c r="J43" i="3"/>
  <c r="BI27" i="3" s="1"/>
  <c r="T43" i="3"/>
  <c r="U43" i="3"/>
  <c r="S43" i="3"/>
  <c r="BI29" i="3" s="1"/>
  <c r="AC43" i="3"/>
  <c r="AD43" i="3"/>
  <c r="AB43" i="3"/>
  <c r="BI31" i="3" s="1"/>
  <c r="AL43" i="3"/>
  <c r="AM43" i="3"/>
  <c r="AK43" i="3"/>
  <c r="BI33" i="3" s="1"/>
  <c r="AU43" i="3"/>
  <c r="AV43" i="3"/>
  <c r="AT43" i="3"/>
  <c r="BI35" i="3" s="1"/>
  <c r="AU22" i="3"/>
  <c r="AV22" i="3"/>
  <c r="AT22" i="3"/>
  <c r="AL22" i="3"/>
  <c r="AM22" i="3"/>
  <c r="AK22" i="3"/>
  <c r="BI13" i="3" s="1"/>
  <c r="AC22" i="3"/>
  <c r="AD22" i="3"/>
  <c r="AB22" i="3"/>
  <c r="BI11" i="3" s="1"/>
  <c r="T22" i="3"/>
  <c r="U22" i="3"/>
  <c r="S22" i="3"/>
  <c r="BI9" i="3" s="1"/>
  <c r="K22" i="3"/>
  <c r="L22" i="3"/>
  <c r="J22" i="3"/>
  <c r="BI7" i="3" s="1"/>
  <c r="AU106" i="1"/>
  <c r="AV106" i="1"/>
  <c r="AT106" i="1"/>
  <c r="BI93" i="1" s="1"/>
  <c r="AL106" i="1"/>
  <c r="AM106" i="1"/>
  <c r="AK106" i="1"/>
  <c r="BI91" i="1" s="1"/>
  <c r="AC106" i="1"/>
  <c r="AD106" i="1"/>
  <c r="AB106" i="1"/>
  <c r="BI89" i="1" s="1"/>
  <c r="T106" i="1"/>
  <c r="U106" i="1"/>
  <c r="S106" i="1"/>
  <c r="BI87" i="1" s="1"/>
  <c r="K106" i="1"/>
  <c r="L106" i="1"/>
  <c r="J106" i="1"/>
  <c r="BI85" i="1" s="1"/>
  <c r="K85" i="1"/>
  <c r="L85" i="1"/>
  <c r="J85" i="1"/>
  <c r="K64" i="1"/>
  <c r="L64" i="1"/>
  <c r="J64" i="1"/>
  <c r="BI47" i="1" s="1"/>
  <c r="T64" i="1"/>
  <c r="U64" i="1"/>
  <c r="S64" i="1"/>
  <c r="BI49" i="1" s="1"/>
  <c r="T85" i="1"/>
  <c r="U85" i="1"/>
  <c r="S85" i="1"/>
  <c r="BI67" i="1" s="1"/>
  <c r="AC85" i="1"/>
  <c r="AD85" i="1"/>
  <c r="AB85" i="1"/>
  <c r="BI69" i="1" s="1"/>
  <c r="AC64" i="1"/>
  <c r="AD64" i="1"/>
  <c r="AB64" i="1"/>
  <c r="BI51" i="1" s="1"/>
  <c r="AU85" i="1"/>
  <c r="AV85" i="1"/>
  <c r="AT85" i="1"/>
  <c r="BI73" i="1" s="1"/>
  <c r="AL85" i="1"/>
  <c r="AM85" i="1"/>
  <c r="AK85" i="1"/>
  <c r="BI71" i="1" s="1"/>
  <c r="AU64" i="1"/>
  <c r="AV64" i="1"/>
  <c r="AT64" i="1"/>
  <c r="AL64" i="1"/>
  <c r="AM64" i="1"/>
  <c r="AK64" i="1"/>
  <c r="BI53" i="1" s="1"/>
  <c r="AU43" i="1"/>
  <c r="AV43" i="1"/>
  <c r="AT43" i="1"/>
  <c r="BI35" i="1" s="1"/>
  <c r="AL43" i="1"/>
  <c r="AM43" i="1"/>
  <c r="AK43" i="1"/>
  <c r="BI33" i="1" s="1"/>
  <c r="AU22" i="1"/>
  <c r="AV22" i="1"/>
  <c r="AT22" i="1"/>
  <c r="BI15" i="1" s="1"/>
  <c r="AL22" i="1"/>
  <c r="AM22" i="1"/>
  <c r="AK22" i="1"/>
  <c r="T43" i="1"/>
  <c r="U43" i="1"/>
  <c r="S43" i="1"/>
  <c r="BI29" i="1" s="1"/>
  <c r="K43" i="1"/>
  <c r="L43" i="1"/>
  <c r="J43" i="1"/>
  <c r="BI27" i="1" s="1"/>
  <c r="AD43" i="1"/>
  <c r="AC43" i="1"/>
  <c r="AB43" i="1"/>
  <c r="BI31" i="1" s="1"/>
  <c r="AB22" i="1"/>
  <c r="BI11" i="1" s="1"/>
  <c r="AC22" i="1"/>
  <c r="AD22" i="1"/>
  <c r="S22" i="1"/>
  <c r="BI9" i="1" s="1"/>
  <c r="T22" i="1"/>
  <c r="U22" i="1"/>
  <c r="L22" i="1"/>
  <c r="K22" i="1"/>
  <c r="J22" i="1"/>
  <c r="CA93" i="3"/>
  <c r="BZ93" i="3"/>
  <c r="BY93" i="3"/>
  <c r="BX93" i="3"/>
  <c r="BW93" i="3"/>
  <c r="BV93" i="3"/>
  <c r="CA91" i="3"/>
  <c r="BZ91" i="3"/>
  <c r="BY91" i="3"/>
  <c r="BX91" i="3"/>
  <c r="BW91" i="3"/>
  <c r="BV91" i="3"/>
  <c r="CA89" i="3"/>
  <c r="BZ89" i="3"/>
  <c r="BY89" i="3"/>
  <c r="BX89" i="3"/>
  <c r="BW89" i="3"/>
  <c r="BV89" i="3"/>
  <c r="CA87" i="3"/>
  <c r="BZ87" i="3"/>
  <c r="BY87" i="3"/>
  <c r="BX87" i="3"/>
  <c r="BW87" i="3"/>
  <c r="BV87" i="3"/>
  <c r="CA85" i="3"/>
  <c r="BZ85" i="3"/>
  <c r="BY85" i="3"/>
  <c r="BX85" i="3"/>
  <c r="BW85" i="3"/>
  <c r="BV85" i="3"/>
  <c r="CA73" i="3"/>
  <c r="BZ73" i="3"/>
  <c r="BY73" i="3"/>
  <c r="BX73" i="3"/>
  <c r="BW73" i="3"/>
  <c r="BV73" i="3"/>
  <c r="CA71" i="3"/>
  <c r="BZ71" i="3"/>
  <c r="BY71" i="3"/>
  <c r="BX71" i="3"/>
  <c r="BW71" i="3"/>
  <c r="BV71" i="3"/>
  <c r="CA69" i="3"/>
  <c r="BZ69" i="3"/>
  <c r="BY69" i="3"/>
  <c r="BX69" i="3"/>
  <c r="BW69" i="3"/>
  <c r="BV69" i="3"/>
  <c r="CA67" i="3"/>
  <c r="BZ67" i="3"/>
  <c r="BY67" i="3"/>
  <c r="BX67" i="3"/>
  <c r="BW67" i="3"/>
  <c r="BV67" i="3"/>
  <c r="CA65" i="3"/>
  <c r="BZ65" i="3"/>
  <c r="BY65" i="3"/>
  <c r="BX65" i="3"/>
  <c r="BW65" i="3"/>
  <c r="BV65" i="3"/>
  <c r="CA55" i="3"/>
  <c r="BZ55" i="3"/>
  <c r="BY55" i="3"/>
  <c r="BX55" i="3"/>
  <c r="BW55" i="3"/>
  <c r="BV55" i="3"/>
  <c r="CA53" i="3"/>
  <c r="BZ53" i="3"/>
  <c r="BY53" i="3"/>
  <c r="BX53" i="3"/>
  <c r="BW53" i="3"/>
  <c r="BV53" i="3"/>
  <c r="CA51" i="3"/>
  <c r="BZ51" i="3"/>
  <c r="BY51" i="3"/>
  <c r="BX51" i="3"/>
  <c r="BW51" i="3"/>
  <c r="BV51" i="3"/>
  <c r="CA49" i="3"/>
  <c r="BZ49" i="3"/>
  <c r="BY49" i="3"/>
  <c r="BX49" i="3"/>
  <c r="BW49" i="3"/>
  <c r="BV49" i="3"/>
  <c r="CA47" i="3"/>
  <c r="BZ47" i="3"/>
  <c r="BY47" i="3"/>
  <c r="BX47" i="3"/>
  <c r="BW47" i="3"/>
  <c r="BV47" i="3"/>
  <c r="CA35" i="3"/>
  <c r="BZ35" i="3"/>
  <c r="BY35" i="3"/>
  <c r="BX35" i="3"/>
  <c r="BW35" i="3"/>
  <c r="BV35" i="3"/>
  <c r="CA33" i="3"/>
  <c r="BZ33" i="3"/>
  <c r="BY33" i="3"/>
  <c r="BX33" i="3"/>
  <c r="BW33" i="3"/>
  <c r="BV33" i="3"/>
  <c r="CA31" i="3"/>
  <c r="BZ31" i="3"/>
  <c r="BY31" i="3"/>
  <c r="BX31" i="3"/>
  <c r="BW31" i="3"/>
  <c r="BV31" i="3"/>
  <c r="CA29" i="3"/>
  <c r="BZ29" i="3"/>
  <c r="BY29" i="3"/>
  <c r="BX29" i="3"/>
  <c r="BW29" i="3"/>
  <c r="BV29" i="3"/>
  <c r="CA27" i="3"/>
  <c r="BZ27" i="3"/>
  <c r="BY27" i="3"/>
  <c r="BX27" i="3"/>
  <c r="BW27" i="3"/>
  <c r="BV27" i="3"/>
  <c r="CA15" i="3"/>
  <c r="BZ15" i="3"/>
  <c r="BY15" i="3"/>
  <c r="BX15" i="3"/>
  <c r="BW15" i="3"/>
  <c r="BV15" i="3"/>
  <c r="CA13" i="3"/>
  <c r="BZ13" i="3"/>
  <c r="BY13" i="3"/>
  <c r="BX13" i="3"/>
  <c r="BW13" i="3"/>
  <c r="BV13" i="3"/>
  <c r="CA11" i="3"/>
  <c r="BZ11" i="3"/>
  <c r="BY11" i="3"/>
  <c r="BX11" i="3"/>
  <c r="BW11" i="3"/>
  <c r="BV11" i="3"/>
  <c r="CA9" i="3"/>
  <c r="BZ9" i="3"/>
  <c r="BY9" i="3"/>
  <c r="BX9" i="3"/>
  <c r="BW9" i="3"/>
  <c r="BV9" i="3"/>
  <c r="CA7" i="3"/>
  <c r="BZ7" i="3"/>
  <c r="BY7" i="3"/>
  <c r="BX7" i="3"/>
  <c r="BW7" i="3"/>
  <c r="BV7" i="3"/>
  <c r="CA93" i="1"/>
  <c r="BZ93" i="1"/>
  <c r="BY93" i="1"/>
  <c r="BX93" i="1"/>
  <c r="BW93" i="1"/>
  <c r="CA91" i="1"/>
  <c r="BZ91" i="1"/>
  <c r="BY91" i="1"/>
  <c r="BX91" i="1"/>
  <c r="BW91" i="1"/>
  <c r="CA89" i="1"/>
  <c r="BZ89" i="1"/>
  <c r="BY89" i="1"/>
  <c r="BX89" i="1"/>
  <c r="BW89" i="1"/>
  <c r="CA87" i="1"/>
  <c r="BZ87" i="1"/>
  <c r="BY87" i="1"/>
  <c r="BX87" i="1"/>
  <c r="BW87" i="1"/>
  <c r="CA85" i="1"/>
  <c r="BZ85" i="1"/>
  <c r="BY85" i="1"/>
  <c r="BX85" i="1"/>
  <c r="BW85" i="1"/>
  <c r="BV93" i="1"/>
  <c r="BV91" i="1"/>
  <c r="BV89" i="1"/>
  <c r="BV87" i="1"/>
  <c r="BV85" i="1"/>
  <c r="CA73" i="1"/>
  <c r="BZ73" i="1"/>
  <c r="BY73" i="1"/>
  <c r="BX73" i="1"/>
  <c r="BW73" i="1"/>
  <c r="CA71" i="1"/>
  <c r="BZ71" i="1"/>
  <c r="BY71" i="1"/>
  <c r="BX71" i="1"/>
  <c r="BW71" i="1"/>
  <c r="CA69" i="1"/>
  <c r="BZ69" i="1"/>
  <c r="BY69" i="1"/>
  <c r="BX69" i="1"/>
  <c r="BW69" i="1"/>
  <c r="CA67" i="1"/>
  <c r="BZ67" i="1"/>
  <c r="BY67" i="1"/>
  <c r="BX67" i="1"/>
  <c r="BW67" i="1"/>
  <c r="CA65" i="1"/>
  <c r="BZ65" i="1"/>
  <c r="BY65" i="1"/>
  <c r="BX65" i="1"/>
  <c r="BW65" i="1"/>
  <c r="BV73" i="1"/>
  <c r="BV71" i="1"/>
  <c r="BV69" i="1"/>
  <c r="BV67" i="1"/>
  <c r="BV65" i="1"/>
  <c r="CA55" i="1"/>
  <c r="BZ55" i="1"/>
  <c r="BY55" i="1"/>
  <c r="BX55" i="1"/>
  <c r="BW55" i="1"/>
  <c r="CA53" i="1"/>
  <c r="BZ53" i="1"/>
  <c r="BY53" i="1"/>
  <c r="BX53" i="1"/>
  <c r="BW53" i="1"/>
  <c r="CA51" i="1"/>
  <c r="BZ51" i="1"/>
  <c r="BY51" i="1"/>
  <c r="BX51" i="1"/>
  <c r="BW51" i="1"/>
  <c r="CA49" i="1"/>
  <c r="BZ49" i="1"/>
  <c r="BY49" i="1"/>
  <c r="BX49" i="1"/>
  <c r="BW49" i="1"/>
  <c r="CA47" i="1"/>
  <c r="BZ47" i="1"/>
  <c r="BY47" i="1"/>
  <c r="BX47" i="1"/>
  <c r="BW47" i="1"/>
  <c r="BV55" i="1"/>
  <c r="BV53" i="1"/>
  <c r="BV51" i="1"/>
  <c r="BV49" i="1"/>
  <c r="BV47" i="1"/>
  <c r="CA35" i="1"/>
  <c r="BZ35" i="1"/>
  <c r="BY35" i="1"/>
  <c r="BX35" i="1"/>
  <c r="BW35" i="1"/>
  <c r="CA33" i="1"/>
  <c r="BZ33" i="1"/>
  <c r="BY33" i="1"/>
  <c r="BX33" i="1"/>
  <c r="BW33" i="1"/>
  <c r="CA31" i="1"/>
  <c r="BZ31" i="1"/>
  <c r="BY31" i="1"/>
  <c r="BX31" i="1"/>
  <c r="BW31" i="1"/>
  <c r="CA29" i="1"/>
  <c r="BZ29" i="1"/>
  <c r="BY29" i="1"/>
  <c r="BX29" i="1"/>
  <c r="BW29" i="1"/>
  <c r="CA27" i="1"/>
  <c r="BZ27" i="1"/>
  <c r="BY27" i="1"/>
  <c r="BX27" i="1"/>
  <c r="BW27" i="1"/>
  <c r="BV35" i="1"/>
  <c r="BV33" i="1"/>
  <c r="BV31" i="1"/>
  <c r="BV29" i="1"/>
  <c r="BV27" i="1"/>
  <c r="CA15" i="1"/>
  <c r="BZ15" i="1"/>
  <c r="BY15" i="1"/>
  <c r="BX15" i="1"/>
  <c r="BW15" i="1"/>
  <c r="BV15" i="1"/>
  <c r="CA13" i="1"/>
  <c r="BZ13" i="1"/>
  <c r="BY13" i="1"/>
  <c r="BX13" i="1"/>
  <c r="BW13" i="1"/>
  <c r="BV13" i="1"/>
  <c r="CA11" i="1"/>
  <c r="BY11" i="1"/>
  <c r="BZ11" i="1"/>
  <c r="BX11" i="1"/>
  <c r="BW11" i="1"/>
  <c r="BV11" i="1"/>
  <c r="CA9" i="1"/>
  <c r="BZ9" i="1"/>
  <c r="BY9" i="1"/>
  <c r="BX9" i="1"/>
  <c r="BW9" i="1"/>
  <c r="BV9" i="1"/>
  <c r="CA7" i="1"/>
  <c r="BZ7" i="1"/>
  <c r="BY7" i="1"/>
  <c r="BX7" i="1"/>
  <c r="BW7" i="1"/>
  <c r="BV7" i="1"/>
  <c r="T16" i="3"/>
  <c r="U16" i="3"/>
  <c r="S16" i="3"/>
  <c r="BF9" i="3" s="1"/>
  <c r="K100" i="1"/>
  <c r="L100" i="1"/>
  <c r="J100" i="1"/>
  <c r="BF85" i="1" s="1"/>
  <c r="BF69" i="1"/>
  <c r="K79" i="1"/>
  <c r="L79" i="1"/>
  <c r="J79" i="1"/>
  <c r="BF65" i="1" s="1"/>
  <c r="AL37" i="1"/>
  <c r="AM37" i="1"/>
  <c r="AK37" i="1"/>
  <c r="BF33" i="1" s="1"/>
  <c r="T37" i="1"/>
  <c r="U37" i="1"/>
  <c r="S37" i="1"/>
  <c r="BF29" i="1" s="1"/>
  <c r="AU16" i="1"/>
  <c r="AV16" i="1"/>
  <c r="AT16" i="1"/>
  <c r="BF15" i="1" s="1"/>
  <c r="AL16" i="1"/>
  <c r="AM16" i="1"/>
  <c r="AK16" i="1"/>
  <c r="BF13" i="1" s="1"/>
  <c r="AC16" i="1"/>
  <c r="AD16" i="1"/>
  <c r="AB16" i="1"/>
  <c r="BF11" i="1" s="1"/>
  <c r="T16" i="1"/>
  <c r="U16" i="1"/>
  <c r="S16" i="1"/>
  <c r="BF9" i="1" s="1"/>
  <c r="AT96" i="3"/>
  <c r="AU100" i="3"/>
  <c r="AV100" i="3"/>
  <c r="AT100" i="3"/>
  <c r="BF93" i="3" s="1"/>
  <c r="AL100" i="3"/>
  <c r="AM100" i="3"/>
  <c r="AK100" i="3"/>
  <c r="BF91" i="3" s="1"/>
  <c r="AC100" i="3"/>
  <c r="AD100" i="3"/>
  <c r="AB100" i="3"/>
  <c r="BF89" i="3" s="1"/>
  <c r="T100" i="3"/>
  <c r="U100" i="3"/>
  <c r="S100" i="3"/>
  <c r="BF87" i="3" s="1"/>
  <c r="K100" i="3"/>
  <c r="L100" i="3"/>
  <c r="J100" i="3"/>
  <c r="BF85" i="3" s="1"/>
  <c r="AU79" i="3"/>
  <c r="AV79" i="3"/>
  <c r="AT79" i="3"/>
  <c r="BF73" i="3" s="1"/>
  <c r="AL79" i="3"/>
  <c r="AM79" i="3"/>
  <c r="AK79" i="3"/>
  <c r="BF71" i="3" s="1"/>
  <c r="AC79" i="3"/>
  <c r="AD79" i="3"/>
  <c r="AB79" i="3"/>
  <c r="BF69" i="3" s="1"/>
  <c r="U79" i="3"/>
  <c r="T79" i="3"/>
  <c r="S79" i="3"/>
  <c r="BF67" i="3" s="1"/>
  <c r="K79" i="3"/>
  <c r="L79" i="3"/>
  <c r="J79" i="3"/>
  <c r="BF65" i="3" s="1"/>
  <c r="BF13" i="3"/>
  <c r="K37" i="3"/>
  <c r="L37" i="3"/>
  <c r="J37" i="3"/>
  <c r="BF27" i="3" s="1"/>
  <c r="T37" i="3"/>
  <c r="U37" i="3"/>
  <c r="S37" i="3"/>
  <c r="BF29" i="3" s="1"/>
  <c r="AC37" i="3"/>
  <c r="AD37" i="3"/>
  <c r="AB37" i="3"/>
  <c r="BF31" i="3" s="1"/>
  <c r="AL37" i="3"/>
  <c r="AM37" i="3"/>
  <c r="AK37" i="3"/>
  <c r="BF33" i="3" s="1"/>
  <c r="AV37" i="3"/>
  <c r="AU37" i="3"/>
  <c r="AT37" i="3"/>
  <c r="BF35" i="3" s="1"/>
  <c r="T58" i="3"/>
  <c r="U58" i="3"/>
  <c r="S58" i="3"/>
  <c r="BF49" i="3" s="1"/>
  <c r="K58" i="3"/>
  <c r="L58" i="3"/>
  <c r="J58" i="3"/>
  <c r="BF47" i="3" s="1"/>
  <c r="AC58" i="3"/>
  <c r="AD58" i="3"/>
  <c r="AB58" i="3"/>
  <c r="BF51" i="3" s="1"/>
  <c r="AL58" i="3"/>
  <c r="AM58" i="3"/>
  <c r="AK58" i="3"/>
  <c r="BF53" i="3" s="1"/>
  <c r="AU58" i="3"/>
  <c r="AV58" i="3"/>
  <c r="AT58" i="3"/>
  <c r="BF55" i="3" s="1"/>
  <c r="AU16" i="3"/>
  <c r="AV16" i="3"/>
  <c r="AT16" i="3"/>
  <c r="BF15" i="3" s="1"/>
  <c r="AL16" i="3"/>
  <c r="AM16" i="3"/>
  <c r="AK16" i="3"/>
  <c r="AC16" i="3"/>
  <c r="AD16" i="3"/>
  <c r="AB16" i="3"/>
  <c r="BF11" i="3" s="1"/>
  <c r="K16" i="3"/>
  <c r="L16" i="3"/>
  <c r="J16" i="3"/>
  <c r="BF7" i="3" s="1"/>
  <c r="AD37" i="1"/>
  <c r="AC37" i="1"/>
  <c r="AB37" i="1"/>
  <c r="BF31" i="1" s="1"/>
  <c r="K16" i="1"/>
  <c r="L16" i="1"/>
  <c r="J16" i="1"/>
  <c r="BF7" i="1" s="1"/>
  <c r="K37" i="1"/>
  <c r="L37" i="1"/>
  <c r="J37" i="1"/>
  <c r="BF27" i="1" s="1"/>
  <c r="K58" i="1"/>
  <c r="L58" i="1"/>
  <c r="J58" i="1"/>
  <c r="BF47" i="1" s="1"/>
  <c r="T58" i="1"/>
  <c r="U58" i="1"/>
  <c r="S58" i="1"/>
  <c r="BF49" i="1" s="1"/>
  <c r="AC58" i="1"/>
  <c r="AD58" i="1"/>
  <c r="AB58" i="1"/>
  <c r="BF51" i="1" s="1"/>
  <c r="AL58" i="1"/>
  <c r="AM58" i="1"/>
  <c r="AK58" i="1"/>
  <c r="BF53" i="1" s="1"/>
  <c r="AU58" i="1"/>
  <c r="AV58" i="1"/>
  <c r="AT58" i="1"/>
  <c r="BF55" i="1" s="1"/>
  <c r="T100" i="1"/>
  <c r="U100" i="1"/>
  <c r="S100" i="1"/>
  <c r="BF87" i="1" s="1"/>
  <c r="AC100" i="1"/>
  <c r="AD100" i="1"/>
  <c r="AB100" i="1"/>
  <c r="BF89" i="1" s="1"/>
  <c r="AL100" i="1"/>
  <c r="AM100" i="1"/>
  <c r="AK100" i="1"/>
  <c r="BF91" i="1" s="1"/>
  <c r="AU100" i="1"/>
  <c r="AV100" i="1"/>
  <c r="AT100" i="1"/>
  <c r="BF93" i="1" s="1"/>
  <c r="AU37" i="1"/>
  <c r="AV37" i="1"/>
  <c r="AT37" i="1"/>
  <c r="BF35" i="1" s="1"/>
  <c r="AU79" i="1"/>
  <c r="AV79" i="1"/>
  <c r="AT79" i="1"/>
  <c r="BF73" i="1" s="1"/>
  <c r="AL79" i="1"/>
  <c r="AM79" i="1"/>
  <c r="AK79" i="1"/>
  <c r="BF71" i="1" s="1"/>
  <c r="AC79" i="1"/>
  <c r="AD79" i="1"/>
  <c r="AB79" i="1"/>
  <c r="U79" i="1"/>
  <c r="T79" i="1"/>
  <c r="S79" i="1"/>
  <c r="BF67" i="1" s="1"/>
  <c r="K104" i="3"/>
  <c r="L96" i="3" l="1"/>
  <c r="L98" i="3"/>
  <c r="L102" i="3"/>
  <c r="L104" i="3"/>
  <c r="K96" i="3"/>
  <c r="K98" i="3"/>
  <c r="K102" i="3"/>
  <c r="K94" i="3"/>
  <c r="L94" i="3"/>
  <c r="U96" i="3"/>
  <c r="U98" i="3"/>
  <c r="U102" i="3"/>
  <c r="U104" i="3"/>
  <c r="T96" i="3"/>
  <c r="T98" i="3"/>
  <c r="T102" i="3"/>
  <c r="T104" i="3"/>
  <c r="AD96" i="3"/>
  <c r="AD98" i="3"/>
  <c r="AD102" i="3"/>
  <c r="AD104" i="3"/>
  <c r="AC96" i="3"/>
  <c r="AC98" i="3"/>
  <c r="AC102" i="3"/>
  <c r="AC104" i="3"/>
  <c r="T94" i="3"/>
  <c r="U94" i="3"/>
  <c r="AC94" i="3"/>
  <c r="AD94" i="3"/>
  <c r="AM96" i="3"/>
  <c r="AM98" i="3"/>
  <c r="AM102" i="3"/>
  <c r="AM104" i="3"/>
  <c r="AL96" i="3"/>
  <c r="AL98" i="3"/>
  <c r="AL102" i="3"/>
  <c r="AL104" i="3"/>
  <c r="AL94" i="3"/>
  <c r="AM94" i="3"/>
  <c r="AV96" i="3"/>
  <c r="AV98" i="3"/>
  <c r="AV102" i="3"/>
  <c r="AV104" i="3"/>
  <c r="AU96" i="3"/>
  <c r="AU98" i="3"/>
  <c r="AU102" i="3"/>
  <c r="AU104" i="3"/>
  <c r="AU94" i="3"/>
  <c r="AV94" i="3"/>
  <c r="AU83" i="3"/>
  <c r="AV75" i="3"/>
  <c r="AV77" i="3"/>
  <c r="AV81" i="3"/>
  <c r="AV83" i="3"/>
  <c r="AU75" i="3"/>
  <c r="AU77" i="3"/>
  <c r="AU81" i="3"/>
  <c r="AM75" i="3"/>
  <c r="AM77" i="3"/>
  <c r="AM81" i="3"/>
  <c r="AM83" i="3"/>
  <c r="AL75" i="3"/>
  <c r="AL77" i="3"/>
  <c r="AL81" i="3"/>
  <c r="AL83" i="3"/>
  <c r="AD75" i="3"/>
  <c r="AD77" i="3"/>
  <c r="AD81" i="3"/>
  <c r="AD83" i="3"/>
  <c r="AC75" i="3"/>
  <c r="AC77" i="3"/>
  <c r="AC81" i="3"/>
  <c r="AC83" i="3"/>
  <c r="U75" i="3"/>
  <c r="U77" i="3"/>
  <c r="U81" i="3"/>
  <c r="U83" i="3"/>
  <c r="T75" i="3"/>
  <c r="T77" i="3"/>
  <c r="T81" i="3"/>
  <c r="T83" i="3"/>
  <c r="L75" i="3"/>
  <c r="L77" i="3"/>
  <c r="L81" i="3"/>
  <c r="L83" i="3"/>
  <c r="K75" i="3"/>
  <c r="K77" i="3"/>
  <c r="K81" i="3"/>
  <c r="K83" i="3"/>
  <c r="K73" i="3"/>
  <c r="L73" i="3"/>
  <c r="L54" i="3"/>
  <c r="L56" i="3"/>
  <c r="L60" i="3"/>
  <c r="L62" i="3"/>
  <c r="K54" i="3"/>
  <c r="K56" i="3"/>
  <c r="K60" i="3"/>
  <c r="K62" i="3"/>
  <c r="K52" i="3"/>
  <c r="L52" i="3"/>
  <c r="U54" i="3"/>
  <c r="U56" i="3"/>
  <c r="U60" i="3"/>
  <c r="U62" i="3"/>
  <c r="T54" i="3"/>
  <c r="T56" i="3"/>
  <c r="T60" i="3"/>
  <c r="T62" i="3"/>
  <c r="T73" i="3"/>
  <c r="U73" i="3"/>
  <c r="T52" i="3"/>
  <c r="U52" i="3"/>
  <c r="AC73" i="3"/>
  <c r="AD73" i="3"/>
  <c r="AD54" i="3"/>
  <c r="AD56" i="3"/>
  <c r="AD60" i="3"/>
  <c r="AD62" i="3"/>
  <c r="AC54" i="3"/>
  <c r="AC56" i="3"/>
  <c r="AC60" i="3"/>
  <c r="AC62" i="3"/>
  <c r="AC52" i="3"/>
  <c r="AD52" i="3"/>
  <c r="AL73" i="3"/>
  <c r="AM73" i="3"/>
  <c r="AU73" i="3"/>
  <c r="AV73" i="3"/>
  <c r="AM54" i="3"/>
  <c r="AM56" i="3"/>
  <c r="AM60" i="3"/>
  <c r="AM62" i="3"/>
  <c r="AL54" i="3"/>
  <c r="AL56" i="3"/>
  <c r="AL60" i="3"/>
  <c r="AL62" i="3"/>
  <c r="AL52" i="3"/>
  <c r="AM52" i="3"/>
  <c r="AV54" i="3"/>
  <c r="AV56" i="3"/>
  <c r="AV60" i="3"/>
  <c r="AV62" i="3"/>
  <c r="AU54" i="3"/>
  <c r="AU56" i="3"/>
  <c r="AU60" i="3"/>
  <c r="AU62" i="3"/>
  <c r="AU52" i="3"/>
  <c r="AV52" i="3"/>
  <c r="AV33" i="3"/>
  <c r="AV35" i="3"/>
  <c r="AV39" i="3"/>
  <c r="AV41" i="3"/>
  <c r="AU33" i="3"/>
  <c r="AU35" i="3"/>
  <c r="AU39" i="3"/>
  <c r="AU41" i="3"/>
  <c r="AV31" i="3"/>
  <c r="AU31" i="3"/>
  <c r="AM33" i="3"/>
  <c r="AM35" i="3"/>
  <c r="AM39" i="3"/>
  <c r="AM41" i="3"/>
  <c r="AL33" i="3"/>
  <c r="AL35" i="3"/>
  <c r="AL39" i="3"/>
  <c r="AL41" i="3"/>
  <c r="AL31" i="3"/>
  <c r="AM31" i="3"/>
  <c r="AD33" i="3"/>
  <c r="AD35" i="3"/>
  <c r="AD39" i="3"/>
  <c r="AD41" i="3"/>
  <c r="AC33" i="3"/>
  <c r="AC35" i="3"/>
  <c r="AC39" i="3"/>
  <c r="AC41" i="3"/>
  <c r="AC31" i="3"/>
  <c r="AD31" i="3"/>
  <c r="U33" i="3"/>
  <c r="U35" i="3"/>
  <c r="U39" i="3"/>
  <c r="U41" i="3"/>
  <c r="T33" i="3"/>
  <c r="T35" i="3"/>
  <c r="T39" i="3"/>
  <c r="T41" i="3"/>
  <c r="T31" i="3"/>
  <c r="U31" i="3"/>
  <c r="L33" i="3"/>
  <c r="L35" i="3"/>
  <c r="L39" i="3"/>
  <c r="L41" i="3"/>
  <c r="K33" i="3"/>
  <c r="K35" i="3"/>
  <c r="K39" i="3"/>
  <c r="K41" i="3"/>
  <c r="K31" i="3"/>
  <c r="L31" i="3"/>
  <c r="L12" i="3"/>
  <c r="L14" i="3"/>
  <c r="L18" i="3"/>
  <c r="L20" i="3"/>
  <c r="K12" i="3"/>
  <c r="K14" i="3"/>
  <c r="K18" i="3"/>
  <c r="K20" i="3"/>
  <c r="L10" i="3"/>
  <c r="K10" i="3"/>
  <c r="U12" i="3"/>
  <c r="U14" i="3"/>
  <c r="U18" i="3"/>
  <c r="U20" i="3"/>
  <c r="T12" i="3"/>
  <c r="T14" i="3"/>
  <c r="T18" i="3"/>
  <c r="T20" i="3"/>
  <c r="T10" i="3"/>
  <c r="U10" i="3"/>
  <c r="AD12" i="3"/>
  <c r="AD14" i="3"/>
  <c r="AD18" i="3"/>
  <c r="AD20" i="3"/>
  <c r="AC12" i="3"/>
  <c r="AC14" i="3"/>
  <c r="AC18" i="3"/>
  <c r="AC20" i="3"/>
  <c r="AC10" i="3"/>
  <c r="AD10" i="3"/>
  <c r="AM12" i="3"/>
  <c r="AM14" i="3"/>
  <c r="AM18" i="3"/>
  <c r="AM20" i="3"/>
  <c r="AL12" i="3"/>
  <c r="AL14" i="3"/>
  <c r="AL18" i="3"/>
  <c r="AL20" i="3"/>
  <c r="AM10" i="3"/>
  <c r="AL10" i="3"/>
  <c r="AV12" i="3"/>
  <c r="AV14" i="3"/>
  <c r="AV18" i="3"/>
  <c r="AV20" i="3"/>
  <c r="AV10" i="3"/>
  <c r="AU12" i="3"/>
  <c r="AU14" i="3"/>
  <c r="AU18" i="3"/>
  <c r="AU20" i="3"/>
  <c r="AU10" i="3"/>
  <c r="AM104" i="1" l="1"/>
  <c r="AL104" i="1"/>
  <c r="AM102" i="1"/>
  <c r="AL102" i="1"/>
  <c r="AM98" i="1"/>
  <c r="AL98" i="1"/>
  <c r="AM96" i="1"/>
  <c r="AL96" i="1"/>
  <c r="AM94" i="1"/>
  <c r="AL94" i="1"/>
  <c r="AM83" i="1"/>
  <c r="AL83" i="1"/>
  <c r="AM81" i="1"/>
  <c r="AL81" i="1"/>
  <c r="AM77" i="1"/>
  <c r="AL77" i="1"/>
  <c r="AM75" i="1"/>
  <c r="AL75" i="1"/>
  <c r="AM73" i="1"/>
  <c r="AL73" i="1"/>
  <c r="AM62" i="1"/>
  <c r="AL62" i="1"/>
  <c r="AM60" i="1"/>
  <c r="AL60" i="1"/>
  <c r="AM56" i="1"/>
  <c r="AL56" i="1"/>
  <c r="AM54" i="1"/>
  <c r="AL54" i="1"/>
  <c r="AM52" i="1"/>
  <c r="AL52" i="1"/>
  <c r="AM41" i="1"/>
  <c r="AL41" i="1"/>
  <c r="AM39" i="1"/>
  <c r="AL39" i="1"/>
  <c r="AM35" i="1"/>
  <c r="AL35" i="1"/>
  <c r="AM33" i="1"/>
  <c r="AL33" i="1"/>
  <c r="AM31" i="1"/>
  <c r="AL31" i="1"/>
  <c r="AD104" i="1"/>
  <c r="AC104" i="1"/>
  <c r="AD102" i="1"/>
  <c r="AC102" i="1"/>
  <c r="AD98" i="1"/>
  <c r="AC98" i="1"/>
  <c r="AD96" i="1"/>
  <c r="AC96" i="1"/>
  <c r="AD94" i="1"/>
  <c r="AC94" i="1"/>
  <c r="AD83" i="1"/>
  <c r="AC83" i="1"/>
  <c r="AD81" i="1"/>
  <c r="AC81" i="1"/>
  <c r="AD77" i="1"/>
  <c r="AC77" i="1"/>
  <c r="AD75" i="1"/>
  <c r="AC75" i="1"/>
  <c r="AD73" i="1"/>
  <c r="AC73" i="1"/>
  <c r="AD62" i="1"/>
  <c r="AC62" i="1"/>
  <c r="AD60" i="1"/>
  <c r="AC60" i="1"/>
  <c r="AD56" i="1"/>
  <c r="AC56" i="1"/>
  <c r="AD54" i="1"/>
  <c r="AC54" i="1"/>
  <c r="AD52" i="1"/>
  <c r="AC52" i="1"/>
  <c r="AD41" i="1"/>
  <c r="AC41" i="1"/>
  <c r="AD39" i="1"/>
  <c r="AC39" i="1"/>
  <c r="AD35" i="1"/>
  <c r="AC35" i="1"/>
  <c r="AD33" i="1"/>
  <c r="AC33" i="1"/>
  <c r="AD31" i="1"/>
  <c r="AC31" i="1"/>
  <c r="U104" i="1"/>
  <c r="T104" i="1"/>
  <c r="U102" i="1"/>
  <c r="T102" i="1"/>
  <c r="U98" i="1"/>
  <c r="T98" i="1"/>
  <c r="U96" i="1"/>
  <c r="T96" i="1"/>
  <c r="U94" i="1"/>
  <c r="T94" i="1"/>
  <c r="U83" i="1"/>
  <c r="T83" i="1"/>
  <c r="U81" i="1"/>
  <c r="T81" i="1"/>
  <c r="U77" i="1"/>
  <c r="T77" i="1"/>
  <c r="U75" i="1"/>
  <c r="T75" i="1"/>
  <c r="U73" i="1"/>
  <c r="T73" i="1"/>
  <c r="U62" i="1"/>
  <c r="T62" i="1"/>
  <c r="U60" i="1"/>
  <c r="T60" i="1"/>
  <c r="U56" i="1"/>
  <c r="T56" i="1"/>
  <c r="U54" i="1"/>
  <c r="T54" i="1"/>
  <c r="U52" i="1"/>
  <c r="T52" i="1"/>
  <c r="U41" i="1"/>
  <c r="T41" i="1"/>
  <c r="U39" i="1"/>
  <c r="T39" i="1"/>
  <c r="U35" i="1"/>
  <c r="T35" i="1"/>
  <c r="U33" i="1"/>
  <c r="T33" i="1"/>
  <c r="U31" i="1"/>
  <c r="T31" i="1"/>
  <c r="L104" i="1"/>
  <c r="K104" i="1"/>
  <c r="L102" i="1"/>
  <c r="K102" i="1"/>
  <c r="L98" i="1"/>
  <c r="K98" i="1"/>
  <c r="L96" i="1"/>
  <c r="K96" i="1"/>
  <c r="L94" i="1"/>
  <c r="K94" i="1"/>
  <c r="L83" i="1"/>
  <c r="K83" i="1"/>
  <c r="L81" i="1"/>
  <c r="K81" i="1"/>
  <c r="L77" i="1"/>
  <c r="K77" i="1"/>
  <c r="L75" i="1"/>
  <c r="K75" i="1"/>
  <c r="L73" i="1"/>
  <c r="K73" i="1"/>
  <c r="L62" i="1"/>
  <c r="K62" i="1"/>
  <c r="L60" i="1"/>
  <c r="K60" i="1"/>
  <c r="L56" i="1"/>
  <c r="K56" i="1"/>
  <c r="L54" i="1"/>
  <c r="K54" i="1"/>
  <c r="L52" i="1"/>
  <c r="K52" i="1"/>
  <c r="L41" i="1"/>
  <c r="K41" i="1"/>
  <c r="L39" i="1"/>
  <c r="K39" i="1"/>
  <c r="L35" i="1"/>
  <c r="K35" i="1"/>
  <c r="L33" i="1"/>
  <c r="K33" i="1"/>
  <c r="L31" i="1"/>
  <c r="K31" i="1"/>
  <c r="AV104" i="1"/>
  <c r="AU104" i="1"/>
  <c r="AV102" i="1"/>
  <c r="AU102" i="1"/>
  <c r="AV98" i="1"/>
  <c r="AU98" i="1"/>
  <c r="AV96" i="1"/>
  <c r="AU96" i="1"/>
  <c r="AV94" i="1"/>
  <c r="AU94" i="1"/>
  <c r="AV83" i="1"/>
  <c r="AU83" i="1"/>
  <c r="AV81" i="1"/>
  <c r="AU81" i="1"/>
  <c r="AV77" i="1"/>
  <c r="AU77" i="1"/>
  <c r="AV75" i="1"/>
  <c r="AU75" i="1"/>
  <c r="AV73" i="1"/>
  <c r="AU73" i="1"/>
  <c r="AV62" i="1"/>
  <c r="AU62" i="1"/>
  <c r="AV60" i="1"/>
  <c r="AU60" i="1"/>
  <c r="AV56" i="1"/>
  <c r="AU56" i="1"/>
  <c r="AV54" i="1"/>
  <c r="AU54" i="1"/>
  <c r="AV52" i="1"/>
  <c r="AU52" i="1"/>
  <c r="AV41" i="1"/>
  <c r="AU41" i="1"/>
  <c r="AV39" i="1"/>
  <c r="AU39" i="1"/>
  <c r="AV35" i="1"/>
  <c r="AU35" i="1"/>
  <c r="AV33" i="1"/>
  <c r="AU33" i="1"/>
  <c r="AV31" i="1"/>
  <c r="AU31" i="1"/>
  <c r="AV12" i="1"/>
  <c r="AV14" i="1"/>
  <c r="AV18" i="1"/>
  <c r="AV20" i="1"/>
  <c r="AV10" i="1"/>
  <c r="AU12" i="1"/>
  <c r="AU14" i="1"/>
  <c r="AU18" i="1"/>
  <c r="AU20" i="1"/>
  <c r="AU10" i="1"/>
  <c r="AM12" i="1"/>
  <c r="AM14" i="1"/>
  <c r="AM18" i="1"/>
  <c r="AM20" i="1"/>
  <c r="AM10" i="1"/>
  <c r="AL12" i="1"/>
  <c r="AL14" i="1"/>
  <c r="AL18" i="1"/>
  <c r="AL20" i="1"/>
  <c r="AL10" i="1"/>
  <c r="AD12" i="1"/>
  <c r="AD14" i="1"/>
  <c r="AD18" i="1"/>
  <c r="AD20" i="1"/>
  <c r="AD10" i="1"/>
  <c r="AC12" i="1"/>
  <c r="AC14" i="1"/>
  <c r="AC18" i="1"/>
  <c r="AC20" i="1"/>
  <c r="AC10" i="1"/>
  <c r="U12" i="1"/>
  <c r="U14" i="1"/>
  <c r="U18" i="1"/>
  <c r="U20" i="1"/>
  <c r="U10" i="1"/>
  <c r="T12" i="1"/>
  <c r="T14" i="1"/>
  <c r="T18" i="1"/>
  <c r="T20" i="1"/>
  <c r="T10" i="1"/>
  <c r="L12" i="1"/>
  <c r="L14" i="1"/>
  <c r="L18" i="1"/>
  <c r="L20" i="1"/>
  <c r="L10" i="1"/>
  <c r="K12" i="1"/>
  <c r="K14" i="1"/>
  <c r="K18" i="1"/>
  <c r="K20" i="1"/>
  <c r="K10" i="1"/>
  <c r="J10" i="3"/>
  <c r="BC7" i="3" s="1"/>
  <c r="J12" i="3"/>
  <c r="BD7" i="3" s="1"/>
  <c r="J14" i="3"/>
  <c r="BE7" i="3" s="1"/>
  <c r="J18" i="3"/>
  <c r="BG7" i="3" s="1"/>
  <c r="J20" i="3"/>
  <c r="BH7" i="3" s="1"/>
  <c r="S10" i="3"/>
  <c r="BC9" i="3" s="1"/>
  <c r="AB10" i="3"/>
  <c r="BC11" i="3" s="1"/>
  <c r="AK10" i="3"/>
  <c r="BC13" i="3" s="1"/>
  <c r="AT10" i="3"/>
  <c r="BC15" i="3" s="1"/>
  <c r="S12" i="3"/>
  <c r="BD9" i="3" s="1"/>
  <c r="AB12" i="3"/>
  <c r="BD11" i="3" s="1"/>
  <c r="AK12" i="3"/>
  <c r="BD13" i="3" s="1"/>
  <c r="AT12" i="3"/>
  <c r="BD15" i="3" s="1"/>
  <c r="S14" i="3"/>
  <c r="BE9" i="3" s="1"/>
  <c r="AB14" i="3"/>
  <c r="BE11" i="3" s="1"/>
  <c r="AK14" i="3"/>
  <c r="BE13" i="3" s="1"/>
  <c r="AT14" i="3"/>
  <c r="BE15" i="3" s="1"/>
  <c r="S18" i="3"/>
  <c r="BG9" i="3" s="1"/>
  <c r="AB18" i="3"/>
  <c r="BG11" i="3" s="1"/>
  <c r="AK18" i="3"/>
  <c r="BG13" i="3" s="1"/>
  <c r="AT18" i="3"/>
  <c r="BG15" i="3" s="1"/>
  <c r="S20" i="3"/>
  <c r="BH9" i="3" s="1"/>
  <c r="AB20" i="3"/>
  <c r="BH11" i="3" s="1"/>
  <c r="AK20" i="3"/>
  <c r="BH13" i="3" s="1"/>
  <c r="AT20" i="3"/>
  <c r="BH15" i="3" s="1"/>
  <c r="AT104" i="3"/>
  <c r="BH93" i="3" s="1"/>
  <c r="AK104" i="3"/>
  <c r="BH91" i="3" s="1"/>
  <c r="AB104" i="3"/>
  <c r="BH89" i="3" s="1"/>
  <c r="S104" i="3"/>
  <c r="BH87" i="3" s="1"/>
  <c r="J104" i="3"/>
  <c r="BH85" i="3" s="1"/>
  <c r="AT102" i="3"/>
  <c r="BG93" i="3" s="1"/>
  <c r="AK102" i="3"/>
  <c r="BG91" i="3" s="1"/>
  <c r="AB102" i="3"/>
  <c r="BG89" i="3" s="1"/>
  <c r="S102" i="3"/>
  <c r="BG87" i="3" s="1"/>
  <c r="J102" i="3"/>
  <c r="BG85" i="3" s="1"/>
  <c r="AT98" i="3"/>
  <c r="BE93" i="3" s="1"/>
  <c r="AK98" i="3"/>
  <c r="BE91" i="3" s="1"/>
  <c r="AB98" i="3"/>
  <c r="BE89" i="3" s="1"/>
  <c r="S98" i="3"/>
  <c r="BE87" i="3" s="1"/>
  <c r="J98" i="3"/>
  <c r="BE85" i="3" s="1"/>
  <c r="BD93" i="3"/>
  <c r="AK96" i="3"/>
  <c r="BD91" i="3" s="1"/>
  <c r="AB96" i="3"/>
  <c r="BD89" i="3" s="1"/>
  <c r="S96" i="3"/>
  <c r="BD87" i="3" s="1"/>
  <c r="J96" i="3"/>
  <c r="BD85" i="3" s="1"/>
  <c r="AT94" i="3"/>
  <c r="BC93" i="3" s="1"/>
  <c r="AK94" i="3"/>
  <c r="BC91" i="3" s="1"/>
  <c r="AB94" i="3"/>
  <c r="BC89" i="3" s="1"/>
  <c r="S94" i="3"/>
  <c r="BC87" i="3" s="1"/>
  <c r="J94" i="3"/>
  <c r="BC85" i="3" s="1"/>
  <c r="AT83" i="3"/>
  <c r="BH73" i="3" s="1"/>
  <c r="AK83" i="3"/>
  <c r="BH71" i="3" s="1"/>
  <c r="AB83" i="3"/>
  <c r="BH69" i="3" s="1"/>
  <c r="S83" i="3"/>
  <c r="BH67" i="3" s="1"/>
  <c r="J83" i="3"/>
  <c r="BH65" i="3" s="1"/>
  <c r="AT81" i="3"/>
  <c r="BG73" i="3" s="1"/>
  <c r="AK81" i="3"/>
  <c r="BG71" i="3" s="1"/>
  <c r="AB81" i="3"/>
  <c r="BG69" i="3" s="1"/>
  <c r="S81" i="3"/>
  <c r="BG67" i="3" s="1"/>
  <c r="J81" i="3"/>
  <c r="BG65" i="3" s="1"/>
  <c r="AT77" i="3"/>
  <c r="BE73" i="3" s="1"/>
  <c r="AK77" i="3"/>
  <c r="BE71" i="3" s="1"/>
  <c r="AB77" i="3"/>
  <c r="BE69" i="3" s="1"/>
  <c r="S77" i="3"/>
  <c r="BE67" i="3" s="1"/>
  <c r="J77" i="3"/>
  <c r="BE65" i="3" s="1"/>
  <c r="AT75" i="3"/>
  <c r="BD73" i="3" s="1"/>
  <c r="AK75" i="3"/>
  <c r="BD71" i="3" s="1"/>
  <c r="AB75" i="3"/>
  <c r="BD69" i="3" s="1"/>
  <c r="S75" i="3"/>
  <c r="BD67" i="3" s="1"/>
  <c r="J75" i="3"/>
  <c r="BD65" i="3" s="1"/>
  <c r="AT73" i="3"/>
  <c r="BC73" i="3" s="1"/>
  <c r="AK73" i="3"/>
  <c r="BC71" i="3" s="1"/>
  <c r="AB73" i="3"/>
  <c r="BC69" i="3" s="1"/>
  <c r="S73" i="3"/>
  <c r="BC67" i="3" s="1"/>
  <c r="J73" i="3"/>
  <c r="BC65" i="3" s="1"/>
  <c r="AT62" i="3"/>
  <c r="BH55" i="3" s="1"/>
  <c r="AK62" i="3"/>
  <c r="BH53" i="3" s="1"/>
  <c r="AB62" i="3"/>
  <c r="BH51" i="3" s="1"/>
  <c r="S62" i="3"/>
  <c r="BH49" i="3" s="1"/>
  <c r="J62" i="3"/>
  <c r="BH47" i="3" s="1"/>
  <c r="AT60" i="3"/>
  <c r="BG55" i="3" s="1"/>
  <c r="AK60" i="3"/>
  <c r="BG53" i="3" s="1"/>
  <c r="AB60" i="3"/>
  <c r="BG51" i="3" s="1"/>
  <c r="S60" i="3"/>
  <c r="BG49" i="3" s="1"/>
  <c r="J60" i="3"/>
  <c r="BG47" i="3" s="1"/>
  <c r="AT56" i="3"/>
  <c r="BE55" i="3" s="1"/>
  <c r="AK56" i="3"/>
  <c r="BE53" i="3" s="1"/>
  <c r="AB56" i="3"/>
  <c r="BE51" i="3" s="1"/>
  <c r="S56" i="3"/>
  <c r="BE49" i="3" s="1"/>
  <c r="J56" i="3"/>
  <c r="BE47" i="3" s="1"/>
  <c r="AT54" i="3"/>
  <c r="BD55" i="3" s="1"/>
  <c r="AK54" i="3"/>
  <c r="BD53" i="3" s="1"/>
  <c r="AB54" i="3"/>
  <c r="BD51" i="3" s="1"/>
  <c r="S54" i="3"/>
  <c r="BD49" i="3" s="1"/>
  <c r="J54" i="3"/>
  <c r="BD47" i="3" s="1"/>
  <c r="AT52" i="3"/>
  <c r="BC55" i="3" s="1"/>
  <c r="AK52" i="3"/>
  <c r="BC53" i="3" s="1"/>
  <c r="AB52" i="3"/>
  <c r="BC51" i="3" s="1"/>
  <c r="S52" i="3"/>
  <c r="BC49" i="3" s="1"/>
  <c r="J52" i="3"/>
  <c r="BC47" i="3" s="1"/>
  <c r="AT41" i="3"/>
  <c r="BH35" i="3" s="1"/>
  <c r="AK41" i="3"/>
  <c r="BH33" i="3" s="1"/>
  <c r="AB41" i="3"/>
  <c r="BH31" i="3" s="1"/>
  <c r="S41" i="3"/>
  <c r="BH29" i="3" s="1"/>
  <c r="J41" i="3"/>
  <c r="BH27" i="3" s="1"/>
  <c r="AT39" i="3"/>
  <c r="BG35" i="3" s="1"/>
  <c r="AK39" i="3"/>
  <c r="BG33" i="3" s="1"/>
  <c r="AB39" i="3"/>
  <c r="BG31" i="3" s="1"/>
  <c r="S39" i="3"/>
  <c r="BG29" i="3" s="1"/>
  <c r="J39" i="3"/>
  <c r="BG27" i="3" s="1"/>
  <c r="AT35" i="3"/>
  <c r="BE35" i="3" s="1"/>
  <c r="AK35" i="3"/>
  <c r="BE33" i="3" s="1"/>
  <c r="AB35" i="3"/>
  <c r="BE31" i="3" s="1"/>
  <c r="S35" i="3"/>
  <c r="BE29" i="3" s="1"/>
  <c r="J35" i="3"/>
  <c r="BE27" i="3" s="1"/>
  <c r="AT33" i="3"/>
  <c r="BD35" i="3" s="1"/>
  <c r="AK33" i="3"/>
  <c r="BD33" i="3" s="1"/>
  <c r="AB33" i="3"/>
  <c r="BD31" i="3" s="1"/>
  <c r="S33" i="3"/>
  <c r="BD29" i="3" s="1"/>
  <c r="J33" i="3"/>
  <c r="BD27" i="3" s="1"/>
  <c r="AT31" i="3"/>
  <c r="BC35" i="3" s="1"/>
  <c r="AK31" i="3"/>
  <c r="BC33" i="3" s="1"/>
  <c r="AB31" i="3"/>
  <c r="BC31" i="3" s="1"/>
  <c r="S31" i="3"/>
  <c r="BC29" i="3" s="1"/>
  <c r="J31" i="3"/>
  <c r="BC27" i="3" s="1"/>
  <c r="AT104" i="1" l="1"/>
  <c r="BH93" i="1" s="1"/>
  <c r="AK104" i="1"/>
  <c r="BH91" i="1" s="1"/>
  <c r="AB104" i="1"/>
  <c r="BH89" i="1" s="1"/>
  <c r="S104" i="1"/>
  <c r="BH87" i="1" s="1"/>
  <c r="J104" i="1"/>
  <c r="BH85" i="1" s="1"/>
  <c r="AT102" i="1"/>
  <c r="BG93" i="1" s="1"/>
  <c r="AK102" i="1"/>
  <c r="BG91" i="1" s="1"/>
  <c r="AB102" i="1"/>
  <c r="BG89" i="1" s="1"/>
  <c r="S102" i="1"/>
  <c r="BG87" i="1" s="1"/>
  <c r="J102" i="1"/>
  <c r="BG85" i="1" s="1"/>
  <c r="AT98" i="1"/>
  <c r="BE93" i="1" s="1"/>
  <c r="AK98" i="1"/>
  <c r="BE91" i="1" s="1"/>
  <c r="AB98" i="1"/>
  <c r="BE89" i="1" s="1"/>
  <c r="S98" i="1"/>
  <c r="BE87" i="1" s="1"/>
  <c r="J98" i="1"/>
  <c r="BE85" i="1" s="1"/>
  <c r="AT96" i="1"/>
  <c r="BD93" i="1" s="1"/>
  <c r="AK96" i="1"/>
  <c r="BD91" i="1" s="1"/>
  <c r="AB96" i="1"/>
  <c r="BD89" i="1" s="1"/>
  <c r="S96" i="1"/>
  <c r="BD87" i="1" s="1"/>
  <c r="J96" i="1"/>
  <c r="BD85" i="1" s="1"/>
  <c r="AT94" i="1"/>
  <c r="BC93" i="1" s="1"/>
  <c r="AK94" i="1"/>
  <c r="BC91" i="1" s="1"/>
  <c r="AB94" i="1"/>
  <c r="BC89" i="1" s="1"/>
  <c r="S94" i="1"/>
  <c r="BC87" i="1" s="1"/>
  <c r="J94" i="1"/>
  <c r="BC85" i="1" s="1"/>
  <c r="AT83" i="1"/>
  <c r="BH73" i="1" s="1"/>
  <c r="AK83" i="1"/>
  <c r="BH71" i="1" s="1"/>
  <c r="AB83" i="1"/>
  <c r="BH69" i="1" s="1"/>
  <c r="S83" i="1"/>
  <c r="BH67" i="1" s="1"/>
  <c r="J83" i="1"/>
  <c r="BH65" i="1" s="1"/>
  <c r="AT81" i="1"/>
  <c r="BG73" i="1" s="1"/>
  <c r="AK81" i="1"/>
  <c r="BG71" i="1" s="1"/>
  <c r="AB81" i="1"/>
  <c r="BG69" i="1" s="1"/>
  <c r="S81" i="1"/>
  <c r="BG67" i="1" s="1"/>
  <c r="J81" i="1"/>
  <c r="BG65" i="1" s="1"/>
  <c r="AT77" i="1"/>
  <c r="BE73" i="1" s="1"/>
  <c r="AK77" i="1"/>
  <c r="BE71" i="1" s="1"/>
  <c r="AB77" i="1"/>
  <c r="BE69" i="1" s="1"/>
  <c r="S77" i="1"/>
  <c r="BE67" i="1" s="1"/>
  <c r="J77" i="1"/>
  <c r="BE65" i="1" s="1"/>
  <c r="AT75" i="1"/>
  <c r="BD73" i="1" s="1"/>
  <c r="AK75" i="1"/>
  <c r="BD71" i="1" s="1"/>
  <c r="AB75" i="1"/>
  <c r="BD69" i="1" s="1"/>
  <c r="S75" i="1"/>
  <c r="BD67" i="1" s="1"/>
  <c r="J75" i="1"/>
  <c r="BD65" i="1" s="1"/>
  <c r="AT73" i="1"/>
  <c r="BC73" i="1" s="1"/>
  <c r="AK73" i="1"/>
  <c r="BC71" i="1" s="1"/>
  <c r="AB73" i="1"/>
  <c r="BC69" i="1" s="1"/>
  <c r="S73" i="1"/>
  <c r="BC67" i="1" s="1"/>
  <c r="J73" i="1"/>
  <c r="BC65" i="1" s="1"/>
  <c r="AT62" i="1"/>
  <c r="BH55" i="1" s="1"/>
  <c r="AK62" i="1"/>
  <c r="BH53" i="1" s="1"/>
  <c r="AB62" i="1"/>
  <c r="BH51" i="1" s="1"/>
  <c r="S62" i="1"/>
  <c r="BH49" i="1" s="1"/>
  <c r="J62" i="1"/>
  <c r="BH47" i="1" s="1"/>
  <c r="AT60" i="1"/>
  <c r="BG55" i="1" s="1"/>
  <c r="AK60" i="1"/>
  <c r="BG53" i="1" s="1"/>
  <c r="AB60" i="1"/>
  <c r="BG51" i="1" s="1"/>
  <c r="S60" i="1"/>
  <c r="BG49" i="1" s="1"/>
  <c r="J60" i="1"/>
  <c r="BG47" i="1" s="1"/>
  <c r="AT56" i="1"/>
  <c r="BE55" i="1" s="1"/>
  <c r="AK56" i="1"/>
  <c r="BE53" i="1" s="1"/>
  <c r="AB56" i="1"/>
  <c r="BE51" i="1" s="1"/>
  <c r="S56" i="1"/>
  <c r="BE49" i="1" s="1"/>
  <c r="J56" i="1"/>
  <c r="BE47" i="1" s="1"/>
  <c r="AT54" i="1"/>
  <c r="BD55" i="1" s="1"/>
  <c r="AK54" i="1"/>
  <c r="BD53" i="1" s="1"/>
  <c r="AB54" i="1"/>
  <c r="BD51" i="1" s="1"/>
  <c r="S54" i="1"/>
  <c r="BD49" i="1" s="1"/>
  <c r="J54" i="1"/>
  <c r="BD47" i="1" s="1"/>
  <c r="AT52" i="1"/>
  <c r="BC55" i="1" s="1"/>
  <c r="AK52" i="1"/>
  <c r="BC53" i="1" s="1"/>
  <c r="AB52" i="1"/>
  <c r="BC51" i="1" s="1"/>
  <c r="S52" i="1"/>
  <c r="BC49" i="1" s="1"/>
  <c r="J52" i="1"/>
  <c r="BC47" i="1" s="1"/>
  <c r="AT41" i="1"/>
  <c r="BH35" i="1" s="1"/>
  <c r="AK41" i="1"/>
  <c r="BH33" i="1" s="1"/>
  <c r="AB41" i="1"/>
  <c r="BH31" i="1" s="1"/>
  <c r="S41" i="1"/>
  <c r="BH29" i="1" s="1"/>
  <c r="J41" i="1"/>
  <c r="BH27" i="1" s="1"/>
  <c r="AT39" i="1"/>
  <c r="BG35" i="1" s="1"/>
  <c r="AK39" i="1"/>
  <c r="BG33" i="1" s="1"/>
  <c r="AB39" i="1"/>
  <c r="BG31" i="1" s="1"/>
  <c r="S39" i="1"/>
  <c r="BG29" i="1" s="1"/>
  <c r="J39" i="1"/>
  <c r="BG27" i="1" s="1"/>
  <c r="AT35" i="1"/>
  <c r="BE35" i="1" s="1"/>
  <c r="AK35" i="1"/>
  <c r="BE33" i="1" s="1"/>
  <c r="AB35" i="1"/>
  <c r="BE31" i="1" s="1"/>
  <c r="S35" i="1"/>
  <c r="BE29" i="1" s="1"/>
  <c r="J35" i="1"/>
  <c r="BE27" i="1" s="1"/>
  <c r="AT33" i="1"/>
  <c r="BD35" i="1" s="1"/>
  <c r="AK33" i="1"/>
  <c r="BD33" i="1" s="1"/>
  <c r="AB33" i="1"/>
  <c r="BD31" i="1" s="1"/>
  <c r="S33" i="1"/>
  <c r="BD29" i="1" s="1"/>
  <c r="J33" i="1"/>
  <c r="BD27" i="1" s="1"/>
  <c r="AT31" i="1"/>
  <c r="BC35" i="1" s="1"/>
  <c r="AK31" i="1"/>
  <c r="BC33" i="1" s="1"/>
  <c r="AB31" i="1"/>
  <c r="BC31" i="1" s="1"/>
  <c r="S31" i="1"/>
  <c r="BC29" i="1" s="1"/>
  <c r="J31" i="1"/>
  <c r="BC27" i="1" s="1"/>
  <c r="AT20" i="1"/>
  <c r="BH15" i="1" s="1"/>
  <c r="AK20" i="1"/>
  <c r="BH13" i="1" s="1"/>
  <c r="AB20" i="1"/>
  <c r="BH11" i="1" s="1"/>
  <c r="S20" i="1"/>
  <c r="BH9" i="1" s="1"/>
  <c r="J20" i="1"/>
  <c r="BH7" i="1" s="1"/>
  <c r="AT18" i="1"/>
  <c r="BG15" i="1" s="1"/>
  <c r="AK18" i="1"/>
  <c r="BG13" i="1" s="1"/>
  <c r="AB18" i="1"/>
  <c r="BG11" i="1" s="1"/>
  <c r="S18" i="1"/>
  <c r="BG9" i="1" s="1"/>
  <c r="J18" i="1"/>
  <c r="BG7" i="1" s="1"/>
  <c r="AT14" i="1"/>
  <c r="BE15" i="1" s="1"/>
  <c r="AK14" i="1"/>
  <c r="BE13" i="1" s="1"/>
  <c r="AB14" i="1"/>
  <c r="BE11" i="1" s="1"/>
  <c r="S14" i="1"/>
  <c r="BE9" i="1" s="1"/>
  <c r="J14" i="1"/>
  <c r="BE7" i="1" s="1"/>
  <c r="AT12" i="1"/>
  <c r="BD15" i="1" s="1"/>
  <c r="AK12" i="1"/>
  <c r="BD13" i="1" s="1"/>
  <c r="AB12" i="1"/>
  <c r="BD11" i="1" s="1"/>
  <c r="S12" i="1"/>
  <c r="BD9" i="1" s="1"/>
  <c r="J12" i="1"/>
  <c r="BD7" i="1" s="1"/>
  <c r="AT10" i="1"/>
  <c r="BC15" i="1" s="1"/>
  <c r="AK10" i="1"/>
  <c r="BC13" i="1" s="1"/>
  <c r="AB10" i="1"/>
  <c r="BC11" i="1" s="1"/>
  <c r="S10" i="1"/>
  <c r="BC9" i="1" s="1"/>
  <c r="J10" i="1"/>
  <c r="BC7" i="1" s="1"/>
</calcChain>
</file>

<file path=xl/sharedStrings.xml><?xml version="1.0" encoding="utf-8"?>
<sst xmlns="http://schemas.openxmlformats.org/spreadsheetml/2006/main" count="2085" uniqueCount="322">
  <si>
    <t>4-node ring networks</t>
  </si>
  <si>
    <t>2 VNs</t>
  </si>
  <si>
    <t>3 VNs</t>
  </si>
  <si>
    <t>4 VNs</t>
  </si>
  <si>
    <t>5 VNs</t>
  </si>
  <si>
    <t>6 VNs</t>
  </si>
  <si>
    <t>Number of VNs</t>
  </si>
  <si>
    <t>Availability TOT</t>
  </si>
  <si>
    <t>Total wavelengths</t>
  </si>
  <si>
    <t>Number of Surviving VNs</t>
  </si>
  <si>
    <t>Availability</t>
  </si>
  <si>
    <t>4-node full mesh networks</t>
  </si>
  <si>
    <t>5-node ring networks</t>
  </si>
  <si>
    <t>5-node full mesh networks</t>
  </si>
  <si>
    <t>5 node full mesh networks</t>
  </si>
  <si>
    <t>4/5-node mixed networks</t>
  </si>
  <si>
    <t>Max</t>
  </si>
  <si>
    <t>Min</t>
  </si>
  <si>
    <t>Ave</t>
  </si>
  <si>
    <t>7-node German Network</t>
  </si>
  <si>
    <t>10-node Italian Network</t>
  </si>
  <si>
    <t>3m 3s</t>
  </si>
  <si>
    <t>0.6</t>
  </si>
  <si>
    <t>0.4</t>
  </si>
  <si>
    <t>0.7</t>
  </si>
  <si>
    <t>1m 16s</t>
  </si>
  <si>
    <t>8m 35s</t>
  </si>
  <si>
    <t>1m 31s</t>
  </si>
  <si>
    <t>3m 16s</t>
  </si>
  <si>
    <t>6m 35s</t>
  </si>
  <si>
    <t>3m 50s</t>
  </si>
  <si>
    <t>4m 36s</t>
  </si>
  <si>
    <t>7m 57s</t>
  </si>
  <si>
    <t>10m 6s</t>
  </si>
  <si>
    <t>6m 38s</t>
  </si>
  <si>
    <t>10m 53s</t>
  </si>
  <si>
    <t>5m</t>
  </si>
  <si>
    <t>22m 52s</t>
  </si>
  <si>
    <t>56m 11s</t>
  </si>
  <si>
    <t>1h 55m 38s</t>
  </si>
  <si>
    <t>3h 34m 30s</t>
  </si>
  <si>
    <t>2h 26m 10s</t>
  </si>
  <si>
    <t>27m 26s</t>
  </si>
  <si>
    <t>30m 8s</t>
  </si>
  <si>
    <t>1h 50m 13s</t>
  </si>
  <si>
    <t>47m 19s</t>
  </si>
  <si>
    <t>1h 45m 26s</t>
  </si>
  <si>
    <t>2h 25m 46s</t>
  </si>
  <si>
    <t>3h 2m 52s</t>
  </si>
  <si>
    <t>35m 50s</t>
  </si>
  <si>
    <t>1m 36s</t>
  </si>
  <si>
    <t>2m 57s</t>
  </si>
  <si>
    <t>5m 9s</t>
  </si>
  <si>
    <t>11m 55s</t>
  </si>
  <si>
    <t>59s</t>
  </si>
  <si>
    <t>3m 13s</t>
  </si>
  <si>
    <t>5m 15s</t>
  </si>
  <si>
    <t>11m 12s</t>
  </si>
  <si>
    <t>21m 48s</t>
  </si>
  <si>
    <t>3m 20s</t>
  </si>
  <si>
    <t>5m 4s</t>
  </si>
  <si>
    <t>18m 26s</t>
  </si>
  <si>
    <t>6m 58s</t>
  </si>
  <si>
    <t>11m 47s</t>
  </si>
  <si>
    <t>1m 8s</t>
  </si>
  <si>
    <t>1m 40s</t>
  </si>
  <si>
    <t>1m 41s</t>
  </si>
  <si>
    <t>13m 56s</t>
  </si>
  <si>
    <t>16m 49s</t>
  </si>
  <si>
    <t>41m 31s</t>
  </si>
  <si>
    <t>1h 2m 13s</t>
  </si>
  <si>
    <t>2h 34m 51s</t>
  </si>
  <si>
    <t>3h 33m 39s</t>
  </si>
  <si>
    <t>1h 13m 32s</t>
  </si>
  <si>
    <t>5h 38m 27s</t>
  </si>
  <si>
    <t>5h 28m 16s</t>
  </si>
  <si>
    <t>6h 14m 17s</t>
  </si>
  <si>
    <t>6h 25m 35s</t>
  </si>
  <si>
    <t>6h 38m 43s</t>
  </si>
  <si>
    <t>2h 13m 28s</t>
  </si>
  <si>
    <t>4h 50m 2s</t>
  </si>
  <si>
    <t>5h 26m 10s</t>
  </si>
  <si>
    <t>2m 52s</t>
  </si>
  <si>
    <t>1m 57s</t>
  </si>
  <si>
    <t>4m 46s</t>
  </si>
  <si>
    <t>10m 18s</t>
  </si>
  <si>
    <t>11m 37s</t>
  </si>
  <si>
    <t>14m 4s</t>
  </si>
  <si>
    <t>16m 27s</t>
  </si>
  <si>
    <t>1h 18m 41s</t>
  </si>
  <si>
    <t>32m 47s</t>
  </si>
  <si>
    <t>56m 4s</t>
  </si>
  <si>
    <t>2h 19m 29s</t>
  </si>
  <si>
    <t>46m 19s</t>
  </si>
  <si>
    <t>1h 4m 52s</t>
  </si>
  <si>
    <t>2h 35m 6s</t>
  </si>
  <si>
    <t>5s</t>
  </si>
  <si>
    <t>2s</t>
  </si>
  <si>
    <t>3s</t>
  </si>
  <si>
    <t>6s</t>
  </si>
  <si>
    <t>7s</t>
  </si>
  <si>
    <t>9s</t>
  </si>
  <si>
    <t>8s</t>
  </si>
  <si>
    <t>10s</t>
  </si>
  <si>
    <t>11s</t>
  </si>
  <si>
    <t>18s</t>
  </si>
  <si>
    <t>13s</t>
  </si>
  <si>
    <t>4s</t>
  </si>
  <si>
    <t>28s</t>
  </si>
  <si>
    <t>1m 48s</t>
  </si>
  <si>
    <t>8m 34s</t>
  </si>
  <si>
    <t>18m 14s</t>
  </si>
  <si>
    <t>33m 37s</t>
  </si>
  <si>
    <t>1h 18m 9s</t>
  </si>
  <si>
    <t>12m 19s</t>
  </si>
  <si>
    <t>21m 6s</t>
  </si>
  <si>
    <t>38m 56s</t>
  </si>
  <si>
    <t>1h 21m 17s</t>
  </si>
  <si>
    <t>12m 3s</t>
  </si>
  <si>
    <t>27m 6s</t>
  </si>
  <si>
    <t>54m 19s</t>
  </si>
  <si>
    <t>1h 10m 43s</t>
  </si>
  <si>
    <t>2h 31m 45s</t>
  </si>
  <si>
    <t>1s</t>
  </si>
  <si>
    <t>15s</t>
  </si>
  <si>
    <t>1m</t>
  </si>
  <si>
    <t>16s</t>
  </si>
  <si>
    <t>37s</t>
  </si>
  <si>
    <t>30s</t>
  </si>
  <si>
    <t>2h 48m 27s</t>
  </si>
  <si>
    <t>1m 20s</t>
  </si>
  <si>
    <t>11m 11s</t>
  </si>
  <si>
    <t>38s</t>
  </si>
  <si>
    <t>1m 50s</t>
  </si>
  <si>
    <t>2m 50s</t>
  </si>
  <si>
    <t>18m 53s</t>
  </si>
  <si>
    <t>39m 58s</t>
  </si>
  <si>
    <t>7h 9m 6s</t>
  </si>
  <si>
    <t>40m 17s</t>
  </si>
  <si>
    <t>4h 3m 48s</t>
  </si>
  <si>
    <t>17s</t>
  </si>
  <si>
    <t>14s</t>
  </si>
  <si>
    <t>24s</t>
  </si>
  <si>
    <t>23s</t>
  </si>
  <si>
    <t>12s</t>
  </si>
  <si>
    <t>20s</t>
  </si>
  <si>
    <t>36s</t>
  </si>
  <si>
    <t>4m 8s</t>
  </si>
  <si>
    <t>20m 57s</t>
  </si>
  <si>
    <t>34m 25s</t>
  </si>
  <si>
    <t>45m 51s</t>
  </si>
  <si>
    <t>1h 34m 59s</t>
  </si>
  <si>
    <t>4m 11s</t>
  </si>
  <si>
    <t>19m 52s</t>
  </si>
  <si>
    <t>32m 54s</t>
  </si>
  <si>
    <t>50m 15s</t>
  </si>
  <si>
    <t>1h 25m 56s</t>
  </si>
  <si>
    <t>10m 21s</t>
  </si>
  <si>
    <t>56m 52s</t>
  </si>
  <si>
    <t>1h 2m 17s</t>
  </si>
  <si>
    <t>1h 28m 44s</t>
  </si>
  <si>
    <t>3h 8m 6s</t>
  </si>
  <si>
    <t>22s</t>
  </si>
  <si>
    <t>19s</t>
  </si>
  <si>
    <t>26s</t>
  </si>
  <si>
    <t>29s</t>
  </si>
  <si>
    <t>1m 15s</t>
  </si>
  <si>
    <t>6m 27s</t>
  </si>
  <si>
    <t>12m 22s</t>
  </si>
  <si>
    <t>33s</t>
  </si>
  <si>
    <t>2m</t>
  </si>
  <si>
    <t>3m 15s</t>
  </si>
  <si>
    <t>31m 2s</t>
  </si>
  <si>
    <t>3h 54m 9s</t>
  </si>
  <si>
    <t>5h 39m</t>
  </si>
  <si>
    <t>2h 26s</t>
  </si>
  <si>
    <t>2h 59m 13s</t>
  </si>
  <si>
    <t>4h 29m 32s</t>
  </si>
  <si>
    <t>6h 22m 1s</t>
  </si>
  <si>
    <t>21s</t>
  </si>
  <si>
    <t>72s</t>
  </si>
  <si>
    <t>49s</t>
  </si>
  <si>
    <t>34s</t>
  </si>
  <si>
    <t>40s</t>
  </si>
  <si>
    <t>47s</t>
  </si>
  <si>
    <t>55s</t>
  </si>
  <si>
    <t>4m 2s</t>
  </si>
  <si>
    <t>10m 41s</t>
  </si>
  <si>
    <t>59m 47s</t>
  </si>
  <si>
    <t>1h 25m 40s</t>
  </si>
  <si>
    <t>2h 6m 42s</t>
  </si>
  <si>
    <t>7m 52s</t>
  </si>
  <si>
    <t>2h 49m 10s</t>
  </si>
  <si>
    <t>16m 14s</t>
  </si>
  <si>
    <t>1h 27m 47s</t>
  </si>
  <si>
    <t>2h 29m 1s</t>
  </si>
  <si>
    <t>7h 31m 47s</t>
  </si>
  <si>
    <t>10h 13m 27s</t>
  </si>
  <si>
    <t>13h 33m 57s</t>
  </si>
  <si>
    <t>12h 7m 36s</t>
  </si>
  <si>
    <t>5h 54m 2s</t>
  </si>
  <si>
    <t>8h 10m 2s</t>
  </si>
  <si>
    <t>7h 20m 8s</t>
  </si>
  <si>
    <t>8h 27m 3s</t>
  </si>
  <si>
    <t>9h 45m 48s</t>
  </si>
  <si>
    <t>12h 35m 7s</t>
  </si>
  <si>
    <t>2h 38m 26s</t>
  </si>
  <si>
    <t>3h 3m 59s</t>
  </si>
  <si>
    <t>5h 23m 12s</t>
  </si>
  <si>
    <t>7h 34m 28s</t>
  </si>
  <si>
    <t>7h 2m 45s</t>
  </si>
  <si>
    <t>13h 32m 26s</t>
  </si>
  <si>
    <t>8h 26m 8s</t>
  </si>
  <si>
    <t>14h 52m 5s</t>
  </si>
  <si>
    <t>11h 54m 38s</t>
  </si>
  <si>
    <t>10h 5m 7s</t>
  </si>
  <si>
    <t>8 - SVNM against double link failures</t>
  </si>
  <si>
    <t>1 - SVNM (min. TWC)</t>
  </si>
  <si>
    <t>2 - SVNM (max AV)</t>
  </si>
  <si>
    <t>SVNM against double failures</t>
  </si>
  <si>
    <t>14m 3s</t>
  </si>
  <si>
    <t>3m 49s</t>
  </si>
  <si>
    <t>34m 43s</t>
  </si>
  <si>
    <t>3m 59s</t>
  </si>
  <si>
    <t>13m 52s</t>
  </si>
  <si>
    <t>34m 54s</t>
  </si>
  <si>
    <t>2m 7s</t>
  </si>
  <si>
    <t>4m 5s</t>
  </si>
  <si>
    <t>12m 34s</t>
  </si>
  <si>
    <t>44m 29s</t>
  </si>
  <si>
    <t>10m 49s</t>
  </si>
  <si>
    <t>52m 43s</t>
  </si>
  <si>
    <t>1h 14m 56s</t>
  </si>
  <si>
    <t>30m 10s</t>
  </si>
  <si>
    <t>36m 3s</t>
  </si>
  <si>
    <t>50m 24s</t>
  </si>
  <si>
    <t>30m 53s</t>
  </si>
  <si>
    <t>18m 47s</t>
  </si>
  <si>
    <t>1h 3m 35s</t>
  </si>
  <si>
    <t>1h 48m 25s</t>
  </si>
  <si>
    <t>2m 43s</t>
  </si>
  <si>
    <t>11m 49s</t>
  </si>
  <si>
    <t>18m 5s</t>
  </si>
  <si>
    <t>27m 20s</t>
  </si>
  <si>
    <t>33m 42s</t>
  </si>
  <si>
    <t>1h 11m 41s</t>
  </si>
  <si>
    <t>1h 53m 5s</t>
  </si>
  <si>
    <t>3h 22m 52s</t>
  </si>
  <si>
    <t>40m 26s</t>
  </si>
  <si>
    <t>2h 58m 28s</t>
  </si>
  <si>
    <t>7m 2s</t>
  </si>
  <si>
    <t>31s</t>
  </si>
  <si>
    <t>5m 28s</t>
  </si>
  <si>
    <t>6m 47s</t>
  </si>
  <si>
    <t>14m 53s</t>
  </si>
  <si>
    <t>24m 56s</t>
  </si>
  <si>
    <t>5m 14s</t>
  </si>
  <si>
    <t>6m 48s</t>
  </si>
  <si>
    <t>14m 58s</t>
  </si>
  <si>
    <t>25m 6s</t>
  </si>
  <si>
    <t>4m 27s</t>
  </si>
  <si>
    <t>30m 45s</t>
  </si>
  <si>
    <t>50m 37s</t>
  </si>
  <si>
    <t>1h 12m 15s</t>
  </si>
  <si>
    <t>1h 14m 40s</t>
  </si>
  <si>
    <t>2h 1m 33s</t>
  </si>
  <si>
    <t>28m 35s</t>
  </si>
  <si>
    <t>35m 6s</t>
  </si>
  <si>
    <t>54m 28s</t>
  </si>
  <si>
    <t>1h 51m 20s</t>
  </si>
  <si>
    <t>3h 10m 56s</t>
  </si>
  <si>
    <t>34m 27s</t>
  </si>
  <si>
    <t xml:space="preserve">49m  34s </t>
  </si>
  <si>
    <t>1h 9m 48s</t>
  </si>
  <si>
    <t>53s</t>
  </si>
  <si>
    <t>1m 53s</t>
  </si>
  <si>
    <t>27s</t>
  </si>
  <si>
    <t>3m 52s</t>
  </si>
  <si>
    <t>6m 28s</t>
  </si>
  <si>
    <t>35m 43s</t>
  </si>
  <si>
    <t>1h 46m 29s</t>
  </si>
  <si>
    <t>1h 44m 16s</t>
  </si>
  <si>
    <t>38m 27s</t>
  </si>
  <si>
    <t>2m 30s</t>
  </si>
  <si>
    <t>50s</t>
  </si>
  <si>
    <t>2m 53s</t>
  </si>
  <si>
    <t>3m 23s</t>
  </si>
  <si>
    <t>11m 44s</t>
  </si>
  <si>
    <t>48m 25s</t>
  </si>
  <si>
    <t>4h 26m 24s</t>
  </si>
  <si>
    <t>3h 35m 1s</t>
  </si>
  <si>
    <t>1h 7m 36s</t>
  </si>
  <si>
    <t>1h 54m 52s</t>
  </si>
  <si>
    <t>1h 37m 29s</t>
  </si>
  <si>
    <t>3h 57m 59s</t>
  </si>
  <si>
    <t>4h 58m 20s</t>
  </si>
  <si>
    <t>25m 28s</t>
  </si>
  <si>
    <t>1h 10m 39s</t>
  </si>
  <si>
    <t>1h 2m 35s</t>
  </si>
  <si>
    <t>2h 37m 26s</t>
  </si>
  <si>
    <t>49m 35s</t>
  </si>
  <si>
    <t>10m 37s</t>
  </si>
  <si>
    <t>3h 57m 23s</t>
  </si>
  <si>
    <t>38m 25s</t>
  </si>
  <si>
    <t>1h 2m 38s</t>
  </si>
  <si>
    <t>3h 57m 8s</t>
  </si>
  <si>
    <t>4h 26m 19s</t>
  </si>
  <si>
    <t>6h 19m 28s</t>
  </si>
  <si>
    <t>3h 27m 7s</t>
  </si>
  <si>
    <t>3h 39m 18s</t>
  </si>
  <si>
    <t>4h 19m 56s</t>
  </si>
  <si>
    <t>4h 39m 27s</t>
  </si>
  <si>
    <t>3 - Two-step SINC (min TWC)</t>
  </si>
  <si>
    <t>4 - Two-step SINC (max AV)</t>
  </si>
  <si>
    <t>5 - One-step SINC (min TWC)</t>
  </si>
  <si>
    <t>6 - One-step SINC (max AV)</t>
  </si>
  <si>
    <t>7 - One-step SINC+ (min TWC)</t>
  </si>
  <si>
    <t>Wavelengths savings (SINC+ vs SVNM double)</t>
  </si>
  <si>
    <t>Average wavelengths savings</t>
  </si>
  <si>
    <t>Total wavelengths savings</t>
  </si>
  <si>
    <t>1 - SVNM (min TWC)</t>
  </si>
  <si>
    <t>8- SVNM against double link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</si>
</sst>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0" borderId="4" xfId="0" applyFont="1" applyBorder="1" applyAlignment="1"/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39" xfId="0" applyNumberFormat="1" applyFon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NumberFormat="1" applyFont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3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33" xfId="0" applyNumberFormat="1" applyFon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40" xfId="0" applyNumberFormat="1" applyFont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46" xfId="0" applyNumberFormat="1" applyBorder="1" applyAlignment="1">
      <alignment horizontal="center" vertical="center"/>
    </xf>
    <xf numFmtId="10" fontId="0" fillId="0" borderId="51" xfId="0" applyNumberFormat="1" applyBorder="1" applyAlignment="1">
      <alignment horizontal="center" vertical="center"/>
    </xf>
    <xf numFmtId="10" fontId="0" fillId="0" borderId="45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0" fontId="0" fillId="0" borderId="52" xfId="0" applyNumberFormat="1" applyBorder="1" applyAlignment="1">
      <alignment horizontal="center" vertical="center"/>
    </xf>
    <xf numFmtId="10" fontId="0" fillId="0" borderId="5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16" fontId="0" fillId="0" borderId="28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8" xfId="0" applyNumberForma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0" fillId="0" borderId="31" xfId="0" applyNumberFormat="1" applyFont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/>
    </xf>
    <xf numFmtId="0" fontId="0" fillId="0" borderId="30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</a:t>
            </a:r>
            <a:r>
              <a:rPr lang="it-IT" baseline="0"/>
              <a:t>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0.72727272727272729</c:v>
              </c:pt>
              <c:pt idx="2">
                <c:v>0.73939393939393938</c:v>
              </c:pt>
              <c:pt idx="4">
                <c:v>0.76818181818181819</c:v>
              </c:pt>
              <c:pt idx="6">
                <c:v>0.77090909090909088</c:v>
              </c:pt>
              <c:pt idx="8">
                <c:v>0.76969696969696966</c:v>
              </c:pt>
            </c:numLit>
          </c:val>
          <c:extLst>
            <c:ext xmlns:c16="http://schemas.microsoft.com/office/drawing/2014/chart" uri="{C3380CC4-5D6E-409C-BE32-E72D297353CC}">
              <c16:uniqueId val="{00000000-04D0-4C20-B3B8-D9C2A41C092B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0.73636363636363633</c:v>
              </c:pt>
              <c:pt idx="2">
                <c:v>0.74545454545454548</c:v>
              </c:pt>
              <c:pt idx="4">
                <c:v>0.76818181818181819</c:v>
              </c:pt>
              <c:pt idx="6">
                <c:v>0.77090909090909088</c:v>
              </c:pt>
              <c:pt idx="8">
                <c:v>0.77272727272727271</c:v>
              </c:pt>
            </c:numLit>
          </c:val>
          <c:extLst>
            <c:ext xmlns:c16="http://schemas.microsoft.com/office/drawing/2014/chart" uri="{C3380CC4-5D6E-409C-BE32-E72D297353CC}">
              <c16:uniqueId val="{00000001-04D0-4C20-B3B8-D9C2A41C092B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0.83636363636363631</c:v>
              </c:pt>
              <c:pt idx="2">
                <c:v>0.93333333333333335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2-04D0-4C20-B3B8-D9C2A41C092B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0.86363636363636365</c:v>
              </c:pt>
              <c:pt idx="2">
                <c:v>0.94545454545454544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3-04D0-4C20-B3B8-D9C2A41C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6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Network'!$BV$7:$BV$16</c:f>
              <c:numCache>
                <c:formatCode>0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003-95A8-E6621673DA18}"/>
            </c:ext>
          </c:extLst>
        </c:ser>
        <c:ser>
          <c:idx val="1"/>
          <c:order val="1"/>
          <c:tx>
            <c:strRef>
              <c:f>'7-node German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Network'!$BW$7:$BW$16</c:f>
              <c:numCache>
                <c:formatCode>0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003-95A8-E6621673DA18}"/>
            </c:ext>
          </c:extLst>
        </c:ser>
        <c:ser>
          <c:idx val="2"/>
          <c:order val="2"/>
          <c:tx>
            <c:strRef>
              <c:f>'7-node German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Network'!$BX$7:$BX$16</c:f>
              <c:numCache>
                <c:formatCode>0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003-95A8-E6621673DA18}"/>
            </c:ext>
          </c:extLst>
        </c:ser>
        <c:ser>
          <c:idx val="3"/>
          <c:order val="3"/>
          <c:tx>
            <c:strRef>
              <c:f>'7-node German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Network'!$BY$7:$BY$16</c:f>
              <c:numCache>
                <c:formatCode>0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003-95A8-E6621673DA18}"/>
            </c:ext>
          </c:extLst>
        </c:ser>
        <c:ser>
          <c:idx val="4"/>
          <c:order val="4"/>
          <c:tx>
            <c:strRef>
              <c:f>'7-node German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Network'!$BZ$7:$BZ$16</c:f>
              <c:numCache>
                <c:formatCode>0</c:formatCode>
                <c:ptCount val="10"/>
                <c:pt idx="0">
                  <c:v>26</c:v>
                </c:pt>
                <c:pt idx="2">
                  <c:v>38</c:v>
                </c:pt>
                <c:pt idx="4">
                  <c:v>49</c:v>
                </c:pt>
                <c:pt idx="6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2-4003-95A8-E6621673DA18}"/>
            </c:ext>
          </c:extLst>
        </c:ser>
        <c:ser>
          <c:idx val="5"/>
          <c:order val="5"/>
          <c:tx>
            <c:strRef>
              <c:f>'7-node German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Network'!$CA$7:$CA$16</c:f>
              <c:numCache>
                <c:formatCode>0</c:formatCode>
                <c:ptCount val="10"/>
                <c:pt idx="0">
                  <c:v>28</c:v>
                </c:pt>
                <c:pt idx="2">
                  <c:v>41</c:v>
                </c:pt>
                <c:pt idx="4">
                  <c:v>51</c:v>
                </c:pt>
                <c:pt idx="6">
                  <c:v>66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A2-4003-95A8-E6621673DA18}"/>
            </c:ext>
          </c:extLst>
        </c:ser>
        <c:ser>
          <c:idx val="6"/>
          <c:order val="6"/>
          <c:tx>
            <c:strRef>
              <c:f>'7-node German Network'!$CB$5:$CB$6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Network'!$CB$7:$CB$16</c:f>
              <c:numCache>
                <c:formatCode>0</c:formatCode>
                <c:ptCount val="10"/>
                <c:pt idx="0">
                  <c:v>41</c:v>
                </c:pt>
                <c:pt idx="2">
                  <c:v>53</c:v>
                </c:pt>
                <c:pt idx="4">
                  <c:v>58</c:v>
                </c:pt>
                <c:pt idx="6">
                  <c:v>72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6-459D-9563-02D5E33B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</a:t>
            </a:r>
            <a:r>
              <a:rPr lang="it-IT" baseline="0"/>
              <a:t> full mesh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Network'!$BV$27:$BV$36</c:f>
              <c:numCache>
                <c:formatCode>0</c:formatCode>
                <c:ptCount val="10"/>
                <c:pt idx="0">
                  <c:v>40</c:v>
                </c:pt>
                <c:pt idx="2">
                  <c:v>57</c:v>
                </c:pt>
                <c:pt idx="4">
                  <c:v>76</c:v>
                </c:pt>
                <c:pt idx="6">
                  <c:v>96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ABD-A12E-EE904977E92C}"/>
            </c:ext>
          </c:extLst>
        </c:ser>
        <c:ser>
          <c:idx val="1"/>
          <c:order val="1"/>
          <c:tx>
            <c:strRef>
              <c:f>'7-node German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Network'!$BW$27:$BW$36</c:f>
              <c:numCache>
                <c:formatCode>0</c:formatCode>
                <c:ptCount val="10"/>
                <c:pt idx="0">
                  <c:v>46</c:v>
                </c:pt>
                <c:pt idx="2">
                  <c:v>68</c:v>
                </c:pt>
                <c:pt idx="4">
                  <c:v>91</c:v>
                </c:pt>
                <c:pt idx="6">
                  <c:v>113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D-4ABD-A12E-EE904977E92C}"/>
            </c:ext>
          </c:extLst>
        </c:ser>
        <c:ser>
          <c:idx val="2"/>
          <c:order val="2"/>
          <c:tx>
            <c:strRef>
              <c:f>'7-node German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Network'!$BX$27:$BX$36</c:f>
              <c:numCache>
                <c:formatCode>0</c:formatCode>
                <c:ptCount val="10"/>
                <c:pt idx="0">
                  <c:v>40</c:v>
                </c:pt>
                <c:pt idx="2">
                  <c:v>57</c:v>
                </c:pt>
                <c:pt idx="4">
                  <c:v>76</c:v>
                </c:pt>
                <c:pt idx="6">
                  <c:v>96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D-4ABD-A12E-EE904977E92C}"/>
            </c:ext>
          </c:extLst>
        </c:ser>
        <c:ser>
          <c:idx val="3"/>
          <c:order val="3"/>
          <c:tx>
            <c:strRef>
              <c:f>'7-node German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Network'!$BY$27:$BY$36</c:f>
              <c:numCache>
                <c:formatCode>0</c:formatCode>
                <c:ptCount val="10"/>
                <c:pt idx="0">
                  <c:v>46</c:v>
                </c:pt>
                <c:pt idx="2">
                  <c:v>68</c:v>
                </c:pt>
                <c:pt idx="4">
                  <c:v>91</c:v>
                </c:pt>
                <c:pt idx="6">
                  <c:v>113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D-4ABD-A12E-EE904977E92C}"/>
            </c:ext>
          </c:extLst>
        </c:ser>
        <c:ser>
          <c:idx val="4"/>
          <c:order val="4"/>
          <c:tx>
            <c:strRef>
              <c:f>'7-node German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Network'!$BZ$27:$BZ$36</c:f>
              <c:numCache>
                <c:formatCode>0</c:formatCode>
                <c:ptCount val="10"/>
                <c:pt idx="0">
                  <c:v>40</c:v>
                </c:pt>
                <c:pt idx="2">
                  <c:v>57</c:v>
                </c:pt>
                <c:pt idx="4">
                  <c:v>76</c:v>
                </c:pt>
                <c:pt idx="6">
                  <c:v>96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D-4ABD-A12E-EE904977E92C}"/>
            </c:ext>
          </c:extLst>
        </c:ser>
        <c:ser>
          <c:idx val="5"/>
          <c:order val="5"/>
          <c:tx>
            <c:strRef>
              <c:f>'7-node German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Network'!$CA$27:$CA$36</c:f>
              <c:numCache>
                <c:formatCode>0</c:formatCode>
                <c:ptCount val="10"/>
                <c:pt idx="0">
                  <c:v>43</c:v>
                </c:pt>
                <c:pt idx="2">
                  <c:v>60</c:v>
                </c:pt>
                <c:pt idx="4">
                  <c:v>78</c:v>
                </c:pt>
                <c:pt idx="6">
                  <c:v>100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D-4ABD-A12E-EE904977E92C}"/>
            </c:ext>
          </c:extLst>
        </c:ser>
        <c:ser>
          <c:idx val="6"/>
          <c:order val="6"/>
          <c:tx>
            <c:strRef>
              <c:f>'7-node German Network'!$CB$25:$CB$26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Network'!$CB$27:$CB$36</c:f>
              <c:numCache>
                <c:formatCode>0</c:formatCode>
                <c:ptCount val="10"/>
                <c:pt idx="0">
                  <c:v>45</c:v>
                </c:pt>
                <c:pt idx="2">
                  <c:v>62</c:v>
                </c:pt>
                <c:pt idx="4">
                  <c:v>79</c:v>
                </c:pt>
                <c:pt idx="6">
                  <c:v>100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2-49CD-8F82-EF5E6521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ring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Network'!$BV$47:$BV$56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49F-9FA4-E4C635AC7185}"/>
            </c:ext>
          </c:extLst>
        </c:ser>
        <c:ser>
          <c:idx val="1"/>
          <c:order val="1"/>
          <c:tx>
            <c:strRef>
              <c:f>'7-node German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Network'!$BW$47:$BW$56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7-449F-9FA4-E4C635AC7185}"/>
            </c:ext>
          </c:extLst>
        </c:ser>
        <c:ser>
          <c:idx val="2"/>
          <c:order val="2"/>
          <c:tx>
            <c:strRef>
              <c:f>'7-node German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Network'!$BX$47:$BX$56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7-449F-9FA4-E4C635AC7185}"/>
            </c:ext>
          </c:extLst>
        </c:ser>
        <c:ser>
          <c:idx val="3"/>
          <c:order val="3"/>
          <c:tx>
            <c:strRef>
              <c:f>'7-node German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Network'!$BY$47:$BY$56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7-449F-9FA4-E4C635AC7185}"/>
            </c:ext>
          </c:extLst>
        </c:ser>
        <c:ser>
          <c:idx val="4"/>
          <c:order val="4"/>
          <c:tx>
            <c:strRef>
              <c:f>'7-node German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Network'!$BZ$47:$BZ$56</c:f>
              <c:numCache>
                <c:formatCode>0</c:formatCode>
                <c:ptCount val="10"/>
                <c:pt idx="0">
                  <c:v>29</c:v>
                </c:pt>
                <c:pt idx="2">
                  <c:v>44</c:v>
                </c:pt>
                <c:pt idx="4">
                  <c:v>59</c:v>
                </c:pt>
                <c:pt idx="6">
                  <c:v>73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7-449F-9FA4-E4C635AC7185}"/>
            </c:ext>
          </c:extLst>
        </c:ser>
        <c:ser>
          <c:idx val="5"/>
          <c:order val="5"/>
          <c:tx>
            <c:strRef>
              <c:f>'7-node German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Network'!$CA$47:$CA$56</c:f>
              <c:numCache>
                <c:formatCode>0</c:formatCode>
                <c:ptCount val="10"/>
                <c:pt idx="0">
                  <c:v>30</c:v>
                </c:pt>
                <c:pt idx="2">
                  <c:v>45</c:v>
                </c:pt>
                <c:pt idx="4">
                  <c:v>60</c:v>
                </c:pt>
                <c:pt idx="6">
                  <c:v>74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7-449F-9FA4-E4C635AC7185}"/>
            </c:ext>
          </c:extLst>
        </c:ser>
        <c:ser>
          <c:idx val="6"/>
          <c:order val="6"/>
          <c:tx>
            <c:strRef>
              <c:f>'7-node German Network'!$CB$45:$CB$46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Network'!$CB$47:$CB$56</c:f>
              <c:numCache>
                <c:formatCode>0</c:formatCode>
                <c:ptCount val="10"/>
                <c:pt idx="0">
                  <c:v>44</c:v>
                </c:pt>
                <c:pt idx="2">
                  <c:v>53</c:v>
                </c:pt>
                <c:pt idx="4">
                  <c:v>65</c:v>
                </c:pt>
                <c:pt idx="6">
                  <c:v>76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42A7-A28F-19392C1E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full mesh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Network'!$BV$65:$BV$74</c:f>
              <c:numCache>
                <c:formatCode>0</c:formatCode>
                <c:ptCount val="10"/>
                <c:pt idx="0">
                  <c:v>65</c:v>
                </c:pt>
                <c:pt idx="2">
                  <c:v>93</c:v>
                </c:pt>
                <c:pt idx="4">
                  <c:v>124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DFD-9AC8-19FAE494961D}"/>
            </c:ext>
          </c:extLst>
        </c:ser>
        <c:ser>
          <c:idx val="1"/>
          <c:order val="1"/>
          <c:tx>
            <c:strRef>
              <c:f>'7-node German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Network'!$BW$65:$BW$74</c:f>
              <c:numCache>
                <c:formatCode>0</c:formatCode>
                <c:ptCount val="10"/>
                <c:pt idx="0">
                  <c:v>70</c:v>
                </c:pt>
                <c:pt idx="2">
                  <c:v>104</c:v>
                </c:pt>
                <c:pt idx="4">
                  <c:v>143</c:v>
                </c:pt>
                <c:pt idx="6">
                  <c:v>172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DFD-9AC8-19FAE494961D}"/>
            </c:ext>
          </c:extLst>
        </c:ser>
        <c:ser>
          <c:idx val="2"/>
          <c:order val="2"/>
          <c:tx>
            <c:strRef>
              <c:f>'7-node German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Network'!$BX$65:$BX$74</c:f>
              <c:numCache>
                <c:formatCode>0</c:formatCode>
                <c:ptCount val="10"/>
                <c:pt idx="0">
                  <c:v>65</c:v>
                </c:pt>
                <c:pt idx="2">
                  <c:v>93</c:v>
                </c:pt>
                <c:pt idx="4">
                  <c:v>124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2-4DFD-9AC8-19FAE494961D}"/>
            </c:ext>
          </c:extLst>
        </c:ser>
        <c:ser>
          <c:idx val="3"/>
          <c:order val="3"/>
          <c:tx>
            <c:strRef>
              <c:f>'7-node German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Network'!$BY$65:$BY$74</c:f>
              <c:numCache>
                <c:formatCode>0</c:formatCode>
                <c:ptCount val="10"/>
                <c:pt idx="0">
                  <c:v>70</c:v>
                </c:pt>
                <c:pt idx="2">
                  <c:v>104</c:v>
                </c:pt>
                <c:pt idx="4">
                  <c:v>143</c:v>
                </c:pt>
                <c:pt idx="6">
                  <c:v>172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2-4DFD-9AC8-19FAE494961D}"/>
            </c:ext>
          </c:extLst>
        </c:ser>
        <c:ser>
          <c:idx val="4"/>
          <c:order val="4"/>
          <c:tx>
            <c:strRef>
              <c:f>'7-node German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Network'!$BZ$65:$BZ$74</c:f>
              <c:numCache>
                <c:formatCode>0</c:formatCode>
                <c:ptCount val="10"/>
                <c:pt idx="0">
                  <c:v>65</c:v>
                </c:pt>
                <c:pt idx="2">
                  <c:v>93</c:v>
                </c:pt>
                <c:pt idx="4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DFD-9AC8-19FAE494961D}"/>
            </c:ext>
          </c:extLst>
        </c:ser>
        <c:ser>
          <c:idx val="5"/>
          <c:order val="5"/>
          <c:tx>
            <c:strRef>
              <c:f>'7-node German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Network'!$CA$65:$CA$74</c:f>
              <c:numCache>
                <c:formatCode>0</c:formatCode>
                <c:ptCount val="10"/>
                <c:pt idx="0">
                  <c:v>65</c:v>
                </c:pt>
                <c:pt idx="2">
                  <c:v>94</c:v>
                </c:pt>
                <c:pt idx="4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DFD-9AC8-19FAE494961D}"/>
            </c:ext>
          </c:extLst>
        </c:ser>
        <c:ser>
          <c:idx val="6"/>
          <c:order val="6"/>
          <c:tx>
            <c:strRef>
              <c:f>'7-node German Network'!$CB$63:$CB$64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Network'!$CB$65:$CB$74</c:f>
              <c:numCache>
                <c:formatCode>0</c:formatCode>
                <c:ptCount val="10"/>
                <c:pt idx="0">
                  <c:v>65</c:v>
                </c:pt>
                <c:pt idx="2">
                  <c:v>94</c:v>
                </c:pt>
                <c:pt idx="4">
                  <c:v>127</c:v>
                </c:pt>
                <c:pt idx="6">
                  <c:v>155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A-43EF-BEFF-9C03DCAE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</a:t>
            </a:r>
            <a:r>
              <a:rPr lang="it-IT" baseline="0"/>
              <a:t> mixed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Network'!$BV$85:$BV$94</c:f>
              <c:numCache>
                <c:formatCode>0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75</c:v>
                </c:pt>
                <c:pt idx="6">
                  <c:v>96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6D1-ADB1-9FFA34D7E608}"/>
            </c:ext>
          </c:extLst>
        </c:ser>
        <c:ser>
          <c:idx val="1"/>
          <c:order val="1"/>
          <c:tx>
            <c:strRef>
              <c:f>'7-node German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Network'!$BW$85:$BW$94</c:f>
              <c:numCache>
                <c:formatCode>0</c:formatCode>
                <c:ptCount val="10"/>
                <c:pt idx="0">
                  <c:v>36</c:v>
                </c:pt>
                <c:pt idx="2">
                  <c:v>52</c:v>
                </c:pt>
                <c:pt idx="4">
                  <c:v>82</c:v>
                </c:pt>
                <c:pt idx="6">
                  <c:v>107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6D1-ADB1-9FFA34D7E608}"/>
            </c:ext>
          </c:extLst>
        </c:ser>
        <c:ser>
          <c:idx val="2"/>
          <c:order val="2"/>
          <c:tx>
            <c:strRef>
              <c:f>'7-node German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Network'!$BX$85:$BX$94</c:f>
              <c:numCache>
                <c:formatCode>0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75</c:v>
                </c:pt>
                <c:pt idx="6">
                  <c:v>96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6D1-ADB1-9FFA34D7E608}"/>
            </c:ext>
          </c:extLst>
        </c:ser>
        <c:ser>
          <c:idx val="3"/>
          <c:order val="3"/>
          <c:tx>
            <c:strRef>
              <c:f>'7-node German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Network'!$BY$85:$BY$94</c:f>
              <c:numCache>
                <c:formatCode>0</c:formatCode>
                <c:ptCount val="10"/>
                <c:pt idx="0">
                  <c:v>36</c:v>
                </c:pt>
                <c:pt idx="2">
                  <c:v>52</c:v>
                </c:pt>
                <c:pt idx="4">
                  <c:v>82</c:v>
                </c:pt>
                <c:pt idx="6">
                  <c:v>107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A-46D1-ADB1-9FFA34D7E608}"/>
            </c:ext>
          </c:extLst>
        </c:ser>
        <c:ser>
          <c:idx val="4"/>
          <c:order val="4"/>
          <c:tx>
            <c:strRef>
              <c:f>'7-node German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Network'!$BZ$85:$BZ$94</c:f>
              <c:numCache>
                <c:formatCode>0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75</c:v>
                </c:pt>
                <c:pt idx="6">
                  <c:v>96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A-46D1-ADB1-9FFA34D7E608}"/>
            </c:ext>
          </c:extLst>
        </c:ser>
        <c:ser>
          <c:idx val="5"/>
          <c:order val="5"/>
          <c:tx>
            <c:strRef>
              <c:f>'7-node German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Network'!$CA$85:$CA$94</c:f>
              <c:numCache>
                <c:formatCode>0</c:formatCode>
                <c:ptCount val="10"/>
                <c:pt idx="0">
                  <c:v>35</c:v>
                </c:pt>
                <c:pt idx="2">
                  <c:v>50</c:v>
                </c:pt>
                <c:pt idx="4">
                  <c:v>78</c:v>
                </c:pt>
                <c:pt idx="6">
                  <c:v>97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9A-46D1-ADB1-9FFA34D7E608}"/>
            </c:ext>
          </c:extLst>
        </c:ser>
        <c:ser>
          <c:idx val="6"/>
          <c:order val="6"/>
          <c:tx>
            <c:strRef>
              <c:f>'7-node German Network'!$CB$83:$CB$84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Network'!$CB$85:$CB$94</c:f>
              <c:numCache>
                <c:formatCode>0</c:formatCode>
                <c:ptCount val="10"/>
                <c:pt idx="0">
                  <c:v>42</c:v>
                </c:pt>
                <c:pt idx="2">
                  <c:v>57</c:v>
                </c:pt>
                <c:pt idx="4">
                  <c:v>80</c:v>
                </c:pt>
                <c:pt idx="6">
                  <c:v>98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2C4-86CB-814D7B7F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</a:t>
            </a:r>
            <a:r>
              <a:rPr lang="it-IT" baseline="0"/>
              <a:t>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0.72727272727272729</c:v>
              </c:pt>
              <c:pt idx="2">
                <c:v>0.73939393939393938</c:v>
              </c:pt>
              <c:pt idx="4">
                <c:v>0.76818181818181819</c:v>
              </c:pt>
              <c:pt idx="6">
                <c:v>0.77090909090909088</c:v>
              </c:pt>
              <c:pt idx="8">
                <c:v>0.76969696969696966</c:v>
              </c:pt>
            </c:numLit>
          </c:val>
          <c:extLst>
            <c:ext xmlns:c16="http://schemas.microsoft.com/office/drawing/2014/chart" uri="{C3380CC4-5D6E-409C-BE32-E72D297353CC}">
              <c16:uniqueId val="{00000000-2CB6-4027-BFB4-186F1EE052A2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0.73636363636363633</c:v>
              </c:pt>
              <c:pt idx="2">
                <c:v>0.74545454545454548</c:v>
              </c:pt>
              <c:pt idx="4">
                <c:v>0.76818181818181819</c:v>
              </c:pt>
              <c:pt idx="6">
                <c:v>0.77090909090909088</c:v>
              </c:pt>
              <c:pt idx="8">
                <c:v>0.77272727272727271</c:v>
              </c:pt>
            </c:numLit>
          </c:val>
          <c:extLst>
            <c:ext xmlns:c16="http://schemas.microsoft.com/office/drawing/2014/chart" uri="{C3380CC4-5D6E-409C-BE32-E72D297353CC}">
              <c16:uniqueId val="{00000001-2CB6-4027-BFB4-186F1EE052A2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0.83636363636363631</c:v>
              </c:pt>
              <c:pt idx="2">
                <c:v>0.93333333333333335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2-2CB6-4027-BFB4-186F1EE052A2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0.86363636363636365</c:v>
              </c:pt>
              <c:pt idx="2">
                <c:v>0.94545454545454544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3-2CB6-4027-BFB4-186F1EE0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6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5-node</a:t>
            </a:r>
            <a:r>
              <a:rPr lang="en-US" baseline="0"/>
              <a:t>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</c:v>
              </c:pt>
              <c:pt idx="2">
                <c:v>0.7151515151515152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0-77BF-4542-8D14-6FEC2B8D7BAB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0.70909090909090911</c:v>
              </c:pt>
              <c:pt idx="2">
                <c:v>0.72121212121212119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1-77BF-4542-8D14-6FEC2B8D7BAB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0.92727272727272725</c:v>
              </c:pt>
              <c:pt idx="2">
                <c:v>0.95151515151515154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77BF-4542-8D14-6FEC2B8D7BAB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0.95757575757575752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77BF-4542-8D14-6FEC2B8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5-node</a:t>
            </a:r>
            <a:r>
              <a:rPr lang="it-IT" baseline="0"/>
              <a:t> full mesh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0.93939393939393945</c:v>
              </c:pt>
              <c:pt idx="4">
                <c:v>0.92727272727272725</c:v>
              </c:pt>
              <c:pt idx="6">
                <c:v>0.93818181818181823</c:v>
              </c:pt>
              <c:pt idx="8">
                <c:v>0.94242424242424239</c:v>
              </c:pt>
            </c:numLit>
          </c:val>
          <c:extLst>
            <c:ext xmlns:c16="http://schemas.microsoft.com/office/drawing/2014/chart" uri="{C3380CC4-5D6E-409C-BE32-E72D297353CC}">
              <c16:uniqueId val="{00000000-9373-453D-95B0-672FD1821A7D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0.98181818181818181</c:v>
              </c:pt>
              <c:pt idx="2">
                <c:v>0.98181818181818181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1-9373-453D-95B0-672FD1821A7D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9373-453D-95B0-672FD1821A7D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9373-453D-95B0-672FD182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3'!$BC$5:$BC$6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3'!$BC$7:$BC$16</c:f>
              <c:numCache>
                <c:formatCode>0.00%</c:formatCode>
                <c:ptCount val="10"/>
                <c:pt idx="0">
                  <c:v>0.84615384615384615</c:v>
                </c:pt>
                <c:pt idx="2">
                  <c:v>0.8504273504273504</c:v>
                </c:pt>
                <c:pt idx="4">
                  <c:v>0.86217948717948723</c:v>
                </c:pt>
                <c:pt idx="6">
                  <c:v>0.85641025641025637</c:v>
                </c:pt>
                <c:pt idx="8">
                  <c:v>0.85683760683760679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3-408A-84A3-97A26385C79E}"/>
            </c:ext>
          </c:extLst>
        </c:ser>
        <c:ser>
          <c:idx val="1"/>
          <c:order val="1"/>
          <c:tx>
            <c:strRef>
              <c:f>'7-node German Degree 3'!$BD$5:$BD$6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3'!$BD$7:$BD$16</c:f>
              <c:numCache>
                <c:formatCode>0.00%</c:formatCode>
                <c:ptCount val="10"/>
                <c:pt idx="0">
                  <c:v>0.84615384615384615</c:v>
                </c:pt>
                <c:pt idx="2">
                  <c:v>0.8504273504273504</c:v>
                </c:pt>
                <c:pt idx="4">
                  <c:v>0.86217948717948723</c:v>
                </c:pt>
                <c:pt idx="6">
                  <c:v>0.85641025641025637</c:v>
                </c:pt>
                <c:pt idx="8">
                  <c:v>0.85683760683760679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3-408A-84A3-97A26385C79E}"/>
            </c:ext>
          </c:extLst>
        </c:ser>
        <c:ser>
          <c:idx val="2"/>
          <c:order val="2"/>
          <c:tx>
            <c:strRef>
              <c:f>'7-node German Degree 3'!$BE$5:$BE$6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3'!$BE$7:$BE$16</c:f>
              <c:numCache>
                <c:formatCode>0.00%</c:formatCode>
                <c:ptCount val="10"/>
                <c:pt idx="0">
                  <c:v>0.92948717948717952</c:v>
                </c:pt>
                <c:pt idx="2">
                  <c:v>0.97435897435897434</c:v>
                </c:pt>
                <c:pt idx="4">
                  <c:v>0.98717948717948723</c:v>
                </c:pt>
                <c:pt idx="6">
                  <c:v>0.98717948717948723</c:v>
                </c:pt>
                <c:pt idx="8">
                  <c:v>0.99572649572649574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3-408A-84A3-97A26385C79E}"/>
            </c:ext>
          </c:extLst>
        </c:ser>
        <c:ser>
          <c:idx val="5"/>
          <c:order val="3"/>
          <c:tx>
            <c:strRef>
              <c:f>'7-node German Degree 3'!$BF$5:$BF$6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Degree 3'!$BF$7:$BF$16</c:f>
              <c:numCache>
                <c:formatCode>0.00%</c:formatCode>
                <c:ptCount val="10"/>
                <c:pt idx="0">
                  <c:v>0.9358974358974359</c:v>
                </c:pt>
                <c:pt idx="2">
                  <c:v>0.97435897435897434</c:v>
                </c:pt>
                <c:pt idx="4">
                  <c:v>0.99038461538461542</c:v>
                </c:pt>
                <c:pt idx="6">
                  <c:v>0.99230769230769234</c:v>
                </c:pt>
                <c:pt idx="8">
                  <c:v>0.99572649572649574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3-408A-84A3-97A26385C79E}"/>
            </c:ext>
          </c:extLst>
        </c:ser>
        <c:ser>
          <c:idx val="3"/>
          <c:order val="4"/>
          <c:tx>
            <c:strRef>
              <c:f>'7-node German Degree 3'!$BG$5:$BG$6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3'!$BG$7:$BG$16</c:f>
              <c:numCache>
                <c:formatCode>0.00%</c:formatCode>
                <c:ptCount val="10"/>
                <c:pt idx="0">
                  <c:v>0.94230769230769229</c:v>
                </c:pt>
                <c:pt idx="2">
                  <c:v>0.9786324786324786</c:v>
                </c:pt>
                <c:pt idx="4">
                  <c:v>0.99038461538461542</c:v>
                </c:pt>
                <c:pt idx="6">
                  <c:v>0.99487179487179489</c:v>
                </c:pt>
                <c:pt idx="8">
                  <c:v>0.99572649572649574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3-408A-84A3-97A26385C79E}"/>
            </c:ext>
          </c:extLst>
        </c:ser>
        <c:ser>
          <c:idx val="4"/>
          <c:order val="5"/>
          <c:tx>
            <c:strRef>
              <c:f>'7-node German Degree 3'!$BH$5:$BH$6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Degree 3'!$BH$7:$BH$16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3-408A-84A3-97A26385C79E}"/>
            </c:ext>
          </c:extLst>
        </c:ser>
        <c:ser>
          <c:idx val="6"/>
          <c:order val="6"/>
          <c:tx>
            <c:strRef>
              <c:f>'7-node German Degree 3'!$BI$5:$BI$6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3'!$BI$7:$BI$16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3-408A-84A3-97A26385C79E}"/>
            </c:ext>
          </c:extLst>
        </c:ser>
        <c:ser>
          <c:idx val="7"/>
          <c:order val="7"/>
          <c:tx>
            <c:strRef>
              <c:f>'7-node German Degree 3'!$BJ$5:$BJ$6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3'!$BJ$7:$BJ$16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8-4AEE-9102-93BB1C3B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 4-node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3'!$BC$28:$BC$29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3'!$BC$30:$BC$39</c:f>
              <c:numCache>
                <c:formatCode>0.00%</c:formatCode>
                <c:ptCount val="10"/>
                <c:pt idx="0">
                  <c:v>0.98076923076923073</c:v>
                </c:pt>
                <c:pt idx="2">
                  <c:v>0.98717948717948723</c:v>
                </c:pt>
                <c:pt idx="4">
                  <c:v>0.98076923076923073</c:v>
                </c:pt>
                <c:pt idx="6">
                  <c:v>0.98461538461538467</c:v>
                </c:pt>
                <c:pt idx="8">
                  <c:v>0.9850427350427351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6-4ED1-9D95-BBFB292937E8}"/>
            </c:ext>
          </c:extLst>
        </c:ser>
        <c:ser>
          <c:idx val="1"/>
          <c:order val="1"/>
          <c:tx>
            <c:strRef>
              <c:f>'7-node German Degree 3'!$BD$28:$BD$29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3'!$BD$30:$BD$39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6-4ED1-9D95-BBFB292937E8}"/>
            </c:ext>
          </c:extLst>
        </c:ser>
        <c:ser>
          <c:idx val="2"/>
          <c:order val="2"/>
          <c:tx>
            <c:strRef>
              <c:f>'7-node German Degree 3'!$BE$28:$BE$29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3'!$BE$30:$BE$39</c:f>
              <c:numCache>
                <c:formatCode>0.00%</c:formatCode>
                <c:ptCount val="10"/>
                <c:pt idx="0">
                  <c:v>0.98076923076923073</c:v>
                </c:pt>
                <c:pt idx="2">
                  <c:v>0.99145299145299148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6-4ED1-9D95-BBFB292937E8}"/>
            </c:ext>
          </c:extLst>
        </c:ser>
        <c:ser>
          <c:idx val="5"/>
          <c:order val="3"/>
          <c:tx>
            <c:strRef>
              <c:f>'7-node German Degree 3'!$BF$28:$BF$29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Degree 3'!$BF$30:$BF$39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6-4ED1-9D95-BBFB292937E8}"/>
            </c:ext>
          </c:extLst>
        </c:ser>
        <c:ser>
          <c:idx val="3"/>
          <c:order val="4"/>
          <c:tx>
            <c:strRef>
              <c:f>'7-node German Degree 3'!$BG$28:$BG$29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3'!$BG$30:$BG$39</c:f>
              <c:numCache>
                <c:formatCode>0.00%</c:formatCode>
                <c:ptCount val="10"/>
                <c:pt idx="0">
                  <c:v>0.99358974358974361</c:v>
                </c:pt>
                <c:pt idx="2">
                  <c:v>1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6-4ED1-9D95-BBFB292937E8}"/>
            </c:ext>
          </c:extLst>
        </c:ser>
        <c:ser>
          <c:idx val="4"/>
          <c:order val="5"/>
          <c:tx>
            <c:strRef>
              <c:f>'7-node German Degree 3'!$BH$28:$BH$29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Degree 3'!$BH$30:$BH$39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6-4ED1-9D95-BBFB292937E8}"/>
            </c:ext>
          </c:extLst>
        </c:ser>
        <c:ser>
          <c:idx val="6"/>
          <c:order val="6"/>
          <c:tx>
            <c:strRef>
              <c:f>'7-node German Degree 3'!$BI$28:$BI$29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3'!$BI$30:$BI$39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6-4ED1-9D95-BBFB292937E8}"/>
            </c:ext>
          </c:extLst>
        </c:ser>
        <c:ser>
          <c:idx val="7"/>
          <c:order val="7"/>
          <c:tx>
            <c:strRef>
              <c:f>'7-node German Degree 3'!$BJ$28:$BJ$29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3'!$BJ$30:$BJ$39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2-46F6-ABF1-E406D5FF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03200"/>
        <c:axId val="1595189024"/>
      </c:barChart>
      <c:catAx>
        <c:axId val="16012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5189024"/>
        <c:crosses val="autoZero"/>
        <c:auto val="1"/>
        <c:lblAlgn val="ctr"/>
        <c:lblOffset val="100"/>
        <c:noMultiLvlLbl val="0"/>
      </c:catAx>
      <c:valAx>
        <c:axId val="1595189024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20320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5-node</a:t>
            </a:r>
            <a:r>
              <a:rPr lang="en-US" baseline="0"/>
              <a:t>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</c:v>
              </c:pt>
              <c:pt idx="2">
                <c:v>0.7151515151515152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0-9A79-4B38-8979-A50347880059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0.70909090909090911</c:v>
              </c:pt>
              <c:pt idx="2">
                <c:v>0.72121212121212119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1-9A79-4B38-8979-A50347880059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0.92727272727272725</c:v>
              </c:pt>
              <c:pt idx="2">
                <c:v>0.95151515151515154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9A79-4B38-8979-A50347880059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0.95757575757575752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9A79-4B38-8979-A5034788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3'!$BC$48:$BC$49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3'!$BC$50:$BC$59</c:f>
              <c:numCache>
                <c:formatCode>0.00%</c:formatCode>
                <c:ptCount val="10"/>
                <c:pt idx="0">
                  <c:v>0.78205128205128205</c:v>
                </c:pt>
                <c:pt idx="2">
                  <c:v>0.78632478632478631</c:v>
                </c:pt>
                <c:pt idx="4">
                  <c:v>0.78846153846153844</c:v>
                </c:pt>
                <c:pt idx="6">
                  <c:v>0.78974358974358971</c:v>
                </c:pt>
                <c:pt idx="8">
                  <c:v>0.79059829059829057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FE4-9E7D-63C7AD49FA74}"/>
            </c:ext>
          </c:extLst>
        </c:ser>
        <c:ser>
          <c:idx val="1"/>
          <c:order val="1"/>
          <c:tx>
            <c:strRef>
              <c:f>'7-node German Degree 3'!$BD$48:$BD$49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3'!$BD$50:$BD$59</c:f>
              <c:numCache>
                <c:formatCode>0.00%</c:formatCode>
                <c:ptCount val="10"/>
                <c:pt idx="0">
                  <c:v>0.78205128205128205</c:v>
                </c:pt>
                <c:pt idx="2">
                  <c:v>0.78632478632478631</c:v>
                </c:pt>
                <c:pt idx="4">
                  <c:v>0.78846153846153844</c:v>
                </c:pt>
                <c:pt idx="6">
                  <c:v>0.78974358974358971</c:v>
                </c:pt>
                <c:pt idx="8">
                  <c:v>0.79059829059829057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F-4FE4-9E7D-63C7AD49FA74}"/>
            </c:ext>
          </c:extLst>
        </c:ser>
        <c:ser>
          <c:idx val="2"/>
          <c:order val="2"/>
          <c:tx>
            <c:strRef>
              <c:f>'7-node German Degree 3'!$BE$48:$BE$49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3'!$BE$50:$BE$59</c:f>
              <c:numCache>
                <c:formatCode>0.00%</c:formatCode>
                <c:ptCount val="10"/>
                <c:pt idx="0">
                  <c:v>0.94871794871794868</c:v>
                </c:pt>
                <c:pt idx="2">
                  <c:v>0.9786324786324786</c:v>
                </c:pt>
                <c:pt idx="4">
                  <c:v>0.98717948717948723</c:v>
                </c:pt>
                <c:pt idx="6">
                  <c:v>0.99487179487179489</c:v>
                </c:pt>
                <c:pt idx="8">
                  <c:v>0.99572649572649574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F-4FE4-9E7D-63C7AD49FA74}"/>
            </c:ext>
          </c:extLst>
        </c:ser>
        <c:ser>
          <c:idx val="5"/>
          <c:order val="3"/>
          <c:tx>
            <c:strRef>
              <c:f>'7-node German Degree 3'!$BF$48:$BF$49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Degree 3'!$BF$50:$BF$59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0.99038461538461542</c:v>
                </c:pt>
                <c:pt idx="6">
                  <c:v>0.99487179487179489</c:v>
                </c:pt>
                <c:pt idx="8">
                  <c:v>0.99786324786324787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F-4FE4-9E7D-63C7AD49FA74}"/>
            </c:ext>
          </c:extLst>
        </c:ser>
        <c:ser>
          <c:idx val="3"/>
          <c:order val="4"/>
          <c:tx>
            <c:strRef>
              <c:f>'7-node German Degree 3'!$BG$48:$BG$49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3'!$BG$50:$BG$59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0.98717948717948723</c:v>
                </c:pt>
                <c:pt idx="4">
                  <c:v>0.99038461538461542</c:v>
                </c:pt>
                <c:pt idx="6">
                  <c:v>1</c:v>
                </c:pt>
                <c:pt idx="8">
                  <c:v>0.99786324786324787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F-4FE4-9E7D-63C7AD49FA74}"/>
            </c:ext>
          </c:extLst>
        </c:ser>
        <c:ser>
          <c:idx val="4"/>
          <c:order val="5"/>
          <c:tx>
            <c:strRef>
              <c:f>'7-node German Degree 3'!$BH$48:$BH$49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Degree 3'!$BH$50:$BH$59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0.99145299145299148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F-4FE4-9E7D-63C7AD49FA74}"/>
            </c:ext>
          </c:extLst>
        </c:ser>
        <c:ser>
          <c:idx val="6"/>
          <c:order val="6"/>
          <c:tx>
            <c:strRef>
              <c:f>'7-node German Degree 3'!$BI$48:$BI$49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3'!$BI$50:$BI$59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F-4FE4-9E7D-63C7AD49FA74}"/>
            </c:ext>
          </c:extLst>
        </c:ser>
        <c:ser>
          <c:idx val="7"/>
          <c:order val="7"/>
          <c:tx>
            <c:strRef>
              <c:f>'7-node German Degree 3'!$BJ$48:$BJ$49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3'!$BJ$50:$BJ$59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6-4521-97FC-9A42BC9D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680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3'!$BC$66:$BC$67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3'!$BC$68:$BC$77</c:f>
              <c:numCache>
                <c:formatCode>0.00%</c:formatCode>
                <c:ptCount val="10"/>
                <c:pt idx="0">
                  <c:v>0.99358974358974361</c:v>
                </c:pt>
                <c:pt idx="2">
                  <c:v>0.99572649572649574</c:v>
                </c:pt>
                <c:pt idx="4">
                  <c:v>0.99358974358974361</c:v>
                </c:pt>
                <c:pt idx="6">
                  <c:v>0.99230769230769234</c:v>
                </c:pt>
                <c:pt idx="8">
                  <c:v>0.99358974358974361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1-490A-B278-481C8EBC428F}"/>
            </c:ext>
          </c:extLst>
        </c:ser>
        <c:ser>
          <c:idx val="1"/>
          <c:order val="1"/>
          <c:tx>
            <c:strRef>
              <c:f>'7-node German Degree 3'!$BD$66:$BD$67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3'!$BD$68:$BD$77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1-490A-B278-481C8EBC428F}"/>
            </c:ext>
          </c:extLst>
        </c:ser>
        <c:ser>
          <c:idx val="2"/>
          <c:order val="2"/>
          <c:tx>
            <c:strRef>
              <c:f>'7-node German Degree 3'!$BE$66:$BE$67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3'!$BE$68:$BE$77</c:f>
              <c:numCache>
                <c:formatCode>0.00%</c:formatCode>
                <c:ptCount val="10"/>
                <c:pt idx="0">
                  <c:v>1</c:v>
                </c:pt>
                <c:pt idx="2">
                  <c:v>0.99572649572649574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1-490A-B278-481C8EBC428F}"/>
            </c:ext>
          </c:extLst>
        </c:ser>
        <c:ser>
          <c:idx val="5"/>
          <c:order val="3"/>
          <c:tx>
            <c:strRef>
              <c:f>'7-node German Degree 3'!$BF$66:$BF$67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Degree 3'!$BF$68:$BF$77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1-490A-B278-481C8EBC428F}"/>
            </c:ext>
          </c:extLst>
        </c:ser>
        <c:ser>
          <c:idx val="3"/>
          <c:order val="4"/>
          <c:tx>
            <c:strRef>
              <c:f>'7-node German Degree 3'!$BG$66:$BG$67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3'!$BG$68:$BG$77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1-490A-B278-481C8EBC428F}"/>
            </c:ext>
          </c:extLst>
        </c:ser>
        <c:ser>
          <c:idx val="4"/>
          <c:order val="5"/>
          <c:tx>
            <c:strRef>
              <c:f>'7-node German Degree 3'!$BH$66:$BH$67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Degree 3'!$BH$68:$BH$77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1-490A-B278-481C8EBC428F}"/>
            </c:ext>
          </c:extLst>
        </c:ser>
        <c:ser>
          <c:idx val="6"/>
          <c:order val="6"/>
          <c:tx>
            <c:strRef>
              <c:f>'7-node German Degree 3'!$BI$66:$BI$67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3'!$BI$68:$BI$77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1-490A-B278-481C8EBC428F}"/>
            </c:ext>
          </c:extLst>
        </c:ser>
        <c:ser>
          <c:idx val="7"/>
          <c:order val="7"/>
          <c:tx>
            <c:strRef>
              <c:f>'7-node German Degree 3'!$BJ$66:$BJ$67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3'!$BJ$68:$BJ$77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5-4B99-9DD1-25E8129E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513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3'!$BC$86:$BC$87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3'!$BC$88:$BC$97</c:f>
              <c:numCache>
                <c:formatCode>0.00%</c:formatCode>
                <c:ptCount val="10"/>
                <c:pt idx="0">
                  <c:v>0.92307692307692313</c:v>
                </c:pt>
                <c:pt idx="2">
                  <c:v>0.88034188034188032</c:v>
                </c:pt>
                <c:pt idx="4">
                  <c:v>0.91346153846153844</c:v>
                </c:pt>
                <c:pt idx="6">
                  <c:v>0.92307692307692313</c:v>
                </c:pt>
                <c:pt idx="8">
                  <c:v>0.90170940170940173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0-40A6-B661-B9EF1B547AF8}"/>
            </c:ext>
          </c:extLst>
        </c:ser>
        <c:ser>
          <c:idx val="1"/>
          <c:order val="1"/>
          <c:tx>
            <c:strRef>
              <c:f>'7-node German Degree 3'!$BD$86:$BD$87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3'!$BD$88:$BD$97</c:f>
              <c:numCache>
                <c:formatCode>0.00%</c:formatCode>
                <c:ptCount val="10"/>
                <c:pt idx="0">
                  <c:v>0.92948717948717952</c:v>
                </c:pt>
                <c:pt idx="2">
                  <c:v>0.88888888888888884</c:v>
                </c:pt>
                <c:pt idx="4">
                  <c:v>0.91987179487179482</c:v>
                </c:pt>
                <c:pt idx="6">
                  <c:v>0.92820512820512824</c:v>
                </c:pt>
                <c:pt idx="8">
                  <c:v>0.91025641025641024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0-40A6-B661-B9EF1B547AF8}"/>
            </c:ext>
          </c:extLst>
        </c:ser>
        <c:ser>
          <c:idx val="2"/>
          <c:order val="2"/>
          <c:tx>
            <c:strRef>
              <c:f>'7-node German Degree 3'!$BE$86:$BE$87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3'!$BE$88:$BE$97</c:f>
              <c:numCache>
                <c:formatCode>0.00%</c:formatCode>
                <c:ptCount val="10"/>
                <c:pt idx="0">
                  <c:v>0.95512820512820518</c:v>
                </c:pt>
                <c:pt idx="2">
                  <c:v>0.9786324786324786</c:v>
                </c:pt>
                <c:pt idx="4">
                  <c:v>0.99358974358974361</c:v>
                </c:pt>
                <c:pt idx="6">
                  <c:v>0.99743589743589745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0-40A6-B661-B9EF1B547AF8}"/>
            </c:ext>
          </c:extLst>
        </c:ser>
        <c:ser>
          <c:idx val="5"/>
          <c:order val="3"/>
          <c:tx>
            <c:strRef>
              <c:f>'7-node German Degree 3'!$BF$86:$BF$87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Degree 3'!$BF$88:$BF$97</c:f>
              <c:numCache>
                <c:formatCode>0.00%</c:formatCode>
                <c:ptCount val="10"/>
                <c:pt idx="0">
                  <c:v>0.97435897435897434</c:v>
                </c:pt>
                <c:pt idx="2">
                  <c:v>0.98290598290598286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0-40A6-B661-B9EF1B547AF8}"/>
            </c:ext>
          </c:extLst>
        </c:ser>
        <c:ser>
          <c:idx val="3"/>
          <c:order val="4"/>
          <c:tx>
            <c:strRef>
              <c:f>'7-node German Degree 3'!$BG$86:$BG$87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Degree 3'!$BG$88:$BG$97</c:f>
              <c:numCache>
                <c:formatCode>0.00%</c:formatCode>
                <c:ptCount val="10"/>
                <c:pt idx="0">
                  <c:v>0.96794871794871795</c:v>
                </c:pt>
                <c:pt idx="2">
                  <c:v>0.98290598290598286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0-40A6-B661-B9EF1B547AF8}"/>
            </c:ext>
          </c:extLst>
        </c:ser>
        <c:ser>
          <c:idx val="4"/>
          <c:order val="5"/>
          <c:tx>
            <c:strRef>
              <c:f>'7-node German Degree 3'!$BH$86:$BH$87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Degree 3'!$BH$88:$BH$97</c:f>
              <c:numCache>
                <c:formatCode>0.00%</c:formatCode>
                <c:ptCount val="10"/>
                <c:pt idx="0">
                  <c:v>0.97435897435897434</c:v>
                </c:pt>
                <c:pt idx="2">
                  <c:v>0.98290598290598286</c:v>
                </c:pt>
                <c:pt idx="4">
                  <c:v>0.99679487179487181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0-40A6-B661-B9EF1B547AF8}"/>
            </c:ext>
          </c:extLst>
        </c:ser>
        <c:ser>
          <c:idx val="6"/>
          <c:order val="6"/>
          <c:tx>
            <c:strRef>
              <c:f>'7-node German Degree 3'!$BI$86:$BI$87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3'!$BI$88:$BI$97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0-40A6-B661-B9EF1B547AF8}"/>
            </c:ext>
          </c:extLst>
        </c:ser>
        <c:ser>
          <c:idx val="7"/>
          <c:order val="7"/>
          <c:tx>
            <c:strRef>
              <c:f>'7-node German Degree 3'!$BJ$86:$BJ$87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3'!$BJ$88:$BJ$97</c:f>
              <c:numCache>
                <c:formatCode>0.00%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1-497F-B89E-270219A6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57104"/>
        <c:axId val="1361574128"/>
      </c:barChart>
      <c:catAx>
        <c:axId val="160035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1574128"/>
        <c:crosses val="autoZero"/>
        <c:auto val="1"/>
        <c:lblAlgn val="ctr"/>
        <c:lblOffset val="100"/>
        <c:noMultiLvlLbl val="0"/>
      </c:catAx>
      <c:valAx>
        <c:axId val="1361574128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35710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3'!$BW$5:$BW$6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3'!$BW$7:$BW$16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D-4695-86DB-4A460B9B4124}"/>
            </c:ext>
          </c:extLst>
        </c:ser>
        <c:ser>
          <c:idx val="1"/>
          <c:order val="1"/>
          <c:tx>
            <c:strRef>
              <c:f>'7-node German Degree 3'!$BX$5:$BX$6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3'!$BX$7:$BX$16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D-4695-86DB-4A460B9B4124}"/>
            </c:ext>
          </c:extLst>
        </c:ser>
        <c:ser>
          <c:idx val="2"/>
          <c:order val="2"/>
          <c:tx>
            <c:strRef>
              <c:f>'7-node German Degree 3'!$BY$5:$BY$6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3'!$BY$7:$BY$16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D-4695-86DB-4A460B9B4124}"/>
            </c:ext>
          </c:extLst>
        </c:ser>
        <c:ser>
          <c:idx val="3"/>
          <c:order val="3"/>
          <c:tx>
            <c:strRef>
              <c:f>'7-node German Degree 3'!$BZ$5:$BZ$6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3'!$BZ$7:$BZ$16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D-4695-86DB-4A460B9B4124}"/>
            </c:ext>
          </c:extLst>
        </c:ser>
        <c:ser>
          <c:idx val="4"/>
          <c:order val="4"/>
          <c:tx>
            <c:strRef>
              <c:f>'7-node German Degree 3'!$CA$5:$CA$6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3'!$CA$7:$CA$16</c:f>
              <c:numCache>
                <c:formatCode>0</c:formatCode>
                <c:ptCount val="10"/>
                <c:pt idx="0">
                  <c:v>23</c:v>
                </c:pt>
                <c:pt idx="2">
                  <c:v>34</c:v>
                </c:pt>
                <c:pt idx="4">
                  <c:v>43</c:v>
                </c:pt>
                <c:pt idx="6">
                  <c:v>55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7D-4695-86DB-4A460B9B4124}"/>
            </c:ext>
          </c:extLst>
        </c:ser>
        <c:ser>
          <c:idx val="5"/>
          <c:order val="5"/>
          <c:tx>
            <c:strRef>
              <c:f>'7-node German Degree 3'!$CB$5:$CB$6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3'!$CB$7:$CB$16</c:f>
              <c:numCache>
                <c:formatCode>0</c:formatCode>
                <c:ptCount val="10"/>
                <c:pt idx="0">
                  <c:v>24</c:v>
                </c:pt>
                <c:pt idx="2">
                  <c:v>35</c:v>
                </c:pt>
                <c:pt idx="4">
                  <c:v>44</c:v>
                </c:pt>
                <c:pt idx="6">
                  <c:v>58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D-4695-86DB-4A460B9B4124}"/>
            </c:ext>
          </c:extLst>
        </c:ser>
        <c:ser>
          <c:idx val="6"/>
          <c:order val="6"/>
          <c:tx>
            <c:strRef>
              <c:f>'7-node German Degree 3'!$CC$5:$CC$6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3'!$CC$7:$CC$16</c:f>
              <c:numCache>
                <c:formatCode>0</c:formatCode>
                <c:ptCount val="10"/>
                <c:pt idx="0">
                  <c:v>35</c:v>
                </c:pt>
                <c:pt idx="2">
                  <c:v>45</c:v>
                </c:pt>
                <c:pt idx="4">
                  <c:v>49</c:v>
                </c:pt>
                <c:pt idx="6">
                  <c:v>60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D-4695-86DB-4A460B9B4124}"/>
            </c:ext>
          </c:extLst>
        </c:ser>
        <c:ser>
          <c:idx val="7"/>
          <c:order val="7"/>
          <c:tx>
            <c:strRef>
              <c:f>'7-node German Degree 3'!$CD$5:$CD$6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3'!$CD$7:$CD$16</c:f>
              <c:numCache>
                <c:formatCode>0</c:formatCode>
                <c:ptCount val="10"/>
                <c:pt idx="0">
                  <c:v>36</c:v>
                </c:pt>
                <c:pt idx="2">
                  <c:v>53</c:v>
                </c:pt>
                <c:pt idx="4">
                  <c:v>69</c:v>
                </c:pt>
                <c:pt idx="6">
                  <c:v>89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9-4A40-8259-8E53920A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</a:t>
            </a:r>
            <a:r>
              <a:rPr lang="it-IT" baseline="0"/>
              <a:t> full mesh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3'!$BW$5:$BW$6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3'!$BW$30:$BW$39</c:f>
              <c:numCache>
                <c:formatCode>0</c:formatCode>
                <c:ptCount val="10"/>
                <c:pt idx="0">
                  <c:v>33</c:v>
                </c:pt>
                <c:pt idx="2">
                  <c:v>50</c:v>
                </c:pt>
                <c:pt idx="4">
                  <c:v>65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0C1-8E34-7F1121A7529A}"/>
            </c:ext>
          </c:extLst>
        </c:ser>
        <c:ser>
          <c:idx val="1"/>
          <c:order val="1"/>
          <c:tx>
            <c:strRef>
              <c:f>'7-node German Degree 3'!$BX$5:$BX$6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3'!$BX$30:$BX$39</c:f>
              <c:numCache>
                <c:formatCode>0</c:formatCode>
                <c:ptCount val="10"/>
                <c:pt idx="0">
                  <c:v>35</c:v>
                </c:pt>
                <c:pt idx="2">
                  <c:v>52</c:v>
                </c:pt>
                <c:pt idx="4">
                  <c:v>69</c:v>
                </c:pt>
                <c:pt idx="6">
                  <c:v>87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6-40C1-8E34-7F1121A7529A}"/>
            </c:ext>
          </c:extLst>
        </c:ser>
        <c:ser>
          <c:idx val="2"/>
          <c:order val="2"/>
          <c:tx>
            <c:strRef>
              <c:f>'7-node German Degree 3'!$BY$5:$BY$6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3'!$BY$30:$BY$39</c:f>
              <c:numCache>
                <c:formatCode>0</c:formatCode>
                <c:ptCount val="10"/>
                <c:pt idx="0">
                  <c:v>33</c:v>
                </c:pt>
                <c:pt idx="2">
                  <c:v>50</c:v>
                </c:pt>
                <c:pt idx="4">
                  <c:v>65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6-40C1-8E34-7F1121A7529A}"/>
            </c:ext>
          </c:extLst>
        </c:ser>
        <c:ser>
          <c:idx val="3"/>
          <c:order val="3"/>
          <c:tx>
            <c:strRef>
              <c:f>'7-node German Degree 3'!$BZ$5:$BZ$6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3'!$BZ$30:$BZ$39</c:f>
              <c:numCache>
                <c:formatCode>0</c:formatCode>
                <c:ptCount val="10"/>
                <c:pt idx="0">
                  <c:v>35</c:v>
                </c:pt>
                <c:pt idx="2">
                  <c:v>52</c:v>
                </c:pt>
                <c:pt idx="4">
                  <c:v>69</c:v>
                </c:pt>
                <c:pt idx="6">
                  <c:v>87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6-40C1-8E34-7F1121A7529A}"/>
            </c:ext>
          </c:extLst>
        </c:ser>
        <c:ser>
          <c:idx val="4"/>
          <c:order val="4"/>
          <c:tx>
            <c:strRef>
              <c:f>'7-node German Degree 3'!$CA$5:$CA$6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3'!$CA$30:$CA$39</c:f>
              <c:numCache>
                <c:formatCode>0</c:formatCode>
                <c:ptCount val="10"/>
                <c:pt idx="0">
                  <c:v>33</c:v>
                </c:pt>
                <c:pt idx="2">
                  <c:v>50</c:v>
                </c:pt>
                <c:pt idx="4">
                  <c:v>65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6-40C1-8E34-7F1121A7529A}"/>
            </c:ext>
          </c:extLst>
        </c:ser>
        <c:ser>
          <c:idx val="5"/>
          <c:order val="5"/>
          <c:tx>
            <c:strRef>
              <c:f>'7-node German Degree 3'!$CB$5:$CB$6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3'!$CB$30:$CB$39</c:f>
              <c:numCache>
                <c:formatCode>0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6-40C1-8E34-7F1121A7529A}"/>
            </c:ext>
          </c:extLst>
        </c:ser>
        <c:ser>
          <c:idx val="6"/>
          <c:order val="6"/>
          <c:tx>
            <c:strRef>
              <c:f>'7-node German Degree 3'!$CC$28:$CC$29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3'!$CC$30:$CC$39</c:f>
              <c:numCache>
                <c:formatCode>0</c:formatCode>
                <c:ptCount val="10"/>
                <c:pt idx="0">
                  <c:v>34</c:v>
                </c:pt>
                <c:pt idx="2">
                  <c:v>50</c:v>
                </c:pt>
                <c:pt idx="4">
                  <c:v>66</c:v>
                </c:pt>
                <c:pt idx="6">
                  <c:v>82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6-40C1-8E34-7F1121A7529A}"/>
            </c:ext>
          </c:extLst>
        </c:ser>
        <c:ser>
          <c:idx val="7"/>
          <c:order val="7"/>
          <c:tx>
            <c:strRef>
              <c:f>'7-node German Degree 3'!$CD$28:$CD$29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3'!$CD$30:$CD$39</c:f>
              <c:numCache>
                <c:formatCode>0</c:formatCode>
                <c:ptCount val="10"/>
                <c:pt idx="0">
                  <c:v>35</c:v>
                </c:pt>
                <c:pt idx="2">
                  <c:v>52</c:v>
                </c:pt>
                <c:pt idx="4">
                  <c:v>69</c:v>
                </c:pt>
                <c:pt idx="6">
                  <c:v>87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8-424B-9FD5-E3074E59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ring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3'!$BW$5:$BW$6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3'!$BW$50:$BW$59</c:f>
              <c:numCache>
                <c:formatCode>0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5-4589-8FD0-FAFD62498534}"/>
            </c:ext>
          </c:extLst>
        </c:ser>
        <c:ser>
          <c:idx val="1"/>
          <c:order val="1"/>
          <c:tx>
            <c:strRef>
              <c:f>'7-node German Degree 3'!$BX$5:$BX$6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3'!$BX$50:$BX$59</c:f>
              <c:numCache>
                <c:formatCode>0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5-4589-8FD0-FAFD62498534}"/>
            </c:ext>
          </c:extLst>
        </c:ser>
        <c:ser>
          <c:idx val="2"/>
          <c:order val="2"/>
          <c:tx>
            <c:strRef>
              <c:f>'7-node German Degree 3'!$BY$5:$BY$6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3'!$BY$50:$BY$59</c:f>
              <c:numCache>
                <c:formatCode>0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5-4589-8FD0-FAFD62498534}"/>
            </c:ext>
          </c:extLst>
        </c:ser>
        <c:ser>
          <c:idx val="3"/>
          <c:order val="3"/>
          <c:tx>
            <c:strRef>
              <c:f>'7-node German Degree 3'!$BZ$5:$BZ$6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3'!$BZ$50:$BZ$59</c:f>
              <c:numCache>
                <c:formatCode>0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5-4589-8FD0-FAFD62498534}"/>
            </c:ext>
          </c:extLst>
        </c:ser>
        <c:ser>
          <c:idx val="4"/>
          <c:order val="4"/>
          <c:tx>
            <c:strRef>
              <c:f>'7-node German Degree 3'!$CA$5:$CA$6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3'!$CA$50:$CA$59</c:f>
              <c:numCache>
                <c:formatCode>0</c:formatCode>
                <c:ptCount val="10"/>
                <c:pt idx="0">
                  <c:v>26</c:v>
                </c:pt>
                <c:pt idx="2">
                  <c:v>39</c:v>
                </c:pt>
                <c:pt idx="4">
                  <c:v>52</c:v>
                </c:pt>
                <c:pt idx="6">
                  <c:v>65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5-4589-8FD0-FAFD62498534}"/>
            </c:ext>
          </c:extLst>
        </c:ser>
        <c:ser>
          <c:idx val="5"/>
          <c:order val="5"/>
          <c:tx>
            <c:strRef>
              <c:f>'7-node German Degree 3'!$CB$5:$CB$6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3'!$CB$50:$CB$59</c:f>
              <c:numCache>
                <c:formatCode>0</c:formatCode>
                <c:ptCount val="10"/>
                <c:pt idx="0">
                  <c:v>29</c:v>
                </c:pt>
                <c:pt idx="2">
                  <c:v>41</c:v>
                </c:pt>
                <c:pt idx="4">
                  <c:v>55</c:v>
                </c:pt>
                <c:pt idx="6">
                  <c:v>66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5-4589-8FD0-FAFD62498534}"/>
            </c:ext>
          </c:extLst>
        </c:ser>
        <c:ser>
          <c:idx val="6"/>
          <c:order val="6"/>
          <c:tx>
            <c:strRef>
              <c:f>'7-node German Degree 3'!$CC$48:$CC$49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3'!$CC$50:$CC$59</c:f>
              <c:numCache>
                <c:formatCode>0</c:formatCode>
                <c:ptCount val="10"/>
                <c:pt idx="0">
                  <c:v>38</c:v>
                </c:pt>
                <c:pt idx="2">
                  <c:v>46</c:v>
                </c:pt>
                <c:pt idx="4">
                  <c:v>57</c:v>
                </c:pt>
                <c:pt idx="6">
                  <c:v>66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5-4589-8FD0-FAFD62498534}"/>
            </c:ext>
          </c:extLst>
        </c:ser>
        <c:ser>
          <c:idx val="7"/>
          <c:order val="7"/>
          <c:tx>
            <c:strRef>
              <c:f>'7-node German Degree 3'!$CD$48:$CD$49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3'!$CD$50:$CD$59</c:f>
              <c:numCache>
                <c:formatCode>0</c:formatCode>
                <c:ptCount val="10"/>
                <c:pt idx="0">
                  <c:v>55</c:v>
                </c:pt>
                <c:pt idx="2">
                  <c:v>84</c:v>
                </c:pt>
                <c:pt idx="4">
                  <c:v>113</c:v>
                </c:pt>
                <c:pt idx="6">
                  <c:v>142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C-454F-8DA5-B32E6C97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full mesh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3'!$BW$5:$BW$6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3'!$BW$68:$BW$77</c:f>
              <c:numCache>
                <c:formatCode>0</c:formatCode>
                <c:ptCount val="10"/>
                <c:pt idx="0">
                  <c:v>55</c:v>
                </c:pt>
                <c:pt idx="2">
                  <c:v>82</c:v>
                </c:pt>
                <c:pt idx="4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B-4A2A-B51F-6E97E8D23D26}"/>
            </c:ext>
          </c:extLst>
        </c:ser>
        <c:ser>
          <c:idx val="1"/>
          <c:order val="1"/>
          <c:tx>
            <c:strRef>
              <c:f>'7-node German Degree 3'!$BX$5:$BX$6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3'!$BX$68:$BX$77</c:f>
              <c:numCache>
                <c:formatCode>0</c:formatCode>
                <c:ptCount val="10"/>
                <c:pt idx="0">
                  <c:v>62</c:v>
                </c:pt>
                <c:pt idx="2">
                  <c:v>88</c:v>
                </c:pt>
                <c:pt idx="4">
                  <c:v>118</c:v>
                </c:pt>
                <c:pt idx="6">
                  <c:v>141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B-4A2A-B51F-6E97E8D23D26}"/>
            </c:ext>
          </c:extLst>
        </c:ser>
        <c:ser>
          <c:idx val="2"/>
          <c:order val="2"/>
          <c:tx>
            <c:strRef>
              <c:f>'7-node German Degree 3'!$BY$5:$BY$6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3'!$BY$68:$BY$77</c:f>
              <c:numCache>
                <c:formatCode>0</c:formatCode>
                <c:ptCount val="10"/>
                <c:pt idx="0">
                  <c:v>55</c:v>
                </c:pt>
                <c:pt idx="2">
                  <c:v>82</c:v>
                </c:pt>
                <c:pt idx="4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B-4A2A-B51F-6E97E8D23D26}"/>
            </c:ext>
          </c:extLst>
        </c:ser>
        <c:ser>
          <c:idx val="3"/>
          <c:order val="3"/>
          <c:tx>
            <c:strRef>
              <c:f>'7-node German Degree 3'!$BZ$5:$BZ$6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3'!$BZ$68:$BZ$77</c:f>
              <c:numCache>
                <c:formatCode>0</c:formatCode>
                <c:ptCount val="10"/>
                <c:pt idx="0">
                  <c:v>62</c:v>
                </c:pt>
                <c:pt idx="2">
                  <c:v>88</c:v>
                </c:pt>
                <c:pt idx="4">
                  <c:v>118</c:v>
                </c:pt>
                <c:pt idx="6">
                  <c:v>141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B-4A2A-B51F-6E97E8D23D26}"/>
            </c:ext>
          </c:extLst>
        </c:ser>
        <c:ser>
          <c:idx val="4"/>
          <c:order val="4"/>
          <c:tx>
            <c:strRef>
              <c:f>'7-node German Degree 3'!$CA$5:$CA$6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3'!$CA$68:$CA$77</c:f>
              <c:numCache>
                <c:formatCode>0</c:formatCode>
                <c:ptCount val="10"/>
                <c:pt idx="0">
                  <c:v>55</c:v>
                </c:pt>
                <c:pt idx="2">
                  <c:v>82</c:v>
                </c:pt>
                <c:pt idx="4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B-4A2A-B51F-6E97E8D23D26}"/>
            </c:ext>
          </c:extLst>
        </c:ser>
        <c:ser>
          <c:idx val="5"/>
          <c:order val="5"/>
          <c:tx>
            <c:strRef>
              <c:f>'7-node German Degree 3'!$CB$5:$CB$6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3'!$CB$68:$CB$77</c:f>
              <c:numCache>
                <c:formatCode>0</c:formatCode>
                <c:ptCount val="10"/>
                <c:pt idx="0">
                  <c:v>55</c:v>
                </c:pt>
                <c:pt idx="2">
                  <c:v>82</c:v>
                </c:pt>
                <c:pt idx="4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B-4A2A-B51F-6E97E8D23D26}"/>
            </c:ext>
          </c:extLst>
        </c:ser>
        <c:ser>
          <c:idx val="6"/>
          <c:order val="6"/>
          <c:tx>
            <c:strRef>
              <c:f>'7-node German Degree 3'!$CC$66:$CC$67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3'!$CC$68:$CC$77</c:f>
              <c:numCache>
                <c:formatCode>0</c:formatCode>
                <c:ptCount val="10"/>
                <c:pt idx="0">
                  <c:v>55</c:v>
                </c:pt>
                <c:pt idx="2">
                  <c:v>82</c:v>
                </c:pt>
                <c:pt idx="4">
                  <c:v>111</c:v>
                </c:pt>
                <c:pt idx="6">
                  <c:v>136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B-4A2A-B51F-6E97E8D23D26}"/>
            </c:ext>
          </c:extLst>
        </c:ser>
        <c:ser>
          <c:idx val="7"/>
          <c:order val="7"/>
          <c:tx>
            <c:strRef>
              <c:f>'7-node German Degree 3'!$CD$66:$CD$67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3'!$CD$68:$CD$77</c:f>
              <c:numCache>
                <c:formatCode>0</c:formatCode>
                <c:ptCount val="10"/>
                <c:pt idx="0">
                  <c:v>56</c:v>
                </c:pt>
                <c:pt idx="2">
                  <c:v>83</c:v>
                </c:pt>
                <c:pt idx="4">
                  <c:v>112</c:v>
                </c:pt>
                <c:pt idx="6">
                  <c:v>138</c:v>
                </c:pt>
                <c:pt idx="8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3-4CFE-AC1D-8B0F3A0A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Degree 3'!$BW$5:$BW$6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3'!$BW$88:$BW$97</c:f>
              <c:numCache>
                <c:formatCode>0</c:formatCode>
                <c:ptCount val="10"/>
                <c:pt idx="0">
                  <c:v>27</c:v>
                </c:pt>
                <c:pt idx="2">
                  <c:v>41</c:v>
                </c:pt>
                <c:pt idx="4">
                  <c:v>66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D-42F4-AD8E-4AD8BEB33B74}"/>
            </c:ext>
          </c:extLst>
        </c:ser>
        <c:ser>
          <c:idx val="1"/>
          <c:order val="1"/>
          <c:tx>
            <c:strRef>
              <c:f>'7-node German Degree 3'!$BX$5:$BX$6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3'!$BX$88:$BX$97</c:f>
              <c:numCache>
                <c:formatCode>0</c:formatCode>
                <c:ptCount val="10"/>
                <c:pt idx="0">
                  <c:v>28</c:v>
                </c:pt>
                <c:pt idx="2">
                  <c:v>42</c:v>
                </c:pt>
                <c:pt idx="4">
                  <c:v>67</c:v>
                </c:pt>
                <c:pt idx="6">
                  <c:v>85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D-42F4-AD8E-4AD8BEB33B74}"/>
            </c:ext>
          </c:extLst>
        </c:ser>
        <c:ser>
          <c:idx val="2"/>
          <c:order val="2"/>
          <c:tx>
            <c:strRef>
              <c:f>'7-node German Degree 3'!$BY$5:$BY$6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3'!$BY$88:$BY$97</c:f>
              <c:numCache>
                <c:formatCode>0</c:formatCode>
                <c:ptCount val="10"/>
                <c:pt idx="0">
                  <c:v>27</c:v>
                </c:pt>
                <c:pt idx="2">
                  <c:v>41</c:v>
                </c:pt>
                <c:pt idx="4">
                  <c:v>66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D-42F4-AD8E-4AD8BEB33B74}"/>
            </c:ext>
          </c:extLst>
        </c:ser>
        <c:ser>
          <c:idx val="3"/>
          <c:order val="3"/>
          <c:tx>
            <c:strRef>
              <c:f>'7-node German Degree 3'!$BZ$5:$BZ$6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3'!$BZ$88:$BZ$97</c:f>
              <c:numCache>
                <c:formatCode>0</c:formatCode>
                <c:ptCount val="10"/>
                <c:pt idx="0">
                  <c:v>28</c:v>
                </c:pt>
                <c:pt idx="2">
                  <c:v>42</c:v>
                </c:pt>
                <c:pt idx="4">
                  <c:v>67</c:v>
                </c:pt>
                <c:pt idx="6">
                  <c:v>85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D-42F4-AD8E-4AD8BEB33B74}"/>
            </c:ext>
          </c:extLst>
        </c:ser>
        <c:ser>
          <c:idx val="4"/>
          <c:order val="4"/>
          <c:tx>
            <c:strRef>
              <c:f>'7-node German Degree 3'!$CA$5:$CA$6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3'!$CA$88:$CA$97</c:f>
              <c:numCache>
                <c:formatCode>0</c:formatCode>
                <c:ptCount val="10"/>
                <c:pt idx="0">
                  <c:v>27</c:v>
                </c:pt>
                <c:pt idx="2">
                  <c:v>41</c:v>
                </c:pt>
                <c:pt idx="4">
                  <c:v>66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D-42F4-AD8E-4AD8BEB33B74}"/>
            </c:ext>
          </c:extLst>
        </c:ser>
        <c:ser>
          <c:idx val="5"/>
          <c:order val="5"/>
          <c:tx>
            <c:strRef>
              <c:f>'7-node German Degree 3'!$CB$5:$CB$6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Degree 3'!$BV$7:$BV$16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'7-node German Degree 3'!$CB$88:$CB$97</c:f>
              <c:numCache>
                <c:formatCode>0</c:formatCode>
                <c:ptCount val="10"/>
                <c:pt idx="0">
                  <c:v>29</c:v>
                </c:pt>
                <c:pt idx="2">
                  <c:v>42</c:v>
                </c:pt>
                <c:pt idx="4">
                  <c:v>67</c:v>
                </c:pt>
                <c:pt idx="6">
                  <c:v>84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D-42F4-AD8E-4AD8BEB33B74}"/>
            </c:ext>
          </c:extLst>
        </c:ser>
        <c:ser>
          <c:idx val="6"/>
          <c:order val="6"/>
          <c:tx>
            <c:strRef>
              <c:f>'7-node German Degree 3'!$CC$86:$CC$87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3'!$CC$88:$CC$97</c:f>
              <c:numCache>
                <c:formatCode>0</c:formatCode>
                <c:ptCount val="10"/>
                <c:pt idx="0">
                  <c:v>34</c:v>
                </c:pt>
                <c:pt idx="2">
                  <c:v>49</c:v>
                </c:pt>
                <c:pt idx="4">
                  <c:v>69</c:v>
                </c:pt>
                <c:pt idx="6">
                  <c:v>86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D-42F4-AD8E-4AD8BEB33B74}"/>
            </c:ext>
          </c:extLst>
        </c:ser>
        <c:ser>
          <c:idx val="7"/>
          <c:order val="7"/>
          <c:tx>
            <c:strRef>
              <c:f>'7-node German Degree 3'!$CD$86:$CD$87</c:f>
              <c:strCache>
                <c:ptCount val="2"/>
                <c:pt idx="0">
                  <c:v>SVNM against double failures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Degree 3'!$CD$88:$CD$97</c:f>
              <c:numCache>
                <c:formatCode>0</c:formatCode>
                <c:ptCount val="10"/>
                <c:pt idx="0">
                  <c:v>34</c:v>
                </c:pt>
                <c:pt idx="2">
                  <c:v>65</c:v>
                </c:pt>
                <c:pt idx="4">
                  <c:v>88</c:v>
                </c:pt>
                <c:pt idx="6">
                  <c:v>106</c:v>
                </c:pt>
                <c:pt idx="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E-44DB-A274-26881434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</a:t>
            </a:r>
            <a:r>
              <a:rPr lang="it-IT" baseline="0"/>
              <a:t>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0.72727272727272729</c:v>
              </c:pt>
              <c:pt idx="2">
                <c:v>0.73939393939393938</c:v>
              </c:pt>
              <c:pt idx="4">
                <c:v>0.76818181818181819</c:v>
              </c:pt>
              <c:pt idx="6">
                <c:v>0.77090909090909088</c:v>
              </c:pt>
              <c:pt idx="8">
                <c:v>0.76969696969696966</c:v>
              </c:pt>
            </c:numLit>
          </c:val>
          <c:extLst>
            <c:ext xmlns:c16="http://schemas.microsoft.com/office/drawing/2014/chart" uri="{C3380CC4-5D6E-409C-BE32-E72D297353CC}">
              <c16:uniqueId val="{00000000-38A8-4D1C-AFBC-03E2E2DD6BFA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0.73636363636363633</c:v>
              </c:pt>
              <c:pt idx="2">
                <c:v>0.74545454545454548</c:v>
              </c:pt>
              <c:pt idx="4">
                <c:v>0.76818181818181819</c:v>
              </c:pt>
              <c:pt idx="6">
                <c:v>0.77090909090909088</c:v>
              </c:pt>
              <c:pt idx="8">
                <c:v>0.77272727272727271</c:v>
              </c:pt>
            </c:numLit>
          </c:val>
          <c:extLst>
            <c:ext xmlns:c16="http://schemas.microsoft.com/office/drawing/2014/chart" uri="{C3380CC4-5D6E-409C-BE32-E72D297353CC}">
              <c16:uniqueId val="{00000001-38A8-4D1C-AFBC-03E2E2DD6BFA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0.83636363636363631</c:v>
              </c:pt>
              <c:pt idx="2">
                <c:v>0.93333333333333335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2-38A8-4D1C-AFBC-03E2E2DD6BFA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0.86363636363636365</c:v>
              </c:pt>
              <c:pt idx="2">
                <c:v>0.94545454545454544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3-38A8-4D1C-AFBC-03E2E2DD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6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4-node</a:t>
            </a:r>
            <a:r>
              <a:rPr lang="it-IT" baseline="0"/>
              <a:t> full mesh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0.80909090909090908</c:v>
              </c:pt>
              <c:pt idx="2">
                <c:v>0.8545454545454545</c:v>
              </c:pt>
              <c:pt idx="4">
                <c:v>0.85909090909090913</c:v>
              </c:pt>
              <c:pt idx="6">
                <c:v>0.89454545454545453</c:v>
              </c:pt>
              <c:pt idx="8">
                <c:v>0.88787878787878793</c:v>
              </c:pt>
            </c:numLit>
          </c:val>
          <c:extLst>
            <c:ext xmlns:c16="http://schemas.microsoft.com/office/drawing/2014/chart" uri="{C3380CC4-5D6E-409C-BE32-E72D297353CC}">
              <c16:uniqueId val="{00000000-7935-4A06-9205-3B823B9398F0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0.97272727272727277</c:v>
              </c:pt>
              <c:pt idx="2">
                <c:v>0.96969696969696972</c:v>
              </c:pt>
              <c:pt idx="4">
                <c:v>0.97272727272727277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1-7935-4A06-9205-3B823B9398F0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0.89090909090909087</c:v>
              </c:pt>
              <c:pt idx="2">
                <c:v>0.94545454545454544</c:v>
              </c:pt>
              <c:pt idx="4">
                <c:v>0.96818181818181814</c:v>
              </c:pt>
              <c:pt idx="6">
                <c:v>0.97090909090909094</c:v>
              </c:pt>
              <c:pt idx="8">
                <c:v>0.97272727272727277</c:v>
              </c:pt>
            </c:numLit>
          </c:val>
          <c:extLst>
            <c:ext xmlns:c16="http://schemas.microsoft.com/office/drawing/2014/chart" uri="{C3380CC4-5D6E-409C-BE32-E72D297353CC}">
              <c16:uniqueId val="{00000002-7935-4A06-9205-3B823B9398F0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0.90909090909090906</c:v>
              </c:pt>
              <c:pt idx="2">
                <c:v>0.95757575757575752</c:v>
              </c:pt>
              <c:pt idx="4">
                <c:v>0.97727272727272729</c:v>
              </c:pt>
              <c:pt idx="6">
                <c:v>0.97818181818181815</c:v>
              </c:pt>
              <c:pt idx="8">
                <c:v>0.97878787878787876</c:v>
              </c:pt>
            </c:numLit>
          </c:val>
          <c:extLst>
            <c:ext xmlns:c16="http://schemas.microsoft.com/office/drawing/2014/chart" uri="{C3380CC4-5D6E-409C-BE32-E72D297353CC}">
              <c16:uniqueId val="{00000003-7935-4A06-9205-3B823B93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03200"/>
        <c:axId val="1595189024"/>
      </c:barChart>
      <c:catAx>
        <c:axId val="16012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89024"/>
        <c:crosses val="autoZero"/>
        <c:auto val="1"/>
        <c:lblAlgn val="ctr"/>
        <c:lblOffset val="100"/>
        <c:noMultiLvlLbl val="0"/>
      </c:catAx>
      <c:valAx>
        <c:axId val="15951890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5-node</a:t>
            </a:r>
            <a:r>
              <a:rPr lang="it-IT" baseline="0"/>
              <a:t> full mesh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0.93939393939393945</c:v>
              </c:pt>
              <c:pt idx="4">
                <c:v>0.92727272727272725</c:v>
              </c:pt>
              <c:pt idx="6">
                <c:v>0.93818181818181823</c:v>
              </c:pt>
              <c:pt idx="8">
                <c:v>0.94242424242424239</c:v>
              </c:pt>
            </c:numLit>
          </c:val>
          <c:extLst>
            <c:ext xmlns:c16="http://schemas.microsoft.com/office/drawing/2014/chart" uri="{C3380CC4-5D6E-409C-BE32-E72D297353CC}">
              <c16:uniqueId val="{00000000-888F-4DE2-AB25-891066EF4280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0.98181818181818181</c:v>
              </c:pt>
              <c:pt idx="2">
                <c:v>0.98181818181818181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1-888F-4DE2-AB25-891066EF4280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888F-4DE2-AB25-891066EF4280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888F-4DE2-AB25-891066EF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5-node</a:t>
            </a:r>
            <a:r>
              <a:rPr lang="en-US" baseline="0"/>
              <a:t>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</c:v>
              </c:pt>
              <c:pt idx="2">
                <c:v>0.7151515151515152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0-1F96-475E-8268-7F93384CBE0A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0.70909090909090911</c:v>
              </c:pt>
              <c:pt idx="2">
                <c:v>0.72121212121212119</c:v>
              </c:pt>
              <c:pt idx="4">
                <c:v>0.68181818181818177</c:v>
              </c:pt>
              <c:pt idx="6">
                <c:v>0.67636363636363639</c:v>
              </c:pt>
              <c:pt idx="8">
                <c:v>0.69090909090909092</c:v>
              </c:pt>
            </c:numLit>
          </c:val>
          <c:extLst>
            <c:ext xmlns:c16="http://schemas.microsoft.com/office/drawing/2014/chart" uri="{C3380CC4-5D6E-409C-BE32-E72D297353CC}">
              <c16:uniqueId val="{00000001-1F96-475E-8268-7F93384CBE0A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0.92727272727272725</c:v>
              </c:pt>
              <c:pt idx="2">
                <c:v>0.95151515151515154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1F96-475E-8268-7F93384CBE0A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0.95757575757575752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1F96-475E-8268-7F93384C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5-node</a:t>
            </a:r>
            <a:r>
              <a:rPr lang="it-IT" baseline="0"/>
              <a:t> full mesh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0.9363636363636364</c:v>
              </c:pt>
              <c:pt idx="2">
                <c:v>0.93939393939393945</c:v>
              </c:pt>
              <c:pt idx="4">
                <c:v>0.92727272727272725</c:v>
              </c:pt>
              <c:pt idx="6">
                <c:v>0.93818181818181823</c:v>
              </c:pt>
              <c:pt idx="8">
                <c:v>0.94242424242424239</c:v>
              </c:pt>
            </c:numLit>
          </c:val>
          <c:extLst>
            <c:ext xmlns:c16="http://schemas.microsoft.com/office/drawing/2014/chart" uri="{C3380CC4-5D6E-409C-BE32-E72D297353CC}">
              <c16:uniqueId val="{00000000-367C-460B-9666-2CD589B91782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0.98181818181818181</c:v>
              </c:pt>
              <c:pt idx="2">
                <c:v>0.98181818181818181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1-367C-460B-9666-2CD589B91782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2-367C-460B-9666-2CD589B91782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0.96363636363636362</c:v>
              </c:pt>
              <c:pt idx="2">
                <c:v>0.96363636363636362</c:v>
              </c:pt>
              <c:pt idx="4">
                <c:v>0.97727272727272729</c:v>
              </c:pt>
              <c:pt idx="6">
                <c:v>0.97454545454545449</c:v>
              </c:pt>
              <c:pt idx="8">
                <c:v>0.97575757575757571</c:v>
              </c:pt>
            </c:numLit>
          </c:val>
          <c:extLst>
            <c:ext xmlns:c16="http://schemas.microsoft.com/office/drawing/2014/chart" uri="{C3380CC4-5D6E-409C-BE32-E72D297353CC}">
              <c16:uniqueId val="{00000003-367C-460B-9666-2CD589B9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4/5-node</a:t>
            </a:r>
            <a:r>
              <a:rPr lang="it-IT" baseline="0"/>
              <a:t> mixed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0.80909090909090908</c:v>
              </c:pt>
              <c:pt idx="2">
                <c:v>0.75151515151515147</c:v>
              </c:pt>
              <c:pt idx="4">
                <c:v>0.80454545454545456</c:v>
              </c:pt>
              <c:pt idx="6">
                <c:v>0.8545454545454545</c:v>
              </c:pt>
              <c:pt idx="8">
                <c:v>0.77878787878787881</c:v>
              </c:pt>
            </c:numLit>
          </c:val>
          <c:extLst>
            <c:ext xmlns:c16="http://schemas.microsoft.com/office/drawing/2014/chart" uri="{C3380CC4-5D6E-409C-BE32-E72D297353CC}">
              <c16:uniqueId val="{00000000-27D7-4100-B5ED-9FEB5FEB8BC4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0.87272727272727268</c:v>
              </c:pt>
              <c:pt idx="2">
                <c:v>0.83030303030303032</c:v>
              </c:pt>
              <c:pt idx="4">
                <c:v>0.86363636363636365</c:v>
              </c:pt>
              <c:pt idx="6">
                <c:v>0.88727272727272732</c:v>
              </c:pt>
              <c:pt idx="8">
                <c:v>0.83333333333333337</c:v>
              </c:pt>
            </c:numLit>
          </c:val>
          <c:extLst>
            <c:ext xmlns:c16="http://schemas.microsoft.com/office/drawing/2014/chart" uri="{C3380CC4-5D6E-409C-BE32-E72D297353CC}">
              <c16:uniqueId val="{00000001-27D7-4100-B5ED-9FEB5FEB8BC4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</c:v>
              </c:pt>
              <c:pt idx="2">
                <c:v>0.89090909090909087</c:v>
              </c:pt>
              <c:pt idx="4">
                <c:v>0.96363636363636362</c:v>
              </c:pt>
              <c:pt idx="6">
                <c:v>0.96727272727272728</c:v>
              </c:pt>
              <c:pt idx="8">
                <c:v>0.96666666666666667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2-27D7-4100-B5ED-9FEB5FEB8BC4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0.90909090909090906</c:v>
              </c:pt>
              <c:pt idx="2">
                <c:v>0.90303030303030307</c:v>
              </c:pt>
              <c:pt idx="4">
                <c:v>0.96363636363636362</c:v>
              </c:pt>
              <c:pt idx="6">
                <c:v>0.96727272727272728</c:v>
              </c:pt>
              <c:pt idx="8">
                <c:v>0.96666666666666667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3-27D7-4100-B5ED-9FEB5FEB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57104"/>
        <c:axId val="1361574128"/>
      </c:barChart>
      <c:catAx>
        <c:axId val="16003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74128"/>
        <c:crosses val="autoZero"/>
        <c:auto val="1"/>
        <c:lblAlgn val="ctr"/>
        <c:lblOffset val="100"/>
        <c:noMultiLvlLbl val="0"/>
      </c:catAx>
      <c:valAx>
        <c:axId val="1361574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Network'!$BC$5:$BC$6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Network'!$BC$7:$BC$16</c:f>
              <c:numCache>
                <c:formatCode>0.00%</c:formatCode>
                <c:ptCount val="10"/>
                <c:pt idx="0">
                  <c:v>0.78095238095238095</c:v>
                </c:pt>
                <c:pt idx="2">
                  <c:v>0.79682539682539677</c:v>
                </c:pt>
                <c:pt idx="4">
                  <c:v>0.78095238095238095</c:v>
                </c:pt>
                <c:pt idx="6">
                  <c:v>0.77523809523809528</c:v>
                </c:pt>
                <c:pt idx="8">
                  <c:v>0.79047619047619044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91B-9A68-253026BDBD4C}"/>
            </c:ext>
          </c:extLst>
        </c:ser>
        <c:ser>
          <c:idx val="1"/>
          <c:order val="1"/>
          <c:tx>
            <c:strRef>
              <c:f>'10-node Italian Network'!$BD$5:$BD$6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Network'!$BD$7:$BD$16</c:f>
              <c:numCache>
                <c:formatCode>0.00%</c:formatCode>
                <c:ptCount val="10"/>
                <c:pt idx="0">
                  <c:v>0.78095238095238095</c:v>
                </c:pt>
                <c:pt idx="2">
                  <c:v>0.79682539682539677</c:v>
                </c:pt>
                <c:pt idx="4">
                  <c:v>0.78333333333333333</c:v>
                </c:pt>
                <c:pt idx="6">
                  <c:v>0.77714285714285714</c:v>
                </c:pt>
                <c:pt idx="8">
                  <c:v>0.79206349206349203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91B-9A68-253026BDBD4C}"/>
            </c:ext>
          </c:extLst>
        </c:ser>
        <c:ser>
          <c:idx val="2"/>
          <c:order val="2"/>
          <c:tx>
            <c:strRef>
              <c:f>'10-node Italian Network'!$BE$5:$BE$6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Network'!$BE$7:$BE$16</c:f>
              <c:numCache>
                <c:formatCode>0.00%</c:formatCode>
                <c:ptCount val="10"/>
                <c:pt idx="0">
                  <c:v>0.83809523809523812</c:v>
                </c:pt>
                <c:pt idx="2">
                  <c:v>0.90476190476190477</c:v>
                </c:pt>
                <c:pt idx="4">
                  <c:v>0.94047619047619047</c:v>
                </c:pt>
                <c:pt idx="6">
                  <c:v>0.95619047619047615</c:v>
                </c:pt>
                <c:pt idx="8">
                  <c:v>0.96825396825396826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5-491B-9A68-253026BDBD4C}"/>
            </c:ext>
          </c:extLst>
        </c:ser>
        <c:ser>
          <c:idx val="5"/>
          <c:order val="3"/>
          <c:tx>
            <c:strRef>
              <c:f>'10-node Italian Network'!$BF$5:$BF$6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'10-node Italian Network'!$BF$7:$BF$16</c:f>
              <c:numCache>
                <c:formatCode>0.00%</c:formatCode>
                <c:ptCount val="10"/>
                <c:pt idx="0">
                  <c:v>0.83333333333333337</c:v>
                </c:pt>
                <c:pt idx="2">
                  <c:v>0.9015873015873016</c:v>
                </c:pt>
                <c:pt idx="4">
                  <c:v>0.94047619047619047</c:v>
                </c:pt>
                <c:pt idx="6">
                  <c:v>0.95809523809523811</c:v>
                </c:pt>
                <c:pt idx="8">
                  <c:v>0.96825396825396826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6-4E4A-BD27-1FE2E0F1501A}"/>
            </c:ext>
          </c:extLst>
        </c:ser>
        <c:ser>
          <c:idx val="3"/>
          <c:order val="4"/>
          <c:tx>
            <c:strRef>
              <c:f>'10-node Italian Network'!$BG$5:$BG$6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Network'!$BG$7:$BG$16</c:f>
              <c:numCache>
                <c:formatCode>0.00%</c:formatCode>
                <c:ptCount val="10"/>
                <c:pt idx="0">
                  <c:v>0.84285714285714286</c:v>
                </c:pt>
                <c:pt idx="2">
                  <c:v>0.90793650793650793</c:v>
                </c:pt>
                <c:pt idx="4">
                  <c:v>0.94285714285714284</c:v>
                </c:pt>
                <c:pt idx="6">
                  <c:v>0.96</c:v>
                </c:pt>
                <c:pt idx="8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5-491B-9A68-253026BDBD4C}"/>
            </c:ext>
          </c:extLst>
        </c:ser>
        <c:ser>
          <c:idx val="4"/>
          <c:order val="5"/>
          <c:tx>
            <c:strRef>
              <c:f>'10-node Italian Network'!$BH$5:$BH$6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'10-node Italian Network'!$BH$7:$BH$16</c:f>
              <c:numCache>
                <c:formatCode>0.00%</c:formatCode>
                <c:ptCount val="10"/>
                <c:pt idx="0">
                  <c:v>0.84285714285714286</c:v>
                </c:pt>
                <c:pt idx="2">
                  <c:v>0.91428571428571426</c:v>
                </c:pt>
                <c:pt idx="4">
                  <c:v>0.94761904761904758</c:v>
                </c:pt>
                <c:pt idx="6">
                  <c:v>0.9676190476190476</c:v>
                </c:pt>
                <c:pt idx="8">
                  <c:v>0.97777777777777775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6EC-8D63-E442106A53E4}"/>
            </c:ext>
          </c:extLst>
        </c:ser>
        <c:ser>
          <c:idx val="6"/>
          <c:order val="6"/>
          <c:tx>
            <c:strRef>
              <c:f>'10-node Italian Network'!$BI$5:$BI$6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Network'!$BI$7:$BI$16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BEF-9B2E-D45CFA96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 4-node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Network'!$BC$25:$BC$26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Network'!$BC$27:$BC$36</c:f>
              <c:numCache>
                <c:formatCode>0.00%</c:formatCode>
                <c:ptCount val="10"/>
                <c:pt idx="0">
                  <c:v>0.9285714285714286</c:v>
                </c:pt>
                <c:pt idx="2">
                  <c:v>0.93015873015873018</c:v>
                </c:pt>
                <c:pt idx="4">
                  <c:v>0.92142857142857137</c:v>
                </c:pt>
                <c:pt idx="6">
                  <c:v>0.92190476190476189</c:v>
                </c:pt>
                <c:pt idx="8">
                  <c:v>0.94761904761904758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A-493C-810F-42BC1C1D20E2}"/>
            </c:ext>
          </c:extLst>
        </c:ser>
        <c:ser>
          <c:idx val="1"/>
          <c:order val="1"/>
          <c:tx>
            <c:strRef>
              <c:f>'10-node Italian Network'!$BD$25:$BD$26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Network'!$BD$27:$BD$36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0.99047619047619051</c:v>
                </c:pt>
                <c:pt idx="4">
                  <c:v>0.98809523809523814</c:v>
                </c:pt>
                <c:pt idx="6">
                  <c:v>0.98476190476190473</c:v>
                </c:pt>
                <c:pt idx="8">
                  <c:v>0.98253968253968249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A-493C-810F-42BC1C1D20E2}"/>
            </c:ext>
          </c:extLst>
        </c:ser>
        <c:ser>
          <c:idx val="2"/>
          <c:order val="2"/>
          <c:tx>
            <c:strRef>
              <c:f>'10-node Italian Network'!$BE$25:$BE$26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Network'!$BE$27:$BE$36</c:f>
              <c:numCache>
                <c:formatCode>0.00%</c:formatCode>
                <c:ptCount val="10"/>
                <c:pt idx="0">
                  <c:v>0.93809523809523809</c:v>
                </c:pt>
                <c:pt idx="2">
                  <c:v>0.9555555555555556</c:v>
                </c:pt>
                <c:pt idx="4">
                  <c:v>0.97142857142857142</c:v>
                </c:pt>
                <c:pt idx="6">
                  <c:v>0.98095238095238091</c:v>
                </c:pt>
                <c:pt idx="8">
                  <c:v>0.98412698412698407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A-493C-810F-42BC1C1D20E2}"/>
            </c:ext>
          </c:extLst>
        </c:ser>
        <c:ser>
          <c:idx val="5"/>
          <c:order val="3"/>
          <c:tx>
            <c:strRef>
              <c:f>'10-node Italian Network'!$BF$25:$BF$26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'10-node Italian Network'!$BF$27:$BF$36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D-43F9-AF09-EEFF16446620}"/>
            </c:ext>
          </c:extLst>
        </c:ser>
        <c:ser>
          <c:idx val="3"/>
          <c:order val="4"/>
          <c:tx>
            <c:strRef>
              <c:f>'10-node Italian Network'!$BG$25:$BG$26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Network'!$BG$27:$BG$36</c:f>
              <c:numCache>
                <c:formatCode>0.00%</c:formatCode>
                <c:ptCount val="10"/>
                <c:pt idx="0">
                  <c:v>0.95714285714285718</c:v>
                </c:pt>
                <c:pt idx="2">
                  <c:v>0.97142857142857142</c:v>
                </c:pt>
                <c:pt idx="4">
                  <c:v>0.98333333333333328</c:v>
                </c:pt>
                <c:pt idx="6">
                  <c:v>0.98285714285714287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A-493C-810F-42BC1C1D20E2}"/>
            </c:ext>
          </c:extLst>
        </c:ser>
        <c:ser>
          <c:idx val="4"/>
          <c:order val="5"/>
          <c:tx>
            <c:strRef>
              <c:f>'10-node Italian Network'!$BH$25:$BH$26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'10-node Italian Network'!$BH$27:$BH$36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651-BB7F-36BBA85B92D9}"/>
            </c:ext>
          </c:extLst>
        </c:ser>
        <c:ser>
          <c:idx val="6"/>
          <c:order val="6"/>
          <c:tx>
            <c:strRef>
              <c:f>'10-node Italian Network'!$BI$25:$BI$26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Network'!$BI$27:$BI$36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E-4C6B-B4EF-CECF4A18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03200"/>
        <c:axId val="1595189024"/>
      </c:barChart>
      <c:catAx>
        <c:axId val="16012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5189024"/>
        <c:crosses val="autoZero"/>
        <c:auto val="1"/>
        <c:lblAlgn val="ctr"/>
        <c:lblOffset val="100"/>
        <c:noMultiLvlLbl val="0"/>
      </c:catAx>
      <c:valAx>
        <c:axId val="159518902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2032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Network'!$BC$45:$BC$46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Network'!$BC$47:$BC$56</c:f>
              <c:numCache>
                <c:formatCode>0.00%</c:formatCode>
                <c:ptCount val="10"/>
                <c:pt idx="0">
                  <c:v>0.66666666666666663</c:v>
                </c:pt>
                <c:pt idx="2">
                  <c:v>0.69206349206349205</c:v>
                </c:pt>
                <c:pt idx="4">
                  <c:v>0.68809523809523809</c:v>
                </c:pt>
                <c:pt idx="6">
                  <c:v>0.68380952380952376</c:v>
                </c:pt>
                <c:pt idx="8">
                  <c:v>0.68888888888888888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CC9-9811-10EFEFF40F36}"/>
            </c:ext>
          </c:extLst>
        </c:ser>
        <c:ser>
          <c:idx val="1"/>
          <c:order val="1"/>
          <c:tx>
            <c:strRef>
              <c:f>'10-node Italian Network'!$BD$45:$BD$46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Network'!$BD$47:$BD$56</c:f>
              <c:numCache>
                <c:formatCode>0.00%</c:formatCode>
                <c:ptCount val="10"/>
                <c:pt idx="0">
                  <c:v>0.67142857142857137</c:v>
                </c:pt>
                <c:pt idx="2">
                  <c:v>0.69841269841269837</c:v>
                </c:pt>
                <c:pt idx="4">
                  <c:v>0.68809523809523809</c:v>
                </c:pt>
                <c:pt idx="6">
                  <c:v>0.68571428571428572</c:v>
                </c:pt>
                <c:pt idx="8">
                  <c:v>0.69206349206349205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CC9-9811-10EFEFF40F36}"/>
            </c:ext>
          </c:extLst>
        </c:ser>
        <c:ser>
          <c:idx val="2"/>
          <c:order val="2"/>
          <c:tx>
            <c:strRef>
              <c:f>'10-node Italian Network'!$BE$45:$BE$46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Network'!$BE$47:$BE$56</c:f>
              <c:numCache>
                <c:formatCode>0.00%</c:formatCode>
                <c:ptCount val="10"/>
                <c:pt idx="0">
                  <c:v>0.8571428571428571</c:v>
                </c:pt>
                <c:pt idx="2">
                  <c:v>0.92698412698412702</c:v>
                </c:pt>
                <c:pt idx="4">
                  <c:v>0.95476190476190481</c:v>
                </c:pt>
                <c:pt idx="6">
                  <c:v>0.96380952380952378</c:v>
                </c:pt>
                <c:pt idx="8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F-4CC9-9811-10EFEFF40F36}"/>
            </c:ext>
          </c:extLst>
        </c:ser>
        <c:ser>
          <c:idx val="5"/>
          <c:order val="3"/>
          <c:tx>
            <c:strRef>
              <c:f>'10-node Italian Network'!$BF$45:$BF$46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'10-node Italian Network'!$BF$47:$BF$56</c:f>
              <c:numCache>
                <c:formatCode>0.00%</c:formatCode>
                <c:ptCount val="10"/>
                <c:pt idx="0">
                  <c:v>0.84285714285714286</c:v>
                </c:pt>
                <c:pt idx="2">
                  <c:v>0.93015873015873018</c:v>
                </c:pt>
                <c:pt idx="4">
                  <c:v>0.95476190476190481</c:v>
                </c:pt>
                <c:pt idx="6">
                  <c:v>0.96571428571428575</c:v>
                </c:pt>
                <c:pt idx="8">
                  <c:v>0.973015873015873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D-4259-99F2-4718767240A7}"/>
            </c:ext>
          </c:extLst>
        </c:ser>
        <c:ser>
          <c:idx val="3"/>
          <c:order val="4"/>
          <c:tx>
            <c:strRef>
              <c:f>'10-node Italian Network'!$BG$45:$BG$46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Network'!$BG$47:$BG$56</c:f>
              <c:numCache>
                <c:formatCode>0.00%</c:formatCode>
                <c:ptCount val="10"/>
                <c:pt idx="0">
                  <c:v>0.8571428571428571</c:v>
                </c:pt>
                <c:pt idx="2">
                  <c:v>0.93333333333333335</c:v>
                </c:pt>
                <c:pt idx="4">
                  <c:v>0.95952380952380956</c:v>
                </c:pt>
                <c:pt idx="6">
                  <c:v>0.9676190476190476</c:v>
                </c:pt>
                <c:pt idx="8">
                  <c:v>0.973015873015873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F-4CC9-9811-10EFEFF40F36}"/>
            </c:ext>
          </c:extLst>
        </c:ser>
        <c:ser>
          <c:idx val="4"/>
          <c:order val="5"/>
          <c:tx>
            <c:strRef>
              <c:f>'10-node Italian Network'!$BH$45:$BH$46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'10-node Italian Network'!$BH$47:$BH$56</c:f>
              <c:numCache>
                <c:formatCode>0.00%</c:formatCode>
                <c:ptCount val="10"/>
                <c:pt idx="0">
                  <c:v>0.8666666666666667</c:v>
                </c:pt>
                <c:pt idx="2">
                  <c:v>0.93650793650793651</c:v>
                </c:pt>
                <c:pt idx="4">
                  <c:v>0.9642857142857143</c:v>
                </c:pt>
                <c:pt idx="6">
                  <c:v>0.97523809523809524</c:v>
                </c:pt>
                <c:pt idx="8">
                  <c:v>0.97936507936507933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4-4F90-8488-656B99098F6C}"/>
            </c:ext>
          </c:extLst>
        </c:ser>
        <c:ser>
          <c:idx val="6"/>
          <c:order val="6"/>
          <c:tx>
            <c:strRef>
              <c:f>'10-node Italian Network'!$BI$45:$BI$46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Network'!$BI$47:$BI$56</c:f>
              <c:numCache>
                <c:formatCode>0.00%</c:formatCode>
                <c:ptCount val="10"/>
                <c:pt idx="0">
                  <c:v>0.99047619047619051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0.99047619047619051</c:v>
                </c:pt>
                <c:pt idx="8">
                  <c:v>0.99047619047619051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A-4F9E-98FA-E9AA0593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680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Network'!$BC$63:$BC$64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Network'!$BC$65:$BC$74</c:f>
              <c:numCache>
                <c:formatCode>0.00%</c:formatCode>
                <c:ptCount val="10"/>
                <c:pt idx="0">
                  <c:v>0.94761904761904758</c:v>
                </c:pt>
                <c:pt idx="2">
                  <c:v>0.93650793650793651</c:v>
                </c:pt>
                <c:pt idx="4">
                  <c:v>0.95</c:v>
                </c:pt>
                <c:pt idx="6">
                  <c:v>0.95809523809523811</c:v>
                </c:pt>
                <c:pt idx="8">
                  <c:v>0.946031746031746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5-40C2-8F3C-6109104FFE7A}"/>
            </c:ext>
          </c:extLst>
        </c:ser>
        <c:ser>
          <c:idx val="1"/>
          <c:order val="1"/>
          <c:tx>
            <c:strRef>
              <c:f>'10-node Italian Network'!$BD$63:$BD$64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Network'!$BD$65:$BD$74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5-40C2-8F3C-6109104FFE7A}"/>
            </c:ext>
          </c:extLst>
        </c:ser>
        <c:ser>
          <c:idx val="2"/>
          <c:order val="2"/>
          <c:tx>
            <c:strRef>
              <c:f>'10-node Italian Network'!$BE$63:$BE$64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Network'!$BE$65:$BE$74</c:f>
              <c:numCache>
                <c:formatCode>0.00%</c:formatCode>
                <c:ptCount val="10"/>
                <c:pt idx="0">
                  <c:v>0.95714285714285718</c:v>
                </c:pt>
                <c:pt idx="2">
                  <c:v>0.96507936507936509</c:v>
                </c:pt>
                <c:pt idx="4">
                  <c:v>0.97857142857142854</c:v>
                </c:pt>
                <c:pt idx="6">
                  <c:v>0.98476190476190473</c:v>
                </c:pt>
                <c:pt idx="8">
                  <c:v>0.97936507936507933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5-40C2-8F3C-6109104FFE7A}"/>
            </c:ext>
          </c:extLst>
        </c:ser>
        <c:ser>
          <c:idx val="5"/>
          <c:order val="3"/>
          <c:tx>
            <c:strRef>
              <c:f>'10-node Italian Network'!$BF$63:$BF$64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Network'!$BF$65:$BF$74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D-4A24-850E-C6D4D0DC515F}"/>
            </c:ext>
          </c:extLst>
        </c:ser>
        <c:ser>
          <c:idx val="3"/>
          <c:order val="4"/>
          <c:tx>
            <c:strRef>
              <c:f>'10-node Italian Network'!$BG$63:$BG$64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Network'!$BG$65:$BG$74</c:f>
              <c:numCache>
                <c:formatCode>0.00%</c:formatCode>
                <c:ptCount val="10"/>
                <c:pt idx="0">
                  <c:v>0.97142857142857142</c:v>
                </c:pt>
                <c:pt idx="2">
                  <c:v>0.98095238095238091</c:v>
                </c:pt>
                <c:pt idx="4">
                  <c:v>0.98095238095238091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5-40C2-8F3C-6109104FFE7A}"/>
            </c:ext>
          </c:extLst>
        </c:ser>
        <c:ser>
          <c:idx val="4"/>
          <c:order val="5"/>
          <c:tx>
            <c:strRef>
              <c:f>'10-node Italian Network'!$BH$63:$BH$64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'10-node Italian Network'!$BH$65:$BH$74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4F8-9315-2A0F3D4D8402}"/>
            </c:ext>
          </c:extLst>
        </c:ser>
        <c:ser>
          <c:idx val="6"/>
          <c:order val="6"/>
          <c:tx>
            <c:strRef>
              <c:f>'10-node Italian Network'!$BI$63:$BI$64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Network'!$BI$65:$BI$74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0.98730158730158735</c:v>
                </c:pt>
                <c:pt idx="4">
                  <c:v>0.98571428571428577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148-8AB6-1788B92A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51312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Network'!$BC$83:$BC$84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Network'!$BC$85:$BC$94</c:f>
              <c:numCache>
                <c:formatCode>0.00%</c:formatCode>
                <c:ptCount val="10"/>
                <c:pt idx="0">
                  <c:v>0.83333333333333337</c:v>
                </c:pt>
                <c:pt idx="2">
                  <c:v>0.80952380952380953</c:v>
                </c:pt>
                <c:pt idx="4">
                  <c:v>0.83809523809523812</c:v>
                </c:pt>
                <c:pt idx="6">
                  <c:v>0.86285714285714288</c:v>
                </c:pt>
                <c:pt idx="8">
                  <c:v>0.85079365079365077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2-4573-922E-6A723BAA43A2}"/>
            </c:ext>
          </c:extLst>
        </c:ser>
        <c:ser>
          <c:idx val="1"/>
          <c:order val="1"/>
          <c:tx>
            <c:strRef>
              <c:f>'10-node Italian Network'!$BD$83:$BD$84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Network'!$BD$85:$BD$94</c:f>
              <c:numCache>
                <c:formatCode>0.00%</c:formatCode>
                <c:ptCount val="10"/>
                <c:pt idx="0">
                  <c:v>0.88095238095238093</c:v>
                </c:pt>
                <c:pt idx="2">
                  <c:v>0.82857142857142863</c:v>
                </c:pt>
                <c:pt idx="4">
                  <c:v>0.86904761904761907</c:v>
                </c:pt>
                <c:pt idx="6">
                  <c:v>0.89142857142857146</c:v>
                </c:pt>
                <c:pt idx="8">
                  <c:v>0.86984126984126986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2-4573-922E-6A723BAA43A2}"/>
            </c:ext>
          </c:extLst>
        </c:ser>
        <c:ser>
          <c:idx val="2"/>
          <c:order val="2"/>
          <c:tx>
            <c:strRef>
              <c:f>'10-node Italian Network'!$BE$83:$BE$84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Network'!$BE$85:$BE$94</c:f>
              <c:numCache>
                <c:formatCode>0.00%</c:formatCode>
                <c:ptCount val="10"/>
                <c:pt idx="0">
                  <c:v>0.88571428571428568</c:v>
                </c:pt>
                <c:pt idx="2">
                  <c:v>0.93650793650793651</c:v>
                </c:pt>
                <c:pt idx="4">
                  <c:v>0.96666666666666667</c:v>
                </c:pt>
                <c:pt idx="6">
                  <c:v>0.97904761904761906</c:v>
                </c:pt>
                <c:pt idx="8">
                  <c:v>0.97777777777777775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2-4573-922E-6A723BAA43A2}"/>
            </c:ext>
          </c:extLst>
        </c:ser>
        <c:ser>
          <c:idx val="5"/>
          <c:order val="3"/>
          <c:tx>
            <c:strRef>
              <c:f>'10-node Italian Network'!$BF$83:$BF$84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'10-node Italian Network'!$BF$85:$BF$94</c:f>
              <c:numCache>
                <c:formatCode>0.00%</c:formatCode>
                <c:ptCount val="10"/>
                <c:pt idx="0">
                  <c:v>0.919047619047619</c:v>
                </c:pt>
                <c:pt idx="2">
                  <c:v>0.94920634920634916</c:v>
                </c:pt>
                <c:pt idx="4">
                  <c:v>0.97619047619047616</c:v>
                </c:pt>
                <c:pt idx="6">
                  <c:v>0.98476190476190473</c:v>
                </c:pt>
                <c:pt idx="8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8-4D97-A57C-08CC2317B966}"/>
            </c:ext>
          </c:extLst>
        </c:ser>
        <c:ser>
          <c:idx val="3"/>
          <c:order val="4"/>
          <c:tx>
            <c:strRef>
              <c:f>'10-node Italian Network'!$BG$83:$BG$84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'10-node Italian Network'!$BG$85:$BG$94</c:f>
              <c:numCache>
                <c:formatCode>0.00%</c:formatCode>
                <c:ptCount val="10"/>
                <c:pt idx="0">
                  <c:v>0.90476190476190477</c:v>
                </c:pt>
                <c:pt idx="2">
                  <c:v>0.94285714285714284</c:v>
                </c:pt>
                <c:pt idx="4">
                  <c:v>0.97142857142857142</c:v>
                </c:pt>
                <c:pt idx="6">
                  <c:v>0.98285714285714287</c:v>
                </c:pt>
                <c:pt idx="8">
                  <c:v>0.98253968253968249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2-4573-922E-6A723BAA43A2}"/>
            </c:ext>
          </c:extLst>
        </c:ser>
        <c:ser>
          <c:idx val="4"/>
          <c:order val="5"/>
          <c:tx>
            <c:strRef>
              <c:f>'10-node Italian Network'!$BH$83:$BH$84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'10-node Italian Network'!$BH$85:$BH$94</c:f>
              <c:numCache>
                <c:formatCode>0.00%</c:formatCode>
                <c:ptCount val="10"/>
                <c:pt idx="0">
                  <c:v>0.92380952380952386</c:v>
                </c:pt>
                <c:pt idx="2">
                  <c:v>0.9555555555555556</c:v>
                </c:pt>
                <c:pt idx="4">
                  <c:v>0.97619047619047616</c:v>
                </c:pt>
                <c:pt idx="6">
                  <c:v>0.98666666666666669</c:v>
                </c:pt>
                <c:pt idx="8">
                  <c:v>0.98730158730158735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8-4C8B-B477-6B388B0ECBD3}"/>
            </c:ext>
          </c:extLst>
        </c:ser>
        <c:ser>
          <c:idx val="6"/>
          <c:order val="6"/>
          <c:tx>
            <c:strRef>
              <c:f>'10-node Italian Network'!$BI$83:$BI$84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Network'!$BI$85:$BI$94</c:f>
              <c:numCache>
                <c:formatCode>0.00%</c:formatCode>
                <c:ptCount val="10"/>
                <c:pt idx="0">
                  <c:v>0.98571428571428577</c:v>
                </c:pt>
                <c:pt idx="2">
                  <c:v>0.99047619047619051</c:v>
                </c:pt>
                <c:pt idx="4">
                  <c:v>0.99047619047619051</c:v>
                </c:pt>
                <c:pt idx="6">
                  <c:v>0.98857142857142855</c:v>
                </c:pt>
                <c:pt idx="8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21F-875E-F6756E68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57104"/>
        <c:axId val="1361574128"/>
      </c:barChart>
      <c:catAx>
        <c:axId val="160035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1574128"/>
        <c:crosses val="autoZero"/>
        <c:auto val="1"/>
        <c:lblAlgn val="ctr"/>
        <c:lblOffset val="100"/>
        <c:noMultiLvlLbl val="0"/>
      </c:catAx>
      <c:valAx>
        <c:axId val="136157412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3571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Network'!$BV$7:$BV$16</c:f>
              <c:numCache>
                <c:formatCode>0</c:formatCode>
                <c:ptCount val="10"/>
                <c:pt idx="0">
                  <c:v>32</c:v>
                </c:pt>
                <c:pt idx="2">
                  <c:v>46</c:v>
                </c:pt>
                <c:pt idx="4">
                  <c:v>64</c:v>
                </c:pt>
                <c:pt idx="6">
                  <c:v>81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C-436D-A981-D1DCB8BB576C}"/>
            </c:ext>
          </c:extLst>
        </c:ser>
        <c:ser>
          <c:idx val="1"/>
          <c:order val="1"/>
          <c:tx>
            <c:strRef>
              <c:f>'10-node Italian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Network'!$BW$7:$BW$16</c:f>
              <c:numCache>
                <c:formatCode>0</c:formatCode>
                <c:ptCount val="10"/>
                <c:pt idx="0">
                  <c:v>32</c:v>
                </c:pt>
                <c:pt idx="2">
                  <c:v>46</c:v>
                </c:pt>
                <c:pt idx="4">
                  <c:v>64</c:v>
                </c:pt>
                <c:pt idx="6">
                  <c:v>81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C-436D-A981-D1DCB8BB576C}"/>
            </c:ext>
          </c:extLst>
        </c:ser>
        <c:ser>
          <c:idx val="2"/>
          <c:order val="2"/>
          <c:tx>
            <c:strRef>
              <c:f>'10-node Italian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Network'!$BX$7:$BX$16</c:f>
              <c:numCache>
                <c:formatCode>0</c:formatCode>
                <c:ptCount val="10"/>
                <c:pt idx="0">
                  <c:v>32</c:v>
                </c:pt>
                <c:pt idx="2">
                  <c:v>46</c:v>
                </c:pt>
                <c:pt idx="4">
                  <c:v>64</c:v>
                </c:pt>
                <c:pt idx="6">
                  <c:v>81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C-436D-A981-D1DCB8BB576C}"/>
            </c:ext>
          </c:extLst>
        </c:ser>
        <c:ser>
          <c:idx val="3"/>
          <c:order val="3"/>
          <c:tx>
            <c:strRef>
              <c:f>'10-node Italian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Network'!$BY$7:$BY$16</c:f>
              <c:numCache>
                <c:formatCode>0</c:formatCode>
                <c:ptCount val="10"/>
                <c:pt idx="0">
                  <c:v>32</c:v>
                </c:pt>
                <c:pt idx="2">
                  <c:v>46</c:v>
                </c:pt>
                <c:pt idx="4">
                  <c:v>64</c:v>
                </c:pt>
                <c:pt idx="6">
                  <c:v>81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C-436D-A981-D1DCB8BB576C}"/>
            </c:ext>
          </c:extLst>
        </c:ser>
        <c:ser>
          <c:idx val="4"/>
          <c:order val="4"/>
          <c:tx>
            <c:strRef>
              <c:f>'10-node Italian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Network'!$BZ$7:$BZ$16</c:f>
              <c:numCache>
                <c:formatCode>0</c:formatCode>
                <c:ptCount val="10"/>
                <c:pt idx="0">
                  <c:v>32</c:v>
                </c:pt>
                <c:pt idx="2">
                  <c:v>46</c:v>
                </c:pt>
                <c:pt idx="4">
                  <c:v>64</c:v>
                </c:pt>
                <c:pt idx="6">
                  <c:v>81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C-436D-A981-D1DCB8BB576C}"/>
            </c:ext>
          </c:extLst>
        </c:ser>
        <c:ser>
          <c:idx val="5"/>
          <c:order val="5"/>
          <c:tx>
            <c:strRef>
              <c:f>'10-node Italian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Network'!$CA$7:$CA$16</c:f>
              <c:numCache>
                <c:formatCode>0</c:formatCode>
                <c:ptCount val="10"/>
                <c:pt idx="0">
                  <c:v>32</c:v>
                </c:pt>
                <c:pt idx="2">
                  <c:v>48</c:v>
                </c:pt>
                <c:pt idx="4">
                  <c:v>66</c:v>
                </c:pt>
                <c:pt idx="6">
                  <c:v>85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C-436D-A981-D1DCB8BB576C}"/>
            </c:ext>
          </c:extLst>
        </c:ser>
        <c:ser>
          <c:idx val="6"/>
          <c:order val="6"/>
          <c:tx>
            <c:strRef>
              <c:f>'10-node Italian Network'!$CB$5:$CB$6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Network'!$CB$7:$CB$16</c:f>
              <c:numCache>
                <c:formatCode>0</c:formatCode>
                <c:ptCount val="10"/>
                <c:pt idx="0">
                  <c:v>51</c:v>
                </c:pt>
                <c:pt idx="2">
                  <c:v>67</c:v>
                </c:pt>
                <c:pt idx="4">
                  <c:v>88</c:v>
                </c:pt>
                <c:pt idx="6">
                  <c:v>100</c:v>
                </c:pt>
                <c:pt idx="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9-4DC9-9FE3-BF4B4265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Network'!$BV$27:$BV$36</c:f>
              <c:numCache>
                <c:formatCode>0</c:formatCode>
                <c:ptCount val="10"/>
                <c:pt idx="0">
                  <c:v>43</c:v>
                </c:pt>
                <c:pt idx="2">
                  <c:v>65</c:v>
                </c:pt>
                <c:pt idx="4">
                  <c:v>92</c:v>
                </c:pt>
                <c:pt idx="6">
                  <c:v>117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9-40BD-AF1D-41DE9173DEBC}"/>
            </c:ext>
          </c:extLst>
        </c:ser>
        <c:ser>
          <c:idx val="1"/>
          <c:order val="1"/>
          <c:tx>
            <c:strRef>
              <c:f>'10-node Italian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Network'!$BW$27:$BW$36</c:f>
              <c:numCache>
                <c:formatCode>0</c:formatCode>
                <c:ptCount val="10"/>
                <c:pt idx="0">
                  <c:v>53</c:v>
                </c:pt>
                <c:pt idx="2">
                  <c:v>80</c:v>
                </c:pt>
                <c:pt idx="4">
                  <c:v>109</c:v>
                </c:pt>
                <c:pt idx="6">
                  <c:v>136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9-40BD-AF1D-41DE9173DEBC}"/>
            </c:ext>
          </c:extLst>
        </c:ser>
        <c:ser>
          <c:idx val="2"/>
          <c:order val="2"/>
          <c:tx>
            <c:strRef>
              <c:f>'10-node Italian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Network'!$BX$27:$BX$36</c:f>
              <c:numCache>
                <c:formatCode>0</c:formatCode>
                <c:ptCount val="10"/>
                <c:pt idx="0">
                  <c:v>43</c:v>
                </c:pt>
                <c:pt idx="2">
                  <c:v>65</c:v>
                </c:pt>
                <c:pt idx="4">
                  <c:v>92</c:v>
                </c:pt>
                <c:pt idx="6">
                  <c:v>117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9-40BD-AF1D-41DE9173DEBC}"/>
            </c:ext>
          </c:extLst>
        </c:ser>
        <c:ser>
          <c:idx val="3"/>
          <c:order val="3"/>
          <c:tx>
            <c:strRef>
              <c:f>'10-node Italian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Network'!$BY$27:$BY$36</c:f>
              <c:numCache>
                <c:formatCode>0</c:formatCode>
                <c:ptCount val="10"/>
                <c:pt idx="0">
                  <c:v>53</c:v>
                </c:pt>
                <c:pt idx="2">
                  <c:v>80</c:v>
                </c:pt>
                <c:pt idx="4">
                  <c:v>109</c:v>
                </c:pt>
                <c:pt idx="6">
                  <c:v>136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9-40BD-AF1D-41DE9173DEBC}"/>
            </c:ext>
          </c:extLst>
        </c:ser>
        <c:ser>
          <c:idx val="4"/>
          <c:order val="4"/>
          <c:tx>
            <c:strRef>
              <c:f>'10-node Italian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Network'!$BZ$27:$BZ$36</c:f>
              <c:numCache>
                <c:formatCode>0</c:formatCode>
                <c:ptCount val="10"/>
                <c:pt idx="0">
                  <c:v>43</c:v>
                </c:pt>
                <c:pt idx="2">
                  <c:v>65</c:v>
                </c:pt>
                <c:pt idx="4">
                  <c:v>92</c:v>
                </c:pt>
                <c:pt idx="6">
                  <c:v>117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9-40BD-AF1D-41DE9173DEBC}"/>
            </c:ext>
          </c:extLst>
        </c:ser>
        <c:ser>
          <c:idx val="5"/>
          <c:order val="5"/>
          <c:tx>
            <c:strRef>
              <c:f>'10-node Italian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Network'!$CA$27:$CA$36</c:f>
              <c:numCache>
                <c:formatCode>0</c:formatCode>
                <c:ptCount val="10"/>
                <c:pt idx="0">
                  <c:v>51</c:v>
                </c:pt>
                <c:pt idx="2">
                  <c:v>73</c:v>
                </c:pt>
                <c:pt idx="4">
                  <c:v>95</c:v>
                </c:pt>
                <c:pt idx="6">
                  <c:v>123</c:v>
                </c:pt>
                <c:pt idx="8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99-40BD-AF1D-41DE9173DEBC}"/>
            </c:ext>
          </c:extLst>
        </c:ser>
        <c:ser>
          <c:idx val="6"/>
          <c:order val="6"/>
          <c:tx>
            <c:strRef>
              <c:f>'10-node Italian Network'!$CB$25:$CB$26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Network'!$CB$27:$CB$36</c:f>
              <c:numCache>
                <c:formatCode>0</c:formatCode>
                <c:ptCount val="10"/>
                <c:pt idx="0">
                  <c:v>52</c:v>
                </c:pt>
                <c:pt idx="2">
                  <c:v>73</c:v>
                </c:pt>
                <c:pt idx="4">
                  <c:v>95</c:v>
                </c:pt>
                <c:pt idx="6">
                  <c:v>123</c:v>
                </c:pt>
                <c:pt idx="8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6-4D4C-A74E-43F89400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4/5-node</a:t>
            </a:r>
            <a:r>
              <a:rPr lang="it-IT" baseline="0"/>
              <a:t> mixed networks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1 - SVNM (min Wavelengths)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0.80909090909090908</c:v>
              </c:pt>
              <c:pt idx="2">
                <c:v>0.75151515151515147</c:v>
              </c:pt>
              <c:pt idx="4">
                <c:v>0.80454545454545456</c:v>
              </c:pt>
              <c:pt idx="6">
                <c:v>0.8545454545454545</c:v>
              </c:pt>
              <c:pt idx="8">
                <c:v>0.77878787878787881</c:v>
              </c:pt>
            </c:numLit>
          </c:val>
          <c:extLst>
            <c:ext xmlns:c16="http://schemas.microsoft.com/office/drawing/2014/chart" uri="{C3380CC4-5D6E-409C-BE32-E72D297353CC}">
              <c16:uniqueId val="{00000000-C499-4BC0-A6A3-AC27C3F539BB}"/>
            </c:ext>
          </c:extLst>
        </c:ser>
        <c:ser>
          <c:idx val="1"/>
          <c:order val="1"/>
          <c:tx>
            <c:v>2 - SVNM (max Availability)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0.87272727272727268</c:v>
              </c:pt>
              <c:pt idx="2">
                <c:v>0.83030303030303032</c:v>
              </c:pt>
              <c:pt idx="4">
                <c:v>0.86363636363636365</c:v>
              </c:pt>
              <c:pt idx="6">
                <c:v>0.88727272727272732</c:v>
              </c:pt>
              <c:pt idx="8">
                <c:v>0.83333333333333337</c:v>
              </c:pt>
            </c:numLit>
          </c:val>
          <c:extLst>
            <c:ext xmlns:c16="http://schemas.microsoft.com/office/drawing/2014/chart" uri="{C3380CC4-5D6E-409C-BE32-E72D297353CC}">
              <c16:uniqueId val="{00000001-C499-4BC0-A6A3-AC27C3F539BB}"/>
            </c:ext>
          </c:extLst>
        </c:ser>
        <c:ser>
          <c:idx val="2"/>
          <c:order val="2"/>
          <c:tx>
            <c:v>3 - SVNM then Gateways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</c:v>
              </c:pt>
              <c:pt idx="2">
                <c:v>0.89090909090909087</c:v>
              </c:pt>
              <c:pt idx="4">
                <c:v>0.96363636363636362</c:v>
              </c:pt>
              <c:pt idx="6">
                <c:v>0.96727272727272728</c:v>
              </c:pt>
              <c:pt idx="8">
                <c:v>0.96666666666666667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2-C499-4BC0-A6A3-AC27C3F539BB}"/>
            </c:ext>
          </c:extLst>
        </c:ser>
        <c:ser>
          <c:idx val="3"/>
          <c:order val="3"/>
          <c:tx>
            <c:v>4 - SVNM and Gateways (constrained)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Lit>
              <c:formatCode>General</c:formatCode>
              <c:ptCount val="10"/>
              <c:pt idx="0">
                <c:v>0.90909090909090906</c:v>
              </c:pt>
              <c:pt idx="2">
                <c:v>0.90303030303030307</c:v>
              </c:pt>
              <c:pt idx="4">
                <c:v>0.96363636363636362</c:v>
              </c:pt>
              <c:pt idx="6">
                <c:v>0.96727272727272728</c:v>
              </c:pt>
              <c:pt idx="8">
                <c:v>0.96666666666666667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3-C499-4BC0-A6A3-AC27C3F5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57104"/>
        <c:axId val="1361574128"/>
      </c:barChart>
      <c:catAx>
        <c:axId val="16003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74128"/>
        <c:crosses val="autoZero"/>
        <c:auto val="1"/>
        <c:lblAlgn val="ctr"/>
        <c:lblOffset val="100"/>
        <c:noMultiLvlLbl val="0"/>
      </c:catAx>
      <c:valAx>
        <c:axId val="1361574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ring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Network'!$BV$47:$BV$56</c:f>
              <c:numCache>
                <c:formatCode>0</c:formatCode>
                <c:ptCount val="10"/>
                <c:pt idx="0">
                  <c:v>38</c:v>
                </c:pt>
                <c:pt idx="2">
                  <c:v>55</c:v>
                </c:pt>
                <c:pt idx="4">
                  <c:v>74</c:v>
                </c:pt>
                <c:pt idx="6">
                  <c:v>92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40D1-A9AD-74255CA33B88}"/>
            </c:ext>
          </c:extLst>
        </c:ser>
        <c:ser>
          <c:idx val="1"/>
          <c:order val="1"/>
          <c:tx>
            <c:strRef>
              <c:f>'10-node Italian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Network'!$BW$47:$BW$56</c:f>
              <c:numCache>
                <c:formatCode>0</c:formatCode>
                <c:ptCount val="10"/>
                <c:pt idx="0">
                  <c:v>38</c:v>
                </c:pt>
                <c:pt idx="2">
                  <c:v>55</c:v>
                </c:pt>
                <c:pt idx="4">
                  <c:v>74</c:v>
                </c:pt>
                <c:pt idx="6">
                  <c:v>92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5-40D1-A9AD-74255CA33B88}"/>
            </c:ext>
          </c:extLst>
        </c:ser>
        <c:ser>
          <c:idx val="2"/>
          <c:order val="2"/>
          <c:tx>
            <c:strRef>
              <c:f>'10-node Italian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Network'!$BX$47:$BX$56</c:f>
              <c:numCache>
                <c:formatCode>0</c:formatCode>
                <c:ptCount val="10"/>
                <c:pt idx="0">
                  <c:v>38</c:v>
                </c:pt>
                <c:pt idx="2">
                  <c:v>55</c:v>
                </c:pt>
                <c:pt idx="4">
                  <c:v>74</c:v>
                </c:pt>
                <c:pt idx="6">
                  <c:v>92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5-40D1-A9AD-74255CA33B88}"/>
            </c:ext>
          </c:extLst>
        </c:ser>
        <c:ser>
          <c:idx val="3"/>
          <c:order val="3"/>
          <c:tx>
            <c:strRef>
              <c:f>'10-node Italian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Network'!$BY$47:$BY$56</c:f>
              <c:numCache>
                <c:formatCode>0</c:formatCode>
                <c:ptCount val="10"/>
                <c:pt idx="0">
                  <c:v>38</c:v>
                </c:pt>
                <c:pt idx="2">
                  <c:v>55</c:v>
                </c:pt>
                <c:pt idx="4">
                  <c:v>74</c:v>
                </c:pt>
                <c:pt idx="6">
                  <c:v>92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5-40D1-A9AD-74255CA33B88}"/>
            </c:ext>
          </c:extLst>
        </c:ser>
        <c:ser>
          <c:idx val="4"/>
          <c:order val="4"/>
          <c:tx>
            <c:strRef>
              <c:f>'10-node Italian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Network'!$BZ$47:$BZ$56</c:f>
              <c:numCache>
                <c:formatCode>0</c:formatCode>
                <c:ptCount val="10"/>
                <c:pt idx="0">
                  <c:v>38</c:v>
                </c:pt>
                <c:pt idx="2">
                  <c:v>55</c:v>
                </c:pt>
                <c:pt idx="4">
                  <c:v>74</c:v>
                </c:pt>
                <c:pt idx="6">
                  <c:v>92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5-40D1-A9AD-74255CA33B88}"/>
            </c:ext>
          </c:extLst>
        </c:ser>
        <c:ser>
          <c:idx val="5"/>
          <c:order val="5"/>
          <c:tx>
            <c:strRef>
              <c:f>'10-node Italian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Network'!$CA$47:$CA$56</c:f>
              <c:numCache>
                <c:formatCode>0</c:formatCode>
                <c:ptCount val="10"/>
                <c:pt idx="0">
                  <c:v>38</c:v>
                </c:pt>
                <c:pt idx="2">
                  <c:v>56</c:v>
                </c:pt>
                <c:pt idx="4">
                  <c:v>76</c:v>
                </c:pt>
                <c:pt idx="6">
                  <c:v>95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5-40D1-A9AD-74255CA33B88}"/>
            </c:ext>
          </c:extLst>
        </c:ser>
        <c:ser>
          <c:idx val="6"/>
          <c:order val="6"/>
          <c:tx>
            <c:strRef>
              <c:f>'10-node Italian Network'!$CB$45:$CB$46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Network'!$CB$47:$CB$56</c:f>
              <c:numCache>
                <c:formatCode>0</c:formatCode>
                <c:ptCount val="10"/>
                <c:pt idx="0">
                  <c:v>58</c:v>
                </c:pt>
                <c:pt idx="2">
                  <c:v>77</c:v>
                </c:pt>
                <c:pt idx="4">
                  <c:v>98</c:v>
                </c:pt>
                <c:pt idx="6">
                  <c:v>116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0-4421-984D-E985374B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Network'!$BV$85:$BV$94</c:f>
              <c:numCache>
                <c:formatCode>0</c:formatCode>
                <c:ptCount val="10"/>
                <c:pt idx="0">
                  <c:v>42</c:v>
                </c:pt>
                <c:pt idx="2">
                  <c:v>54</c:v>
                </c:pt>
                <c:pt idx="4">
                  <c:v>94</c:v>
                </c:pt>
                <c:pt idx="6">
                  <c:v>119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67C-90C0-2BC2DD13E77C}"/>
            </c:ext>
          </c:extLst>
        </c:ser>
        <c:ser>
          <c:idx val="1"/>
          <c:order val="1"/>
          <c:tx>
            <c:strRef>
              <c:f>'10-node Italian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Network'!$BW$85:$BW$94</c:f>
              <c:numCache>
                <c:formatCode>0</c:formatCode>
                <c:ptCount val="10"/>
                <c:pt idx="0">
                  <c:v>45</c:v>
                </c:pt>
                <c:pt idx="2">
                  <c:v>60</c:v>
                </c:pt>
                <c:pt idx="4">
                  <c:v>104</c:v>
                </c:pt>
                <c:pt idx="6">
                  <c:v>129</c:v>
                </c:pt>
                <c:pt idx="8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67C-90C0-2BC2DD13E77C}"/>
            </c:ext>
          </c:extLst>
        </c:ser>
        <c:ser>
          <c:idx val="2"/>
          <c:order val="2"/>
          <c:tx>
            <c:strRef>
              <c:f>'10-node Italian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Network'!$BX$85:$BX$94</c:f>
              <c:numCache>
                <c:formatCode>0</c:formatCode>
                <c:ptCount val="10"/>
                <c:pt idx="0">
                  <c:v>42</c:v>
                </c:pt>
                <c:pt idx="2">
                  <c:v>54</c:v>
                </c:pt>
                <c:pt idx="4">
                  <c:v>94</c:v>
                </c:pt>
                <c:pt idx="6">
                  <c:v>119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67C-90C0-2BC2DD13E77C}"/>
            </c:ext>
          </c:extLst>
        </c:ser>
        <c:ser>
          <c:idx val="3"/>
          <c:order val="3"/>
          <c:tx>
            <c:strRef>
              <c:f>'10-node Italian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Network'!$BY$85:$BY$94</c:f>
              <c:numCache>
                <c:formatCode>0</c:formatCode>
                <c:ptCount val="10"/>
                <c:pt idx="0">
                  <c:v>45</c:v>
                </c:pt>
                <c:pt idx="2">
                  <c:v>60</c:v>
                </c:pt>
                <c:pt idx="4">
                  <c:v>104</c:v>
                </c:pt>
                <c:pt idx="6">
                  <c:v>129</c:v>
                </c:pt>
                <c:pt idx="8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67C-90C0-2BC2DD13E77C}"/>
            </c:ext>
          </c:extLst>
        </c:ser>
        <c:ser>
          <c:idx val="4"/>
          <c:order val="4"/>
          <c:tx>
            <c:strRef>
              <c:f>'10-node Italian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Network'!$BZ$85:$BZ$94</c:f>
              <c:numCache>
                <c:formatCode>0</c:formatCode>
                <c:ptCount val="10"/>
                <c:pt idx="0">
                  <c:v>42</c:v>
                </c:pt>
                <c:pt idx="2">
                  <c:v>54</c:v>
                </c:pt>
                <c:pt idx="4">
                  <c:v>94</c:v>
                </c:pt>
                <c:pt idx="6">
                  <c:v>119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67C-90C0-2BC2DD13E77C}"/>
            </c:ext>
          </c:extLst>
        </c:ser>
        <c:ser>
          <c:idx val="5"/>
          <c:order val="5"/>
          <c:tx>
            <c:strRef>
              <c:f>'10-node Italian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Network'!$CA$85:$CA$94</c:f>
              <c:numCache>
                <c:formatCode>0</c:formatCode>
                <c:ptCount val="10"/>
                <c:pt idx="0">
                  <c:v>44</c:v>
                </c:pt>
                <c:pt idx="2">
                  <c:v>57</c:v>
                </c:pt>
                <c:pt idx="4">
                  <c:v>97</c:v>
                </c:pt>
                <c:pt idx="6">
                  <c:v>122</c:v>
                </c:pt>
                <c:pt idx="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67C-90C0-2BC2DD13E77C}"/>
            </c:ext>
          </c:extLst>
        </c:ser>
        <c:ser>
          <c:idx val="6"/>
          <c:order val="6"/>
          <c:tx>
            <c:strRef>
              <c:f>'10-node Italian Network'!$CB$83:$CB$84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Network'!$CB$85:$CB$94</c:f>
              <c:numCache>
                <c:formatCode>0</c:formatCode>
                <c:ptCount val="10"/>
                <c:pt idx="0">
                  <c:v>58</c:v>
                </c:pt>
                <c:pt idx="2">
                  <c:v>71</c:v>
                </c:pt>
                <c:pt idx="4">
                  <c:v>106</c:v>
                </c:pt>
                <c:pt idx="6">
                  <c:v>128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C-4392-BD1D-4F1EE8E5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</a:t>
            </a:r>
            <a:r>
              <a:rPr lang="it-IT" baseline="0"/>
              <a:t> full mesh</a:t>
            </a:r>
            <a:r>
              <a:rPr lang="it-IT"/>
              <a:t>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'10-node Italian Network'!$BV$5:$BV$6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Network'!$BV$65:$BV$74</c:f>
              <c:numCache>
                <c:formatCode>0</c:formatCode>
                <c:ptCount val="10"/>
                <c:pt idx="0">
                  <c:v>73</c:v>
                </c:pt>
                <c:pt idx="2">
                  <c:v>116</c:v>
                </c:pt>
                <c:pt idx="4">
                  <c:v>154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6ED-9503-FF42D29C6F94}"/>
            </c:ext>
          </c:extLst>
        </c:ser>
        <c:ser>
          <c:idx val="1"/>
          <c:order val="1"/>
          <c:tx>
            <c:strRef>
              <c:f>'10-node Italian Network'!$BW$5:$BW$6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Network'!$BW$65:$BW$74</c:f>
              <c:numCache>
                <c:formatCode>0</c:formatCode>
                <c:ptCount val="10"/>
                <c:pt idx="0">
                  <c:v>82</c:v>
                </c:pt>
                <c:pt idx="2">
                  <c:v>127</c:v>
                </c:pt>
                <c:pt idx="4">
                  <c:v>171</c:v>
                </c:pt>
                <c:pt idx="6">
                  <c:v>210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6ED-9503-FF42D29C6F94}"/>
            </c:ext>
          </c:extLst>
        </c:ser>
        <c:ser>
          <c:idx val="2"/>
          <c:order val="2"/>
          <c:tx>
            <c:strRef>
              <c:f>'10-node Italian Network'!$BX$5:$BX$6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Network'!$BX$65:$BX$74</c:f>
              <c:numCache>
                <c:formatCode>0</c:formatCode>
                <c:ptCount val="10"/>
                <c:pt idx="0">
                  <c:v>73</c:v>
                </c:pt>
                <c:pt idx="2">
                  <c:v>116</c:v>
                </c:pt>
                <c:pt idx="4">
                  <c:v>154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7-46ED-9503-FF42D29C6F94}"/>
            </c:ext>
          </c:extLst>
        </c:ser>
        <c:ser>
          <c:idx val="3"/>
          <c:order val="3"/>
          <c:tx>
            <c:strRef>
              <c:f>'10-node Italian Network'!$BY$5:$BY$6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Network'!$BY$65:$BY$74</c:f>
              <c:numCache>
                <c:formatCode>0</c:formatCode>
                <c:ptCount val="10"/>
                <c:pt idx="0">
                  <c:v>82</c:v>
                </c:pt>
                <c:pt idx="2">
                  <c:v>127</c:v>
                </c:pt>
                <c:pt idx="4">
                  <c:v>171</c:v>
                </c:pt>
                <c:pt idx="6">
                  <c:v>210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7-46ED-9503-FF42D29C6F94}"/>
            </c:ext>
          </c:extLst>
        </c:ser>
        <c:ser>
          <c:idx val="4"/>
          <c:order val="4"/>
          <c:tx>
            <c:strRef>
              <c:f>'10-node Italian Network'!$BZ$5:$BZ$6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Network'!$BZ$65:$BZ$74</c:f>
              <c:numCache>
                <c:formatCode>0</c:formatCode>
                <c:ptCount val="10"/>
                <c:pt idx="0">
                  <c:v>73</c:v>
                </c:pt>
                <c:pt idx="2">
                  <c:v>116</c:v>
                </c:pt>
                <c:pt idx="4">
                  <c:v>154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7-46ED-9503-FF42D29C6F94}"/>
            </c:ext>
          </c:extLst>
        </c:ser>
        <c:ser>
          <c:idx val="5"/>
          <c:order val="5"/>
          <c:tx>
            <c:strRef>
              <c:f>'10-node Italian Network'!$CA$5:$CA$6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'7-node German Network'!$BU$7:$BU$16</c:f>
              <c:strCache>
                <c:ptCount val="9"/>
                <c:pt idx="0">
                  <c:v>2 VNs</c:v>
                </c:pt>
                <c:pt idx="2">
                  <c:v>3 VNs</c:v>
                </c:pt>
                <c:pt idx="4">
                  <c:v>4 VNs</c:v>
                </c:pt>
                <c:pt idx="6">
                  <c:v>5 VNs</c:v>
                </c:pt>
                <c:pt idx="8">
                  <c:v>6 VNs</c:v>
                </c:pt>
              </c:strCache>
            </c:strRef>
          </c:cat>
          <c:val>
            <c:numRef>
              <c:f>'10-node Italian Network'!$CA$65:$CA$74</c:f>
              <c:numCache>
                <c:formatCode>0</c:formatCode>
                <c:ptCount val="10"/>
                <c:pt idx="0">
                  <c:v>78</c:v>
                </c:pt>
                <c:pt idx="2">
                  <c:v>117</c:v>
                </c:pt>
                <c:pt idx="4">
                  <c:v>155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7-46ED-9503-FF42D29C6F94}"/>
            </c:ext>
          </c:extLst>
        </c:ser>
        <c:ser>
          <c:idx val="6"/>
          <c:order val="6"/>
          <c:tx>
            <c:strRef>
              <c:f>'10-node Italian Network'!$CB$45:$CB$46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'10-node Italian Network'!$CB$65:$CB$74</c:f>
              <c:numCache>
                <c:formatCode>0</c:formatCode>
                <c:ptCount val="10"/>
                <c:pt idx="0">
                  <c:v>78</c:v>
                </c:pt>
                <c:pt idx="2">
                  <c:v>117</c:v>
                </c:pt>
                <c:pt idx="4">
                  <c:v>155</c:v>
                </c:pt>
                <c:pt idx="6">
                  <c:v>194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7-46ED-9503-FF42D29C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1024"/>
        <c:axId val="1770500608"/>
      </c:barChart>
      <c:catAx>
        <c:axId val="17705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0608"/>
        <c:crosses val="autoZero"/>
        <c:auto val="1"/>
        <c:lblAlgn val="ctr"/>
        <c:lblOffset val="100"/>
        <c:noMultiLvlLbl val="0"/>
      </c:catAx>
      <c:valAx>
        <c:axId val="177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Wavelengths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50102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Network'!$BC$5:$BC$6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Network'!$BC$7:$BC$16</c:f>
              <c:numCache>
                <c:formatCode>0.00%</c:formatCode>
                <c:ptCount val="10"/>
                <c:pt idx="0">
                  <c:v>0.72727272727272729</c:v>
                </c:pt>
                <c:pt idx="2">
                  <c:v>0.73333333333333328</c:v>
                </c:pt>
                <c:pt idx="4">
                  <c:v>0.75</c:v>
                </c:pt>
                <c:pt idx="6">
                  <c:v>0.73090909090909095</c:v>
                </c:pt>
                <c:pt idx="8">
                  <c:v>0.74242424242424243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FD3-82A3-EC2B2948AF4E}"/>
            </c:ext>
          </c:extLst>
        </c:ser>
        <c:ser>
          <c:idx val="1"/>
          <c:order val="1"/>
          <c:tx>
            <c:strRef>
              <c:f>'7-node German Network'!$BD$5:$BD$6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Network'!$BD$7:$BD$16</c:f>
              <c:numCache>
                <c:formatCode>0.00%</c:formatCode>
                <c:ptCount val="10"/>
                <c:pt idx="0">
                  <c:v>0.72727272727272729</c:v>
                </c:pt>
                <c:pt idx="2">
                  <c:v>0.73333333333333328</c:v>
                </c:pt>
                <c:pt idx="4">
                  <c:v>0.75</c:v>
                </c:pt>
                <c:pt idx="6">
                  <c:v>0.73090909090909095</c:v>
                </c:pt>
                <c:pt idx="8">
                  <c:v>0.74242424242424243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E-4FD3-82A3-EC2B2948AF4E}"/>
            </c:ext>
          </c:extLst>
        </c:ser>
        <c:ser>
          <c:idx val="2"/>
          <c:order val="2"/>
          <c:tx>
            <c:strRef>
              <c:f>'7-node German Network'!$BE$5:$BE$6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Network'!$BE$7:$BE$16</c:f>
              <c:numCache>
                <c:formatCode>0.00%</c:formatCode>
                <c:ptCount val="10"/>
                <c:pt idx="0">
                  <c:v>0.8545454545454545</c:v>
                </c:pt>
                <c:pt idx="2">
                  <c:v>0.91515151515151516</c:v>
                </c:pt>
                <c:pt idx="4">
                  <c:v>0.95</c:v>
                </c:pt>
                <c:pt idx="6">
                  <c:v>0.95272727272727276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E-4FD3-82A3-EC2B2948AF4E}"/>
            </c:ext>
          </c:extLst>
        </c:ser>
        <c:ser>
          <c:idx val="5"/>
          <c:order val="3"/>
          <c:tx>
            <c:strRef>
              <c:f>'7-node German Network'!$BF$5:$BF$6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Network'!$BF$7:$BF$16</c:f>
              <c:numCache>
                <c:formatCode>0.00%</c:formatCode>
                <c:ptCount val="10"/>
                <c:pt idx="0">
                  <c:v>0.8545454545454545</c:v>
                </c:pt>
                <c:pt idx="2">
                  <c:v>0.92121212121212126</c:v>
                </c:pt>
                <c:pt idx="4">
                  <c:v>0.95</c:v>
                </c:pt>
                <c:pt idx="6">
                  <c:v>0.95272727272727276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6-4FCD-B5C6-A7339282AF31}"/>
            </c:ext>
          </c:extLst>
        </c:ser>
        <c:ser>
          <c:idx val="3"/>
          <c:order val="4"/>
          <c:tx>
            <c:strRef>
              <c:f>'7-node German Network'!$BG$5:$BG$6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Network'!$BG$7:$BG$16</c:f>
              <c:numCache>
                <c:formatCode>0.00%</c:formatCode>
                <c:ptCount val="10"/>
                <c:pt idx="0">
                  <c:v>0.89090909090909087</c:v>
                </c:pt>
                <c:pt idx="2">
                  <c:v>0.92121212121212126</c:v>
                </c:pt>
                <c:pt idx="4">
                  <c:v>0.95454545454545459</c:v>
                </c:pt>
                <c:pt idx="6">
                  <c:v>0.96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E-4FD3-82A3-EC2B2948AF4E}"/>
            </c:ext>
          </c:extLst>
        </c:ser>
        <c:ser>
          <c:idx val="4"/>
          <c:order val="5"/>
          <c:tx>
            <c:strRef>
              <c:f>'7-node German Network'!$BH$5:$BH$6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Network'!$BH$7:$BH$16</c:f>
              <c:numCache>
                <c:formatCode>0.00%</c:formatCode>
                <c:ptCount val="10"/>
                <c:pt idx="0">
                  <c:v>0.90909090909090906</c:v>
                </c:pt>
                <c:pt idx="2">
                  <c:v>0.93939393939393945</c:v>
                </c:pt>
                <c:pt idx="4">
                  <c:v>0.96818181818181814</c:v>
                </c:pt>
                <c:pt idx="6">
                  <c:v>0.97090909090909094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490E-947C-F1F820B204C7}"/>
            </c:ext>
          </c:extLst>
        </c:ser>
        <c:ser>
          <c:idx val="6"/>
          <c:order val="6"/>
          <c:tx>
            <c:strRef>
              <c:f>'7-node German Network'!$BI$5:$BI$6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Network'!$BI$7:$BI$16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D73-8DEB-32F832A0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366768"/>
        <c:axId val="1369686704"/>
      </c:barChart>
      <c:catAx>
        <c:axId val="14913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86704"/>
        <c:crosses val="autoZero"/>
        <c:auto val="1"/>
        <c:lblAlgn val="ctr"/>
        <c:lblOffset val="100"/>
        <c:noMultiLvlLbl val="0"/>
      </c:catAx>
      <c:valAx>
        <c:axId val="136968670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136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 4-node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Network'!$BC$25:$BC$26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Network'!$BC$27:$BC$36</c:f>
              <c:numCache>
                <c:formatCode>0.00%</c:formatCode>
                <c:ptCount val="10"/>
                <c:pt idx="0">
                  <c:v>0.90909090909090906</c:v>
                </c:pt>
                <c:pt idx="2">
                  <c:v>0.93333333333333335</c:v>
                </c:pt>
                <c:pt idx="4">
                  <c:v>0.92272727272727273</c:v>
                </c:pt>
                <c:pt idx="6">
                  <c:v>0.93090909090909091</c:v>
                </c:pt>
                <c:pt idx="8">
                  <c:v>0.92727272727272725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AD4-ACDE-45D0DF55369A}"/>
            </c:ext>
          </c:extLst>
        </c:ser>
        <c:ser>
          <c:idx val="1"/>
          <c:order val="1"/>
          <c:tx>
            <c:strRef>
              <c:f>'7-node German Network'!$BD$25:$BD$26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Network'!$BD$27:$BD$36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0.97090909090909094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AD4-ACDE-45D0DF55369A}"/>
            </c:ext>
          </c:extLst>
        </c:ser>
        <c:ser>
          <c:idx val="2"/>
          <c:order val="2"/>
          <c:tx>
            <c:strRef>
              <c:f>'7-node German Network'!$BE$25:$BE$26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Network'!$BE$27:$BE$36</c:f>
              <c:numCache>
                <c:formatCode>0.00%</c:formatCode>
                <c:ptCount val="10"/>
                <c:pt idx="0">
                  <c:v>0.9363636363636364</c:v>
                </c:pt>
                <c:pt idx="2">
                  <c:v>0.95757575757575752</c:v>
                </c:pt>
                <c:pt idx="4">
                  <c:v>0.96818181818181814</c:v>
                </c:pt>
                <c:pt idx="6">
                  <c:v>0.96363636363636362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0-4AD4-ACDE-45D0DF55369A}"/>
            </c:ext>
          </c:extLst>
        </c:ser>
        <c:ser>
          <c:idx val="5"/>
          <c:order val="3"/>
          <c:tx>
            <c:strRef>
              <c:f>'7-node German Network'!$BF$25:$BF$26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Network'!$BF$27:$BF$36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B-4661-B4DF-8DA0FF8DE722}"/>
            </c:ext>
          </c:extLst>
        </c:ser>
        <c:ser>
          <c:idx val="3"/>
          <c:order val="4"/>
          <c:tx>
            <c:strRef>
              <c:f>'7-node German Network'!$BG$25:$BG$26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Network'!$BG$27:$BG$36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0.96363636363636362</c:v>
                </c:pt>
                <c:pt idx="4">
                  <c:v>0.96818181818181814</c:v>
                </c:pt>
                <c:pt idx="6">
                  <c:v>0.96727272727272728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0-4AD4-ACDE-45D0DF55369A}"/>
            </c:ext>
          </c:extLst>
        </c:ser>
        <c:ser>
          <c:idx val="4"/>
          <c:order val="5"/>
          <c:tx>
            <c:strRef>
              <c:f>'7-node German Network'!$BH$25:$BH$26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Network'!$BH$27:$BH$36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0-4744-A339-37FA5865A750}"/>
            </c:ext>
          </c:extLst>
        </c:ser>
        <c:ser>
          <c:idx val="6"/>
          <c:order val="6"/>
          <c:tx>
            <c:strRef>
              <c:f>'7-node German Network'!$BI$25:$BI$26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Network'!$BI$27:$BI$36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0.98181818181818181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0.97878787878787876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A-4F2B-8FCE-F053C6AD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03200"/>
        <c:axId val="1595189024"/>
      </c:barChart>
      <c:catAx>
        <c:axId val="16012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5189024"/>
        <c:crosses val="autoZero"/>
        <c:auto val="1"/>
        <c:lblAlgn val="ctr"/>
        <c:lblOffset val="100"/>
        <c:noMultiLvlLbl val="0"/>
      </c:catAx>
      <c:valAx>
        <c:axId val="159518902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20320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5-node ring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Network'!$BC$45:$BC$46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Network'!$BC$47:$BC$56</c:f>
              <c:numCache>
                <c:formatCode>0.00%</c:formatCode>
                <c:ptCount val="10"/>
                <c:pt idx="0">
                  <c:v>0.62727272727272732</c:v>
                </c:pt>
                <c:pt idx="2">
                  <c:v>0.63030303030303025</c:v>
                </c:pt>
                <c:pt idx="4">
                  <c:v>0.61818181818181817</c:v>
                </c:pt>
                <c:pt idx="6">
                  <c:v>0.62181818181818183</c:v>
                </c:pt>
                <c:pt idx="8">
                  <c:v>0.62727272727272732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C-404F-9284-E969BF1EA551}"/>
            </c:ext>
          </c:extLst>
        </c:ser>
        <c:ser>
          <c:idx val="1"/>
          <c:order val="1"/>
          <c:tx>
            <c:strRef>
              <c:f>'7-node German Network'!$BD$45:$BD$46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Network'!$BD$47:$BD$56</c:f>
              <c:numCache>
                <c:formatCode>0.00%</c:formatCode>
                <c:ptCount val="10"/>
                <c:pt idx="0">
                  <c:v>0.62727272727272732</c:v>
                </c:pt>
                <c:pt idx="2">
                  <c:v>0.63030303030303025</c:v>
                </c:pt>
                <c:pt idx="4">
                  <c:v>0.62272727272727268</c:v>
                </c:pt>
                <c:pt idx="6">
                  <c:v>0.62545454545454549</c:v>
                </c:pt>
                <c:pt idx="8">
                  <c:v>0.63030303030303025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C-404F-9284-E969BF1EA551}"/>
            </c:ext>
          </c:extLst>
        </c:ser>
        <c:ser>
          <c:idx val="2"/>
          <c:order val="2"/>
          <c:tx>
            <c:strRef>
              <c:f>'7-node German Network'!$BE$45:$BE$46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Network'!$BE$47:$BE$56</c:f>
              <c:numCache>
                <c:formatCode>0.00%</c:formatCode>
                <c:ptCount val="10"/>
                <c:pt idx="0">
                  <c:v>0.89090909090909087</c:v>
                </c:pt>
                <c:pt idx="2">
                  <c:v>0.92727272727272725</c:v>
                </c:pt>
                <c:pt idx="4">
                  <c:v>0.95909090909090911</c:v>
                </c:pt>
                <c:pt idx="6">
                  <c:v>0.96727272727272728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C-404F-9284-E969BF1EA551}"/>
            </c:ext>
          </c:extLst>
        </c:ser>
        <c:ser>
          <c:idx val="5"/>
          <c:order val="3"/>
          <c:tx>
            <c:strRef>
              <c:f>'7-node German Network'!$BF$45:$BF$46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Network'!$BF$47:$BF$56</c:f>
              <c:numCache>
                <c:formatCode>0.00%</c:formatCode>
                <c:ptCount val="10"/>
                <c:pt idx="0">
                  <c:v>0.9</c:v>
                </c:pt>
                <c:pt idx="2">
                  <c:v>0.93333333333333335</c:v>
                </c:pt>
                <c:pt idx="4">
                  <c:v>0.95909090909090911</c:v>
                </c:pt>
                <c:pt idx="6">
                  <c:v>0.96727272727272728</c:v>
                </c:pt>
                <c:pt idx="8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5-4DA2-B494-0C7695E79465}"/>
            </c:ext>
          </c:extLst>
        </c:ser>
        <c:ser>
          <c:idx val="3"/>
          <c:order val="4"/>
          <c:tx>
            <c:strRef>
              <c:f>'7-node German Network'!$BG$45:$BG$46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Network'!$BG$47:$BG$56</c:f>
              <c:numCache>
                <c:formatCode>0.00%</c:formatCode>
                <c:ptCount val="10"/>
                <c:pt idx="0">
                  <c:v>0.90909090909090906</c:v>
                </c:pt>
                <c:pt idx="2">
                  <c:v>0.93939393939393945</c:v>
                </c:pt>
                <c:pt idx="4">
                  <c:v>0.96363636363636362</c:v>
                </c:pt>
                <c:pt idx="6">
                  <c:v>0.97090909090909094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C-404F-9284-E969BF1EA551}"/>
            </c:ext>
          </c:extLst>
        </c:ser>
        <c:ser>
          <c:idx val="4"/>
          <c:order val="5"/>
          <c:tx>
            <c:strRef>
              <c:f>'7-node German Network'!$BH$45:$BH$46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Network'!$BH$47:$BH$56</c:f>
              <c:numCache>
                <c:formatCode>0.00%</c:formatCode>
                <c:ptCount val="10"/>
                <c:pt idx="0">
                  <c:v>0.91818181818181821</c:v>
                </c:pt>
                <c:pt idx="2">
                  <c:v>0.95757575757575752</c:v>
                </c:pt>
                <c:pt idx="4">
                  <c:v>0.96818181818181814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B-4614-BB85-7FAA3A4C4B63}"/>
            </c:ext>
          </c:extLst>
        </c:ser>
        <c:ser>
          <c:idx val="6"/>
          <c:order val="6"/>
          <c:tx>
            <c:strRef>
              <c:f>'7-node German Network'!$BI$45:$BI$46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Network'!$BI$47:$BI$56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A0E-B9EC-BC6296D6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68048"/>
        <c:axId val="1231296816"/>
      </c:barChart>
      <c:catAx>
        <c:axId val="16037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1296816"/>
        <c:crosses val="autoZero"/>
        <c:auto val="1"/>
        <c:lblAlgn val="ctr"/>
        <c:lblOffset val="100"/>
        <c:noMultiLvlLbl val="0"/>
      </c:catAx>
      <c:valAx>
        <c:axId val="12312968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680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5-node full mesh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Network'!$BC$63:$BC$64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Network'!$BC$65:$BC$74</c:f>
              <c:numCache>
                <c:formatCode>0.00%</c:formatCode>
                <c:ptCount val="10"/>
                <c:pt idx="0">
                  <c:v>0.9363636363636364</c:v>
                </c:pt>
                <c:pt idx="2">
                  <c:v>0.93939393939393945</c:v>
                </c:pt>
                <c:pt idx="4">
                  <c:v>0.94090909090909092</c:v>
                </c:pt>
                <c:pt idx="6">
                  <c:v>0.93818181818181823</c:v>
                </c:pt>
                <c:pt idx="8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B0D-839E-8E502710D67D}"/>
            </c:ext>
          </c:extLst>
        </c:ser>
        <c:ser>
          <c:idx val="1"/>
          <c:order val="1"/>
          <c:tx>
            <c:strRef>
              <c:f>'7-node German Network'!$BD$63:$BD$64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Network'!$BD$65:$BD$74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0-4B0D-839E-8E502710D67D}"/>
            </c:ext>
          </c:extLst>
        </c:ser>
        <c:ser>
          <c:idx val="2"/>
          <c:order val="2"/>
          <c:tx>
            <c:strRef>
              <c:f>'7-node German Network'!$BE$63:$BE$64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Network'!$BE$65:$BE$74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0.96969696969696972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0-4B0D-839E-8E502710D67D}"/>
            </c:ext>
          </c:extLst>
        </c:ser>
        <c:ser>
          <c:idx val="5"/>
          <c:order val="3"/>
          <c:tx>
            <c:strRef>
              <c:f>'7-node German Network'!$BF$63:$BF$64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Network'!$BF$65:$BF$74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E-46E3-A6AD-AF49494004C1}"/>
            </c:ext>
          </c:extLst>
        </c:ser>
        <c:ser>
          <c:idx val="3"/>
          <c:order val="4"/>
          <c:tx>
            <c:strRef>
              <c:f>'7-node German Network'!$BG$63:$BG$64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Network'!$BG$65:$BG$74</c:f>
              <c:numCache>
                <c:formatCode>0.00%</c:formatCode>
                <c:ptCount val="10"/>
                <c:pt idx="0">
                  <c:v>0.96363636363636362</c:v>
                </c:pt>
                <c:pt idx="2">
                  <c:v>0.96969696969696972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0-4B0D-839E-8E502710D67D}"/>
            </c:ext>
          </c:extLst>
        </c:ser>
        <c:ser>
          <c:idx val="4"/>
          <c:order val="5"/>
          <c:tx>
            <c:strRef>
              <c:f>'7-node German Network'!$BH$63:$BH$64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Network'!$BH$65:$BH$74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2-4D42-9226-2E134AFF8A24}"/>
            </c:ext>
          </c:extLst>
        </c:ser>
        <c:ser>
          <c:idx val="6"/>
          <c:order val="6"/>
          <c:tx>
            <c:strRef>
              <c:f>'7-node German Network'!$BI$63:$BI$64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Network'!$BI$65:$BI$74</c:f>
              <c:numCache>
                <c:formatCode>0.00%</c:formatCode>
                <c:ptCount val="10"/>
                <c:pt idx="0">
                  <c:v>0.97272727272727277</c:v>
                </c:pt>
                <c:pt idx="2">
                  <c:v>0.97575757575757571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7-4EE8-B35B-0C2D5D93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751312"/>
        <c:axId val="1594929696"/>
      </c:barChart>
      <c:catAx>
        <c:axId val="16037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4929696"/>
        <c:crosses val="autoZero"/>
        <c:auto val="1"/>
        <c:lblAlgn val="ctr"/>
        <c:lblOffset val="100"/>
        <c:noMultiLvlLbl val="0"/>
      </c:catAx>
      <c:valAx>
        <c:axId val="159492969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3751312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/>
              <a:t>4/5-node mixed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'7-node German Network'!$BC$83:$BC$84</c:f>
              <c:strCache>
                <c:ptCount val="2"/>
                <c:pt idx="0">
                  <c:v>1 - SVNM (min. TWC)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Network'!$BC$85:$BC$94</c:f>
              <c:numCache>
                <c:formatCode>0.00%</c:formatCode>
                <c:ptCount val="10"/>
                <c:pt idx="0">
                  <c:v>0.84545454545454546</c:v>
                </c:pt>
                <c:pt idx="2">
                  <c:v>0.74545454545454548</c:v>
                </c:pt>
                <c:pt idx="4">
                  <c:v>0.82272727272727275</c:v>
                </c:pt>
                <c:pt idx="6">
                  <c:v>0.82181818181818178</c:v>
                </c:pt>
                <c:pt idx="8">
                  <c:v>0.78787878787878785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7-40C6-878E-09D9853F5C3E}"/>
            </c:ext>
          </c:extLst>
        </c:ser>
        <c:ser>
          <c:idx val="1"/>
          <c:order val="1"/>
          <c:tx>
            <c:strRef>
              <c:f>'7-node German Network'!$BD$83:$BD$84</c:f>
              <c:strCache>
                <c:ptCount val="2"/>
                <c:pt idx="0">
                  <c:v>2 - SVNM (max AV)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Network'!$BD$85:$BD$94</c:f>
              <c:numCache>
                <c:formatCode>0.00%</c:formatCode>
                <c:ptCount val="10"/>
                <c:pt idx="0">
                  <c:v>0.86363636363636365</c:v>
                </c:pt>
                <c:pt idx="2">
                  <c:v>0.78181818181818186</c:v>
                </c:pt>
                <c:pt idx="4">
                  <c:v>0.84090909090909094</c:v>
                </c:pt>
                <c:pt idx="6">
                  <c:v>0.85818181818181816</c:v>
                </c:pt>
                <c:pt idx="8">
                  <c:v>0.82424242424242422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7-40C6-878E-09D9853F5C3E}"/>
            </c:ext>
          </c:extLst>
        </c:ser>
        <c:ser>
          <c:idx val="2"/>
          <c:order val="2"/>
          <c:tx>
            <c:strRef>
              <c:f>'7-node German Network'!$BE$83:$BE$84</c:f>
              <c:strCache>
                <c:ptCount val="2"/>
                <c:pt idx="0">
                  <c:v>3 - Two-step SINC (min TWC)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Network'!$BE$85:$BE$94</c:f>
              <c:numCache>
                <c:formatCode>0.00%</c:formatCode>
                <c:ptCount val="10"/>
                <c:pt idx="0">
                  <c:v>0.89090909090909087</c:v>
                </c:pt>
                <c:pt idx="2">
                  <c:v>0.94545454545454544</c:v>
                </c:pt>
                <c:pt idx="4">
                  <c:v>0.96363636363636362</c:v>
                </c:pt>
                <c:pt idx="6">
                  <c:v>0.97090909090909094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7-40C6-878E-09D9853F5C3E}"/>
            </c:ext>
          </c:extLst>
        </c:ser>
        <c:ser>
          <c:idx val="5"/>
          <c:order val="3"/>
          <c:tx>
            <c:strRef>
              <c:f>'7-node German Network'!$BF$83:$BF$84</c:f>
              <c:strCache>
                <c:ptCount val="2"/>
                <c:pt idx="0">
                  <c:v>4 - Two-step SINC (max AV)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'7-node German Network'!$BF$85:$BF$94</c:f>
              <c:numCache>
                <c:formatCode>0.00%</c:formatCode>
                <c:ptCount val="10"/>
                <c:pt idx="0">
                  <c:v>0.9363636363636364</c:v>
                </c:pt>
                <c:pt idx="2">
                  <c:v>0.95151515151515154</c:v>
                </c:pt>
                <c:pt idx="4">
                  <c:v>0.97272727272727277</c:v>
                </c:pt>
                <c:pt idx="6">
                  <c:v>0.97454545454545449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1-42ED-9147-1F918C2B2282}"/>
            </c:ext>
          </c:extLst>
        </c:ser>
        <c:ser>
          <c:idx val="3"/>
          <c:order val="4"/>
          <c:tx>
            <c:strRef>
              <c:f>'7-node German Network'!$BG$83:$BG$84</c:f>
              <c:strCache>
                <c:ptCount val="2"/>
                <c:pt idx="0">
                  <c:v>5 - One-step SINC (min TWC)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 VNs</c:v>
              </c:pt>
              <c:pt idx="2">
                <c:v>3 VNs</c:v>
              </c:pt>
              <c:pt idx="4">
                <c:v>4 VNs</c:v>
              </c:pt>
              <c:pt idx="6">
                <c:v>5 VNs</c:v>
              </c:pt>
              <c:pt idx="8">
                <c:v>6 VNs</c:v>
              </c:pt>
            </c:strLit>
          </c:cat>
          <c:val>
            <c:numRef>
              <c:f>'7-node German Network'!$BG$85:$BG$94</c:f>
              <c:numCache>
                <c:formatCode>0.00%</c:formatCode>
                <c:ptCount val="10"/>
                <c:pt idx="0">
                  <c:v>0.91818181818181821</c:v>
                </c:pt>
                <c:pt idx="2">
                  <c:v>0.94545454545454544</c:v>
                </c:pt>
                <c:pt idx="4">
                  <c:v>0.96363636363636362</c:v>
                </c:pt>
                <c:pt idx="6">
                  <c:v>0.97454545454545449</c:v>
                </c:pt>
                <c:pt idx="8">
                  <c:v>0.97272727272727277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7-40C6-878E-09D9853F5C3E}"/>
            </c:ext>
          </c:extLst>
        </c:ser>
        <c:ser>
          <c:idx val="4"/>
          <c:order val="5"/>
          <c:tx>
            <c:strRef>
              <c:f>'7-node German Network'!$BH$83:$BH$84</c:f>
              <c:strCache>
                <c:ptCount val="2"/>
                <c:pt idx="0">
                  <c:v>6 - One-step SINC (max AV)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'7-node German Network'!$BH$85:$BH$94</c:f>
              <c:numCache>
                <c:formatCode>0.00%</c:formatCode>
                <c:ptCount val="10"/>
                <c:pt idx="0">
                  <c:v>0.9363636363636364</c:v>
                </c:pt>
                <c:pt idx="2">
                  <c:v>0.95151515151515154</c:v>
                </c:pt>
                <c:pt idx="4">
                  <c:v>0.97727272727272729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9-4E93-8AFA-13391B8FA9D8}"/>
            </c:ext>
          </c:extLst>
        </c:ser>
        <c:ser>
          <c:idx val="6"/>
          <c:order val="6"/>
          <c:tx>
            <c:strRef>
              <c:f>'7-node German Network'!$BI$83:$BI$84</c:f>
              <c:strCache>
                <c:ptCount val="2"/>
                <c:pt idx="0">
                  <c:v>7 - One-step SINC+ (min TWC)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'7-node German Network'!$BI$85:$BI$94</c:f>
              <c:numCache>
                <c:formatCode>0.00%</c:formatCode>
                <c:ptCount val="10"/>
                <c:pt idx="0">
                  <c:v>0.98181818181818181</c:v>
                </c:pt>
                <c:pt idx="2">
                  <c:v>0.97575757575757571</c:v>
                </c:pt>
                <c:pt idx="4">
                  <c:v>0.98181818181818181</c:v>
                </c:pt>
                <c:pt idx="6">
                  <c:v>0.97818181818181815</c:v>
                </c:pt>
                <c:pt idx="8">
                  <c:v>0.97575757575757571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F-4F72-993E-9110EA18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57104"/>
        <c:axId val="1361574128"/>
      </c:barChart>
      <c:catAx>
        <c:axId val="160035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Number of VNs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1574128"/>
        <c:crosses val="autoZero"/>
        <c:auto val="1"/>
        <c:lblAlgn val="ctr"/>
        <c:lblOffset val="100"/>
        <c:noMultiLvlLbl val="0"/>
      </c:catAx>
      <c:valAx>
        <c:axId val="136157412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u="none" strike="noStrike" baseline="0">
                    <a:effectLst/>
                  </a:rPr>
                  <a:t>Availability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357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2</xdr:row>
      <xdr:rowOff>140970</xdr:rowOff>
    </xdr:from>
    <xdr:to>
      <xdr:col>69</xdr:col>
      <xdr:colOff>304800</xdr:colOff>
      <xdr:row>20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815CB2-EB1D-4D3D-85EC-D785133F8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601980</xdr:colOff>
      <xdr:row>45</xdr:row>
      <xdr:rowOff>19050</xdr:rowOff>
    </xdr:from>
    <xdr:to>
      <xdr:col>69</xdr:col>
      <xdr:colOff>297180</xdr:colOff>
      <xdr:row>62</xdr:row>
      <xdr:rowOff>140970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3CC5CA-6D9F-4D3D-9BFB-0679E57FE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65</xdr:row>
      <xdr:rowOff>163830</xdr:rowOff>
    </xdr:from>
    <xdr:to>
      <xdr:col>69</xdr:col>
      <xdr:colOff>304800</xdr:colOff>
      <xdr:row>83</xdr:row>
      <xdr:rowOff>102870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C4B4F4-9810-4822-B789-D7556F27A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586740</xdr:colOff>
      <xdr:row>86</xdr:row>
      <xdr:rowOff>179070</xdr:rowOff>
    </xdr:from>
    <xdr:to>
      <xdr:col>69</xdr:col>
      <xdr:colOff>281940</xdr:colOff>
      <xdr:row>104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F9A84E9-3FD0-48C3-A0AC-40C9C1879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611480</xdr:colOff>
      <xdr:row>2</xdr:row>
      <xdr:rowOff>140970</xdr:rowOff>
    </xdr:from>
    <xdr:to>
      <xdr:col>69</xdr:col>
      <xdr:colOff>536222</xdr:colOff>
      <xdr:row>20</xdr:row>
      <xdr:rowOff>64770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7407B57-B6A0-47FF-8167-75A0F249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6669</xdr:colOff>
      <xdr:row>24</xdr:row>
      <xdr:rowOff>155575</xdr:rowOff>
    </xdr:from>
    <xdr:to>
      <xdr:col>69</xdr:col>
      <xdr:colOff>536223</xdr:colOff>
      <xdr:row>44</xdr:row>
      <xdr:rowOff>94615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CCF03ED-F786-4990-AB91-FF03284CB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601980</xdr:colOff>
      <xdr:row>45</xdr:row>
      <xdr:rowOff>19050</xdr:rowOff>
    </xdr:from>
    <xdr:to>
      <xdr:col>70</xdr:col>
      <xdr:colOff>18815</xdr:colOff>
      <xdr:row>62</xdr:row>
      <xdr:rowOff>140970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56D246-C6AC-4D40-955A-DDB2884BA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611480</xdr:colOff>
      <xdr:row>65</xdr:row>
      <xdr:rowOff>163830</xdr:rowOff>
    </xdr:from>
    <xdr:to>
      <xdr:col>69</xdr:col>
      <xdr:colOff>536222</xdr:colOff>
      <xdr:row>83</xdr:row>
      <xdr:rowOff>102870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AAD61BB-AEB0-486E-8739-5CE02371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586740</xdr:colOff>
      <xdr:row>86</xdr:row>
      <xdr:rowOff>75589</xdr:rowOff>
    </xdr:from>
    <xdr:to>
      <xdr:col>70</xdr:col>
      <xdr:colOff>0</xdr:colOff>
      <xdr:row>104</xdr:row>
      <xdr:rowOff>14629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309B23E5-E9E2-4328-A628-7D4947D2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39686</xdr:colOff>
      <xdr:row>3</xdr:row>
      <xdr:rowOff>37304</xdr:rowOff>
    </xdr:from>
    <xdr:to>
      <xdr:col>89</xdr:col>
      <xdr:colOff>507999</xdr:colOff>
      <xdr:row>19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53FD1C-5267-4735-90A8-D2FBDBA4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31750</xdr:colOff>
      <xdr:row>20</xdr:row>
      <xdr:rowOff>103188</xdr:rowOff>
    </xdr:from>
    <xdr:to>
      <xdr:col>89</xdr:col>
      <xdr:colOff>500063</xdr:colOff>
      <xdr:row>38</xdr:row>
      <xdr:rowOff>137321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AD756EB-3AD6-45F6-B1AA-6F265DE41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23813</xdr:colOff>
      <xdr:row>40</xdr:row>
      <xdr:rowOff>103187</xdr:rowOff>
    </xdr:from>
    <xdr:to>
      <xdr:col>89</xdr:col>
      <xdr:colOff>492126</xdr:colOff>
      <xdr:row>58</xdr:row>
      <xdr:rowOff>137320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76A774C-80C3-4D2E-ABA5-B1B3C93D9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81</xdr:col>
      <xdr:colOff>0</xdr:colOff>
      <xdr:row>61</xdr:row>
      <xdr:rowOff>0</xdr:rowOff>
    </xdr:from>
    <xdr:to>
      <xdr:col>89</xdr:col>
      <xdr:colOff>468313</xdr:colOff>
      <xdr:row>79</xdr:row>
      <xdr:rowOff>34133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40DC0FEF-AB9E-4B44-A60A-2B21E25F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603249</xdr:colOff>
      <xdr:row>81</xdr:row>
      <xdr:rowOff>15875</xdr:rowOff>
    </xdr:from>
    <xdr:to>
      <xdr:col>89</xdr:col>
      <xdr:colOff>460375</xdr:colOff>
      <xdr:row>99</xdr:row>
      <xdr:rowOff>50008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ABD5588E-0C81-4DC7-9E3D-6C8527B08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2</xdr:row>
      <xdr:rowOff>140970</xdr:rowOff>
    </xdr:from>
    <xdr:to>
      <xdr:col>70</xdr:col>
      <xdr:colOff>304800</xdr:colOff>
      <xdr:row>20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6E7D35-D711-4972-89A2-07135450E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601980</xdr:colOff>
      <xdr:row>48</xdr:row>
      <xdr:rowOff>19050</xdr:rowOff>
    </xdr:from>
    <xdr:to>
      <xdr:col>70</xdr:col>
      <xdr:colOff>297180</xdr:colOff>
      <xdr:row>65</xdr:row>
      <xdr:rowOff>140970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8FAED6-3977-42CA-8C4D-A435A74AC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68</xdr:row>
      <xdr:rowOff>163830</xdr:rowOff>
    </xdr:from>
    <xdr:to>
      <xdr:col>70</xdr:col>
      <xdr:colOff>304800</xdr:colOff>
      <xdr:row>86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F07FDE2-B59B-4F8B-A58E-3F74E6555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611480</xdr:colOff>
      <xdr:row>2</xdr:row>
      <xdr:rowOff>140970</xdr:rowOff>
    </xdr:from>
    <xdr:to>
      <xdr:col>70</xdr:col>
      <xdr:colOff>536222</xdr:colOff>
      <xdr:row>20</xdr:row>
      <xdr:rowOff>64770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4371088-2AC4-4F0F-9EAA-576F683AA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504900</xdr:colOff>
      <xdr:row>23</xdr:row>
      <xdr:rowOff>87191</xdr:rowOff>
    </xdr:from>
    <xdr:to>
      <xdr:col>72</xdr:col>
      <xdr:colOff>127001</xdr:colOff>
      <xdr:row>43</xdr:row>
      <xdr:rowOff>45769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35E161E-4503-4C4A-A6FF-654F576C9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6057</xdr:colOff>
      <xdr:row>48</xdr:row>
      <xdr:rowOff>19050</xdr:rowOff>
    </xdr:from>
    <xdr:to>
      <xdr:col>71</xdr:col>
      <xdr:colOff>28584</xdr:colOff>
      <xdr:row>65</xdr:row>
      <xdr:rowOff>140970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0F50CC1-17D7-4857-94AC-33A004B7E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611480</xdr:colOff>
      <xdr:row>68</xdr:row>
      <xdr:rowOff>163830</xdr:rowOff>
    </xdr:from>
    <xdr:to>
      <xdr:col>70</xdr:col>
      <xdr:colOff>536222</xdr:colOff>
      <xdr:row>86</xdr:row>
      <xdr:rowOff>102870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2CF50C1-263D-45BB-995C-DC7F55EBB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10355</xdr:colOff>
      <xdr:row>89</xdr:row>
      <xdr:rowOff>163512</xdr:rowOff>
    </xdr:from>
    <xdr:to>
      <xdr:col>71</xdr:col>
      <xdr:colOff>29307</xdr:colOff>
      <xdr:row>107</xdr:row>
      <xdr:rowOff>102552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407C413-0BF7-4772-9DB3-B9830E0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576994</xdr:colOff>
      <xdr:row>3</xdr:row>
      <xdr:rowOff>86150</xdr:rowOff>
    </xdr:from>
    <xdr:to>
      <xdr:col>99</xdr:col>
      <xdr:colOff>439615</xdr:colOff>
      <xdr:row>19</xdr:row>
      <xdr:rowOff>112346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F337E07-3B80-4A55-98F1-FF913282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12212</xdr:colOff>
      <xdr:row>20</xdr:row>
      <xdr:rowOff>64111</xdr:rowOff>
    </xdr:from>
    <xdr:to>
      <xdr:col>99</xdr:col>
      <xdr:colOff>480525</xdr:colOff>
      <xdr:row>41</xdr:row>
      <xdr:rowOff>98244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156DEFF-143F-4F49-9677-4FEEE8CFD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531813</xdr:colOff>
      <xdr:row>44</xdr:row>
      <xdr:rowOff>34802</xdr:rowOff>
    </xdr:from>
    <xdr:to>
      <xdr:col>102</xdr:col>
      <xdr:colOff>560511</xdr:colOff>
      <xdr:row>62</xdr:row>
      <xdr:rowOff>68935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793ECF5-31E5-4BAC-BECF-62D491F7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234462</xdr:colOff>
      <xdr:row>64</xdr:row>
      <xdr:rowOff>97692</xdr:rowOff>
    </xdr:from>
    <xdr:to>
      <xdr:col>103</xdr:col>
      <xdr:colOff>263159</xdr:colOff>
      <xdr:row>82</xdr:row>
      <xdr:rowOff>131825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E5FB02B-C7CE-4C1E-AAB3-25F014F7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91</xdr:col>
      <xdr:colOff>46403</xdr:colOff>
      <xdr:row>84</xdr:row>
      <xdr:rowOff>45182</xdr:rowOff>
    </xdr:from>
    <xdr:to>
      <xdr:col>103</xdr:col>
      <xdr:colOff>69606</xdr:colOff>
      <xdr:row>102</xdr:row>
      <xdr:rowOff>79315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1D599C6-296E-4E92-BC79-B90401C6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2</xdr:row>
      <xdr:rowOff>140970</xdr:rowOff>
    </xdr:from>
    <xdr:to>
      <xdr:col>69</xdr:col>
      <xdr:colOff>304800</xdr:colOff>
      <xdr:row>20</xdr:row>
      <xdr:rowOff>64770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F9E830E-7664-49DE-B438-972542986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601980</xdr:colOff>
      <xdr:row>24</xdr:row>
      <xdr:rowOff>171450</xdr:rowOff>
    </xdr:from>
    <xdr:to>
      <xdr:col>69</xdr:col>
      <xdr:colOff>297180</xdr:colOff>
      <xdr:row>44</xdr:row>
      <xdr:rowOff>110490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C7E4520-CA11-4A1A-B44B-7494D100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601980</xdr:colOff>
      <xdr:row>45</xdr:row>
      <xdr:rowOff>19050</xdr:rowOff>
    </xdr:from>
    <xdr:to>
      <xdr:col>69</xdr:col>
      <xdr:colOff>297180</xdr:colOff>
      <xdr:row>62</xdr:row>
      <xdr:rowOff>140970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0B09D0C-72F5-4F71-82C8-ADD4B3E2F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0</xdr:colOff>
      <xdr:row>65</xdr:row>
      <xdr:rowOff>163830</xdr:rowOff>
    </xdr:from>
    <xdr:to>
      <xdr:col>69</xdr:col>
      <xdr:colOff>304800</xdr:colOff>
      <xdr:row>83</xdr:row>
      <xdr:rowOff>102870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23158E2B-2439-4BD5-9028-89D552E6D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586740</xdr:colOff>
      <xdr:row>86</xdr:row>
      <xdr:rowOff>179070</xdr:rowOff>
    </xdr:from>
    <xdr:to>
      <xdr:col>69</xdr:col>
      <xdr:colOff>281940</xdr:colOff>
      <xdr:row>104</xdr:row>
      <xdr:rowOff>118110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807B664-7FF1-4DE6-978D-54B36B642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0</xdr:colOff>
      <xdr:row>2</xdr:row>
      <xdr:rowOff>140970</xdr:rowOff>
    </xdr:from>
    <xdr:to>
      <xdr:col>69</xdr:col>
      <xdr:colOff>591552</xdr:colOff>
      <xdr:row>20</xdr:row>
      <xdr:rowOff>64770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82509B7F-6578-4ADC-9C4C-DD5F8539E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601980</xdr:colOff>
      <xdr:row>24</xdr:row>
      <xdr:rowOff>171450</xdr:rowOff>
    </xdr:from>
    <xdr:to>
      <xdr:col>69</xdr:col>
      <xdr:colOff>581526</xdr:colOff>
      <xdr:row>44</xdr:row>
      <xdr:rowOff>110490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B5F1482-2A88-4DEF-B907-798675A45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601979</xdr:colOff>
      <xdr:row>45</xdr:row>
      <xdr:rowOff>19050</xdr:rowOff>
    </xdr:from>
    <xdr:to>
      <xdr:col>70</xdr:col>
      <xdr:colOff>10026</xdr:colOff>
      <xdr:row>62</xdr:row>
      <xdr:rowOff>140970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90F1EE0-D9B6-43B4-9515-2A1ACCF75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541130</xdr:colOff>
      <xdr:row>64</xdr:row>
      <xdr:rowOff>141742</xdr:rowOff>
    </xdr:from>
    <xdr:to>
      <xdr:col>70</xdr:col>
      <xdr:colOff>187739</xdr:colOff>
      <xdr:row>83</xdr:row>
      <xdr:rowOff>66260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104A6DA8-D777-4EE2-B3EF-E6885D97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586740</xdr:colOff>
      <xdr:row>86</xdr:row>
      <xdr:rowOff>179070</xdr:rowOff>
    </xdr:from>
    <xdr:to>
      <xdr:col>69</xdr:col>
      <xdr:colOff>591552</xdr:colOff>
      <xdr:row>104</xdr:row>
      <xdr:rowOff>118110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9ABAEC21-29C1-49B2-B1AE-6122EDEE8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26581</xdr:colOff>
      <xdr:row>1</xdr:row>
      <xdr:rowOff>159488</xdr:rowOff>
    </xdr:from>
    <xdr:to>
      <xdr:col>89</xdr:col>
      <xdr:colOff>493417</xdr:colOff>
      <xdr:row>17</xdr:row>
      <xdr:rowOff>137136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EF14BFC-543F-4FE5-8A9B-48EBB686C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0</xdr:colOff>
      <xdr:row>20</xdr:row>
      <xdr:rowOff>-1</xdr:rowOff>
    </xdr:from>
    <xdr:to>
      <xdr:col>89</xdr:col>
      <xdr:colOff>466836</xdr:colOff>
      <xdr:row>37</xdr:row>
      <xdr:rowOff>172577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78926BD-B8A3-44EE-BF1D-246C0E55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602511</xdr:colOff>
      <xdr:row>39</xdr:row>
      <xdr:rowOff>115187</xdr:rowOff>
    </xdr:from>
    <xdr:to>
      <xdr:col>89</xdr:col>
      <xdr:colOff>457975</xdr:colOff>
      <xdr:row>57</xdr:row>
      <xdr:rowOff>101695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247465C-496C-415A-8AF2-FD21A566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81</xdr:col>
      <xdr:colOff>142466</xdr:colOff>
      <xdr:row>81</xdr:row>
      <xdr:rowOff>28913</xdr:rowOff>
    </xdr:from>
    <xdr:to>
      <xdr:col>89</xdr:col>
      <xdr:colOff>609535</xdr:colOff>
      <xdr:row>99</xdr:row>
      <xdr:rowOff>21017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C70EBDF-AF26-4AD3-AD0A-46FE7D98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81</xdr:col>
      <xdr:colOff>0</xdr:colOff>
      <xdr:row>59</xdr:row>
      <xdr:rowOff>130342</xdr:rowOff>
    </xdr:from>
    <xdr:to>
      <xdr:col>89</xdr:col>
      <xdr:colOff>601579</xdr:colOff>
      <xdr:row>77</xdr:row>
      <xdr:rowOff>136902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A2E3B19-07A1-4E9F-BCEA-04FD5326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B107"/>
  <sheetViews>
    <sheetView tabSelected="1" zoomScale="79" zoomScaleNormal="79" workbookViewId="0">
      <selection activeCell="CA109" sqref="CA109"/>
    </sheetView>
  </sheetViews>
  <sheetFormatPr defaultRowHeight="14.4" x14ac:dyDescent="0.3"/>
  <cols>
    <col min="3" max="3" width="39.5546875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6" max="26" width="8.88671875" customWidth="1"/>
    <col min="27" max="27" width="9.5546875" customWidth="1"/>
    <col min="28" max="30" width="9.77734375" customWidth="1"/>
    <col min="31" max="31" width="8.886718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1" max="41" width="8.8867187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5" bestFit="1" customWidth="1"/>
    <col min="56" max="56" width="27.44140625" bestFit="1" customWidth="1"/>
    <col min="57" max="57" width="33.21875" bestFit="1" customWidth="1"/>
    <col min="58" max="58" width="33.6640625" bestFit="1" customWidth="1"/>
    <col min="59" max="59" width="32.77734375" bestFit="1" customWidth="1"/>
    <col min="60" max="60" width="35.21875" bestFit="1" customWidth="1"/>
    <col min="61" max="61" width="35.21875" customWidth="1"/>
    <col min="74" max="74" width="25" bestFit="1" customWidth="1"/>
    <col min="75" max="75" width="27.44140625" bestFit="1" customWidth="1"/>
    <col min="76" max="76" width="33.21875" bestFit="1" customWidth="1"/>
    <col min="77" max="77" width="33.6640625" bestFit="1" customWidth="1"/>
    <col min="78" max="78" width="32.77734375" bestFit="1" customWidth="1"/>
    <col min="79" max="79" width="35.21875" bestFit="1" customWidth="1"/>
    <col min="80" max="80" width="35.21875" customWidth="1"/>
  </cols>
  <sheetData>
    <row r="1" spans="3:80" x14ac:dyDescent="0.3">
      <c r="G1" s="8"/>
      <c r="H1" s="8"/>
      <c r="I1" s="8"/>
    </row>
    <row r="4" spans="3:80" ht="15.6" x14ac:dyDescent="0.3">
      <c r="BB4" s="82" t="s">
        <v>0</v>
      </c>
      <c r="BC4" s="82"/>
      <c r="BD4" s="82"/>
      <c r="BE4" s="82"/>
      <c r="BF4" s="82"/>
      <c r="BG4" s="82"/>
      <c r="BH4" s="82"/>
      <c r="BI4" s="82"/>
      <c r="BU4" s="82" t="s">
        <v>0</v>
      </c>
      <c r="BV4" s="82"/>
      <c r="BW4" s="82"/>
      <c r="BX4" s="82"/>
      <c r="BY4" s="82"/>
      <c r="BZ4" s="82"/>
      <c r="CA4" s="82"/>
      <c r="CB4" s="82"/>
    </row>
    <row r="5" spans="3:80" ht="18.600000000000001" thickBot="1" x14ac:dyDescent="0.4">
      <c r="C5" s="113" t="s">
        <v>0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BB5" s="75"/>
      <c r="BC5" s="71" t="s">
        <v>217</v>
      </c>
      <c r="BD5" s="71" t="s">
        <v>218</v>
      </c>
      <c r="BE5" s="71" t="s">
        <v>312</v>
      </c>
      <c r="BF5" s="71" t="s">
        <v>313</v>
      </c>
      <c r="BG5" s="71" t="s">
        <v>314</v>
      </c>
      <c r="BH5" s="71" t="s">
        <v>315</v>
      </c>
      <c r="BI5" s="71" t="s">
        <v>316</v>
      </c>
      <c r="BU5" s="80"/>
      <c r="BV5" s="71" t="s">
        <v>217</v>
      </c>
      <c r="BW5" s="71" t="s">
        <v>218</v>
      </c>
      <c r="BX5" s="71" t="s">
        <v>312</v>
      </c>
      <c r="BY5" s="71" t="s">
        <v>313</v>
      </c>
      <c r="BZ5" s="71" t="s">
        <v>314</v>
      </c>
      <c r="CA5" s="71" t="s">
        <v>315</v>
      </c>
      <c r="CB5" s="71" t="s">
        <v>316</v>
      </c>
    </row>
    <row r="6" spans="3:80" ht="15" thickBot="1" x14ac:dyDescent="0.35">
      <c r="C6" s="14"/>
      <c r="D6" s="116" t="s">
        <v>1</v>
      </c>
      <c r="E6" s="117"/>
      <c r="F6" s="117"/>
      <c r="G6" s="117"/>
      <c r="H6" s="117"/>
      <c r="I6" s="117"/>
      <c r="J6" s="117"/>
      <c r="K6" s="117"/>
      <c r="L6" s="118"/>
      <c r="M6" s="117" t="s">
        <v>2</v>
      </c>
      <c r="N6" s="117"/>
      <c r="O6" s="117"/>
      <c r="P6" s="117"/>
      <c r="Q6" s="117"/>
      <c r="R6" s="117"/>
      <c r="S6" s="117"/>
      <c r="T6" s="117"/>
      <c r="U6" s="118"/>
      <c r="V6" s="116" t="s">
        <v>3</v>
      </c>
      <c r="W6" s="117"/>
      <c r="X6" s="117"/>
      <c r="Y6" s="117"/>
      <c r="Z6" s="117"/>
      <c r="AA6" s="117"/>
      <c r="AB6" s="117"/>
      <c r="AC6" s="117"/>
      <c r="AD6" s="118"/>
      <c r="AE6" s="122" t="s">
        <v>4</v>
      </c>
      <c r="AF6" s="123"/>
      <c r="AG6" s="123"/>
      <c r="AH6" s="123"/>
      <c r="AI6" s="123"/>
      <c r="AJ6" s="123"/>
      <c r="AK6" s="123"/>
      <c r="AL6" s="123"/>
      <c r="AM6" s="124"/>
      <c r="AN6" s="90" t="s">
        <v>5</v>
      </c>
      <c r="AO6" s="91"/>
      <c r="AP6" s="91"/>
      <c r="AQ6" s="91"/>
      <c r="AR6" s="91"/>
      <c r="AS6" s="91"/>
      <c r="AT6" s="91"/>
      <c r="AU6" s="91"/>
      <c r="AV6" s="92"/>
      <c r="AX6" s="1" t="s">
        <v>6</v>
      </c>
      <c r="AY6" s="2" t="s">
        <v>7</v>
      </c>
      <c r="BB6" s="75"/>
      <c r="BC6" s="71"/>
      <c r="BD6" s="71"/>
      <c r="BE6" s="71"/>
      <c r="BF6" s="71"/>
      <c r="BG6" s="71"/>
      <c r="BH6" s="71"/>
      <c r="BI6" s="71"/>
      <c r="BU6" s="81"/>
      <c r="BV6" s="71"/>
      <c r="BW6" s="71"/>
      <c r="BX6" s="71"/>
      <c r="BY6" s="71"/>
      <c r="BZ6" s="71"/>
      <c r="CA6" s="71"/>
      <c r="CB6" s="71"/>
    </row>
    <row r="7" spans="3:80" x14ac:dyDescent="0.3">
      <c r="C7" s="95"/>
      <c r="D7" s="100" t="s">
        <v>8</v>
      </c>
      <c r="E7" s="101"/>
      <c r="F7" s="102"/>
      <c r="G7" s="109" t="s">
        <v>9</v>
      </c>
      <c r="H7" s="101"/>
      <c r="I7" s="102"/>
      <c r="J7" s="109" t="s">
        <v>10</v>
      </c>
      <c r="K7" s="101"/>
      <c r="L7" s="119"/>
      <c r="M7" s="101" t="s">
        <v>8</v>
      </c>
      <c r="N7" s="101"/>
      <c r="O7" s="102"/>
      <c r="P7" s="109" t="s">
        <v>9</v>
      </c>
      <c r="Q7" s="101"/>
      <c r="R7" s="102"/>
      <c r="S7" s="109" t="s">
        <v>10</v>
      </c>
      <c r="T7" s="101"/>
      <c r="U7" s="119"/>
      <c r="V7" s="100" t="s">
        <v>8</v>
      </c>
      <c r="W7" s="101"/>
      <c r="X7" s="102"/>
      <c r="Y7" s="109" t="s">
        <v>9</v>
      </c>
      <c r="Z7" s="101"/>
      <c r="AA7" s="102"/>
      <c r="AB7" s="109" t="s">
        <v>10</v>
      </c>
      <c r="AC7" s="101"/>
      <c r="AD7" s="119"/>
      <c r="AE7" s="125" t="s">
        <v>8</v>
      </c>
      <c r="AF7" s="126"/>
      <c r="AG7" s="127"/>
      <c r="AH7" s="128" t="s">
        <v>9</v>
      </c>
      <c r="AI7" s="126"/>
      <c r="AJ7" s="127"/>
      <c r="AK7" s="128" t="s">
        <v>10</v>
      </c>
      <c r="AL7" s="126"/>
      <c r="AM7" s="129"/>
      <c r="AN7" s="125" t="s">
        <v>8</v>
      </c>
      <c r="AO7" s="126"/>
      <c r="AP7" s="127"/>
      <c r="AQ7" s="128" t="s">
        <v>9</v>
      </c>
      <c r="AR7" s="126"/>
      <c r="AS7" s="127"/>
      <c r="AT7" s="71" t="s">
        <v>10</v>
      </c>
      <c r="AU7" s="71"/>
      <c r="AV7" s="130"/>
      <c r="AW7" s="13"/>
      <c r="AX7" s="3">
        <v>2</v>
      </c>
      <c r="AY7" s="4">
        <v>110</v>
      </c>
      <c r="BB7" s="71" t="s">
        <v>1</v>
      </c>
      <c r="BC7" s="72">
        <f>J10</f>
        <v>0.72727272727272729</v>
      </c>
      <c r="BD7" s="73">
        <f>J12</f>
        <v>0.72727272727272729</v>
      </c>
      <c r="BE7" s="72">
        <f>J14</f>
        <v>0.8545454545454545</v>
      </c>
      <c r="BF7" s="72">
        <f>J16</f>
        <v>0.8545454545454545</v>
      </c>
      <c r="BG7" s="72">
        <f>J18</f>
        <v>0.89090909090909087</v>
      </c>
      <c r="BH7" s="72">
        <f>J20</f>
        <v>0.90909090909090906</v>
      </c>
      <c r="BI7" s="72">
        <f>J22</f>
        <v>0.98181818181818181</v>
      </c>
      <c r="BU7" s="71" t="s">
        <v>1</v>
      </c>
      <c r="BV7" s="70">
        <f>D10</f>
        <v>26</v>
      </c>
      <c r="BW7" s="78">
        <f>D12</f>
        <v>26</v>
      </c>
      <c r="BX7" s="78">
        <f>D14</f>
        <v>26</v>
      </c>
      <c r="BY7" s="78">
        <f>D16</f>
        <v>26</v>
      </c>
      <c r="BZ7" s="78">
        <f>D18</f>
        <v>26</v>
      </c>
      <c r="CA7" s="78">
        <f>D20</f>
        <v>28</v>
      </c>
      <c r="CB7" s="70">
        <f>D22</f>
        <v>41</v>
      </c>
    </row>
    <row r="8" spans="3:80" x14ac:dyDescent="0.3">
      <c r="C8" s="96"/>
      <c r="D8" s="103"/>
      <c r="E8" s="104"/>
      <c r="F8" s="105"/>
      <c r="G8" s="95"/>
      <c r="H8" s="104"/>
      <c r="I8" s="105"/>
      <c r="J8" s="95"/>
      <c r="K8" s="104"/>
      <c r="L8" s="120"/>
      <c r="M8" s="104"/>
      <c r="N8" s="104"/>
      <c r="O8" s="105"/>
      <c r="P8" s="95"/>
      <c r="Q8" s="104"/>
      <c r="R8" s="105"/>
      <c r="S8" s="95"/>
      <c r="T8" s="104"/>
      <c r="U8" s="120"/>
      <c r="V8" s="103"/>
      <c r="W8" s="104"/>
      <c r="X8" s="105"/>
      <c r="Y8" s="95"/>
      <c r="Z8" s="104"/>
      <c r="AA8" s="105"/>
      <c r="AB8" s="95"/>
      <c r="AC8" s="104"/>
      <c r="AD8" s="120"/>
      <c r="AE8" s="103"/>
      <c r="AF8" s="104"/>
      <c r="AG8" s="105"/>
      <c r="AH8" s="95"/>
      <c r="AI8" s="104"/>
      <c r="AJ8" s="105"/>
      <c r="AK8" s="95"/>
      <c r="AL8" s="104"/>
      <c r="AM8" s="120"/>
      <c r="AN8" s="103"/>
      <c r="AO8" s="104"/>
      <c r="AP8" s="105"/>
      <c r="AQ8" s="95"/>
      <c r="AR8" s="104"/>
      <c r="AS8" s="105"/>
      <c r="AT8" s="71"/>
      <c r="AU8" s="71"/>
      <c r="AV8" s="130"/>
      <c r="AW8" s="13"/>
      <c r="AX8" s="3">
        <v>3</v>
      </c>
      <c r="AY8" s="4">
        <v>165</v>
      </c>
      <c r="BB8" s="71"/>
      <c r="BC8" s="72"/>
      <c r="BD8" s="74"/>
      <c r="BE8" s="72"/>
      <c r="BF8" s="72"/>
      <c r="BG8" s="72"/>
      <c r="BH8" s="72"/>
      <c r="BI8" s="72"/>
      <c r="BU8" s="71"/>
      <c r="BV8" s="70"/>
      <c r="BW8" s="79"/>
      <c r="BX8" s="79"/>
      <c r="BY8" s="79"/>
      <c r="BZ8" s="79"/>
      <c r="CA8" s="79"/>
      <c r="CB8" s="70"/>
    </row>
    <row r="9" spans="3:80" x14ac:dyDescent="0.3">
      <c r="C9" s="9"/>
      <c r="D9" s="20" t="s">
        <v>18</v>
      </c>
      <c r="E9" s="21" t="s">
        <v>17</v>
      </c>
      <c r="F9" s="22" t="s">
        <v>16</v>
      </c>
      <c r="G9" s="21" t="s">
        <v>18</v>
      </c>
      <c r="H9" s="21" t="s">
        <v>17</v>
      </c>
      <c r="I9" s="22" t="s">
        <v>16</v>
      </c>
      <c r="J9" s="21" t="s">
        <v>18</v>
      </c>
      <c r="K9" s="21" t="s">
        <v>17</v>
      </c>
      <c r="L9" s="23" t="s">
        <v>16</v>
      </c>
      <c r="M9" s="18" t="s">
        <v>18</v>
      </c>
      <c r="N9" s="21" t="s">
        <v>17</v>
      </c>
      <c r="O9" s="22" t="s">
        <v>16</v>
      </c>
      <c r="P9" s="21" t="s">
        <v>18</v>
      </c>
      <c r="Q9" s="21" t="s">
        <v>17</v>
      </c>
      <c r="R9" s="22" t="s">
        <v>16</v>
      </c>
      <c r="S9" s="21" t="s">
        <v>18</v>
      </c>
      <c r="T9" s="21" t="s">
        <v>17</v>
      </c>
      <c r="U9" s="23" t="s">
        <v>16</v>
      </c>
      <c r="V9" s="20" t="s">
        <v>18</v>
      </c>
      <c r="W9" s="21" t="s">
        <v>17</v>
      </c>
      <c r="X9" s="22" t="s">
        <v>16</v>
      </c>
      <c r="Y9" s="21" t="s">
        <v>18</v>
      </c>
      <c r="Z9" s="21" t="s">
        <v>17</v>
      </c>
      <c r="AA9" s="22" t="s">
        <v>16</v>
      </c>
      <c r="AB9" s="21" t="s">
        <v>18</v>
      </c>
      <c r="AC9" s="21" t="s">
        <v>17</v>
      </c>
      <c r="AD9" s="23" t="s">
        <v>16</v>
      </c>
      <c r="AE9" s="20" t="s">
        <v>18</v>
      </c>
      <c r="AF9" s="21" t="s">
        <v>17</v>
      </c>
      <c r="AG9" s="22" t="s">
        <v>16</v>
      </c>
      <c r="AH9" s="21" t="s">
        <v>18</v>
      </c>
      <c r="AI9" s="21" t="s">
        <v>17</v>
      </c>
      <c r="AJ9" s="22" t="s">
        <v>16</v>
      </c>
      <c r="AK9" s="21" t="s">
        <v>18</v>
      </c>
      <c r="AL9" s="21" t="s">
        <v>17</v>
      </c>
      <c r="AM9" s="23" t="s">
        <v>16</v>
      </c>
      <c r="AN9" s="20" t="s">
        <v>18</v>
      </c>
      <c r="AO9" s="21" t="s">
        <v>17</v>
      </c>
      <c r="AP9" s="22" t="s">
        <v>16</v>
      </c>
      <c r="AQ9" s="21" t="s">
        <v>18</v>
      </c>
      <c r="AR9" s="21" t="s">
        <v>17</v>
      </c>
      <c r="AS9" s="22" t="s">
        <v>16</v>
      </c>
      <c r="AT9" s="21" t="s">
        <v>18</v>
      </c>
      <c r="AU9" s="21" t="s">
        <v>17</v>
      </c>
      <c r="AV9" s="23" t="s">
        <v>16</v>
      </c>
      <c r="AW9" s="13"/>
      <c r="AX9" s="3">
        <v>4</v>
      </c>
      <c r="AY9" s="4">
        <v>220</v>
      </c>
      <c r="BB9" s="76" t="s">
        <v>2</v>
      </c>
      <c r="BC9" s="73">
        <f>S10</f>
        <v>0.73333333333333328</v>
      </c>
      <c r="BD9" s="73">
        <f>S12</f>
        <v>0.73333333333333328</v>
      </c>
      <c r="BE9" s="73">
        <f>S14</f>
        <v>0.91515151515151516</v>
      </c>
      <c r="BF9" s="72">
        <f>S16</f>
        <v>0.92121212121212126</v>
      </c>
      <c r="BG9" s="73">
        <f>S18</f>
        <v>0.92121212121212126</v>
      </c>
      <c r="BH9" s="73">
        <f>S20</f>
        <v>0.93939393939393945</v>
      </c>
      <c r="BI9" s="72">
        <f>S22</f>
        <v>0.98181818181818181</v>
      </c>
      <c r="BU9" s="76" t="s">
        <v>2</v>
      </c>
      <c r="BV9" s="78">
        <f>M10</f>
        <v>38</v>
      </c>
      <c r="BW9" s="78">
        <f>M12</f>
        <v>38</v>
      </c>
      <c r="BX9" s="78">
        <f>M14</f>
        <v>38</v>
      </c>
      <c r="BY9" s="78">
        <f>M16</f>
        <v>38</v>
      </c>
      <c r="BZ9" s="78">
        <f>M18</f>
        <v>38</v>
      </c>
      <c r="CA9" s="78">
        <f>M20</f>
        <v>41</v>
      </c>
      <c r="CB9" s="70">
        <f>M22</f>
        <v>53</v>
      </c>
    </row>
    <row r="10" spans="3:80" x14ac:dyDescent="0.3">
      <c r="C10" s="71" t="s">
        <v>217</v>
      </c>
      <c r="D10" s="98">
        <v>26</v>
      </c>
      <c r="E10" s="70">
        <v>24</v>
      </c>
      <c r="F10" s="70">
        <v>28</v>
      </c>
      <c r="G10" s="102">
        <v>80</v>
      </c>
      <c r="H10" s="70">
        <v>76</v>
      </c>
      <c r="I10" s="70">
        <v>86</v>
      </c>
      <c r="J10" s="108">
        <f>G10/$AY$7</f>
        <v>0.72727272727272729</v>
      </c>
      <c r="K10" s="72">
        <f>H10/$AY$7</f>
        <v>0.69090909090909092</v>
      </c>
      <c r="L10" s="88">
        <f>I10/$AY$7</f>
        <v>0.78181818181818186</v>
      </c>
      <c r="M10" s="102">
        <v>38</v>
      </c>
      <c r="N10" s="70">
        <v>34</v>
      </c>
      <c r="O10" s="70">
        <v>44</v>
      </c>
      <c r="P10" s="76">
        <v>121</v>
      </c>
      <c r="Q10" s="70">
        <v>107</v>
      </c>
      <c r="R10" s="70">
        <v>132</v>
      </c>
      <c r="S10" s="72">
        <f>P10/$AY$8</f>
        <v>0.73333333333333328</v>
      </c>
      <c r="T10" s="72">
        <f>Q10/$AY$8</f>
        <v>0.64848484848484844</v>
      </c>
      <c r="U10" s="88">
        <f>R10/$AY$8</f>
        <v>0.8</v>
      </c>
      <c r="V10" s="98">
        <v>49</v>
      </c>
      <c r="W10" s="70">
        <v>46</v>
      </c>
      <c r="X10" s="70">
        <v>54</v>
      </c>
      <c r="Y10" s="76">
        <v>165</v>
      </c>
      <c r="Z10" s="70">
        <v>156</v>
      </c>
      <c r="AA10" s="70">
        <v>173</v>
      </c>
      <c r="AB10" s="72">
        <f>Y10/$AY$9</f>
        <v>0.75</v>
      </c>
      <c r="AC10" s="72">
        <f>Z10/$AY$9</f>
        <v>0.70909090909090911</v>
      </c>
      <c r="AD10" s="88">
        <f>AA10/$AY$9</f>
        <v>0.78636363636363638</v>
      </c>
      <c r="AE10" s="98">
        <v>65</v>
      </c>
      <c r="AF10" s="70">
        <v>58</v>
      </c>
      <c r="AG10" s="70">
        <v>70</v>
      </c>
      <c r="AH10" s="76">
        <v>201</v>
      </c>
      <c r="AI10" s="70">
        <v>189</v>
      </c>
      <c r="AJ10" s="70">
        <v>215</v>
      </c>
      <c r="AK10" s="72">
        <f>AH10/$AY$10</f>
        <v>0.73090909090909095</v>
      </c>
      <c r="AL10" s="73">
        <f>AI10/$AY$10</f>
        <v>0.68727272727272726</v>
      </c>
      <c r="AM10" s="93">
        <f>AJ10/$AY$10</f>
        <v>0.78181818181818186</v>
      </c>
      <c r="AN10" s="98">
        <v>76</v>
      </c>
      <c r="AO10" s="70">
        <v>70</v>
      </c>
      <c r="AP10" s="70">
        <v>82</v>
      </c>
      <c r="AQ10" s="76">
        <v>245</v>
      </c>
      <c r="AR10" s="70">
        <v>228</v>
      </c>
      <c r="AS10" s="70">
        <v>255</v>
      </c>
      <c r="AT10" s="72">
        <f>AQ10/$AY$11</f>
        <v>0.74242424242424243</v>
      </c>
      <c r="AU10" s="72">
        <f>AR10/$AY$11</f>
        <v>0.69090909090909092</v>
      </c>
      <c r="AV10" s="88">
        <f>AS10/$AY$11</f>
        <v>0.77272727272727271</v>
      </c>
      <c r="AX10" s="3">
        <v>5</v>
      </c>
      <c r="AY10" s="4">
        <v>275</v>
      </c>
      <c r="BB10" s="77"/>
      <c r="BC10" s="74"/>
      <c r="BD10" s="74"/>
      <c r="BE10" s="74"/>
      <c r="BF10" s="72"/>
      <c r="BG10" s="74"/>
      <c r="BH10" s="74"/>
      <c r="BI10" s="72"/>
      <c r="BU10" s="77"/>
      <c r="BV10" s="79"/>
      <c r="BW10" s="79"/>
      <c r="BX10" s="79"/>
      <c r="BY10" s="79"/>
      <c r="BZ10" s="79"/>
      <c r="CA10" s="79"/>
      <c r="CB10" s="70"/>
    </row>
    <row r="11" spans="3:80" ht="15" thickBot="1" x14ac:dyDescent="0.35">
      <c r="C11" s="71"/>
      <c r="D11" s="106"/>
      <c r="E11" s="70"/>
      <c r="F11" s="70"/>
      <c r="G11" s="105"/>
      <c r="H11" s="70"/>
      <c r="I11" s="70"/>
      <c r="J11" s="108"/>
      <c r="K11" s="72"/>
      <c r="L11" s="88"/>
      <c r="M11" s="105"/>
      <c r="N11" s="70"/>
      <c r="O11" s="70"/>
      <c r="P11" s="77"/>
      <c r="Q11" s="70"/>
      <c r="R11" s="70"/>
      <c r="S11" s="72"/>
      <c r="T11" s="72"/>
      <c r="U11" s="88"/>
      <c r="V11" s="106"/>
      <c r="W11" s="70"/>
      <c r="X11" s="70"/>
      <c r="Y11" s="77"/>
      <c r="Z11" s="70"/>
      <c r="AA11" s="70"/>
      <c r="AB11" s="72"/>
      <c r="AC11" s="72"/>
      <c r="AD11" s="88"/>
      <c r="AE11" s="106"/>
      <c r="AF11" s="70"/>
      <c r="AG11" s="70"/>
      <c r="AH11" s="77"/>
      <c r="AI11" s="70"/>
      <c r="AJ11" s="70"/>
      <c r="AK11" s="72"/>
      <c r="AL11" s="74"/>
      <c r="AM11" s="94"/>
      <c r="AN11" s="106"/>
      <c r="AO11" s="70"/>
      <c r="AP11" s="70"/>
      <c r="AQ11" s="77"/>
      <c r="AR11" s="70"/>
      <c r="AS11" s="70"/>
      <c r="AT11" s="72"/>
      <c r="AU11" s="72"/>
      <c r="AV11" s="88"/>
      <c r="AX11" s="5">
        <v>6</v>
      </c>
      <c r="AY11" s="6">
        <v>330</v>
      </c>
      <c r="BB11" s="76" t="s">
        <v>3</v>
      </c>
      <c r="BC11" s="73">
        <f>AB10</f>
        <v>0.75</v>
      </c>
      <c r="BD11" s="73">
        <f>AB12</f>
        <v>0.75</v>
      </c>
      <c r="BE11" s="73">
        <f>AB14</f>
        <v>0.95</v>
      </c>
      <c r="BF11" s="73">
        <f>AB16</f>
        <v>0.95</v>
      </c>
      <c r="BG11" s="73">
        <f>AB18</f>
        <v>0.95454545454545459</v>
      </c>
      <c r="BH11" s="73">
        <f>AB20</f>
        <v>0.96818181818181814</v>
      </c>
      <c r="BI11" s="72">
        <f>AB22</f>
        <v>0.98181818181818181</v>
      </c>
      <c r="BU11" s="76" t="s">
        <v>3</v>
      </c>
      <c r="BV11" s="78">
        <f>V10</f>
        <v>49</v>
      </c>
      <c r="BW11" s="78">
        <f>V12</f>
        <v>49</v>
      </c>
      <c r="BX11" s="78">
        <f>V14</f>
        <v>49</v>
      </c>
      <c r="BY11" s="78">
        <f>V16</f>
        <v>49</v>
      </c>
      <c r="BZ11" s="78">
        <f>V18</f>
        <v>49</v>
      </c>
      <c r="CA11" s="78">
        <f>V20</f>
        <v>51</v>
      </c>
      <c r="CB11" s="70">
        <f>V22</f>
        <v>58</v>
      </c>
    </row>
    <row r="12" spans="3:80" x14ac:dyDescent="0.3">
      <c r="C12" s="71" t="s">
        <v>218</v>
      </c>
      <c r="D12" s="98">
        <v>26</v>
      </c>
      <c r="E12" s="70">
        <v>24</v>
      </c>
      <c r="F12" s="70">
        <v>28</v>
      </c>
      <c r="G12" s="102">
        <v>80</v>
      </c>
      <c r="H12" s="70">
        <v>76</v>
      </c>
      <c r="I12" s="70">
        <v>86</v>
      </c>
      <c r="J12" s="108">
        <f>G12/$AY$7</f>
        <v>0.72727272727272729</v>
      </c>
      <c r="K12" s="72">
        <f>H12/$AY$7</f>
        <v>0.69090909090909092</v>
      </c>
      <c r="L12" s="88">
        <f>I12/$AY$7</f>
        <v>0.78181818181818186</v>
      </c>
      <c r="M12" s="102">
        <v>38</v>
      </c>
      <c r="N12" s="70">
        <v>34</v>
      </c>
      <c r="O12" s="70">
        <v>44</v>
      </c>
      <c r="P12" s="76">
        <v>121</v>
      </c>
      <c r="Q12" s="70">
        <v>108</v>
      </c>
      <c r="R12" s="70">
        <v>132</v>
      </c>
      <c r="S12" s="72">
        <f>P12/$AY$8</f>
        <v>0.73333333333333328</v>
      </c>
      <c r="T12" s="72">
        <f t="shared" ref="T12" si="0">Q12/$AY$8</f>
        <v>0.65454545454545454</v>
      </c>
      <c r="U12" s="88">
        <f t="shared" ref="U12" si="1">R12/$AY$8</f>
        <v>0.8</v>
      </c>
      <c r="V12" s="98">
        <v>49</v>
      </c>
      <c r="W12" s="70">
        <v>46</v>
      </c>
      <c r="X12" s="70">
        <v>54</v>
      </c>
      <c r="Y12" s="76">
        <v>165</v>
      </c>
      <c r="Z12" s="70">
        <v>156</v>
      </c>
      <c r="AA12" s="70">
        <v>173</v>
      </c>
      <c r="AB12" s="72">
        <f>Y12/$AY$9</f>
        <v>0.75</v>
      </c>
      <c r="AC12" s="72">
        <f>Z12/$AY$9</f>
        <v>0.70909090909090911</v>
      </c>
      <c r="AD12" s="88">
        <f>AA12/$AY$9</f>
        <v>0.78636363636363638</v>
      </c>
      <c r="AE12" s="98">
        <v>65</v>
      </c>
      <c r="AF12" s="70">
        <v>58</v>
      </c>
      <c r="AG12" s="70">
        <v>70</v>
      </c>
      <c r="AH12" s="76">
        <v>201</v>
      </c>
      <c r="AI12" s="70">
        <v>189</v>
      </c>
      <c r="AJ12" s="70">
        <v>215</v>
      </c>
      <c r="AK12" s="72">
        <f>AH12/$AY$10</f>
        <v>0.73090909090909095</v>
      </c>
      <c r="AL12" s="73">
        <f>AI12/$AY$10</f>
        <v>0.68727272727272726</v>
      </c>
      <c r="AM12" s="93">
        <f>AJ12/$AY$10</f>
        <v>0.78181818181818186</v>
      </c>
      <c r="AN12" s="98">
        <v>76</v>
      </c>
      <c r="AO12" s="70">
        <v>70</v>
      </c>
      <c r="AP12" s="70">
        <v>82</v>
      </c>
      <c r="AQ12" s="76">
        <v>245</v>
      </c>
      <c r="AR12" s="70">
        <v>228</v>
      </c>
      <c r="AS12" s="70">
        <v>255</v>
      </c>
      <c r="AT12" s="72">
        <f>AQ12/$AY$11</f>
        <v>0.74242424242424243</v>
      </c>
      <c r="AU12" s="72">
        <f>AR12/$AY$11</f>
        <v>0.69090909090909092</v>
      </c>
      <c r="AV12" s="88">
        <f>AS12/$AY$11</f>
        <v>0.77272727272727271</v>
      </c>
      <c r="BB12" s="77"/>
      <c r="BC12" s="74"/>
      <c r="BD12" s="74"/>
      <c r="BE12" s="74"/>
      <c r="BF12" s="74"/>
      <c r="BG12" s="74"/>
      <c r="BH12" s="74"/>
      <c r="BI12" s="72"/>
      <c r="BU12" s="77"/>
      <c r="BV12" s="79"/>
      <c r="BW12" s="79"/>
      <c r="BX12" s="79"/>
      <c r="BY12" s="79"/>
      <c r="BZ12" s="79"/>
      <c r="CA12" s="79"/>
      <c r="CB12" s="70"/>
    </row>
    <row r="13" spans="3:80" x14ac:dyDescent="0.3">
      <c r="C13" s="71"/>
      <c r="D13" s="106"/>
      <c r="E13" s="70"/>
      <c r="F13" s="70"/>
      <c r="G13" s="105"/>
      <c r="H13" s="70"/>
      <c r="I13" s="70"/>
      <c r="J13" s="108"/>
      <c r="K13" s="72"/>
      <c r="L13" s="88"/>
      <c r="M13" s="105"/>
      <c r="N13" s="70"/>
      <c r="O13" s="70"/>
      <c r="P13" s="77"/>
      <c r="Q13" s="70"/>
      <c r="R13" s="70"/>
      <c r="S13" s="72"/>
      <c r="T13" s="72"/>
      <c r="U13" s="88"/>
      <c r="V13" s="106"/>
      <c r="W13" s="70"/>
      <c r="X13" s="70"/>
      <c r="Y13" s="77"/>
      <c r="Z13" s="70"/>
      <c r="AA13" s="70"/>
      <c r="AB13" s="72"/>
      <c r="AC13" s="72"/>
      <c r="AD13" s="88"/>
      <c r="AE13" s="106"/>
      <c r="AF13" s="70"/>
      <c r="AG13" s="70"/>
      <c r="AH13" s="77"/>
      <c r="AI13" s="70"/>
      <c r="AJ13" s="70"/>
      <c r="AK13" s="72"/>
      <c r="AL13" s="74"/>
      <c r="AM13" s="94"/>
      <c r="AN13" s="106"/>
      <c r="AO13" s="70"/>
      <c r="AP13" s="70"/>
      <c r="AQ13" s="77"/>
      <c r="AR13" s="70"/>
      <c r="AS13" s="70"/>
      <c r="AT13" s="72"/>
      <c r="AU13" s="72"/>
      <c r="AV13" s="88"/>
      <c r="AX13" s="7"/>
      <c r="AY13" s="7"/>
      <c r="BB13" s="76" t="s">
        <v>4</v>
      </c>
      <c r="BC13" s="73">
        <f>AK10</f>
        <v>0.73090909090909095</v>
      </c>
      <c r="BD13" s="73">
        <f>AK12</f>
        <v>0.73090909090909095</v>
      </c>
      <c r="BE13" s="73">
        <f>AK14</f>
        <v>0.95272727272727276</v>
      </c>
      <c r="BF13" s="73">
        <f>AK16</f>
        <v>0.95272727272727276</v>
      </c>
      <c r="BG13" s="73">
        <f>AK18</f>
        <v>0.96</v>
      </c>
      <c r="BH13" s="73">
        <f>AK20</f>
        <v>0.97090909090909094</v>
      </c>
      <c r="BI13" s="72">
        <f>AK22</f>
        <v>0.97818181818181815</v>
      </c>
      <c r="BU13" s="76" t="s">
        <v>4</v>
      </c>
      <c r="BV13" s="78">
        <f>AE10</f>
        <v>65</v>
      </c>
      <c r="BW13" s="78">
        <f>AE12</f>
        <v>65</v>
      </c>
      <c r="BX13" s="78">
        <f>AE14</f>
        <v>65</v>
      </c>
      <c r="BY13" s="78">
        <f>AE16</f>
        <v>65</v>
      </c>
      <c r="BZ13" s="78">
        <f>AE18</f>
        <v>65</v>
      </c>
      <c r="CA13" s="78">
        <f>AE20</f>
        <v>66</v>
      </c>
      <c r="CB13" s="70">
        <f>AE22</f>
        <v>72</v>
      </c>
    </row>
    <row r="14" spans="3:80" x14ac:dyDescent="0.3">
      <c r="C14" s="71" t="s">
        <v>312</v>
      </c>
      <c r="D14" s="98">
        <v>26</v>
      </c>
      <c r="E14" s="70">
        <v>24</v>
      </c>
      <c r="F14" s="70">
        <v>28</v>
      </c>
      <c r="G14" s="102">
        <v>94</v>
      </c>
      <c r="H14" s="70">
        <v>89</v>
      </c>
      <c r="I14" s="70">
        <v>99</v>
      </c>
      <c r="J14" s="108">
        <f>G14/$AY$7</f>
        <v>0.8545454545454545</v>
      </c>
      <c r="K14" s="72">
        <f>H14/$AY$7</f>
        <v>0.80909090909090908</v>
      </c>
      <c r="L14" s="88">
        <f>I14/$AY$7</f>
        <v>0.9</v>
      </c>
      <c r="M14" s="102">
        <v>38</v>
      </c>
      <c r="N14" s="70">
        <v>34</v>
      </c>
      <c r="O14" s="70">
        <v>44</v>
      </c>
      <c r="P14" s="76">
        <v>151</v>
      </c>
      <c r="Q14" s="70">
        <v>141</v>
      </c>
      <c r="R14" s="70">
        <v>157</v>
      </c>
      <c r="S14" s="72">
        <f t="shared" ref="S14:U16" si="2">P14/$AY$8</f>
        <v>0.91515151515151516</v>
      </c>
      <c r="T14" s="72">
        <f t="shared" si="2"/>
        <v>0.8545454545454545</v>
      </c>
      <c r="U14" s="88">
        <f t="shared" si="2"/>
        <v>0.95151515151515154</v>
      </c>
      <c r="V14" s="98">
        <v>49</v>
      </c>
      <c r="W14" s="70">
        <v>46</v>
      </c>
      <c r="X14" s="70">
        <v>54</v>
      </c>
      <c r="Y14" s="76">
        <v>209</v>
      </c>
      <c r="Z14" s="70">
        <v>199</v>
      </c>
      <c r="AA14" s="70">
        <v>218</v>
      </c>
      <c r="AB14" s="72">
        <f>Y14/$AY$9</f>
        <v>0.95</v>
      </c>
      <c r="AC14" s="72">
        <f>Z14/$AY$9</f>
        <v>0.90454545454545454</v>
      </c>
      <c r="AD14" s="88">
        <f>AA14/$AY$9</f>
        <v>0.99090909090909096</v>
      </c>
      <c r="AE14" s="98">
        <v>65</v>
      </c>
      <c r="AF14" s="70">
        <v>58</v>
      </c>
      <c r="AG14" s="70">
        <v>70</v>
      </c>
      <c r="AH14" s="76">
        <v>262</v>
      </c>
      <c r="AI14" s="70">
        <v>253</v>
      </c>
      <c r="AJ14" s="70">
        <v>271</v>
      </c>
      <c r="AK14" s="72">
        <f>AH14/$AY$10</f>
        <v>0.95272727272727276</v>
      </c>
      <c r="AL14" s="73">
        <f>AI14/$AY$10</f>
        <v>0.92</v>
      </c>
      <c r="AM14" s="93">
        <f>AJ14/$AY$10</f>
        <v>0.98545454545454547</v>
      </c>
      <c r="AN14" s="98">
        <v>76</v>
      </c>
      <c r="AO14" s="70">
        <v>70</v>
      </c>
      <c r="AP14" s="70">
        <v>82</v>
      </c>
      <c r="AQ14" s="71">
        <v>320</v>
      </c>
      <c r="AR14" s="71">
        <v>315</v>
      </c>
      <c r="AS14" s="71">
        <v>324</v>
      </c>
      <c r="AT14" s="72">
        <f>AQ14/$AY$11</f>
        <v>0.96969696969696972</v>
      </c>
      <c r="AU14" s="72">
        <f>AR14/$AY$11</f>
        <v>0.95454545454545459</v>
      </c>
      <c r="AV14" s="88">
        <f>AS14/$AY$11</f>
        <v>0.98181818181818181</v>
      </c>
      <c r="BB14" s="77"/>
      <c r="BC14" s="74"/>
      <c r="BD14" s="74"/>
      <c r="BE14" s="74"/>
      <c r="BF14" s="74"/>
      <c r="BG14" s="74"/>
      <c r="BH14" s="74"/>
      <c r="BI14" s="72"/>
      <c r="BU14" s="77"/>
      <c r="BV14" s="79"/>
      <c r="BW14" s="79"/>
      <c r="BX14" s="79"/>
      <c r="BY14" s="79"/>
      <c r="BZ14" s="79"/>
      <c r="CA14" s="79"/>
      <c r="CB14" s="70"/>
    </row>
    <row r="15" spans="3:80" x14ac:dyDescent="0.3">
      <c r="C15" s="71"/>
      <c r="D15" s="106"/>
      <c r="E15" s="70"/>
      <c r="F15" s="70"/>
      <c r="G15" s="105"/>
      <c r="H15" s="70"/>
      <c r="I15" s="70"/>
      <c r="J15" s="108"/>
      <c r="K15" s="72"/>
      <c r="L15" s="88"/>
      <c r="M15" s="105"/>
      <c r="N15" s="70"/>
      <c r="O15" s="70"/>
      <c r="P15" s="77"/>
      <c r="Q15" s="70"/>
      <c r="R15" s="70"/>
      <c r="S15" s="72"/>
      <c r="T15" s="72"/>
      <c r="U15" s="88"/>
      <c r="V15" s="106"/>
      <c r="W15" s="70"/>
      <c r="X15" s="70"/>
      <c r="Y15" s="77"/>
      <c r="Z15" s="70"/>
      <c r="AA15" s="70"/>
      <c r="AB15" s="72"/>
      <c r="AC15" s="72"/>
      <c r="AD15" s="88"/>
      <c r="AE15" s="106"/>
      <c r="AF15" s="70"/>
      <c r="AG15" s="70"/>
      <c r="AH15" s="77"/>
      <c r="AI15" s="70"/>
      <c r="AJ15" s="70"/>
      <c r="AK15" s="72"/>
      <c r="AL15" s="74"/>
      <c r="AM15" s="94"/>
      <c r="AN15" s="106"/>
      <c r="AO15" s="70"/>
      <c r="AP15" s="70"/>
      <c r="AQ15" s="71"/>
      <c r="AR15" s="71"/>
      <c r="AS15" s="71"/>
      <c r="AT15" s="72"/>
      <c r="AU15" s="72"/>
      <c r="AV15" s="88"/>
      <c r="BB15" s="71" t="s">
        <v>5</v>
      </c>
      <c r="BC15" s="72">
        <f>AT10</f>
        <v>0.74242424242424243</v>
      </c>
      <c r="BD15" s="73">
        <f>AT12</f>
        <v>0.74242424242424243</v>
      </c>
      <c r="BE15" s="72">
        <f>AT14</f>
        <v>0.96969696969696972</v>
      </c>
      <c r="BF15" s="72">
        <f>AT16</f>
        <v>0.96969696969696972</v>
      </c>
      <c r="BG15" s="72">
        <f>AT18</f>
        <v>0.97272727272727277</v>
      </c>
      <c r="BH15" s="72">
        <f>AT20</f>
        <v>0.97878787878787876</v>
      </c>
      <c r="BI15" s="72">
        <f>AT22</f>
        <v>0.98181818181818181</v>
      </c>
      <c r="BU15" s="71" t="s">
        <v>5</v>
      </c>
      <c r="BV15" s="78">
        <f>AN10</f>
        <v>76</v>
      </c>
      <c r="BW15" s="78">
        <f>AN12</f>
        <v>76</v>
      </c>
      <c r="BX15" s="78">
        <f>AN14</f>
        <v>76</v>
      </c>
      <c r="BY15" s="78">
        <f>AN16</f>
        <v>76</v>
      </c>
      <c r="BZ15" s="78">
        <f>AN18</f>
        <v>76</v>
      </c>
      <c r="CA15" s="78">
        <f>AN20</f>
        <v>77</v>
      </c>
      <c r="CB15" s="70">
        <f>AN22</f>
        <v>78</v>
      </c>
    </row>
    <row r="16" spans="3:80" x14ac:dyDescent="0.3">
      <c r="C16" s="71" t="s">
        <v>313</v>
      </c>
      <c r="D16" s="98">
        <v>26</v>
      </c>
      <c r="E16" s="70">
        <v>24</v>
      </c>
      <c r="F16" s="70">
        <v>28</v>
      </c>
      <c r="G16" s="71">
        <v>94</v>
      </c>
      <c r="H16" s="71">
        <v>87</v>
      </c>
      <c r="I16" s="71">
        <v>102</v>
      </c>
      <c r="J16" s="108">
        <f>G16/$AY$7</f>
        <v>0.8545454545454545</v>
      </c>
      <c r="K16" s="108">
        <f t="shared" ref="K16:L16" si="3">H16/$AY$7</f>
        <v>0.79090909090909089</v>
      </c>
      <c r="L16" s="112">
        <f t="shared" si="3"/>
        <v>0.92727272727272725</v>
      </c>
      <c r="M16" s="102">
        <v>38</v>
      </c>
      <c r="N16" s="70">
        <v>34</v>
      </c>
      <c r="O16" s="70">
        <v>44</v>
      </c>
      <c r="P16" s="71">
        <v>152</v>
      </c>
      <c r="Q16" s="71">
        <v>141</v>
      </c>
      <c r="R16" s="71">
        <v>158</v>
      </c>
      <c r="S16" s="72">
        <f t="shared" si="2"/>
        <v>0.92121212121212126</v>
      </c>
      <c r="T16" s="72">
        <f t="shared" ref="T16" si="4">Q16/$AY$8</f>
        <v>0.8545454545454545</v>
      </c>
      <c r="U16" s="72">
        <f t="shared" ref="U16" si="5">R16/$AY$8</f>
        <v>0.95757575757575752</v>
      </c>
      <c r="V16" s="98">
        <v>49</v>
      </c>
      <c r="W16" s="70">
        <v>46</v>
      </c>
      <c r="X16" s="70">
        <v>54</v>
      </c>
      <c r="Y16" s="71">
        <v>209</v>
      </c>
      <c r="Z16" s="71">
        <v>196</v>
      </c>
      <c r="AA16" s="71">
        <v>218</v>
      </c>
      <c r="AB16" s="72">
        <f>Y16/$AY$9</f>
        <v>0.95</v>
      </c>
      <c r="AC16" s="72">
        <f t="shared" ref="AC16:AD16" si="6">Z16/$AY$9</f>
        <v>0.89090909090909087</v>
      </c>
      <c r="AD16" s="72">
        <f t="shared" si="6"/>
        <v>0.99090909090909096</v>
      </c>
      <c r="AE16" s="98">
        <v>65</v>
      </c>
      <c r="AF16" s="70">
        <v>58</v>
      </c>
      <c r="AG16" s="70">
        <v>70</v>
      </c>
      <c r="AH16" s="76">
        <v>262</v>
      </c>
      <c r="AI16" s="70">
        <v>253</v>
      </c>
      <c r="AJ16" s="70">
        <v>268</v>
      </c>
      <c r="AK16" s="72">
        <f>AH16/$AY$10</f>
        <v>0.95272727272727276</v>
      </c>
      <c r="AL16" s="72">
        <f t="shared" ref="AL16:AM16" si="7">AI16/$AY$10</f>
        <v>0.92</v>
      </c>
      <c r="AM16" s="72">
        <f t="shared" si="7"/>
        <v>0.97454545454545449</v>
      </c>
      <c r="AN16" s="98">
        <v>76</v>
      </c>
      <c r="AO16" s="70">
        <v>70</v>
      </c>
      <c r="AP16" s="70">
        <v>82</v>
      </c>
      <c r="AQ16" s="71">
        <v>320</v>
      </c>
      <c r="AR16" s="71">
        <v>315</v>
      </c>
      <c r="AS16" s="71">
        <v>324</v>
      </c>
      <c r="AT16" s="72">
        <f>AQ16/$AY$11</f>
        <v>0.96969696969696972</v>
      </c>
      <c r="AU16" s="72">
        <f t="shared" ref="AU16:AV16" si="8">AR16/$AY$11</f>
        <v>0.95454545454545459</v>
      </c>
      <c r="AV16" s="88">
        <f t="shared" si="8"/>
        <v>0.98181818181818181</v>
      </c>
      <c r="BB16" s="71"/>
      <c r="BC16" s="72"/>
      <c r="BD16" s="74"/>
      <c r="BE16" s="72"/>
      <c r="BF16" s="72"/>
      <c r="BG16" s="72"/>
      <c r="BH16" s="72"/>
      <c r="BI16" s="72"/>
      <c r="BU16" s="71"/>
      <c r="BV16" s="79"/>
      <c r="BW16" s="79"/>
      <c r="BX16" s="79"/>
      <c r="BY16" s="79"/>
      <c r="BZ16" s="79"/>
      <c r="CA16" s="79"/>
      <c r="CB16" s="70"/>
    </row>
    <row r="17" spans="3:80" x14ac:dyDescent="0.3">
      <c r="C17" s="71"/>
      <c r="D17" s="106"/>
      <c r="E17" s="70"/>
      <c r="F17" s="70"/>
      <c r="G17" s="71"/>
      <c r="H17" s="71"/>
      <c r="I17" s="71"/>
      <c r="J17" s="108"/>
      <c r="K17" s="108"/>
      <c r="L17" s="112"/>
      <c r="M17" s="105"/>
      <c r="N17" s="70"/>
      <c r="O17" s="70"/>
      <c r="P17" s="71"/>
      <c r="Q17" s="71"/>
      <c r="R17" s="71"/>
      <c r="S17" s="72"/>
      <c r="T17" s="72"/>
      <c r="U17" s="72"/>
      <c r="V17" s="106"/>
      <c r="W17" s="70"/>
      <c r="X17" s="70"/>
      <c r="Y17" s="71"/>
      <c r="Z17" s="71"/>
      <c r="AA17" s="71"/>
      <c r="AB17" s="72"/>
      <c r="AC17" s="72"/>
      <c r="AD17" s="72"/>
      <c r="AE17" s="106"/>
      <c r="AF17" s="70"/>
      <c r="AG17" s="70"/>
      <c r="AH17" s="77"/>
      <c r="AI17" s="70"/>
      <c r="AJ17" s="70"/>
      <c r="AK17" s="72"/>
      <c r="AL17" s="72"/>
      <c r="AM17" s="72"/>
      <c r="AN17" s="106"/>
      <c r="AO17" s="70"/>
      <c r="AP17" s="70"/>
      <c r="AQ17" s="71"/>
      <c r="AR17" s="71"/>
      <c r="AS17" s="71"/>
      <c r="AT17" s="72"/>
      <c r="AU17" s="72"/>
      <c r="AV17" s="88"/>
    </row>
    <row r="18" spans="3:80" x14ac:dyDescent="0.3">
      <c r="C18" s="71" t="s">
        <v>314</v>
      </c>
      <c r="D18" s="98">
        <v>26</v>
      </c>
      <c r="E18" s="70">
        <v>24</v>
      </c>
      <c r="F18" s="70">
        <v>28</v>
      </c>
      <c r="G18" s="102">
        <v>98</v>
      </c>
      <c r="H18" s="70">
        <v>91</v>
      </c>
      <c r="I18" s="70">
        <v>106</v>
      </c>
      <c r="J18" s="108">
        <f>G18/$AY$7</f>
        <v>0.89090909090909087</v>
      </c>
      <c r="K18" s="72">
        <f>H18/$AY$7</f>
        <v>0.82727272727272727</v>
      </c>
      <c r="L18" s="88">
        <f>I18/$AY$7</f>
        <v>0.96363636363636362</v>
      </c>
      <c r="M18" s="102">
        <v>38</v>
      </c>
      <c r="N18" s="70">
        <v>34</v>
      </c>
      <c r="O18" s="70">
        <v>44</v>
      </c>
      <c r="P18" s="71">
        <v>152</v>
      </c>
      <c r="Q18" s="71">
        <v>142</v>
      </c>
      <c r="R18" s="71">
        <v>158</v>
      </c>
      <c r="S18" s="72">
        <f>P18/$AY$8</f>
        <v>0.92121212121212126</v>
      </c>
      <c r="T18" s="72">
        <f>Q18/$AY$8</f>
        <v>0.8606060606060606</v>
      </c>
      <c r="U18" s="88">
        <f>R18/$AY$8</f>
        <v>0.95757575757575752</v>
      </c>
      <c r="V18" s="98">
        <v>49</v>
      </c>
      <c r="W18" s="70">
        <v>46</v>
      </c>
      <c r="X18" s="70">
        <v>54</v>
      </c>
      <c r="Y18" s="76">
        <v>210</v>
      </c>
      <c r="Z18" s="70">
        <v>201</v>
      </c>
      <c r="AA18" s="70">
        <v>218</v>
      </c>
      <c r="AB18" s="72">
        <f>Y18/$AY$9</f>
        <v>0.95454545454545459</v>
      </c>
      <c r="AC18" s="72">
        <f>Z18/$AY$9</f>
        <v>0.91363636363636369</v>
      </c>
      <c r="AD18" s="88">
        <f>AA18/$AY$9</f>
        <v>0.99090909090909096</v>
      </c>
      <c r="AE18" s="98">
        <v>65</v>
      </c>
      <c r="AF18" s="70">
        <v>58</v>
      </c>
      <c r="AG18" s="70">
        <v>70</v>
      </c>
      <c r="AH18" s="76">
        <v>264</v>
      </c>
      <c r="AI18" s="70">
        <v>253</v>
      </c>
      <c r="AJ18" s="70">
        <v>271</v>
      </c>
      <c r="AK18" s="72">
        <f>AH18/$AY$10</f>
        <v>0.96</v>
      </c>
      <c r="AL18" s="73">
        <f>AI18/$AY$10</f>
        <v>0.92</v>
      </c>
      <c r="AM18" s="93">
        <f>AJ18/$AY$10</f>
        <v>0.98545454545454547</v>
      </c>
      <c r="AN18" s="98">
        <v>76</v>
      </c>
      <c r="AO18" s="70">
        <v>70</v>
      </c>
      <c r="AP18" s="70">
        <v>82</v>
      </c>
      <c r="AQ18" s="76">
        <v>321</v>
      </c>
      <c r="AR18" s="70">
        <v>317</v>
      </c>
      <c r="AS18" s="70">
        <v>324</v>
      </c>
      <c r="AT18" s="72">
        <f>AQ18/$AY$11</f>
        <v>0.97272727272727277</v>
      </c>
      <c r="AU18" s="72">
        <f>AR18/$AY$11</f>
        <v>0.96060606060606057</v>
      </c>
      <c r="AV18" s="88">
        <f>AS18/$AY$11</f>
        <v>0.98181818181818181</v>
      </c>
    </row>
    <row r="19" spans="3:80" x14ac:dyDescent="0.3">
      <c r="C19" s="71"/>
      <c r="D19" s="106"/>
      <c r="E19" s="70"/>
      <c r="F19" s="70"/>
      <c r="G19" s="105"/>
      <c r="H19" s="70"/>
      <c r="I19" s="70"/>
      <c r="J19" s="108"/>
      <c r="K19" s="72"/>
      <c r="L19" s="88"/>
      <c r="M19" s="105"/>
      <c r="N19" s="70"/>
      <c r="O19" s="70"/>
      <c r="P19" s="71"/>
      <c r="Q19" s="71"/>
      <c r="R19" s="71"/>
      <c r="S19" s="72"/>
      <c r="T19" s="72"/>
      <c r="U19" s="88"/>
      <c r="V19" s="106"/>
      <c r="W19" s="70"/>
      <c r="X19" s="70"/>
      <c r="Y19" s="77"/>
      <c r="Z19" s="70"/>
      <c r="AA19" s="70"/>
      <c r="AB19" s="72"/>
      <c r="AC19" s="72"/>
      <c r="AD19" s="88"/>
      <c r="AE19" s="106"/>
      <c r="AF19" s="70"/>
      <c r="AG19" s="70"/>
      <c r="AH19" s="77"/>
      <c r="AI19" s="70"/>
      <c r="AJ19" s="70"/>
      <c r="AK19" s="72"/>
      <c r="AL19" s="74"/>
      <c r="AM19" s="94"/>
      <c r="AN19" s="106"/>
      <c r="AO19" s="70"/>
      <c r="AP19" s="70"/>
      <c r="AQ19" s="77"/>
      <c r="AR19" s="70"/>
      <c r="AS19" s="70"/>
      <c r="AT19" s="72"/>
      <c r="AU19" s="72"/>
      <c r="AV19" s="88"/>
    </row>
    <row r="20" spans="3:80" x14ac:dyDescent="0.3">
      <c r="C20" s="71" t="s">
        <v>315</v>
      </c>
      <c r="D20" s="107">
        <v>28</v>
      </c>
      <c r="E20" s="70">
        <v>24</v>
      </c>
      <c r="F20" s="70">
        <v>32</v>
      </c>
      <c r="G20" s="71">
        <v>100</v>
      </c>
      <c r="H20" s="70">
        <v>95</v>
      </c>
      <c r="I20" s="70">
        <v>106</v>
      </c>
      <c r="J20" s="72">
        <f>G20/$AY$7</f>
        <v>0.90909090909090906</v>
      </c>
      <c r="K20" s="72">
        <f>H20/$AY$7</f>
        <v>0.86363636363636365</v>
      </c>
      <c r="L20" s="88">
        <f>I20/$AY$7</f>
        <v>0.96363636363636362</v>
      </c>
      <c r="M20" s="98">
        <v>41</v>
      </c>
      <c r="N20" s="78">
        <v>34</v>
      </c>
      <c r="O20" s="78">
        <v>46</v>
      </c>
      <c r="P20" s="76">
        <v>155</v>
      </c>
      <c r="Q20" s="78">
        <v>145</v>
      </c>
      <c r="R20" s="78">
        <v>161</v>
      </c>
      <c r="S20" s="73">
        <f>P20/$AY$8</f>
        <v>0.93939393939393945</v>
      </c>
      <c r="T20" s="73">
        <f>Q20/$AY$8</f>
        <v>0.87878787878787878</v>
      </c>
      <c r="U20" s="93">
        <f>R20/$AY$8</f>
        <v>0.97575757575757571</v>
      </c>
      <c r="V20" s="98">
        <v>51</v>
      </c>
      <c r="W20" s="78">
        <v>46</v>
      </c>
      <c r="X20" s="78">
        <v>54</v>
      </c>
      <c r="Y20" s="76">
        <v>213</v>
      </c>
      <c r="Z20" s="78">
        <v>208</v>
      </c>
      <c r="AA20" s="78">
        <v>218</v>
      </c>
      <c r="AB20" s="73">
        <f>Y20/$AY$9</f>
        <v>0.96818181818181814</v>
      </c>
      <c r="AC20" s="73">
        <f>Z20/$AY$9</f>
        <v>0.94545454545454544</v>
      </c>
      <c r="AD20" s="93">
        <f>AA20/$AY$9</f>
        <v>0.99090909090909096</v>
      </c>
      <c r="AE20" s="98">
        <v>66</v>
      </c>
      <c r="AF20" s="78">
        <v>58</v>
      </c>
      <c r="AG20" s="78">
        <v>70</v>
      </c>
      <c r="AH20" s="76">
        <v>267</v>
      </c>
      <c r="AI20" s="78">
        <v>264</v>
      </c>
      <c r="AJ20" s="78">
        <v>271</v>
      </c>
      <c r="AK20" s="73">
        <f>AH20/$AY$10</f>
        <v>0.97090909090909094</v>
      </c>
      <c r="AL20" s="73">
        <f>AI20/$AY$10</f>
        <v>0.96</v>
      </c>
      <c r="AM20" s="93">
        <f>AJ20/$AY$10</f>
        <v>0.98545454545454547</v>
      </c>
      <c r="AN20" s="98">
        <v>77</v>
      </c>
      <c r="AO20" s="78">
        <v>70</v>
      </c>
      <c r="AP20" s="78">
        <v>82</v>
      </c>
      <c r="AQ20" s="76">
        <v>323</v>
      </c>
      <c r="AR20" s="78">
        <v>320</v>
      </c>
      <c r="AS20" s="78">
        <v>327</v>
      </c>
      <c r="AT20" s="73">
        <f>AQ20/$AY$11</f>
        <v>0.97878787878787876</v>
      </c>
      <c r="AU20" s="73">
        <f>AR20/$AY$11</f>
        <v>0.96969696969696972</v>
      </c>
      <c r="AV20" s="93">
        <f>AS20/$AY$11</f>
        <v>0.99090909090909096</v>
      </c>
    </row>
    <row r="21" spans="3:80" x14ac:dyDescent="0.3">
      <c r="C21" s="71"/>
      <c r="D21" s="107"/>
      <c r="E21" s="70"/>
      <c r="F21" s="70"/>
      <c r="G21" s="71"/>
      <c r="H21" s="70"/>
      <c r="I21" s="70"/>
      <c r="J21" s="72"/>
      <c r="K21" s="72"/>
      <c r="L21" s="88"/>
      <c r="M21" s="106"/>
      <c r="N21" s="79"/>
      <c r="O21" s="79"/>
      <c r="P21" s="77"/>
      <c r="Q21" s="79"/>
      <c r="R21" s="79"/>
      <c r="S21" s="74"/>
      <c r="T21" s="74"/>
      <c r="U21" s="94"/>
      <c r="V21" s="106"/>
      <c r="W21" s="79"/>
      <c r="X21" s="79"/>
      <c r="Y21" s="77"/>
      <c r="Z21" s="79"/>
      <c r="AA21" s="79"/>
      <c r="AB21" s="74"/>
      <c r="AC21" s="74"/>
      <c r="AD21" s="94"/>
      <c r="AE21" s="106"/>
      <c r="AF21" s="79"/>
      <c r="AG21" s="79"/>
      <c r="AH21" s="77"/>
      <c r="AI21" s="79"/>
      <c r="AJ21" s="79"/>
      <c r="AK21" s="74"/>
      <c r="AL21" s="74"/>
      <c r="AM21" s="94"/>
      <c r="AN21" s="106"/>
      <c r="AO21" s="79"/>
      <c r="AP21" s="79"/>
      <c r="AQ21" s="77"/>
      <c r="AR21" s="79"/>
      <c r="AS21" s="79"/>
      <c r="AT21" s="74"/>
      <c r="AU21" s="74"/>
      <c r="AV21" s="94"/>
    </row>
    <row r="22" spans="3:80" x14ac:dyDescent="0.3">
      <c r="C22" s="71" t="s">
        <v>316</v>
      </c>
      <c r="D22" s="83">
        <v>41</v>
      </c>
      <c r="E22" s="85">
        <v>38</v>
      </c>
      <c r="F22" s="85">
        <v>44</v>
      </c>
      <c r="G22" s="85">
        <v>108</v>
      </c>
      <c r="H22" s="85">
        <v>107</v>
      </c>
      <c r="I22" s="85">
        <v>109</v>
      </c>
      <c r="J22" s="110">
        <f>G22/$AY$7</f>
        <v>0.98181818181818181</v>
      </c>
      <c r="K22" s="110">
        <f>H22/$AY$7</f>
        <v>0.97272727272727277</v>
      </c>
      <c r="L22" s="111">
        <f>I22/$AY$7</f>
        <v>0.99090909090909096</v>
      </c>
      <c r="M22" s="83">
        <v>53</v>
      </c>
      <c r="N22" s="85">
        <v>40</v>
      </c>
      <c r="O22" s="85">
        <v>60</v>
      </c>
      <c r="P22" s="85">
        <v>162</v>
      </c>
      <c r="Q22" s="85">
        <v>160</v>
      </c>
      <c r="R22" s="85">
        <v>163</v>
      </c>
      <c r="S22" s="73">
        <f>P22/$AY$8</f>
        <v>0.98181818181818181</v>
      </c>
      <c r="T22" s="73">
        <f>Q22/$AY$8</f>
        <v>0.96969696969696972</v>
      </c>
      <c r="U22" s="93">
        <f>R22/$AY$8</f>
        <v>0.98787878787878791</v>
      </c>
      <c r="V22" s="98">
        <v>58</v>
      </c>
      <c r="W22" s="78">
        <v>46</v>
      </c>
      <c r="X22" s="78">
        <v>66</v>
      </c>
      <c r="Y22" s="78">
        <v>216</v>
      </c>
      <c r="Z22" s="78">
        <v>214</v>
      </c>
      <c r="AA22" s="78">
        <v>218</v>
      </c>
      <c r="AB22" s="73">
        <f>Y22/$AY$9</f>
        <v>0.98181818181818181</v>
      </c>
      <c r="AC22" s="73">
        <f>Z22/$AY$9</f>
        <v>0.97272727272727277</v>
      </c>
      <c r="AD22" s="93">
        <f>AA22/$AY$9</f>
        <v>0.99090909090909096</v>
      </c>
      <c r="AE22" s="83">
        <v>72</v>
      </c>
      <c r="AF22" s="85">
        <v>64</v>
      </c>
      <c r="AG22" s="85">
        <v>78</v>
      </c>
      <c r="AH22" s="85">
        <v>269</v>
      </c>
      <c r="AI22" s="85">
        <v>266</v>
      </c>
      <c r="AJ22" s="85">
        <v>272</v>
      </c>
      <c r="AK22" s="73">
        <f>AH22/$AY$10</f>
        <v>0.97818181818181815</v>
      </c>
      <c r="AL22" s="73">
        <f t="shared" ref="AL22:AM22" si="9">AI22/$AY$10</f>
        <v>0.96727272727272728</v>
      </c>
      <c r="AM22" s="73">
        <f t="shared" si="9"/>
        <v>0.98909090909090913</v>
      </c>
      <c r="AN22" s="83">
        <v>78</v>
      </c>
      <c r="AO22" s="85">
        <v>70</v>
      </c>
      <c r="AP22" s="85">
        <v>82</v>
      </c>
      <c r="AQ22" s="85">
        <v>324</v>
      </c>
      <c r="AR22" s="85">
        <v>322</v>
      </c>
      <c r="AS22" s="85">
        <v>327</v>
      </c>
      <c r="AT22" s="73">
        <f>AQ22/$AY$11</f>
        <v>0.98181818181818181</v>
      </c>
      <c r="AU22" s="73">
        <f t="shared" ref="AU22:AV22" si="10">AR22/$AY$11</f>
        <v>0.97575757575757571</v>
      </c>
      <c r="AV22" s="93">
        <f t="shared" si="10"/>
        <v>0.99090909090909096</v>
      </c>
    </row>
    <row r="23" spans="3:80" ht="15" thickBot="1" x14ac:dyDescent="0.35">
      <c r="C23" s="71"/>
      <c r="D23" s="84"/>
      <c r="E23" s="86"/>
      <c r="F23" s="86"/>
      <c r="G23" s="86"/>
      <c r="H23" s="86"/>
      <c r="I23" s="86"/>
      <c r="J23" s="97"/>
      <c r="K23" s="97"/>
      <c r="L23" s="99"/>
      <c r="M23" s="84"/>
      <c r="N23" s="86"/>
      <c r="O23" s="86"/>
      <c r="P23" s="86"/>
      <c r="Q23" s="86"/>
      <c r="R23" s="86"/>
      <c r="S23" s="97"/>
      <c r="T23" s="97"/>
      <c r="U23" s="99"/>
      <c r="V23" s="84"/>
      <c r="W23" s="86"/>
      <c r="X23" s="86"/>
      <c r="Y23" s="86"/>
      <c r="Z23" s="86"/>
      <c r="AA23" s="86"/>
      <c r="AB23" s="97"/>
      <c r="AC23" s="97"/>
      <c r="AD23" s="99"/>
      <c r="AE23" s="84"/>
      <c r="AF23" s="86"/>
      <c r="AG23" s="86"/>
      <c r="AH23" s="86"/>
      <c r="AI23" s="86"/>
      <c r="AJ23" s="86"/>
      <c r="AK23" s="97"/>
      <c r="AL23" s="97"/>
      <c r="AM23" s="97"/>
      <c r="AN23" s="84"/>
      <c r="AO23" s="86"/>
      <c r="AP23" s="86"/>
      <c r="AQ23" s="86"/>
      <c r="AR23" s="86"/>
      <c r="AS23" s="86"/>
      <c r="AT23" s="97"/>
      <c r="AU23" s="97"/>
      <c r="AV23" s="99"/>
    </row>
    <row r="24" spans="3:80" ht="15.6" x14ac:dyDescent="0.3">
      <c r="BB24" s="82" t="s">
        <v>11</v>
      </c>
      <c r="BC24" s="82"/>
      <c r="BD24" s="82"/>
      <c r="BE24" s="82"/>
      <c r="BF24" s="82"/>
      <c r="BG24" s="82"/>
      <c r="BH24" s="82"/>
      <c r="BI24" s="82"/>
      <c r="BU24" s="82" t="s">
        <v>11</v>
      </c>
      <c r="BV24" s="82"/>
      <c r="BW24" s="82"/>
      <c r="BX24" s="82"/>
      <c r="BY24" s="82"/>
      <c r="BZ24" s="82"/>
      <c r="CA24" s="82"/>
      <c r="CB24" s="82"/>
    </row>
    <row r="25" spans="3:80" x14ac:dyDescent="0.3">
      <c r="BB25" s="75"/>
      <c r="BC25" s="71" t="s">
        <v>217</v>
      </c>
      <c r="BD25" s="71" t="s">
        <v>218</v>
      </c>
      <c r="BE25" s="71" t="s">
        <v>312</v>
      </c>
      <c r="BF25" s="71" t="s">
        <v>313</v>
      </c>
      <c r="BG25" s="71" t="s">
        <v>314</v>
      </c>
      <c r="BH25" s="71" t="s">
        <v>315</v>
      </c>
      <c r="BI25" s="71" t="s">
        <v>316</v>
      </c>
      <c r="BU25" s="80"/>
      <c r="BV25" s="71" t="s">
        <v>217</v>
      </c>
      <c r="BW25" s="71" t="s">
        <v>218</v>
      </c>
      <c r="BX25" s="71" t="s">
        <v>312</v>
      </c>
      <c r="BY25" s="71" t="s">
        <v>313</v>
      </c>
      <c r="BZ25" s="71" t="s">
        <v>314</v>
      </c>
      <c r="CA25" s="71" t="s">
        <v>315</v>
      </c>
      <c r="CB25" s="71" t="s">
        <v>316</v>
      </c>
    </row>
    <row r="26" spans="3:80" ht="18.600000000000001" thickBot="1" x14ac:dyDescent="0.4">
      <c r="C26" s="113" t="s">
        <v>11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5"/>
      <c r="BB26" s="75"/>
      <c r="BC26" s="71"/>
      <c r="BD26" s="71"/>
      <c r="BE26" s="71"/>
      <c r="BF26" s="71"/>
      <c r="BG26" s="71"/>
      <c r="BH26" s="71"/>
      <c r="BI26" s="71"/>
      <c r="BU26" s="81"/>
      <c r="BV26" s="71"/>
      <c r="BW26" s="71"/>
      <c r="BX26" s="71"/>
      <c r="BY26" s="71"/>
      <c r="BZ26" s="71"/>
      <c r="CA26" s="71"/>
      <c r="CB26" s="71"/>
    </row>
    <row r="27" spans="3:80" x14ac:dyDescent="0.3">
      <c r="C27" s="14"/>
      <c r="D27" s="116" t="s">
        <v>1</v>
      </c>
      <c r="E27" s="117"/>
      <c r="F27" s="117"/>
      <c r="G27" s="117"/>
      <c r="H27" s="117"/>
      <c r="I27" s="117"/>
      <c r="J27" s="117"/>
      <c r="K27" s="117"/>
      <c r="L27" s="118"/>
      <c r="M27" s="116" t="s">
        <v>2</v>
      </c>
      <c r="N27" s="117"/>
      <c r="O27" s="117"/>
      <c r="P27" s="117"/>
      <c r="Q27" s="117"/>
      <c r="R27" s="117"/>
      <c r="S27" s="117"/>
      <c r="T27" s="117"/>
      <c r="U27" s="118"/>
      <c r="V27" s="116" t="s">
        <v>3</v>
      </c>
      <c r="W27" s="117"/>
      <c r="X27" s="117"/>
      <c r="Y27" s="117"/>
      <c r="Z27" s="117"/>
      <c r="AA27" s="117"/>
      <c r="AB27" s="117"/>
      <c r="AC27" s="117"/>
      <c r="AD27" s="118"/>
      <c r="AE27" s="116" t="s">
        <v>4</v>
      </c>
      <c r="AF27" s="117"/>
      <c r="AG27" s="117"/>
      <c r="AH27" s="117"/>
      <c r="AI27" s="117"/>
      <c r="AJ27" s="117"/>
      <c r="AK27" s="117"/>
      <c r="AL27" s="117"/>
      <c r="AM27" s="118"/>
      <c r="AN27" s="90" t="s">
        <v>5</v>
      </c>
      <c r="AO27" s="91"/>
      <c r="AP27" s="91"/>
      <c r="AQ27" s="91"/>
      <c r="AR27" s="91"/>
      <c r="AS27" s="91"/>
      <c r="AT27" s="91"/>
      <c r="AU27" s="91"/>
      <c r="AV27" s="92"/>
      <c r="BB27" s="71" t="s">
        <v>1</v>
      </c>
      <c r="BC27" s="72">
        <f>J31</f>
        <v>0.90909090909090906</v>
      </c>
      <c r="BD27" s="73">
        <f>J33</f>
        <v>0.97272727272727277</v>
      </c>
      <c r="BE27" s="72">
        <f>J35</f>
        <v>0.9363636363636364</v>
      </c>
      <c r="BF27" s="72">
        <f>J37</f>
        <v>0.97272727272727277</v>
      </c>
      <c r="BG27" s="72">
        <f>J39</f>
        <v>0.96363636363636362</v>
      </c>
      <c r="BH27" s="72">
        <f>J41</f>
        <v>0.97272727272727277</v>
      </c>
      <c r="BI27" s="72">
        <f>J43</f>
        <v>0.98181818181818181</v>
      </c>
      <c r="BU27" s="71" t="s">
        <v>1</v>
      </c>
      <c r="BV27" s="70">
        <f>D31</f>
        <v>40</v>
      </c>
      <c r="BW27" s="78">
        <f>D33</f>
        <v>46</v>
      </c>
      <c r="BX27" s="78">
        <f>D35</f>
        <v>40</v>
      </c>
      <c r="BY27" s="78">
        <f>D37</f>
        <v>46</v>
      </c>
      <c r="BZ27" s="78">
        <f>D39</f>
        <v>40</v>
      </c>
      <c r="CA27" s="78">
        <f>D41</f>
        <v>43</v>
      </c>
      <c r="CB27" s="70">
        <f>D43</f>
        <v>45</v>
      </c>
    </row>
    <row r="28" spans="3:80" x14ac:dyDescent="0.3">
      <c r="C28" s="95"/>
      <c r="D28" s="100" t="s">
        <v>8</v>
      </c>
      <c r="E28" s="101"/>
      <c r="F28" s="102"/>
      <c r="G28" s="109" t="s">
        <v>9</v>
      </c>
      <c r="H28" s="101"/>
      <c r="I28" s="102"/>
      <c r="J28" s="109" t="s">
        <v>10</v>
      </c>
      <c r="K28" s="101"/>
      <c r="L28" s="119"/>
      <c r="M28" s="100" t="s">
        <v>8</v>
      </c>
      <c r="N28" s="101"/>
      <c r="O28" s="102"/>
      <c r="P28" s="109" t="s">
        <v>9</v>
      </c>
      <c r="Q28" s="101"/>
      <c r="R28" s="102"/>
      <c r="S28" s="109" t="s">
        <v>10</v>
      </c>
      <c r="T28" s="101"/>
      <c r="U28" s="119"/>
      <c r="V28" s="100" t="s">
        <v>8</v>
      </c>
      <c r="W28" s="101"/>
      <c r="X28" s="102"/>
      <c r="Y28" s="109" t="s">
        <v>9</v>
      </c>
      <c r="Z28" s="101"/>
      <c r="AA28" s="102"/>
      <c r="AB28" s="109" t="s">
        <v>10</v>
      </c>
      <c r="AC28" s="101"/>
      <c r="AD28" s="119"/>
      <c r="AE28" s="100" t="s">
        <v>8</v>
      </c>
      <c r="AF28" s="101"/>
      <c r="AG28" s="102"/>
      <c r="AH28" s="109" t="s">
        <v>9</v>
      </c>
      <c r="AI28" s="101"/>
      <c r="AJ28" s="102"/>
      <c r="AK28" s="109" t="s">
        <v>10</v>
      </c>
      <c r="AL28" s="101"/>
      <c r="AM28" s="119"/>
      <c r="AN28" s="125" t="s">
        <v>8</v>
      </c>
      <c r="AO28" s="126"/>
      <c r="AP28" s="127"/>
      <c r="AQ28" s="128" t="s">
        <v>9</v>
      </c>
      <c r="AR28" s="126"/>
      <c r="AS28" s="127"/>
      <c r="AT28" s="71" t="s">
        <v>10</v>
      </c>
      <c r="AU28" s="71"/>
      <c r="AV28" s="130"/>
      <c r="AW28" s="13"/>
      <c r="BB28" s="71"/>
      <c r="BC28" s="72"/>
      <c r="BD28" s="74"/>
      <c r="BE28" s="72"/>
      <c r="BF28" s="72"/>
      <c r="BG28" s="72"/>
      <c r="BH28" s="72"/>
      <c r="BI28" s="72"/>
      <c r="BU28" s="71"/>
      <c r="BV28" s="70"/>
      <c r="BW28" s="79"/>
      <c r="BX28" s="79"/>
      <c r="BY28" s="79"/>
      <c r="BZ28" s="79"/>
      <c r="CA28" s="79"/>
      <c r="CB28" s="70"/>
    </row>
    <row r="29" spans="3:80" x14ac:dyDescent="0.3">
      <c r="C29" s="96"/>
      <c r="D29" s="103"/>
      <c r="E29" s="104"/>
      <c r="F29" s="105"/>
      <c r="G29" s="95"/>
      <c r="H29" s="104"/>
      <c r="I29" s="105"/>
      <c r="J29" s="95"/>
      <c r="K29" s="104"/>
      <c r="L29" s="120"/>
      <c r="M29" s="103"/>
      <c r="N29" s="104"/>
      <c r="O29" s="105"/>
      <c r="P29" s="95"/>
      <c r="Q29" s="104"/>
      <c r="R29" s="105"/>
      <c r="S29" s="95"/>
      <c r="T29" s="104"/>
      <c r="U29" s="120"/>
      <c r="V29" s="103"/>
      <c r="W29" s="104"/>
      <c r="X29" s="105"/>
      <c r="Y29" s="95"/>
      <c r="Z29" s="104"/>
      <c r="AA29" s="105"/>
      <c r="AB29" s="95"/>
      <c r="AC29" s="104"/>
      <c r="AD29" s="120"/>
      <c r="AE29" s="103"/>
      <c r="AF29" s="104"/>
      <c r="AG29" s="105"/>
      <c r="AH29" s="95"/>
      <c r="AI29" s="104"/>
      <c r="AJ29" s="105"/>
      <c r="AK29" s="95"/>
      <c r="AL29" s="104"/>
      <c r="AM29" s="120"/>
      <c r="AN29" s="103"/>
      <c r="AO29" s="104"/>
      <c r="AP29" s="105"/>
      <c r="AQ29" s="95"/>
      <c r="AR29" s="104"/>
      <c r="AS29" s="105"/>
      <c r="AT29" s="71"/>
      <c r="AU29" s="71"/>
      <c r="AV29" s="130"/>
      <c r="AW29" s="13"/>
      <c r="BB29" s="71" t="s">
        <v>2</v>
      </c>
      <c r="BC29" s="72">
        <f>S31</f>
        <v>0.93333333333333335</v>
      </c>
      <c r="BD29" s="73">
        <f>S33</f>
        <v>0.97575757575757571</v>
      </c>
      <c r="BE29" s="72">
        <f>S35</f>
        <v>0.95757575757575752</v>
      </c>
      <c r="BF29" s="72">
        <f>S37</f>
        <v>0.97575757575757571</v>
      </c>
      <c r="BG29" s="72">
        <f>S39</f>
        <v>0.96363636363636362</v>
      </c>
      <c r="BH29" s="72">
        <f>S41</f>
        <v>0.97575757575757571</v>
      </c>
      <c r="BI29" s="72">
        <f>S43</f>
        <v>0.98181818181818181</v>
      </c>
      <c r="BU29" s="76" t="s">
        <v>2</v>
      </c>
      <c r="BV29" s="78">
        <f>M31</f>
        <v>57</v>
      </c>
      <c r="BW29" s="78">
        <f>M33</f>
        <v>68</v>
      </c>
      <c r="BX29" s="78">
        <f>M35</f>
        <v>57</v>
      </c>
      <c r="BY29" s="78">
        <f>M37</f>
        <v>68</v>
      </c>
      <c r="BZ29" s="78">
        <f>M39</f>
        <v>57</v>
      </c>
      <c r="CA29" s="78">
        <f>M41</f>
        <v>60</v>
      </c>
      <c r="CB29" s="70">
        <f>M43</f>
        <v>62</v>
      </c>
    </row>
    <row r="30" spans="3:80" x14ac:dyDescent="0.3">
      <c r="C30" s="9"/>
      <c r="D30" s="20" t="s">
        <v>18</v>
      </c>
      <c r="E30" s="21" t="s">
        <v>17</v>
      </c>
      <c r="F30" s="22" t="s">
        <v>16</v>
      </c>
      <c r="G30" s="21" t="s">
        <v>18</v>
      </c>
      <c r="H30" s="21" t="s">
        <v>17</v>
      </c>
      <c r="I30" s="22" t="s">
        <v>16</v>
      </c>
      <c r="J30" s="21" t="s">
        <v>18</v>
      </c>
      <c r="K30" s="21" t="s">
        <v>17</v>
      </c>
      <c r="L30" s="23" t="s">
        <v>16</v>
      </c>
      <c r="M30" s="20" t="s">
        <v>18</v>
      </c>
      <c r="N30" s="21" t="s">
        <v>17</v>
      </c>
      <c r="O30" s="22" t="s">
        <v>16</v>
      </c>
      <c r="P30" s="21" t="s">
        <v>18</v>
      </c>
      <c r="Q30" s="21" t="s">
        <v>17</v>
      </c>
      <c r="R30" s="22" t="s">
        <v>16</v>
      </c>
      <c r="S30" s="21" t="s">
        <v>18</v>
      </c>
      <c r="T30" s="21" t="s">
        <v>17</v>
      </c>
      <c r="U30" s="23" t="s">
        <v>16</v>
      </c>
      <c r="V30" s="20" t="s">
        <v>18</v>
      </c>
      <c r="W30" s="21" t="s">
        <v>17</v>
      </c>
      <c r="X30" s="22" t="s">
        <v>16</v>
      </c>
      <c r="Y30" s="21" t="s">
        <v>18</v>
      </c>
      <c r="Z30" s="21" t="s">
        <v>17</v>
      </c>
      <c r="AA30" s="22" t="s">
        <v>16</v>
      </c>
      <c r="AB30" s="21" t="s">
        <v>18</v>
      </c>
      <c r="AC30" s="21" t="s">
        <v>17</v>
      </c>
      <c r="AD30" s="23" t="s">
        <v>16</v>
      </c>
      <c r="AE30" s="20" t="s">
        <v>18</v>
      </c>
      <c r="AF30" s="21" t="s">
        <v>17</v>
      </c>
      <c r="AG30" s="22" t="s">
        <v>16</v>
      </c>
      <c r="AH30" s="21" t="s">
        <v>18</v>
      </c>
      <c r="AI30" s="21" t="s">
        <v>17</v>
      </c>
      <c r="AJ30" s="22" t="s">
        <v>16</v>
      </c>
      <c r="AK30" s="21" t="s">
        <v>18</v>
      </c>
      <c r="AL30" s="21" t="s">
        <v>17</v>
      </c>
      <c r="AM30" s="23" t="s">
        <v>16</v>
      </c>
      <c r="AN30" s="20" t="s">
        <v>18</v>
      </c>
      <c r="AO30" s="21" t="s">
        <v>17</v>
      </c>
      <c r="AP30" s="22" t="s">
        <v>16</v>
      </c>
      <c r="AQ30" s="21" t="s">
        <v>18</v>
      </c>
      <c r="AR30" s="21" t="s">
        <v>17</v>
      </c>
      <c r="AS30" s="22" t="s">
        <v>16</v>
      </c>
      <c r="AT30" s="21" t="s">
        <v>18</v>
      </c>
      <c r="AU30" s="21" t="s">
        <v>17</v>
      </c>
      <c r="AV30" s="23" t="s">
        <v>16</v>
      </c>
      <c r="AW30" s="13"/>
      <c r="BB30" s="71"/>
      <c r="BC30" s="72"/>
      <c r="BD30" s="74"/>
      <c r="BE30" s="72"/>
      <c r="BF30" s="72"/>
      <c r="BG30" s="72"/>
      <c r="BH30" s="72"/>
      <c r="BI30" s="72"/>
      <c r="BU30" s="77"/>
      <c r="BV30" s="79"/>
      <c r="BW30" s="79"/>
      <c r="BX30" s="79"/>
      <c r="BY30" s="79"/>
      <c r="BZ30" s="79"/>
      <c r="CA30" s="79"/>
      <c r="CB30" s="70"/>
    </row>
    <row r="31" spans="3:80" x14ac:dyDescent="0.3">
      <c r="C31" s="71" t="s">
        <v>217</v>
      </c>
      <c r="D31" s="98">
        <v>40</v>
      </c>
      <c r="E31" s="70">
        <v>34</v>
      </c>
      <c r="F31" s="70">
        <v>46</v>
      </c>
      <c r="G31" s="76">
        <v>100</v>
      </c>
      <c r="H31" s="70">
        <v>93</v>
      </c>
      <c r="I31" s="70">
        <v>105</v>
      </c>
      <c r="J31" s="72">
        <f>G31/$AY$7</f>
        <v>0.90909090909090906</v>
      </c>
      <c r="K31" s="72">
        <f>H31/$AY$7</f>
        <v>0.84545454545454546</v>
      </c>
      <c r="L31" s="88">
        <f>I31/$AY$7</f>
        <v>0.95454545454545459</v>
      </c>
      <c r="M31" s="98">
        <v>57</v>
      </c>
      <c r="N31" s="70">
        <v>50</v>
      </c>
      <c r="O31" s="70">
        <v>64</v>
      </c>
      <c r="P31" s="76">
        <v>154</v>
      </c>
      <c r="Q31" s="70">
        <v>149</v>
      </c>
      <c r="R31" s="70">
        <v>157</v>
      </c>
      <c r="S31" s="72">
        <f>P31/$AY$8</f>
        <v>0.93333333333333335</v>
      </c>
      <c r="T31" s="72">
        <f>Q31/$AY$8</f>
        <v>0.90303030303030307</v>
      </c>
      <c r="U31" s="88">
        <f>R31/$AY$8</f>
        <v>0.95151515151515154</v>
      </c>
      <c r="V31" s="98">
        <v>76</v>
      </c>
      <c r="W31" s="70">
        <v>66</v>
      </c>
      <c r="X31" s="70">
        <v>88</v>
      </c>
      <c r="Y31" s="76">
        <v>203</v>
      </c>
      <c r="Z31" s="70">
        <v>198</v>
      </c>
      <c r="AA31" s="70">
        <v>210</v>
      </c>
      <c r="AB31" s="72">
        <f>Y31/$AY$9</f>
        <v>0.92272727272727273</v>
      </c>
      <c r="AC31" s="72">
        <f>Z31/$AY$9</f>
        <v>0.9</v>
      </c>
      <c r="AD31" s="88">
        <f>AA31/$AY$9</f>
        <v>0.95454545454545459</v>
      </c>
      <c r="AE31" s="98">
        <v>96</v>
      </c>
      <c r="AF31" s="70">
        <v>84</v>
      </c>
      <c r="AG31" s="70">
        <v>108</v>
      </c>
      <c r="AH31" s="76">
        <v>256</v>
      </c>
      <c r="AI31" s="70">
        <v>251</v>
      </c>
      <c r="AJ31" s="70">
        <v>259</v>
      </c>
      <c r="AK31" s="72">
        <f>AH31/$AY$10</f>
        <v>0.93090909090909091</v>
      </c>
      <c r="AL31" s="73">
        <f>AI31/$AY$10</f>
        <v>0.91272727272727272</v>
      </c>
      <c r="AM31" s="93">
        <f>AJ31/$AY$10</f>
        <v>0.94181818181818178</v>
      </c>
      <c r="AN31" s="98">
        <v>115</v>
      </c>
      <c r="AO31" s="70">
        <v>102</v>
      </c>
      <c r="AP31" s="70">
        <v>130</v>
      </c>
      <c r="AQ31" s="76">
        <v>306</v>
      </c>
      <c r="AR31" s="70">
        <v>294</v>
      </c>
      <c r="AS31" s="70">
        <v>313</v>
      </c>
      <c r="AT31" s="72">
        <f>AQ31/$AY$11</f>
        <v>0.92727272727272725</v>
      </c>
      <c r="AU31" s="72">
        <f>AR31/$AY$11</f>
        <v>0.89090909090909087</v>
      </c>
      <c r="AV31" s="88">
        <f>AS31/$AY$11</f>
        <v>0.94848484848484849</v>
      </c>
      <c r="BB31" s="71" t="s">
        <v>3</v>
      </c>
      <c r="BC31" s="72">
        <f>AB31</f>
        <v>0.92272727272727273</v>
      </c>
      <c r="BD31" s="73">
        <f>AB33</f>
        <v>0.97272727272727277</v>
      </c>
      <c r="BE31" s="72">
        <f>AB35</f>
        <v>0.96818181818181814</v>
      </c>
      <c r="BF31" s="73">
        <f>AB37</f>
        <v>0.97727272727272729</v>
      </c>
      <c r="BG31" s="72">
        <f>AB39</f>
        <v>0.96818181818181814</v>
      </c>
      <c r="BH31" s="72">
        <f>AB41</f>
        <v>0.97727272727272729</v>
      </c>
      <c r="BI31" s="72">
        <f>AB43</f>
        <v>0.97727272727272729</v>
      </c>
      <c r="BU31" s="76" t="s">
        <v>3</v>
      </c>
      <c r="BV31" s="78">
        <f>V31</f>
        <v>76</v>
      </c>
      <c r="BW31" s="78">
        <f>V33</f>
        <v>91</v>
      </c>
      <c r="BX31" s="78">
        <f>V35</f>
        <v>76</v>
      </c>
      <c r="BY31" s="78">
        <f>V37</f>
        <v>91</v>
      </c>
      <c r="BZ31" s="78">
        <f>V39</f>
        <v>76</v>
      </c>
      <c r="CA31" s="78">
        <f>V41</f>
        <v>78</v>
      </c>
      <c r="CB31" s="70">
        <f>V43</f>
        <v>79</v>
      </c>
    </row>
    <row r="32" spans="3:80" x14ac:dyDescent="0.3">
      <c r="C32" s="71"/>
      <c r="D32" s="106"/>
      <c r="E32" s="70"/>
      <c r="F32" s="70"/>
      <c r="G32" s="77"/>
      <c r="H32" s="70"/>
      <c r="I32" s="70"/>
      <c r="J32" s="72"/>
      <c r="K32" s="72"/>
      <c r="L32" s="88"/>
      <c r="M32" s="106"/>
      <c r="N32" s="70"/>
      <c r="O32" s="70"/>
      <c r="P32" s="77"/>
      <c r="Q32" s="70"/>
      <c r="R32" s="70"/>
      <c r="S32" s="72"/>
      <c r="T32" s="72"/>
      <c r="U32" s="88"/>
      <c r="V32" s="106"/>
      <c r="W32" s="70"/>
      <c r="X32" s="70"/>
      <c r="Y32" s="77"/>
      <c r="Z32" s="70"/>
      <c r="AA32" s="70"/>
      <c r="AB32" s="72"/>
      <c r="AC32" s="72"/>
      <c r="AD32" s="88"/>
      <c r="AE32" s="106"/>
      <c r="AF32" s="70"/>
      <c r="AG32" s="70"/>
      <c r="AH32" s="77"/>
      <c r="AI32" s="70"/>
      <c r="AJ32" s="70"/>
      <c r="AK32" s="72"/>
      <c r="AL32" s="74"/>
      <c r="AM32" s="94"/>
      <c r="AN32" s="106"/>
      <c r="AO32" s="70"/>
      <c r="AP32" s="70"/>
      <c r="AQ32" s="77"/>
      <c r="AR32" s="70"/>
      <c r="AS32" s="70"/>
      <c r="AT32" s="72"/>
      <c r="AU32" s="72"/>
      <c r="AV32" s="88"/>
      <c r="BB32" s="71"/>
      <c r="BC32" s="72"/>
      <c r="BD32" s="74"/>
      <c r="BE32" s="72"/>
      <c r="BF32" s="74"/>
      <c r="BG32" s="72"/>
      <c r="BH32" s="72"/>
      <c r="BI32" s="72"/>
      <c r="BU32" s="77"/>
      <c r="BV32" s="79"/>
      <c r="BW32" s="79"/>
      <c r="BX32" s="79"/>
      <c r="BY32" s="79"/>
      <c r="BZ32" s="79"/>
      <c r="CA32" s="79"/>
      <c r="CB32" s="70"/>
    </row>
    <row r="33" spans="3:80" x14ac:dyDescent="0.3">
      <c r="C33" s="71" t="s">
        <v>218</v>
      </c>
      <c r="D33" s="98">
        <v>46</v>
      </c>
      <c r="E33" s="70">
        <v>38</v>
      </c>
      <c r="F33" s="70">
        <v>50</v>
      </c>
      <c r="G33" s="76">
        <v>107</v>
      </c>
      <c r="H33" s="70">
        <v>104</v>
      </c>
      <c r="I33" s="70">
        <v>108</v>
      </c>
      <c r="J33" s="72">
        <f>G33/$AY$7</f>
        <v>0.97272727272727277</v>
      </c>
      <c r="K33" s="72">
        <f>H33/$AY$7</f>
        <v>0.94545454545454544</v>
      </c>
      <c r="L33" s="88">
        <f>I33/$AY$7</f>
        <v>0.98181818181818181</v>
      </c>
      <c r="M33" s="98">
        <v>68</v>
      </c>
      <c r="N33" s="70">
        <v>62</v>
      </c>
      <c r="O33" s="70">
        <v>76</v>
      </c>
      <c r="P33" s="76">
        <v>161</v>
      </c>
      <c r="Q33" s="70">
        <v>159</v>
      </c>
      <c r="R33" s="70">
        <v>163</v>
      </c>
      <c r="S33" s="72">
        <f>P33/$AY$8</f>
        <v>0.97575757575757571</v>
      </c>
      <c r="T33" s="72">
        <f t="shared" ref="T33" si="11">Q33/$AY$8</f>
        <v>0.96363636363636362</v>
      </c>
      <c r="U33" s="88">
        <f t="shared" ref="U33" si="12">R33/$AY$8</f>
        <v>0.98787878787878791</v>
      </c>
      <c r="V33" s="98">
        <v>91</v>
      </c>
      <c r="W33" s="70">
        <v>78</v>
      </c>
      <c r="X33" s="70">
        <v>96</v>
      </c>
      <c r="Y33" s="76">
        <v>214</v>
      </c>
      <c r="Z33" s="70">
        <v>209</v>
      </c>
      <c r="AA33" s="70">
        <v>217</v>
      </c>
      <c r="AB33" s="72">
        <f>Y33/$AY$9</f>
        <v>0.97272727272727277</v>
      </c>
      <c r="AC33" s="72">
        <f>Z33/$AY$9</f>
        <v>0.95</v>
      </c>
      <c r="AD33" s="88">
        <f>AA33/$AY$9</f>
        <v>0.98636363636363633</v>
      </c>
      <c r="AE33" s="98">
        <v>113</v>
      </c>
      <c r="AF33" s="70">
        <v>100</v>
      </c>
      <c r="AG33" s="70">
        <v>120</v>
      </c>
      <c r="AH33" s="76">
        <v>267</v>
      </c>
      <c r="AI33" s="70">
        <v>263</v>
      </c>
      <c r="AJ33" s="70">
        <v>272</v>
      </c>
      <c r="AK33" s="72">
        <f>AH33/$AY$10</f>
        <v>0.97090909090909094</v>
      </c>
      <c r="AL33" s="73">
        <f>AI33/$AY$10</f>
        <v>0.95636363636363642</v>
      </c>
      <c r="AM33" s="93">
        <f>AJ33/$AY$10</f>
        <v>0.98909090909090913</v>
      </c>
      <c r="AN33" s="107">
        <v>137</v>
      </c>
      <c r="AO33" s="71">
        <v>126</v>
      </c>
      <c r="AP33" s="71">
        <v>148</v>
      </c>
      <c r="AQ33" s="76">
        <v>321</v>
      </c>
      <c r="AR33" s="70">
        <v>317</v>
      </c>
      <c r="AS33" s="70">
        <v>325</v>
      </c>
      <c r="AT33" s="72">
        <f>AQ33/$AY$11</f>
        <v>0.97272727272727277</v>
      </c>
      <c r="AU33" s="72">
        <f>AR33/$AY$11</f>
        <v>0.96060606060606057</v>
      </c>
      <c r="AV33" s="88">
        <f>AS33/$AY$11</f>
        <v>0.98484848484848486</v>
      </c>
      <c r="BB33" s="71" t="s">
        <v>4</v>
      </c>
      <c r="BC33" s="72">
        <f>AK31</f>
        <v>0.93090909090909091</v>
      </c>
      <c r="BD33" s="73">
        <f>AK33</f>
        <v>0.97090909090909094</v>
      </c>
      <c r="BE33" s="72">
        <f>AK35</f>
        <v>0.96363636363636362</v>
      </c>
      <c r="BF33" s="73">
        <f>AK37</f>
        <v>0.97818181818181815</v>
      </c>
      <c r="BG33" s="72">
        <f>AK39</f>
        <v>0.96727272727272728</v>
      </c>
      <c r="BH33" s="72">
        <f>AK41</f>
        <v>0.97818181818181815</v>
      </c>
      <c r="BI33" s="72">
        <f>AK43</f>
        <v>0.97818181818181815</v>
      </c>
      <c r="BU33" s="76" t="s">
        <v>4</v>
      </c>
      <c r="BV33" s="78">
        <f>AE31</f>
        <v>96</v>
      </c>
      <c r="BW33" s="78">
        <f>AE33</f>
        <v>113</v>
      </c>
      <c r="BX33" s="78">
        <f>AE35</f>
        <v>96</v>
      </c>
      <c r="BY33" s="78">
        <f>AE37</f>
        <v>113</v>
      </c>
      <c r="BZ33" s="78">
        <f>AE39</f>
        <v>96</v>
      </c>
      <c r="CA33" s="78">
        <f>AE41</f>
        <v>100</v>
      </c>
      <c r="CB33" s="70">
        <f>AE43</f>
        <v>100</v>
      </c>
    </row>
    <row r="34" spans="3:80" x14ac:dyDescent="0.3">
      <c r="C34" s="71"/>
      <c r="D34" s="106"/>
      <c r="E34" s="70"/>
      <c r="F34" s="70"/>
      <c r="G34" s="77"/>
      <c r="H34" s="70"/>
      <c r="I34" s="70"/>
      <c r="J34" s="72"/>
      <c r="K34" s="72"/>
      <c r="L34" s="88"/>
      <c r="M34" s="106"/>
      <c r="N34" s="70"/>
      <c r="O34" s="70"/>
      <c r="P34" s="77"/>
      <c r="Q34" s="70"/>
      <c r="R34" s="70"/>
      <c r="S34" s="72"/>
      <c r="T34" s="72"/>
      <c r="U34" s="88"/>
      <c r="V34" s="106"/>
      <c r="W34" s="70"/>
      <c r="X34" s="70"/>
      <c r="Y34" s="77"/>
      <c r="Z34" s="70"/>
      <c r="AA34" s="70"/>
      <c r="AB34" s="72"/>
      <c r="AC34" s="72"/>
      <c r="AD34" s="88"/>
      <c r="AE34" s="106"/>
      <c r="AF34" s="70"/>
      <c r="AG34" s="70"/>
      <c r="AH34" s="77"/>
      <c r="AI34" s="70"/>
      <c r="AJ34" s="70"/>
      <c r="AK34" s="72"/>
      <c r="AL34" s="74"/>
      <c r="AM34" s="94"/>
      <c r="AN34" s="107"/>
      <c r="AO34" s="71"/>
      <c r="AP34" s="71"/>
      <c r="AQ34" s="77"/>
      <c r="AR34" s="70"/>
      <c r="AS34" s="70"/>
      <c r="AT34" s="72"/>
      <c r="AU34" s="72"/>
      <c r="AV34" s="88"/>
      <c r="BB34" s="71"/>
      <c r="BC34" s="72"/>
      <c r="BD34" s="74"/>
      <c r="BE34" s="72"/>
      <c r="BF34" s="74"/>
      <c r="BG34" s="72"/>
      <c r="BH34" s="72"/>
      <c r="BI34" s="72"/>
      <c r="BU34" s="77"/>
      <c r="BV34" s="79"/>
      <c r="BW34" s="79"/>
      <c r="BX34" s="79"/>
      <c r="BY34" s="79"/>
      <c r="BZ34" s="79"/>
      <c r="CA34" s="79"/>
      <c r="CB34" s="70"/>
    </row>
    <row r="35" spans="3:80" x14ac:dyDescent="0.3">
      <c r="C35" s="71" t="s">
        <v>312</v>
      </c>
      <c r="D35" s="98">
        <v>40</v>
      </c>
      <c r="E35" s="70">
        <v>34</v>
      </c>
      <c r="F35" s="70">
        <v>46</v>
      </c>
      <c r="G35" s="76">
        <v>103</v>
      </c>
      <c r="H35" s="70">
        <v>97</v>
      </c>
      <c r="I35" s="70">
        <v>107</v>
      </c>
      <c r="J35" s="72">
        <f>G35/$AY$7</f>
        <v>0.9363636363636364</v>
      </c>
      <c r="K35" s="72">
        <f>H35/$AY$7</f>
        <v>0.88181818181818183</v>
      </c>
      <c r="L35" s="88">
        <f>I35/$AY$7</f>
        <v>0.97272727272727277</v>
      </c>
      <c r="M35" s="98">
        <v>57</v>
      </c>
      <c r="N35" s="70">
        <v>50</v>
      </c>
      <c r="O35" s="70">
        <v>64</v>
      </c>
      <c r="P35" s="76">
        <v>158</v>
      </c>
      <c r="Q35" s="70">
        <v>154</v>
      </c>
      <c r="R35" s="70">
        <v>161</v>
      </c>
      <c r="S35" s="72">
        <f t="shared" ref="S35:S37" si="13">P35/$AY$8</f>
        <v>0.95757575757575752</v>
      </c>
      <c r="T35" s="72">
        <f t="shared" ref="T35" si="14">Q35/$AY$8</f>
        <v>0.93333333333333335</v>
      </c>
      <c r="U35" s="88">
        <f t="shared" ref="U35" si="15">R35/$AY$8</f>
        <v>0.97575757575757571</v>
      </c>
      <c r="V35" s="98">
        <v>76</v>
      </c>
      <c r="W35" s="70">
        <v>66</v>
      </c>
      <c r="X35" s="70">
        <v>88</v>
      </c>
      <c r="Y35" s="76">
        <v>213</v>
      </c>
      <c r="Z35" s="70">
        <v>209</v>
      </c>
      <c r="AA35" s="70">
        <v>214</v>
      </c>
      <c r="AB35" s="72">
        <f>Y35/$AY$9</f>
        <v>0.96818181818181814</v>
      </c>
      <c r="AC35" s="72">
        <f>Z35/$AY$9</f>
        <v>0.95</v>
      </c>
      <c r="AD35" s="88">
        <f>AA35/$AY$9</f>
        <v>0.97272727272727277</v>
      </c>
      <c r="AE35" s="98">
        <v>96</v>
      </c>
      <c r="AF35" s="70">
        <v>84</v>
      </c>
      <c r="AG35" s="70">
        <v>108</v>
      </c>
      <c r="AH35" s="76">
        <v>265</v>
      </c>
      <c r="AI35" s="70">
        <v>258</v>
      </c>
      <c r="AJ35" s="70">
        <v>272</v>
      </c>
      <c r="AK35" s="72">
        <f>AH35/$AY$10</f>
        <v>0.96363636363636362</v>
      </c>
      <c r="AL35" s="73">
        <f>AI35/$AY$10</f>
        <v>0.93818181818181823</v>
      </c>
      <c r="AM35" s="93">
        <f>AJ35/$AY$10</f>
        <v>0.98909090909090913</v>
      </c>
      <c r="AN35" s="98">
        <v>115</v>
      </c>
      <c r="AO35" s="70">
        <v>102</v>
      </c>
      <c r="AP35" s="70">
        <v>130</v>
      </c>
      <c r="AQ35" s="76">
        <v>321</v>
      </c>
      <c r="AR35" s="70">
        <v>318</v>
      </c>
      <c r="AS35" s="70">
        <v>325</v>
      </c>
      <c r="AT35" s="72">
        <f>AQ35/$AY$11</f>
        <v>0.97272727272727277</v>
      </c>
      <c r="AU35" s="72">
        <f>AR35/$AY$11</f>
        <v>0.96363636363636362</v>
      </c>
      <c r="AV35" s="88">
        <f>AS35/$AY$11</f>
        <v>0.98484848484848486</v>
      </c>
      <c r="BB35" s="71" t="s">
        <v>5</v>
      </c>
      <c r="BC35" s="72">
        <f>AT31</f>
        <v>0.92727272727272725</v>
      </c>
      <c r="BD35" s="73">
        <f>AT33</f>
        <v>0.97272727272727277</v>
      </c>
      <c r="BE35" s="72">
        <f>AT35</f>
        <v>0.97272727272727277</v>
      </c>
      <c r="BF35" s="72">
        <f>AT37</f>
        <v>0.97878787878787876</v>
      </c>
      <c r="BG35" s="72">
        <f>AT39</f>
        <v>0.97272727272727277</v>
      </c>
      <c r="BH35" s="72">
        <f>AT41</f>
        <v>0.97878787878787876</v>
      </c>
      <c r="BI35" s="72">
        <f>AT43</f>
        <v>0.97878787878787876</v>
      </c>
      <c r="BU35" s="71" t="s">
        <v>5</v>
      </c>
      <c r="BV35" s="78">
        <f>AN31</f>
        <v>115</v>
      </c>
      <c r="BW35" s="78">
        <f>AN33</f>
        <v>137</v>
      </c>
      <c r="BX35" s="78">
        <f>AN35</f>
        <v>115</v>
      </c>
      <c r="BY35" s="78">
        <f>AN37</f>
        <v>137</v>
      </c>
      <c r="BZ35" s="78">
        <f>AN39</f>
        <v>115</v>
      </c>
      <c r="CA35" s="78">
        <f>AN41</f>
        <v>117</v>
      </c>
      <c r="CB35" s="70">
        <f>AN43</f>
        <v>117</v>
      </c>
    </row>
    <row r="36" spans="3:80" x14ac:dyDescent="0.3">
      <c r="C36" s="71"/>
      <c r="D36" s="106"/>
      <c r="E36" s="70"/>
      <c r="F36" s="70"/>
      <c r="G36" s="77"/>
      <c r="H36" s="70"/>
      <c r="I36" s="70"/>
      <c r="J36" s="72"/>
      <c r="K36" s="72"/>
      <c r="L36" s="88"/>
      <c r="M36" s="106"/>
      <c r="N36" s="70"/>
      <c r="O36" s="70"/>
      <c r="P36" s="77"/>
      <c r="Q36" s="70"/>
      <c r="R36" s="70"/>
      <c r="S36" s="72"/>
      <c r="T36" s="72"/>
      <c r="U36" s="88"/>
      <c r="V36" s="106"/>
      <c r="W36" s="70"/>
      <c r="X36" s="70"/>
      <c r="Y36" s="77"/>
      <c r="Z36" s="70"/>
      <c r="AA36" s="70"/>
      <c r="AB36" s="72"/>
      <c r="AC36" s="72"/>
      <c r="AD36" s="88"/>
      <c r="AE36" s="106"/>
      <c r="AF36" s="70"/>
      <c r="AG36" s="70"/>
      <c r="AH36" s="77"/>
      <c r="AI36" s="70"/>
      <c r="AJ36" s="70"/>
      <c r="AK36" s="72"/>
      <c r="AL36" s="74"/>
      <c r="AM36" s="94"/>
      <c r="AN36" s="106"/>
      <c r="AO36" s="70"/>
      <c r="AP36" s="70"/>
      <c r="AQ36" s="77"/>
      <c r="AR36" s="70"/>
      <c r="AS36" s="70"/>
      <c r="AT36" s="72"/>
      <c r="AU36" s="72"/>
      <c r="AV36" s="88"/>
      <c r="BB36" s="71"/>
      <c r="BC36" s="72"/>
      <c r="BD36" s="74"/>
      <c r="BE36" s="72"/>
      <c r="BF36" s="72"/>
      <c r="BG36" s="72"/>
      <c r="BH36" s="72"/>
      <c r="BI36" s="72"/>
      <c r="BU36" s="71"/>
      <c r="BV36" s="79"/>
      <c r="BW36" s="79"/>
      <c r="BX36" s="79"/>
      <c r="BY36" s="79"/>
      <c r="BZ36" s="79"/>
      <c r="CA36" s="79"/>
      <c r="CB36" s="70"/>
    </row>
    <row r="37" spans="3:80" x14ac:dyDescent="0.3">
      <c r="C37" s="71" t="s">
        <v>313</v>
      </c>
      <c r="D37" s="107">
        <v>46</v>
      </c>
      <c r="E37" s="71">
        <v>38</v>
      </c>
      <c r="F37" s="71">
        <v>50</v>
      </c>
      <c r="G37" s="71">
        <v>107</v>
      </c>
      <c r="H37" s="71">
        <v>106</v>
      </c>
      <c r="I37" s="71">
        <v>108</v>
      </c>
      <c r="J37" s="72">
        <f>G37/$AY$7</f>
        <v>0.97272727272727277</v>
      </c>
      <c r="K37" s="72">
        <f t="shared" ref="K37:L37" si="16">H37/$AY$7</f>
        <v>0.96363636363636362</v>
      </c>
      <c r="L37" s="72">
        <f t="shared" si="16"/>
        <v>0.98181818181818181</v>
      </c>
      <c r="M37" s="98">
        <v>68</v>
      </c>
      <c r="N37" s="70">
        <v>62</v>
      </c>
      <c r="O37" s="70">
        <v>76</v>
      </c>
      <c r="P37" s="71">
        <v>161</v>
      </c>
      <c r="Q37" s="71">
        <v>159</v>
      </c>
      <c r="R37" s="71">
        <v>163</v>
      </c>
      <c r="S37" s="72">
        <f t="shared" si="13"/>
        <v>0.97575757575757571</v>
      </c>
      <c r="T37" s="72">
        <f t="shared" ref="T37" si="17">Q37/$AY$8</f>
        <v>0.96363636363636362</v>
      </c>
      <c r="U37" s="72">
        <f t="shared" ref="U37" si="18">R37/$AY$8</f>
        <v>0.98787878787878791</v>
      </c>
      <c r="V37" s="98">
        <v>91</v>
      </c>
      <c r="W37" s="70">
        <v>78</v>
      </c>
      <c r="X37" s="70">
        <v>96</v>
      </c>
      <c r="Y37" s="71">
        <v>215</v>
      </c>
      <c r="Z37" s="71">
        <v>213</v>
      </c>
      <c r="AA37" s="71">
        <v>217</v>
      </c>
      <c r="AB37" s="72">
        <f>Y37/$AY$9</f>
        <v>0.97727272727272729</v>
      </c>
      <c r="AC37" s="72">
        <f>Z37/$AY$9</f>
        <v>0.96818181818181814</v>
      </c>
      <c r="AD37" s="72">
        <f>AA37/$AY$9</f>
        <v>0.98636363636363633</v>
      </c>
      <c r="AE37" s="98">
        <v>113</v>
      </c>
      <c r="AF37" s="70">
        <v>100</v>
      </c>
      <c r="AG37" s="70">
        <v>120</v>
      </c>
      <c r="AH37" s="71">
        <v>269</v>
      </c>
      <c r="AI37" s="71">
        <v>264</v>
      </c>
      <c r="AJ37" s="71">
        <v>272</v>
      </c>
      <c r="AK37" s="72">
        <f>AH37/$AY$10</f>
        <v>0.97818181818181815</v>
      </c>
      <c r="AL37" s="72">
        <f t="shared" ref="AL37:AM37" si="19">AI37/$AY$10</f>
        <v>0.96</v>
      </c>
      <c r="AM37" s="72">
        <f t="shared" si="19"/>
        <v>0.98909090909090913</v>
      </c>
      <c r="AN37" s="107">
        <v>137</v>
      </c>
      <c r="AO37" s="71">
        <v>126</v>
      </c>
      <c r="AP37" s="71">
        <v>148</v>
      </c>
      <c r="AQ37" s="71">
        <v>323</v>
      </c>
      <c r="AR37" s="71">
        <v>320</v>
      </c>
      <c r="AS37" s="71">
        <v>326</v>
      </c>
      <c r="AT37" s="72">
        <f>AQ37/$AY$11</f>
        <v>0.97878787878787876</v>
      </c>
      <c r="AU37" s="72">
        <f t="shared" ref="AU37:AV37" si="20">AR37/$AY$11</f>
        <v>0.96969696969696972</v>
      </c>
      <c r="AV37" s="88">
        <f t="shared" si="20"/>
        <v>0.98787878787878791</v>
      </c>
    </row>
    <row r="38" spans="3:80" x14ac:dyDescent="0.3">
      <c r="C38" s="71"/>
      <c r="D38" s="107"/>
      <c r="E38" s="71"/>
      <c r="F38" s="71"/>
      <c r="G38" s="71"/>
      <c r="H38" s="71"/>
      <c r="I38" s="71"/>
      <c r="J38" s="72"/>
      <c r="K38" s="72"/>
      <c r="L38" s="72"/>
      <c r="M38" s="106"/>
      <c r="N38" s="70"/>
      <c r="O38" s="70"/>
      <c r="P38" s="71"/>
      <c r="Q38" s="71"/>
      <c r="R38" s="71"/>
      <c r="S38" s="72"/>
      <c r="T38" s="72"/>
      <c r="U38" s="72"/>
      <c r="V38" s="106"/>
      <c r="W38" s="70"/>
      <c r="X38" s="70"/>
      <c r="Y38" s="71"/>
      <c r="Z38" s="71"/>
      <c r="AA38" s="71"/>
      <c r="AB38" s="72"/>
      <c r="AC38" s="72"/>
      <c r="AD38" s="72"/>
      <c r="AE38" s="106"/>
      <c r="AF38" s="70"/>
      <c r="AG38" s="70"/>
      <c r="AH38" s="71"/>
      <c r="AI38" s="71"/>
      <c r="AJ38" s="71"/>
      <c r="AK38" s="72"/>
      <c r="AL38" s="72"/>
      <c r="AM38" s="72"/>
      <c r="AN38" s="107"/>
      <c r="AO38" s="71"/>
      <c r="AP38" s="71"/>
      <c r="AQ38" s="71"/>
      <c r="AR38" s="71"/>
      <c r="AS38" s="71"/>
      <c r="AT38" s="72"/>
      <c r="AU38" s="72"/>
      <c r="AV38" s="88"/>
    </row>
    <row r="39" spans="3:80" x14ac:dyDescent="0.3">
      <c r="C39" s="71" t="s">
        <v>314</v>
      </c>
      <c r="D39" s="98">
        <v>40</v>
      </c>
      <c r="E39" s="70">
        <v>34</v>
      </c>
      <c r="F39" s="70">
        <v>46</v>
      </c>
      <c r="G39" s="76">
        <v>106</v>
      </c>
      <c r="H39" s="70">
        <v>104</v>
      </c>
      <c r="I39" s="70">
        <v>107</v>
      </c>
      <c r="J39" s="72">
        <f>G39/$AY$7</f>
        <v>0.96363636363636362</v>
      </c>
      <c r="K39" s="72">
        <f>H39/$AY$7</f>
        <v>0.94545454545454544</v>
      </c>
      <c r="L39" s="88">
        <f>I39/$AY$7</f>
        <v>0.97272727272727277</v>
      </c>
      <c r="M39" s="98">
        <v>57</v>
      </c>
      <c r="N39" s="70">
        <v>50</v>
      </c>
      <c r="O39" s="70">
        <v>64</v>
      </c>
      <c r="P39" s="76">
        <v>159</v>
      </c>
      <c r="Q39" s="70">
        <v>154</v>
      </c>
      <c r="R39" s="70">
        <v>162</v>
      </c>
      <c r="S39" s="72">
        <f t="shared" ref="S39" si="21">P39/$AY$8</f>
        <v>0.96363636363636362</v>
      </c>
      <c r="T39" s="72">
        <f t="shared" ref="T39" si="22">Q39/$AY$8</f>
        <v>0.93333333333333335</v>
      </c>
      <c r="U39" s="88">
        <f t="shared" ref="U39" si="23">R39/$AY$8</f>
        <v>0.98181818181818181</v>
      </c>
      <c r="V39" s="98">
        <v>76</v>
      </c>
      <c r="W39" s="70">
        <v>66</v>
      </c>
      <c r="X39" s="70">
        <v>88</v>
      </c>
      <c r="Y39" s="76">
        <v>213</v>
      </c>
      <c r="Z39" s="70">
        <v>209</v>
      </c>
      <c r="AA39" s="70">
        <v>214</v>
      </c>
      <c r="AB39" s="72">
        <f>Y39/$AY$9</f>
        <v>0.96818181818181814</v>
      </c>
      <c r="AC39" s="72">
        <f>Z39/$AY$9</f>
        <v>0.95</v>
      </c>
      <c r="AD39" s="88">
        <f>AA39/$AY$9</f>
        <v>0.97272727272727277</v>
      </c>
      <c r="AE39" s="98">
        <v>96</v>
      </c>
      <c r="AF39" s="70">
        <v>84</v>
      </c>
      <c r="AG39" s="70">
        <v>108</v>
      </c>
      <c r="AH39" s="76">
        <v>266</v>
      </c>
      <c r="AI39" s="70">
        <v>258</v>
      </c>
      <c r="AJ39" s="70">
        <v>272</v>
      </c>
      <c r="AK39" s="72">
        <f>AH39/$AY$10</f>
        <v>0.96727272727272728</v>
      </c>
      <c r="AL39" s="73">
        <f>AI39/$AY$10</f>
        <v>0.93818181818181823</v>
      </c>
      <c r="AM39" s="93">
        <f>AJ39/$AY$10</f>
        <v>0.98909090909090913</v>
      </c>
      <c r="AN39" s="98">
        <v>115</v>
      </c>
      <c r="AO39" s="70">
        <v>102</v>
      </c>
      <c r="AP39" s="70">
        <v>130</v>
      </c>
      <c r="AQ39" s="76">
        <v>321</v>
      </c>
      <c r="AR39" s="70">
        <v>318</v>
      </c>
      <c r="AS39" s="70">
        <v>325</v>
      </c>
      <c r="AT39" s="72">
        <f>AQ39/$AY$11</f>
        <v>0.97272727272727277</v>
      </c>
      <c r="AU39" s="72">
        <f>AR39/$AY$11</f>
        <v>0.96363636363636362</v>
      </c>
      <c r="AV39" s="88">
        <f>AS39/$AY$11</f>
        <v>0.98484848484848486</v>
      </c>
    </row>
    <row r="40" spans="3:80" x14ac:dyDescent="0.3">
      <c r="C40" s="71"/>
      <c r="D40" s="106"/>
      <c r="E40" s="70"/>
      <c r="F40" s="70"/>
      <c r="G40" s="77"/>
      <c r="H40" s="70"/>
      <c r="I40" s="70"/>
      <c r="J40" s="72"/>
      <c r="K40" s="72"/>
      <c r="L40" s="88"/>
      <c r="M40" s="106"/>
      <c r="N40" s="70"/>
      <c r="O40" s="70"/>
      <c r="P40" s="77"/>
      <c r="Q40" s="70"/>
      <c r="R40" s="70"/>
      <c r="S40" s="72"/>
      <c r="T40" s="72"/>
      <c r="U40" s="88"/>
      <c r="V40" s="106"/>
      <c r="W40" s="70"/>
      <c r="X40" s="70"/>
      <c r="Y40" s="77"/>
      <c r="Z40" s="70"/>
      <c r="AA40" s="70"/>
      <c r="AB40" s="72"/>
      <c r="AC40" s="72"/>
      <c r="AD40" s="88"/>
      <c r="AE40" s="106"/>
      <c r="AF40" s="70"/>
      <c r="AG40" s="70"/>
      <c r="AH40" s="77"/>
      <c r="AI40" s="70"/>
      <c r="AJ40" s="70"/>
      <c r="AK40" s="72"/>
      <c r="AL40" s="74"/>
      <c r="AM40" s="94"/>
      <c r="AN40" s="106"/>
      <c r="AO40" s="70"/>
      <c r="AP40" s="70"/>
      <c r="AQ40" s="77"/>
      <c r="AR40" s="70"/>
      <c r="AS40" s="70"/>
      <c r="AT40" s="72"/>
      <c r="AU40" s="72"/>
      <c r="AV40" s="88"/>
    </row>
    <row r="41" spans="3:80" x14ac:dyDescent="0.3">
      <c r="C41" s="71" t="s">
        <v>315</v>
      </c>
      <c r="D41" s="98">
        <v>43</v>
      </c>
      <c r="E41" s="70">
        <v>36</v>
      </c>
      <c r="F41" s="70">
        <v>50</v>
      </c>
      <c r="G41" s="76">
        <v>107</v>
      </c>
      <c r="H41" s="70">
        <v>106</v>
      </c>
      <c r="I41" s="70">
        <v>108</v>
      </c>
      <c r="J41" s="72">
        <f>G41/$AY$7</f>
        <v>0.97272727272727277</v>
      </c>
      <c r="K41" s="72">
        <f>H41/$AY$7</f>
        <v>0.96363636363636362</v>
      </c>
      <c r="L41" s="88">
        <f>I41/$AY$7</f>
        <v>0.98181818181818181</v>
      </c>
      <c r="M41" s="98">
        <v>60</v>
      </c>
      <c r="N41" s="70">
        <v>52</v>
      </c>
      <c r="O41" s="70">
        <v>70</v>
      </c>
      <c r="P41" s="76">
        <v>161</v>
      </c>
      <c r="Q41" s="70">
        <v>160</v>
      </c>
      <c r="R41" s="70">
        <v>163</v>
      </c>
      <c r="S41" s="72">
        <f t="shared" ref="S41:S43" si="24">P41/$AY$8</f>
        <v>0.97575757575757571</v>
      </c>
      <c r="T41" s="72">
        <f t="shared" ref="T41" si="25">Q41/$AY$8</f>
        <v>0.96969696969696972</v>
      </c>
      <c r="U41" s="88">
        <f t="shared" ref="U41" si="26">R41/$AY$8</f>
        <v>0.98787878787878791</v>
      </c>
      <c r="V41" s="98">
        <v>78</v>
      </c>
      <c r="W41" s="70">
        <v>70</v>
      </c>
      <c r="X41" s="70">
        <v>88</v>
      </c>
      <c r="Y41" s="76">
        <v>215</v>
      </c>
      <c r="Z41" s="70">
        <v>213</v>
      </c>
      <c r="AA41" s="70">
        <v>217</v>
      </c>
      <c r="AB41" s="72">
        <f>Y41/$AY$9</f>
        <v>0.97727272727272729</v>
      </c>
      <c r="AC41" s="72">
        <f>Z41/$AY$9</f>
        <v>0.96818181818181814</v>
      </c>
      <c r="AD41" s="88">
        <f>AA41/$AY$9</f>
        <v>0.98636363636363633</v>
      </c>
      <c r="AE41" s="98">
        <v>100</v>
      </c>
      <c r="AF41" s="70">
        <v>84</v>
      </c>
      <c r="AG41" s="70">
        <v>114</v>
      </c>
      <c r="AH41" s="76">
        <v>269</v>
      </c>
      <c r="AI41" s="70">
        <v>267</v>
      </c>
      <c r="AJ41" s="70">
        <v>272</v>
      </c>
      <c r="AK41" s="72">
        <f>AH41/$AY$10</f>
        <v>0.97818181818181815</v>
      </c>
      <c r="AL41" s="73">
        <f>AI41/$AY$10</f>
        <v>0.97090909090909094</v>
      </c>
      <c r="AM41" s="93">
        <f>AJ41/$AY$10</f>
        <v>0.98909090909090913</v>
      </c>
      <c r="AN41" s="98">
        <v>117</v>
      </c>
      <c r="AO41" s="70">
        <v>106</v>
      </c>
      <c r="AP41" s="70">
        <v>132</v>
      </c>
      <c r="AQ41" s="76">
        <v>323</v>
      </c>
      <c r="AR41" s="70">
        <v>320</v>
      </c>
      <c r="AS41" s="70">
        <v>326</v>
      </c>
      <c r="AT41" s="72">
        <f>AQ41/$AY$11</f>
        <v>0.97878787878787876</v>
      </c>
      <c r="AU41" s="72">
        <f>AR41/$AY$11</f>
        <v>0.96969696969696972</v>
      </c>
      <c r="AV41" s="88">
        <f>AS41/$AY$11</f>
        <v>0.98787878787878791</v>
      </c>
    </row>
    <row r="42" spans="3:80" x14ac:dyDescent="0.3">
      <c r="C42" s="71"/>
      <c r="D42" s="106"/>
      <c r="E42" s="70"/>
      <c r="F42" s="70"/>
      <c r="G42" s="77"/>
      <c r="H42" s="70"/>
      <c r="I42" s="70"/>
      <c r="J42" s="72"/>
      <c r="K42" s="72"/>
      <c r="L42" s="88"/>
      <c r="M42" s="106"/>
      <c r="N42" s="70"/>
      <c r="O42" s="70"/>
      <c r="P42" s="77"/>
      <c r="Q42" s="70"/>
      <c r="R42" s="70"/>
      <c r="S42" s="72"/>
      <c r="T42" s="72"/>
      <c r="U42" s="88"/>
      <c r="V42" s="106"/>
      <c r="W42" s="70"/>
      <c r="X42" s="70"/>
      <c r="Y42" s="77"/>
      <c r="Z42" s="70"/>
      <c r="AA42" s="70"/>
      <c r="AB42" s="72"/>
      <c r="AC42" s="72"/>
      <c r="AD42" s="88"/>
      <c r="AE42" s="106"/>
      <c r="AF42" s="70"/>
      <c r="AG42" s="70"/>
      <c r="AH42" s="77"/>
      <c r="AI42" s="70"/>
      <c r="AJ42" s="70"/>
      <c r="AK42" s="72"/>
      <c r="AL42" s="74"/>
      <c r="AM42" s="94"/>
      <c r="AN42" s="106"/>
      <c r="AO42" s="70"/>
      <c r="AP42" s="70"/>
      <c r="AQ42" s="77"/>
      <c r="AR42" s="70"/>
      <c r="AS42" s="70"/>
      <c r="AT42" s="72"/>
      <c r="AU42" s="72"/>
      <c r="AV42" s="88"/>
    </row>
    <row r="43" spans="3:80" ht="15.6" x14ac:dyDescent="0.3">
      <c r="C43" s="71" t="s">
        <v>316</v>
      </c>
      <c r="D43" s="83">
        <v>45</v>
      </c>
      <c r="E43" s="85">
        <v>36</v>
      </c>
      <c r="F43" s="85">
        <v>56</v>
      </c>
      <c r="G43" s="85">
        <v>108</v>
      </c>
      <c r="H43" s="85">
        <v>106</v>
      </c>
      <c r="I43" s="85">
        <v>109</v>
      </c>
      <c r="J43" s="72">
        <f>G43/$AY$7</f>
        <v>0.98181818181818181</v>
      </c>
      <c r="K43" s="72">
        <f t="shared" ref="K43:L43" si="27">H43/$AY$7</f>
        <v>0.96363636363636362</v>
      </c>
      <c r="L43" s="72">
        <f t="shared" si="27"/>
        <v>0.99090909090909096</v>
      </c>
      <c r="M43" s="83">
        <v>62</v>
      </c>
      <c r="N43" s="85">
        <v>57</v>
      </c>
      <c r="O43" s="85">
        <v>70</v>
      </c>
      <c r="P43" s="85">
        <v>162</v>
      </c>
      <c r="Q43" s="85">
        <v>161</v>
      </c>
      <c r="R43" s="85">
        <v>163</v>
      </c>
      <c r="S43" s="72">
        <f t="shared" si="24"/>
        <v>0.98181818181818181</v>
      </c>
      <c r="T43" s="72">
        <f t="shared" ref="T43" si="28">Q43/$AY$8</f>
        <v>0.97575757575757571</v>
      </c>
      <c r="U43" s="72">
        <f t="shared" ref="U43" si="29">R43/$AY$8</f>
        <v>0.98787878787878791</v>
      </c>
      <c r="V43" s="83">
        <v>79</v>
      </c>
      <c r="W43" s="85">
        <v>70</v>
      </c>
      <c r="X43" s="85">
        <v>88</v>
      </c>
      <c r="Y43" s="85">
        <v>215</v>
      </c>
      <c r="Z43" s="85">
        <v>213</v>
      </c>
      <c r="AA43" s="85">
        <v>217</v>
      </c>
      <c r="AB43" s="110">
        <f>Y43/$AY$9</f>
        <v>0.97727272727272729</v>
      </c>
      <c r="AC43" s="110">
        <f>Z43/$AY$9</f>
        <v>0.96818181818181814</v>
      </c>
      <c r="AD43" s="111">
        <f>AA43/$AY$9</f>
        <v>0.98636363636363633</v>
      </c>
      <c r="AE43" s="83">
        <v>100</v>
      </c>
      <c r="AF43" s="85">
        <v>84</v>
      </c>
      <c r="AG43" s="85">
        <v>114</v>
      </c>
      <c r="AH43" s="85">
        <v>269</v>
      </c>
      <c r="AI43" s="85">
        <v>267</v>
      </c>
      <c r="AJ43" s="85">
        <v>272</v>
      </c>
      <c r="AK43" s="72">
        <f>AH43/$AY$10</f>
        <v>0.97818181818181815</v>
      </c>
      <c r="AL43" s="72">
        <f t="shared" ref="AL43:AM43" si="30">AI43/$AY$10</f>
        <v>0.97090909090909094</v>
      </c>
      <c r="AM43" s="72">
        <f t="shared" si="30"/>
        <v>0.98909090909090913</v>
      </c>
      <c r="AN43" s="83">
        <v>117</v>
      </c>
      <c r="AO43" s="85">
        <v>106</v>
      </c>
      <c r="AP43" s="85">
        <v>132</v>
      </c>
      <c r="AQ43" s="85">
        <v>323</v>
      </c>
      <c r="AR43" s="85">
        <v>320</v>
      </c>
      <c r="AS43" s="85">
        <v>326</v>
      </c>
      <c r="AT43" s="72">
        <f>AQ43/$AY$11</f>
        <v>0.97878787878787876</v>
      </c>
      <c r="AU43" s="72">
        <f t="shared" ref="AU43:AV43" si="31">AR43/$AY$11</f>
        <v>0.96969696969696972</v>
      </c>
      <c r="AV43" s="88">
        <f t="shared" si="31"/>
        <v>0.98787878787878791</v>
      </c>
      <c r="BB43" s="24"/>
      <c r="BC43" s="24"/>
      <c r="BD43" s="24"/>
      <c r="BE43" s="24"/>
      <c r="BF43" s="24"/>
      <c r="BG43" s="24"/>
      <c r="BH43" s="24"/>
      <c r="BI43" s="24"/>
      <c r="BU43" s="24"/>
      <c r="BV43" s="24"/>
      <c r="BW43" s="24"/>
      <c r="BX43" s="24"/>
      <c r="BY43" s="24"/>
      <c r="BZ43" s="24"/>
      <c r="CA43" s="24"/>
      <c r="CB43" s="24"/>
    </row>
    <row r="44" spans="3:80" ht="16.2" thickBot="1" x14ac:dyDescent="0.35">
      <c r="C44" s="71"/>
      <c r="D44" s="84"/>
      <c r="E44" s="86"/>
      <c r="F44" s="86"/>
      <c r="G44" s="86"/>
      <c r="H44" s="86"/>
      <c r="I44" s="86"/>
      <c r="J44" s="87"/>
      <c r="K44" s="87"/>
      <c r="L44" s="87"/>
      <c r="M44" s="84"/>
      <c r="N44" s="86"/>
      <c r="O44" s="86"/>
      <c r="P44" s="86"/>
      <c r="Q44" s="86"/>
      <c r="R44" s="86"/>
      <c r="S44" s="87"/>
      <c r="T44" s="87"/>
      <c r="U44" s="87"/>
      <c r="V44" s="84"/>
      <c r="W44" s="86"/>
      <c r="X44" s="86"/>
      <c r="Y44" s="86"/>
      <c r="Z44" s="86"/>
      <c r="AA44" s="86"/>
      <c r="AB44" s="97"/>
      <c r="AC44" s="97"/>
      <c r="AD44" s="99"/>
      <c r="AE44" s="84"/>
      <c r="AF44" s="86"/>
      <c r="AG44" s="86"/>
      <c r="AH44" s="86"/>
      <c r="AI44" s="86"/>
      <c r="AJ44" s="86"/>
      <c r="AK44" s="87"/>
      <c r="AL44" s="87"/>
      <c r="AM44" s="87"/>
      <c r="AN44" s="84"/>
      <c r="AO44" s="86"/>
      <c r="AP44" s="86"/>
      <c r="AQ44" s="86"/>
      <c r="AR44" s="86"/>
      <c r="AS44" s="86"/>
      <c r="AT44" s="87"/>
      <c r="AU44" s="87"/>
      <c r="AV44" s="89"/>
      <c r="BB44" s="82" t="s">
        <v>12</v>
      </c>
      <c r="BC44" s="82"/>
      <c r="BD44" s="82"/>
      <c r="BE44" s="82"/>
      <c r="BF44" s="82"/>
      <c r="BG44" s="82"/>
      <c r="BH44" s="82"/>
      <c r="BI44" s="82"/>
      <c r="BU44" s="82" t="s">
        <v>12</v>
      </c>
      <c r="BV44" s="82"/>
      <c r="BW44" s="82"/>
      <c r="BX44" s="82"/>
      <c r="BY44" s="82"/>
      <c r="BZ44" s="82"/>
      <c r="CA44" s="82"/>
      <c r="CB44" s="82"/>
    </row>
    <row r="45" spans="3:80" x14ac:dyDescent="0.3">
      <c r="BB45" s="75"/>
      <c r="BC45" s="71" t="s">
        <v>217</v>
      </c>
      <c r="BD45" s="71" t="s">
        <v>218</v>
      </c>
      <c r="BE45" s="71" t="s">
        <v>312</v>
      </c>
      <c r="BF45" s="71" t="s">
        <v>313</v>
      </c>
      <c r="BG45" s="71" t="s">
        <v>314</v>
      </c>
      <c r="BH45" s="71" t="s">
        <v>315</v>
      </c>
      <c r="BI45" s="71" t="s">
        <v>316</v>
      </c>
      <c r="BU45" s="80"/>
      <c r="BV45" s="71" t="s">
        <v>217</v>
      </c>
      <c r="BW45" s="71" t="s">
        <v>218</v>
      </c>
      <c r="BX45" s="71" t="s">
        <v>312</v>
      </c>
      <c r="BY45" s="71" t="s">
        <v>313</v>
      </c>
      <c r="BZ45" s="71" t="s">
        <v>314</v>
      </c>
      <c r="CA45" s="71" t="s">
        <v>315</v>
      </c>
      <c r="CB45" s="71" t="s">
        <v>316</v>
      </c>
    </row>
    <row r="46" spans="3:80" x14ac:dyDescent="0.3">
      <c r="BB46" s="75"/>
      <c r="BC46" s="71"/>
      <c r="BD46" s="71"/>
      <c r="BE46" s="71"/>
      <c r="BF46" s="71"/>
      <c r="BG46" s="71"/>
      <c r="BH46" s="71"/>
      <c r="BI46" s="71"/>
      <c r="BU46" s="81"/>
      <c r="BV46" s="71"/>
      <c r="BW46" s="71"/>
      <c r="BX46" s="71"/>
      <c r="BY46" s="71"/>
      <c r="BZ46" s="71"/>
      <c r="CA46" s="71"/>
      <c r="CB46" s="71"/>
    </row>
    <row r="47" spans="3:80" ht="18.600000000000001" thickBot="1" x14ac:dyDescent="0.4">
      <c r="C47" s="113" t="s">
        <v>12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5"/>
      <c r="BB47" s="71" t="s">
        <v>1</v>
      </c>
      <c r="BC47" s="72">
        <f>J52</f>
        <v>0.62727272727272732</v>
      </c>
      <c r="BD47" s="73">
        <f>J54</f>
        <v>0.62727272727272732</v>
      </c>
      <c r="BE47" s="72">
        <f>J56</f>
        <v>0.89090909090909087</v>
      </c>
      <c r="BF47" s="72">
        <f>J58</f>
        <v>0.9</v>
      </c>
      <c r="BG47" s="72">
        <f>J60</f>
        <v>0.90909090909090906</v>
      </c>
      <c r="BH47" s="72">
        <f>J62</f>
        <v>0.91818181818181821</v>
      </c>
      <c r="BI47" s="72">
        <f>J64</f>
        <v>0.97272727272727277</v>
      </c>
      <c r="BU47" s="71" t="s">
        <v>1</v>
      </c>
      <c r="BV47" s="70">
        <f>D52</f>
        <v>29</v>
      </c>
      <c r="BW47" s="78">
        <f>D54</f>
        <v>29</v>
      </c>
      <c r="BX47" s="78">
        <f>D56</f>
        <v>29</v>
      </c>
      <c r="BY47" s="78">
        <f>D58</f>
        <v>29</v>
      </c>
      <c r="BZ47" s="78">
        <f>D60</f>
        <v>29</v>
      </c>
      <c r="CA47" s="78">
        <f>D62</f>
        <v>30</v>
      </c>
      <c r="CB47" s="70">
        <f>D64</f>
        <v>44</v>
      </c>
    </row>
    <row r="48" spans="3:80" x14ac:dyDescent="0.3">
      <c r="C48" s="14"/>
      <c r="D48" s="116" t="s">
        <v>1</v>
      </c>
      <c r="E48" s="117"/>
      <c r="F48" s="117"/>
      <c r="G48" s="117"/>
      <c r="H48" s="117"/>
      <c r="I48" s="117"/>
      <c r="J48" s="117"/>
      <c r="K48" s="117"/>
      <c r="L48" s="118"/>
      <c r="M48" s="116" t="s">
        <v>2</v>
      </c>
      <c r="N48" s="117"/>
      <c r="O48" s="117"/>
      <c r="P48" s="117"/>
      <c r="Q48" s="117"/>
      <c r="R48" s="117"/>
      <c r="S48" s="117"/>
      <c r="T48" s="117"/>
      <c r="U48" s="118"/>
      <c r="V48" s="116" t="s">
        <v>3</v>
      </c>
      <c r="W48" s="117"/>
      <c r="X48" s="117"/>
      <c r="Y48" s="117"/>
      <c r="Z48" s="117"/>
      <c r="AA48" s="117"/>
      <c r="AB48" s="117"/>
      <c r="AC48" s="117"/>
      <c r="AD48" s="118"/>
      <c r="AE48" s="116" t="s">
        <v>4</v>
      </c>
      <c r="AF48" s="117"/>
      <c r="AG48" s="117"/>
      <c r="AH48" s="117"/>
      <c r="AI48" s="117"/>
      <c r="AJ48" s="117"/>
      <c r="AK48" s="117"/>
      <c r="AL48" s="117"/>
      <c r="AM48" s="118"/>
      <c r="AN48" s="90" t="s">
        <v>5</v>
      </c>
      <c r="AO48" s="91"/>
      <c r="AP48" s="91"/>
      <c r="AQ48" s="91"/>
      <c r="AR48" s="91"/>
      <c r="AS48" s="91"/>
      <c r="AT48" s="91"/>
      <c r="AU48" s="91"/>
      <c r="AV48" s="92"/>
      <c r="AX48" s="7"/>
      <c r="AY48" s="7"/>
      <c r="BB48" s="71"/>
      <c r="BC48" s="72"/>
      <c r="BD48" s="74"/>
      <c r="BE48" s="72"/>
      <c r="BF48" s="72"/>
      <c r="BG48" s="72"/>
      <c r="BH48" s="72"/>
      <c r="BI48" s="72"/>
      <c r="BU48" s="71"/>
      <c r="BV48" s="70"/>
      <c r="BW48" s="79"/>
      <c r="BX48" s="79"/>
      <c r="BY48" s="79"/>
      <c r="BZ48" s="79"/>
      <c r="CA48" s="79"/>
      <c r="CB48" s="70"/>
    </row>
    <row r="49" spans="3:80" x14ac:dyDescent="0.3">
      <c r="C49" s="95"/>
      <c r="D49" s="100" t="s">
        <v>8</v>
      </c>
      <c r="E49" s="101"/>
      <c r="F49" s="102"/>
      <c r="G49" s="109" t="s">
        <v>9</v>
      </c>
      <c r="H49" s="101"/>
      <c r="I49" s="102"/>
      <c r="J49" s="109" t="s">
        <v>10</v>
      </c>
      <c r="K49" s="101"/>
      <c r="L49" s="119"/>
      <c r="M49" s="100" t="s">
        <v>8</v>
      </c>
      <c r="N49" s="101"/>
      <c r="O49" s="102"/>
      <c r="P49" s="109" t="s">
        <v>9</v>
      </c>
      <c r="Q49" s="101"/>
      <c r="R49" s="102"/>
      <c r="S49" s="109" t="s">
        <v>10</v>
      </c>
      <c r="T49" s="101"/>
      <c r="U49" s="119"/>
      <c r="V49" s="100" t="s">
        <v>8</v>
      </c>
      <c r="W49" s="101"/>
      <c r="X49" s="102"/>
      <c r="Y49" s="109" t="s">
        <v>9</v>
      </c>
      <c r="Z49" s="101"/>
      <c r="AA49" s="102"/>
      <c r="AB49" s="109" t="s">
        <v>10</v>
      </c>
      <c r="AC49" s="101"/>
      <c r="AD49" s="119"/>
      <c r="AE49" s="100" t="s">
        <v>8</v>
      </c>
      <c r="AF49" s="101"/>
      <c r="AG49" s="102"/>
      <c r="AH49" s="109" t="s">
        <v>9</v>
      </c>
      <c r="AI49" s="101"/>
      <c r="AJ49" s="102"/>
      <c r="AK49" s="109" t="s">
        <v>10</v>
      </c>
      <c r="AL49" s="101"/>
      <c r="AM49" s="119"/>
      <c r="AN49" s="125" t="s">
        <v>8</v>
      </c>
      <c r="AO49" s="126"/>
      <c r="AP49" s="127"/>
      <c r="AQ49" s="128" t="s">
        <v>9</v>
      </c>
      <c r="AR49" s="126"/>
      <c r="AS49" s="127"/>
      <c r="AT49" s="71" t="s">
        <v>10</v>
      </c>
      <c r="AU49" s="71"/>
      <c r="AV49" s="130"/>
      <c r="AW49" s="13"/>
      <c r="AX49" s="7"/>
      <c r="AY49" s="7"/>
      <c r="BB49" s="71" t="s">
        <v>2</v>
      </c>
      <c r="BC49" s="72">
        <f>S52</f>
        <v>0.63030303030303025</v>
      </c>
      <c r="BD49" s="73">
        <f>S54</f>
        <v>0.63030303030303025</v>
      </c>
      <c r="BE49" s="72">
        <f>S56</f>
        <v>0.92727272727272725</v>
      </c>
      <c r="BF49" s="72">
        <f>S58</f>
        <v>0.93333333333333335</v>
      </c>
      <c r="BG49" s="72">
        <f>S60</f>
        <v>0.93939393939393945</v>
      </c>
      <c r="BH49" s="72">
        <f>S62</f>
        <v>0.95757575757575752</v>
      </c>
      <c r="BI49" s="72">
        <f>S64</f>
        <v>0.97575757575757571</v>
      </c>
      <c r="BU49" s="76" t="s">
        <v>2</v>
      </c>
      <c r="BV49" s="78">
        <f>M52</f>
        <v>44</v>
      </c>
      <c r="BW49" s="78">
        <f>M54</f>
        <v>44</v>
      </c>
      <c r="BX49" s="78">
        <f>M56</f>
        <v>44</v>
      </c>
      <c r="BY49" s="78">
        <f>M58</f>
        <v>44</v>
      </c>
      <c r="BZ49" s="78">
        <f>M60</f>
        <v>44</v>
      </c>
      <c r="CA49" s="78">
        <f>M62</f>
        <v>45</v>
      </c>
      <c r="CB49" s="70">
        <f>M64</f>
        <v>53</v>
      </c>
    </row>
    <row r="50" spans="3:80" x14ac:dyDescent="0.3">
      <c r="C50" s="96"/>
      <c r="D50" s="103"/>
      <c r="E50" s="104"/>
      <c r="F50" s="105"/>
      <c r="G50" s="95"/>
      <c r="H50" s="104"/>
      <c r="I50" s="105"/>
      <c r="J50" s="95"/>
      <c r="K50" s="104"/>
      <c r="L50" s="120"/>
      <c r="M50" s="103"/>
      <c r="N50" s="104"/>
      <c r="O50" s="105"/>
      <c r="P50" s="95"/>
      <c r="Q50" s="104"/>
      <c r="R50" s="105"/>
      <c r="S50" s="95"/>
      <c r="T50" s="104"/>
      <c r="U50" s="120"/>
      <c r="V50" s="103"/>
      <c r="W50" s="104"/>
      <c r="X50" s="105"/>
      <c r="Y50" s="95"/>
      <c r="Z50" s="104"/>
      <c r="AA50" s="105"/>
      <c r="AB50" s="95"/>
      <c r="AC50" s="104"/>
      <c r="AD50" s="120"/>
      <c r="AE50" s="103"/>
      <c r="AF50" s="104"/>
      <c r="AG50" s="105"/>
      <c r="AH50" s="95"/>
      <c r="AI50" s="104"/>
      <c r="AJ50" s="105"/>
      <c r="AK50" s="95"/>
      <c r="AL50" s="104"/>
      <c r="AM50" s="120"/>
      <c r="AN50" s="103"/>
      <c r="AO50" s="104"/>
      <c r="AP50" s="105"/>
      <c r="AQ50" s="95"/>
      <c r="AR50" s="104"/>
      <c r="AS50" s="105"/>
      <c r="AT50" s="71"/>
      <c r="AU50" s="71"/>
      <c r="AV50" s="130"/>
      <c r="AW50" s="13"/>
      <c r="AX50" s="7"/>
      <c r="AY50" s="7"/>
      <c r="BB50" s="71"/>
      <c r="BC50" s="72"/>
      <c r="BD50" s="74"/>
      <c r="BE50" s="72"/>
      <c r="BF50" s="72"/>
      <c r="BG50" s="72"/>
      <c r="BH50" s="72"/>
      <c r="BI50" s="72"/>
      <c r="BU50" s="77"/>
      <c r="BV50" s="79"/>
      <c r="BW50" s="79"/>
      <c r="BX50" s="79"/>
      <c r="BY50" s="79"/>
      <c r="BZ50" s="79"/>
      <c r="CA50" s="79"/>
      <c r="CB50" s="70"/>
    </row>
    <row r="51" spans="3:80" x14ac:dyDescent="0.3">
      <c r="C51" s="9"/>
      <c r="D51" s="20" t="s">
        <v>18</v>
      </c>
      <c r="E51" s="21" t="s">
        <v>17</v>
      </c>
      <c r="F51" s="22" t="s">
        <v>16</v>
      </c>
      <c r="G51" s="21" t="s">
        <v>18</v>
      </c>
      <c r="H51" s="21" t="s">
        <v>17</v>
      </c>
      <c r="I51" s="22" t="s">
        <v>16</v>
      </c>
      <c r="J51" s="21" t="s">
        <v>18</v>
      </c>
      <c r="K51" s="21" t="s">
        <v>17</v>
      </c>
      <c r="L51" s="23" t="s">
        <v>16</v>
      </c>
      <c r="M51" s="20" t="s">
        <v>18</v>
      </c>
      <c r="N51" s="21" t="s">
        <v>17</v>
      </c>
      <c r="O51" s="22" t="s">
        <v>16</v>
      </c>
      <c r="P51" s="21" t="s">
        <v>18</v>
      </c>
      <c r="Q51" s="21" t="s">
        <v>17</v>
      </c>
      <c r="R51" s="22" t="s">
        <v>16</v>
      </c>
      <c r="S51" s="21" t="s">
        <v>18</v>
      </c>
      <c r="T51" s="21" t="s">
        <v>17</v>
      </c>
      <c r="U51" s="23" t="s">
        <v>16</v>
      </c>
      <c r="V51" s="20" t="s">
        <v>18</v>
      </c>
      <c r="W51" s="21" t="s">
        <v>17</v>
      </c>
      <c r="X51" s="22" t="s">
        <v>16</v>
      </c>
      <c r="Y51" s="21" t="s">
        <v>18</v>
      </c>
      <c r="Z51" s="21" t="s">
        <v>17</v>
      </c>
      <c r="AA51" s="22" t="s">
        <v>16</v>
      </c>
      <c r="AB51" s="21" t="s">
        <v>18</v>
      </c>
      <c r="AC51" s="21" t="s">
        <v>17</v>
      </c>
      <c r="AD51" s="23" t="s">
        <v>16</v>
      </c>
      <c r="AE51" s="20" t="s">
        <v>18</v>
      </c>
      <c r="AF51" s="21" t="s">
        <v>17</v>
      </c>
      <c r="AG51" s="22" t="s">
        <v>16</v>
      </c>
      <c r="AH51" s="21" t="s">
        <v>18</v>
      </c>
      <c r="AI51" s="21" t="s">
        <v>17</v>
      </c>
      <c r="AJ51" s="22" t="s">
        <v>16</v>
      </c>
      <c r="AK51" s="21" t="s">
        <v>18</v>
      </c>
      <c r="AL51" s="21" t="s">
        <v>17</v>
      </c>
      <c r="AM51" s="23" t="s">
        <v>16</v>
      </c>
      <c r="AN51" s="20" t="s">
        <v>18</v>
      </c>
      <c r="AO51" s="21" t="s">
        <v>17</v>
      </c>
      <c r="AP51" s="22" t="s">
        <v>16</v>
      </c>
      <c r="AQ51" s="21" t="s">
        <v>18</v>
      </c>
      <c r="AR51" s="21" t="s">
        <v>17</v>
      </c>
      <c r="AS51" s="22" t="s">
        <v>16</v>
      </c>
      <c r="AT51" s="21" t="s">
        <v>18</v>
      </c>
      <c r="AU51" s="21" t="s">
        <v>17</v>
      </c>
      <c r="AV51" s="23" t="s">
        <v>16</v>
      </c>
      <c r="AW51" s="13"/>
      <c r="AX51" s="7"/>
      <c r="AY51" s="7"/>
      <c r="BB51" s="71" t="s">
        <v>3</v>
      </c>
      <c r="BC51" s="72">
        <f>AB52</f>
        <v>0.61818181818181817</v>
      </c>
      <c r="BD51" s="73">
        <f>AB54</f>
        <v>0.62272727272727268</v>
      </c>
      <c r="BE51" s="72">
        <f>AB56</f>
        <v>0.95909090909090911</v>
      </c>
      <c r="BF51" s="73">
        <f>AB58</f>
        <v>0.95909090909090911</v>
      </c>
      <c r="BG51" s="72">
        <f>AB60</f>
        <v>0.96363636363636362</v>
      </c>
      <c r="BH51" s="72">
        <f>AB62</f>
        <v>0.96818181818181814</v>
      </c>
      <c r="BI51" s="72">
        <f>AB64</f>
        <v>0.97272727272727277</v>
      </c>
      <c r="BU51" s="76" t="s">
        <v>3</v>
      </c>
      <c r="BV51" s="78">
        <f>V52</f>
        <v>59</v>
      </c>
      <c r="BW51" s="78">
        <f>V54</f>
        <v>59</v>
      </c>
      <c r="BX51" s="78">
        <f>V56</f>
        <v>59</v>
      </c>
      <c r="BY51" s="78">
        <f>V58</f>
        <v>59</v>
      </c>
      <c r="BZ51" s="78">
        <f>V60</f>
        <v>59</v>
      </c>
      <c r="CA51" s="78">
        <f>V62</f>
        <v>60</v>
      </c>
      <c r="CB51" s="70">
        <f>V64</f>
        <v>65</v>
      </c>
    </row>
    <row r="52" spans="3:80" x14ac:dyDescent="0.3">
      <c r="C52" s="71" t="s">
        <v>217</v>
      </c>
      <c r="D52" s="98">
        <v>29</v>
      </c>
      <c r="E52" s="70">
        <v>24</v>
      </c>
      <c r="F52" s="70">
        <v>34</v>
      </c>
      <c r="G52" s="76">
        <v>69</v>
      </c>
      <c r="H52" s="70">
        <v>54</v>
      </c>
      <c r="I52" s="70">
        <v>81</v>
      </c>
      <c r="J52" s="72">
        <f>G52/$AY$7</f>
        <v>0.62727272727272732</v>
      </c>
      <c r="K52" s="72">
        <f>H52/$AY$7</f>
        <v>0.49090909090909091</v>
      </c>
      <c r="L52" s="88">
        <f>I52/$AY$7</f>
        <v>0.73636363636363633</v>
      </c>
      <c r="M52" s="98">
        <v>44</v>
      </c>
      <c r="N52" s="70">
        <v>38</v>
      </c>
      <c r="O52" s="70">
        <v>48</v>
      </c>
      <c r="P52" s="76">
        <v>104</v>
      </c>
      <c r="Q52" s="70">
        <v>89</v>
      </c>
      <c r="R52" s="70">
        <v>119</v>
      </c>
      <c r="S52" s="72">
        <f>P52/$AY$8</f>
        <v>0.63030303030303025</v>
      </c>
      <c r="T52" s="72">
        <f>Q52/$AY$8</f>
        <v>0.53939393939393943</v>
      </c>
      <c r="U52" s="88">
        <f>R52/$AY$8</f>
        <v>0.72121212121212119</v>
      </c>
      <c r="V52" s="98">
        <v>59</v>
      </c>
      <c r="W52" s="70">
        <v>56</v>
      </c>
      <c r="X52" s="70">
        <v>64</v>
      </c>
      <c r="Y52" s="76">
        <v>136</v>
      </c>
      <c r="Z52" s="70">
        <v>120</v>
      </c>
      <c r="AA52" s="70">
        <v>146</v>
      </c>
      <c r="AB52" s="72">
        <f>Y52/$AY$9</f>
        <v>0.61818181818181817</v>
      </c>
      <c r="AC52" s="72">
        <f>Z52/$AY$9</f>
        <v>0.54545454545454541</v>
      </c>
      <c r="AD52" s="88">
        <f>AA52/$AY$9</f>
        <v>0.66363636363636369</v>
      </c>
      <c r="AE52" s="98">
        <v>73</v>
      </c>
      <c r="AF52" s="70">
        <v>68</v>
      </c>
      <c r="AG52" s="70">
        <v>78</v>
      </c>
      <c r="AH52" s="76">
        <v>171</v>
      </c>
      <c r="AI52" s="70">
        <v>157</v>
      </c>
      <c r="AJ52" s="70">
        <v>186</v>
      </c>
      <c r="AK52" s="72">
        <f>AH52/$AY$10</f>
        <v>0.62181818181818183</v>
      </c>
      <c r="AL52" s="73">
        <f>AI52/$AY$10</f>
        <v>0.57090909090909092</v>
      </c>
      <c r="AM52" s="93">
        <f>AJ52/$AY$10</f>
        <v>0.67636363636363639</v>
      </c>
      <c r="AN52" s="98">
        <v>87</v>
      </c>
      <c r="AO52" s="70">
        <v>82</v>
      </c>
      <c r="AP52" s="70">
        <v>92</v>
      </c>
      <c r="AQ52" s="76">
        <v>207</v>
      </c>
      <c r="AR52" s="70">
        <v>193</v>
      </c>
      <c r="AS52" s="70">
        <v>222</v>
      </c>
      <c r="AT52" s="72">
        <f>AQ52/$AY$11</f>
        <v>0.62727272727272732</v>
      </c>
      <c r="AU52" s="72">
        <f>AR52/$AY$11</f>
        <v>0.58484848484848484</v>
      </c>
      <c r="AV52" s="88">
        <f>AS52/$AY$11</f>
        <v>0.67272727272727273</v>
      </c>
      <c r="AX52" s="7"/>
      <c r="AY52" s="7"/>
      <c r="BB52" s="71"/>
      <c r="BC52" s="72"/>
      <c r="BD52" s="74"/>
      <c r="BE52" s="72"/>
      <c r="BF52" s="74"/>
      <c r="BG52" s="72"/>
      <c r="BH52" s="72"/>
      <c r="BI52" s="72"/>
      <c r="BU52" s="77"/>
      <c r="BV52" s="79"/>
      <c r="BW52" s="79"/>
      <c r="BX52" s="79"/>
      <c r="BY52" s="79"/>
      <c r="BZ52" s="79"/>
      <c r="CA52" s="79"/>
      <c r="CB52" s="70"/>
    </row>
    <row r="53" spans="3:80" x14ac:dyDescent="0.3">
      <c r="C53" s="71"/>
      <c r="D53" s="106"/>
      <c r="E53" s="70"/>
      <c r="F53" s="70"/>
      <c r="G53" s="77"/>
      <c r="H53" s="70"/>
      <c r="I53" s="70"/>
      <c r="J53" s="72"/>
      <c r="K53" s="72"/>
      <c r="L53" s="88"/>
      <c r="M53" s="106"/>
      <c r="N53" s="70"/>
      <c r="O53" s="70"/>
      <c r="P53" s="77"/>
      <c r="Q53" s="70"/>
      <c r="R53" s="70"/>
      <c r="S53" s="72"/>
      <c r="T53" s="72"/>
      <c r="U53" s="88"/>
      <c r="V53" s="106"/>
      <c r="W53" s="70"/>
      <c r="X53" s="70"/>
      <c r="Y53" s="77"/>
      <c r="Z53" s="70"/>
      <c r="AA53" s="70"/>
      <c r="AB53" s="72"/>
      <c r="AC53" s="72"/>
      <c r="AD53" s="88"/>
      <c r="AE53" s="106"/>
      <c r="AF53" s="70"/>
      <c r="AG53" s="70"/>
      <c r="AH53" s="77"/>
      <c r="AI53" s="70"/>
      <c r="AJ53" s="70"/>
      <c r="AK53" s="72"/>
      <c r="AL53" s="74"/>
      <c r="AM53" s="94"/>
      <c r="AN53" s="106"/>
      <c r="AO53" s="70"/>
      <c r="AP53" s="70"/>
      <c r="AQ53" s="77"/>
      <c r="AR53" s="70"/>
      <c r="AS53" s="70"/>
      <c r="AT53" s="72"/>
      <c r="AU53" s="72"/>
      <c r="AV53" s="88"/>
      <c r="AX53" s="7"/>
      <c r="AY53" s="7"/>
      <c r="BB53" s="71" t="s">
        <v>4</v>
      </c>
      <c r="BC53" s="72">
        <f>AK52</f>
        <v>0.62181818181818183</v>
      </c>
      <c r="BD53" s="73">
        <f>AK54</f>
        <v>0.62545454545454549</v>
      </c>
      <c r="BE53" s="72">
        <f>AK56</f>
        <v>0.96727272727272728</v>
      </c>
      <c r="BF53" s="73">
        <f>AK58</f>
        <v>0.96727272727272728</v>
      </c>
      <c r="BG53" s="72">
        <f>AK60</f>
        <v>0.97090909090909094</v>
      </c>
      <c r="BH53" s="72">
        <f>AK62</f>
        <v>0.97454545454545449</v>
      </c>
      <c r="BI53" s="72">
        <f>AK64</f>
        <v>0.97454545454545449</v>
      </c>
      <c r="BU53" s="76" t="s">
        <v>4</v>
      </c>
      <c r="BV53" s="78">
        <f>AE52</f>
        <v>73</v>
      </c>
      <c r="BW53" s="78">
        <f>AE54</f>
        <v>73</v>
      </c>
      <c r="BX53" s="78">
        <f>AE56</f>
        <v>73</v>
      </c>
      <c r="BY53" s="78">
        <f>AE58</f>
        <v>73</v>
      </c>
      <c r="BZ53" s="78">
        <f>AE60</f>
        <v>73</v>
      </c>
      <c r="CA53" s="78">
        <f>AE62</f>
        <v>74</v>
      </c>
      <c r="CB53" s="70">
        <f>AE64</f>
        <v>76</v>
      </c>
    </row>
    <row r="54" spans="3:80" x14ac:dyDescent="0.3">
      <c r="C54" s="71" t="s">
        <v>218</v>
      </c>
      <c r="D54" s="98">
        <v>29</v>
      </c>
      <c r="E54" s="70">
        <v>24</v>
      </c>
      <c r="F54" s="70">
        <v>34</v>
      </c>
      <c r="G54" s="76">
        <v>69</v>
      </c>
      <c r="H54" s="70">
        <v>54</v>
      </c>
      <c r="I54" s="70">
        <v>81</v>
      </c>
      <c r="J54" s="72">
        <f>G54/$AY$7</f>
        <v>0.62727272727272732</v>
      </c>
      <c r="K54" s="72">
        <f>H54/$AY$7</f>
        <v>0.49090909090909091</v>
      </c>
      <c r="L54" s="88">
        <f>I54/$AY$7</f>
        <v>0.73636363636363633</v>
      </c>
      <c r="M54" s="98">
        <v>44</v>
      </c>
      <c r="N54" s="70">
        <v>38</v>
      </c>
      <c r="O54" s="70">
        <v>48</v>
      </c>
      <c r="P54" s="76">
        <v>104</v>
      </c>
      <c r="Q54" s="70">
        <v>91</v>
      </c>
      <c r="R54" s="70">
        <v>119</v>
      </c>
      <c r="S54" s="72">
        <f>P54/$AY$8</f>
        <v>0.63030303030303025</v>
      </c>
      <c r="T54" s="72">
        <f t="shared" ref="T54" si="32">Q54/$AY$8</f>
        <v>0.55151515151515151</v>
      </c>
      <c r="U54" s="88">
        <f t="shared" ref="U54" si="33">R54/$AY$8</f>
        <v>0.72121212121212119</v>
      </c>
      <c r="V54" s="98">
        <v>59</v>
      </c>
      <c r="W54" s="70">
        <v>56</v>
      </c>
      <c r="X54" s="70">
        <v>64</v>
      </c>
      <c r="Y54" s="76">
        <v>137</v>
      </c>
      <c r="Z54" s="70">
        <v>122</v>
      </c>
      <c r="AA54" s="70">
        <v>146</v>
      </c>
      <c r="AB54" s="72">
        <f>Y54/$AY$9</f>
        <v>0.62272727272727268</v>
      </c>
      <c r="AC54" s="72">
        <f>Z54/$AY$9</f>
        <v>0.55454545454545456</v>
      </c>
      <c r="AD54" s="88">
        <f>AA54/$AY$9</f>
        <v>0.66363636363636369</v>
      </c>
      <c r="AE54" s="98">
        <v>73</v>
      </c>
      <c r="AF54" s="70">
        <v>68</v>
      </c>
      <c r="AG54" s="70">
        <v>78</v>
      </c>
      <c r="AH54" s="76">
        <v>172</v>
      </c>
      <c r="AI54" s="70">
        <v>158</v>
      </c>
      <c r="AJ54" s="70">
        <v>186</v>
      </c>
      <c r="AK54" s="72">
        <f>AH54/$AY$10</f>
        <v>0.62545454545454549</v>
      </c>
      <c r="AL54" s="73">
        <f>AI54/$AY$10</f>
        <v>0.57454545454545458</v>
      </c>
      <c r="AM54" s="93">
        <f>AJ54/$AY$10</f>
        <v>0.67636363636363639</v>
      </c>
      <c r="AN54" s="98">
        <v>87</v>
      </c>
      <c r="AO54" s="70">
        <v>82</v>
      </c>
      <c r="AP54" s="70">
        <v>92</v>
      </c>
      <c r="AQ54" s="76">
        <v>208</v>
      </c>
      <c r="AR54" s="70">
        <v>195</v>
      </c>
      <c r="AS54" s="70">
        <v>222</v>
      </c>
      <c r="AT54" s="72">
        <f>AQ54/$AY$11</f>
        <v>0.63030303030303025</v>
      </c>
      <c r="AU54" s="72">
        <f>AR54/$AY$11</f>
        <v>0.59090909090909094</v>
      </c>
      <c r="AV54" s="88">
        <f>AS54/$AY$11</f>
        <v>0.67272727272727273</v>
      </c>
      <c r="AX54" s="7"/>
      <c r="AY54" s="7"/>
      <c r="BB54" s="71"/>
      <c r="BC54" s="72"/>
      <c r="BD54" s="74"/>
      <c r="BE54" s="72"/>
      <c r="BF54" s="74"/>
      <c r="BG54" s="72"/>
      <c r="BH54" s="72"/>
      <c r="BI54" s="72"/>
      <c r="BU54" s="77"/>
      <c r="BV54" s="79"/>
      <c r="BW54" s="79"/>
      <c r="BX54" s="79"/>
      <c r="BY54" s="79"/>
      <c r="BZ54" s="79"/>
      <c r="CA54" s="79"/>
      <c r="CB54" s="70"/>
    </row>
    <row r="55" spans="3:80" x14ac:dyDescent="0.3">
      <c r="C55" s="71"/>
      <c r="D55" s="106"/>
      <c r="E55" s="70"/>
      <c r="F55" s="70"/>
      <c r="G55" s="77"/>
      <c r="H55" s="70"/>
      <c r="I55" s="70"/>
      <c r="J55" s="72"/>
      <c r="K55" s="72"/>
      <c r="L55" s="88"/>
      <c r="M55" s="106"/>
      <c r="N55" s="70"/>
      <c r="O55" s="70"/>
      <c r="P55" s="77"/>
      <c r="Q55" s="70"/>
      <c r="R55" s="70"/>
      <c r="S55" s="72"/>
      <c r="T55" s="72"/>
      <c r="U55" s="88"/>
      <c r="V55" s="106"/>
      <c r="W55" s="70"/>
      <c r="X55" s="70"/>
      <c r="Y55" s="77"/>
      <c r="Z55" s="70"/>
      <c r="AA55" s="70"/>
      <c r="AB55" s="72"/>
      <c r="AC55" s="72"/>
      <c r="AD55" s="88"/>
      <c r="AE55" s="106"/>
      <c r="AF55" s="70"/>
      <c r="AG55" s="70"/>
      <c r="AH55" s="77"/>
      <c r="AI55" s="70"/>
      <c r="AJ55" s="70"/>
      <c r="AK55" s="72"/>
      <c r="AL55" s="74"/>
      <c r="AM55" s="94"/>
      <c r="AN55" s="106"/>
      <c r="AO55" s="70"/>
      <c r="AP55" s="70"/>
      <c r="AQ55" s="77"/>
      <c r="AR55" s="70"/>
      <c r="AS55" s="70"/>
      <c r="AT55" s="72"/>
      <c r="AU55" s="72"/>
      <c r="AV55" s="88"/>
      <c r="AX55" s="7"/>
      <c r="AY55" s="7"/>
      <c r="BB55" s="71" t="s">
        <v>5</v>
      </c>
      <c r="BC55" s="72">
        <f>AT52</f>
        <v>0.62727272727272732</v>
      </c>
      <c r="BD55" s="73">
        <f>AT54</f>
        <v>0.63030303030303025</v>
      </c>
      <c r="BE55" s="72">
        <f>AT56</f>
        <v>0.96969696969696972</v>
      </c>
      <c r="BF55" s="72">
        <f>AT58</f>
        <v>0.96969696969696972</v>
      </c>
      <c r="BG55" s="72">
        <f>AT60</f>
        <v>0.97272727272727277</v>
      </c>
      <c r="BH55" s="72">
        <f>AT62</f>
        <v>0.97272727272727277</v>
      </c>
      <c r="BI55" s="72">
        <f>AT64</f>
        <v>0.97272727272727277</v>
      </c>
      <c r="BU55" s="71" t="s">
        <v>5</v>
      </c>
      <c r="BV55" s="78">
        <f>AN52</f>
        <v>87</v>
      </c>
      <c r="BW55" s="78">
        <f>AN54</f>
        <v>87</v>
      </c>
      <c r="BX55" s="78">
        <f>AN56</f>
        <v>87</v>
      </c>
      <c r="BY55" s="78">
        <f>AN58</f>
        <v>87</v>
      </c>
      <c r="BZ55" s="78">
        <f>AN60</f>
        <v>87</v>
      </c>
      <c r="CA55" s="78">
        <f>AN62</f>
        <v>88</v>
      </c>
      <c r="CB55" s="70">
        <f>AN64</f>
        <v>88</v>
      </c>
    </row>
    <row r="56" spans="3:80" x14ac:dyDescent="0.3">
      <c r="C56" s="71" t="s">
        <v>312</v>
      </c>
      <c r="D56" s="98">
        <v>29</v>
      </c>
      <c r="E56" s="70">
        <v>24</v>
      </c>
      <c r="F56" s="70">
        <v>34</v>
      </c>
      <c r="G56" s="76">
        <v>98</v>
      </c>
      <c r="H56" s="70">
        <v>95</v>
      </c>
      <c r="I56" s="70">
        <v>103</v>
      </c>
      <c r="J56" s="72">
        <f>G56/$AY$7</f>
        <v>0.89090909090909087</v>
      </c>
      <c r="K56" s="72">
        <f>H56/$AY$7</f>
        <v>0.86363636363636365</v>
      </c>
      <c r="L56" s="88">
        <f>I56/$AY$7</f>
        <v>0.9363636363636364</v>
      </c>
      <c r="M56" s="98">
        <v>44</v>
      </c>
      <c r="N56" s="70">
        <v>38</v>
      </c>
      <c r="O56" s="70">
        <v>48</v>
      </c>
      <c r="P56" s="76">
        <v>153</v>
      </c>
      <c r="Q56" s="70">
        <v>143</v>
      </c>
      <c r="R56" s="70">
        <v>161</v>
      </c>
      <c r="S56" s="72">
        <f t="shared" ref="S56:S58" si="34">P56/$AY$8</f>
        <v>0.92727272727272725</v>
      </c>
      <c r="T56" s="72">
        <f t="shared" ref="T56" si="35">Q56/$AY$8</f>
        <v>0.8666666666666667</v>
      </c>
      <c r="U56" s="88">
        <f t="shared" ref="U56" si="36">R56/$AY$8</f>
        <v>0.97575757575757571</v>
      </c>
      <c r="V56" s="98">
        <v>59</v>
      </c>
      <c r="W56" s="70">
        <v>56</v>
      </c>
      <c r="X56" s="70">
        <v>64</v>
      </c>
      <c r="Y56" s="76">
        <v>211</v>
      </c>
      <c r="Z56" s="70">
        <v>207</v>
      </c>
      <c r="AA56" s="70">
        <v>216</v>
      </c>
      <c r="AB56" s="72">
        <f>Y56/$AY$9</f>
        <v>0.95909090909090911</v>
      </c>
      <c r="AC56" s="72">
        <f>Z56/$AY$9</f>
        <v>0.94090909090909092</v>
      </c>
      <c r="AD56" s="88">
        <f>AA56/$AY$9</f>
        <v>0.98181818181818181</v>
      </c>
      <c r="AE56" s="98">
        <v>73</v>
      </c>
      <c r="AF56" s="70">
        <v>68</v>
      </c>
      <c r="AG56" s="70">
        <v>78</v>
      </c>
      <c r="AH56" s="76">
        <v>266</v>
      </c>
      <c r="AI56" s="70">
        <v>262</v>
      </c>
      <c r="AJ56" s="70">
        <v>270</v>
      </c>
      <c r="AK56" s="72">
        <f>AH56/$AY$10</f>
        <v>0.96727272727272728</v>
      </c>
      <c r="AL56" s="73">
        <f>AI56/$AY$10</f>
        <v>0.95272727272727276</v>
      </c>
      <c r="AM56" s="93">
        <f>AJ56/$AY$10</f>
        <v>0.98181818181818181</v>
      </c>
      <c r="AN56" s="98">
        <v>87</v>
      </c>
      <c r="AO56" s="70">
        <v>82</v>
      </c>
      <c r="AP56" s="70">
        <v>92</v>
      </c>
      <c r="AQ56" s="76">
        <v>320</v>
      </c>
      <c r="AR56" s="70">
        <v>313</v>
      </c>
      <c r="AS56" s="70">
        <v>323</v>
      </c>
      <c r="AT56" s="72">
        <f>AQ56/$AY$11</f>
        <v>0.96969696969696972</v>
      </c>
      <c r="AU56" s="72">
        <f>AR56/$AY$11</f>
        <v>0.94848484848484849</v>
      </c>
      <c r="AV56" s="88">
        <f>AS56/$AY$11</f>
        <v>0.97878787878787876</v>
      </c>
      <c r="AX56" s="7"/>
      <c r="AY56" s="7"/>
      <c r="BB56" s="71"/>
      <c r="BC56" s="72"/>
      <c r="BD56" s="74"/>
      <c r="BE56" s="72"/>
      <c r="BF56" s="72"/>
      <c r="BG56" s="72"/>
      <c r="BH56" s="72"/>
      <c r="BI56" s="72"/>
      <c r="BU56" s="71"/>
      <c r="BV56" s="79"/>
      <c r="BW56" s="79"/>
      <c r="BX56" s="79"/>
      <c r="BY56" s="79"/>
      <c r="BZ56" s="79"/>
      <c r="CA56" s="79"/>
      <c r="CB56" s="70"/>
    </row>
    <row r="57" spans="3:80" x14ac:dyDescent="0.3">
      <c r="C57" s="71"/>
      <c r="D57" s="106"/>
      <c r="E57" s="70"/>
      <c r="F57" s="70"/>
      <c r="G57" s="77"/>
      <c r="H57" s="70"/>
      <c r="I57" s="70"/>
      <c r="J57" s="72"/>
      <c r="K57" s="72"/>
      <c r="L57" s="88"/>
      <c r="M57" s="106"/>
      <c r="N57" s="70"/>
      <c r="O57" s="70"/>
      <c r="P57" s="77"/>
      <c r="Q57" s="70"/>
      <c r="R57" s="70"/>
      <c r="S57" s="72"/>
      <c r="T57" s="72"/>
      <c r="U57" s="88"/>
      <c r="V57" s="106"/>
      <c r="W57" s="70"/>
      <c r="X57" s="70"/>
      <c r="Y57" s="77"/>
      <c r="Z57" s="70"/>
      <c r="AA57" s="70"/>
      <c r="AB57" s="72"/>
      <c r="AC57" s="72"/>
      <c r="AD57" s="88"/>
      <c r="AE57" s="106"/>
      <c r="AF57" s="70"/>
      <c r="AG57" s="70"/>
      <c r="AH57" s="77"/>
      <c r="AI57" s="70"/>
      <c r="AJ57" s="70"/>
      <c r="AK57" s="72"/>
      <c r="AL57" s="74"/>
      <c r="AM57" s="94"/>
      <c r="AN57" s="106"/>
      <c r="AO57" s="70"/>
      <c r="AP57" s="70"/>
      <c r="AQ57" s="77"/>
      <c r="AR57" s="70"/>
      <c r="AS57" s="70"/>
      <c r="AT57" s="72"/>
      <c r="AU57" s="72"/>
      <c r="AV57" s="88"/>
    </row>
    <row r="58" spans="3:80" x14ac:dyDescent="0.3">
      <c r="C58" s="71" t="s">
        <v>313</v>
      </c>
      <c r="D58" s="98">
        <v>29</v>
      </c>
      <c r="E58" s="70">
        <v>24</v>
      </c>
      <c r="F58" s="70">
        <v>34</v>
      </c>
      <c r="G58" s="71">
        <v>99</v>
      </c>
      <c r="H58" s="71">
        <v>95</v>
      </c>
      <c r="I58" s="71">
        <v>103</v>
      </c>
      <c r="J58" s="72">
        <f>G58/$AY$7</f>
        <v>0.9</v>
      </c>
      <c r="K58" s="72">
        <f t="shared" ref="K58:L58" si="37">H58/$AY$7</f>
        <v>0.86363636363636365</v>
      </c>
      <c r="L58" s="72">
        <f t="shared" si="37"/>
        <v>0.9363636363636364</v>
      </c>
      <c r="M58" s="107">
        <v>44</v>
      </c>
      <c r="N58" s="71">
        <v>38</v>
      </c>
      <c r="O58" s="71">
        <v>48</v>
      </c>
      <c r="P58" s="71">
        <v>154</v>
      </c>
      <c r="Q58" s="71">
        <v>143</v>
      </c>
      <c r="R58" s="71">
        <v>161</v>
      </c>
      <c r="S58" s="72">
        <f t="shared" si="34"/>
        <v>0.93333333333333335</v>
      </c>
      <c r="T58" s="72">
        <f t="shared" ref="T58" si="38">Q58/$AY$8</f>
        <v>0.8666666666666667</v>
      </c>
      <c r="U58" s="72">
        <f t="shared" ref="U58" si="39">R58/$AY$8</f>
        <v>0.97575757575757571</v>
      </c>
      <c r="V58" s="98">
        <v>59</v>
      </c>
      <c r="W58" s="70">
        <v>56</v>
      </c>
      <c r="X58" s="70">
        <v>64</v>
      </c>
      <c r="Y58" s="71">
        <v>211</v>
      </c>
      <c r="Z58" s="71">
        <v>207</v>
      </c>
      <c r="AA58" s="71">
        <v>216</v>
      </c>
      <c r="AB58" s="72">
        <f>Y58/$AY$9</f>
        <v>0.95909090909090911</v>
      </c>
      <c r="AC58" s="72">
        <f t="shared" ref="AC58:AD58" si="40">Z58/$AY$9</f>
        <v>0.94090909090909092</v>
      </c>
      <c r="AD58" s="72">
        <f t="shared" si="40"/>
        <v>0.98181818181818181</v>
      </c>
      <c r="AE58" s="107">
        <v>73</v>
      </c>
      <c r="AF58" s="71">
        <v>68</v>
      </c>
      <c r="AG58" s="71">
        <v>78</v>
      </c>
      <c r="AH58" s="71">
        <v>266</v>
      </c>
      <c r="AI58" s="71">
        <v>262</v>
      </c>
      <c r="AJ58" s="71">
        <v>270</v>
      </c>
      <c r="AK58" s="72">
        <f>AH58/$AY$10</f>
        <v>0.96727272727272728</v>
      </c>
      <c r="AL58" s="72">
        <f t="shared" ref="AL58:AM58" si="41">AI58/$AY$10</f>
        <v>0.95272727272727276</v>
      </c>
      <c r="AM58" s="72">
        <f t="shared" si="41"/>
        <v>0.98181818181818181</v>
      </c>
      <c r="AN58" s="107">
        <v>87</v>
      </c>
      <c r="AO58" s="71">
        <v>82</v>
      </c>
      <c r="AP58" s="71">
        <v>92</v>
      </c>
      <c r="AQ58" s="71">
        <v>320</v>
      </c>
      <c r="AR58" s="71">
        <v>313</v>
      </c>
      <c r="AS58" s="71">
        <v>323</v>
      </c>
      <c r="AT58" s="72">
        <f>AQ58/$AY$11</f>
        <v>0.96969696969696972</v>
      </c>
      <c r="AU58" s="72">
        <f t="shared" ref="AU58:AV58" si="42">AR58/$AY$11</f>
        <v>0.94848484848484849</v>
      </c>
      <c r="AV58" s="88">
        <f t="shared" si="42"/>
        <v>0.97878787878787876</v>
      </c>
    </row>
    <row r="59" spans="3:80" x14ac:dyDescent="0.3">
      <c r="C59" s="71"/>
      <c r="D59" s="106"/>
      <c r="E59" s="70"/>
      <c r="F59" s="70"/>
      <c r="G59" s="71"/>
      <c r="H59" s="71"/>
      <c r="I59" s="71"/>
      <c r="J59" s="72"/>
      <c r="K59" s="72"/>
      <c r="L59" s="72"/>
      <c r="M59" s="107"/>
      <c r="N59" s="71"/>
      <c r="O59" s="71"/>
      <c r="P59" s="71"/>
      <c r="Q59" s="71"/>
      <c r="R59" s="71"/>
      <c r="S59" s="72"/>
      <c r="T59" s="72"/>
      <c r="U59" s="72"/>
      <c r="V59" s="106"/>
      <c r="W59" s="70"/>
      <c r="X59" s="70"/>
      <c r="Y59" s="71"/>
      <c r="Z59" s="71"/>
      <c r="AA59" s="71"/>
      <c r="AB59" s="72"/>
      <c r="AC59" s="72"/>
      <c r="AD59" s="72"/>
      <c r="AE59" s="107"/>
      <c r="AF59" s="71"/>
      <c r="AG59" s="71"/>
      <c r="AH59" s="71"/>
      <c r="AI59" s="71"/>
      <c r="AJ59" s="71"/>
      <c r="AK59" s="72"/>
      <c r="AL59" s="72"/>
      <c r="AM59" s="72"/>
      <c r="AN59" s="107"/>
      <c r="AO59" s="71"/>
      <c r="AP59" s="71"/>
      <c r="AQ59" s="71"/>
      <c r="AR59" s="71"/>
      <c r="AS59" s="71"/>
      <c r="AT59" s="72"/>
      <c r="AU59" s="72"/>
      <c r="AV59" s="88"/>
    </row>
    <row r="60" spans="3:80" x14ac:dyDescent="0.3">
      <c r="C60" s="71" t="s">
        <v>314</v>
      </c>
      <c r="D60" s="98">
        <v>29</v>
      </c>
      <c r="E60" s="70">
        <v>24</v>
      </c>
      <c r="F60" s="70">
        <v>34</v>
      </c>
      <c r="G60" s="76">
        <v>100</v>
      </c>
      <c r="H60" s="70">
        <v>95</v>
      </c>
      <c r="I60" s="70">
        <v>105</v>
      </c>
      <c r="J60" s="72">
        <f>G60/$AY$7</f>
        <v>0.90909090909090906</v>
      </c>
      <c r="K60" s="72">
        <f>H60/$AY$7</f>
        <v>0.86363636363636365</v>
      </c>
      <c r="L60" s="88">
        <f>I60/$AY$7</f>
        <v>0.95454545454545459</v>
      </c>
      <c r="M60" s="98">
        <v>44</v>
      </c>
      <c r="N60" s="70">
        <v>38</v>
      </c>
      <c r="O60" s="70">
        <v>48</v>
      </c>
      <c r="P60" s="76">
        <v>155</v>
      </c>
      <c r="Q60" s="70">
        <v>143</v>
      </c>
      <c r="R60" s="70">
        <v>161</v>
      </c>
      <c r="S60" s="72">
        <f t="shared" ref="S60" si="43">P60/$AY$8</f>
        <v>0.93939393939393945</v>
      </c>
      <c r="T60" s="72">
        <f t="shared" ref="T60" si="44">Q60/$AY$8</f>
        <v>0.8666666666666667</v>
      </c>
      <c r="U60" s="88">
        <f t="shared" ref="U60" si="45">R60/$AY$8</f>
        <v>0.97575757575757571</v>
      </c>
      <c r="V60" s="98">
        <v>59</v>
      </c>
      <c r="W60" s="70">
        <v>56</v>
      </c>
      <c r="X60" s="70">
        <v>64</v>
      </c>
      <c r="Y60" s="76">
        <v>212</v>
      </c>
      <c r="Z60" s="70">
        <v>208</v>
      </c>
      <c r="AA60" s="70">
        <v>216</v>
      </c>
      <c r="AB60" s="72">
        <f>Y60/$AY$9</f>
        <v>0.96363636363636362</v>
      </c>
      <c r="AC60" s="72">
        <f>Z60/$AY$9</f>
        <v>0.94545454545454544</v>
      </c>
      <c r="AD60" s="88">
        <f>AA60/$AY$9</f>
        <v>0.98181818181818181</v>
      </c>
      <c r="AE60" s="98">
        <v>73</v>
      </c>
      <c r="AF60" s="70">
        <v>68</v>
      </c>
      <c r="AG60" s="70">
        <v>78</v>
      </c>
      <c r="AH60" s="76">
        <v>267</v>
      </c>
      <c r="AI60" s="70">
        <v>262</v>
      </c>
      <c r="AJ60" s="70">
        <v>270</v>
      </c>
      <c r="AK60" s="72">
        <f>AH60/$AY$10</f>
        <v>0.97090909090909094</v>
      </c>
      <c r="AL60" s="73">
        <f>AI60/$AY$10</f>
        <v>0.95272727272727276</v>
      </c>
      <c r="AM60" s="93">
        <f>AJ60/$AY$10</f>
        <v>0.98181818181818181</v>
      </c>
      <c r="AN60" s="98">
        <v>87</v>
      </c>
      <c r="AO60" s="70">
        <v>82</v>
      </c>
      <c r="AP60" s="70">
        <v>92</v>
      </c>
      <c r="AQ60" s="76">
        <v>321</v>
      </c>
      <c r="AR60" s="70">
        <v>316</v>
      </c>
      <c r="AS60" s="70">
        <v>323</v>
      </c>
      <c r="AT60" s="72">
        <f>AQ60/$AY$11</f>
        <v>0.97272727272727277</v>
      </c>
      <c r="AU60" s="72">
        <f>AR60/$AY$11</f>
        <v>0.95757575757575752</v>
      </c>
      <c r="AV60" s="88">
        <f>AS60/$AY$11</f>
        <v>0.97878787878787876</v>
      </c>
    </row>
    <row r="61" spans="3:80" x14ac:dyDescent="0.3">
      <c r="C61" s="71"/>
      <c r="D61" s="106"/>
      <c r="E61" s="70"/>
      <c r="F61" s="70"/>
      <c r="G61" s="77"/>
      <c r="H61" s="70"/>
      <c r="I61" s="70"/>
      <c r="J61" s="72"/>
      <c r="K61" s="72"/>
      <c r="L61" s="88"/>
      <c r="M61" s="106"/>
      <c r="N61" s="70"/>
      <c r="O61" s="70"/>
      <c r="P61" s="77"/>
      <c r="Q61" s="70"/>
      <c r="R61" s="70"/>
      <c r="S61" s="72"/>
      <c r="T61" s="72"/>
      <c r="U61" s="88"/>
      <c r="V61" s="106"/>
      <c r="W61" s="70"/>
      <c r="X61" s="70"/>
      <c r="Y61" s="77"/>
      <c r="Z61" s="70"/>
      <c r="AA61" s="70"/>
      <c r="AB61" s="72"/>
      <c r="AC61" s="72"/>
      <c r="AD61" s="88"/>
      <c r="AE61" s="106"/>
      <c r="AF61" s="70"/>
      <c r="AG61" s="70"/>
      <c r="AH61" s="77"/>
      <c r="AI61" s="70"/>
      <c r="AJ61" s="70"/>
      <c r="AK61" s="72"/>
      <c r="AL61" s="74"/>
      <c r="AM61" s="94"/>
      <c r="AN61" s="106"/>
      <c r="AO61" s="70"/>
      <c r="AP61" s="70"/>
      <c r="AQ61" s="77"/>
      <c r="AR61" s="70"/>
      <c r="AS61" s="70"/>
      <c r="AT61" s="72"/>
      <c r="AU61" s="72"/>
      <c r="AV61" s="88"/>
    </row>
    <row r="62" spans="3:80" ht="15.6" x14ac:dyDescent="0.3">
      <c r="C62" s="71" t="s">
        <v>315</v>
      </c>
      <c r="D62" s="98">
        <v>30</v>
      </c>
      <c r="E62" s="70">
        <v>26</v>
      </c>
      <c r="F62" s="70">
        <v>34</v>
      </c>
      <c r="G62" s="76">
        <v>101</v>
      </c>
      <c r="H62" s="70">
        <v>95</v>
      </c>
      <c r="I62" s="70">
        <v>105</v>
      </c>
      <c r="J62" s="72">
        <f>G62/$AY$7</f>
        <v>0.91818181818181821</v>
      </c>
      <c r="K62" s="72">
        <f>H62/$AY$7</f>
        <v>0.86363636363636365</v>
      </c>
      <c r="L62" s="88">
        <f>I62/$AY$7</f>
        <v>0.95454545454545459</v>
      </c>
      <c r="M62" s="98">
        <v>45</v>
      </c>
      <c r="N62" s="70">
        <v>38</v>
      </c>
      <c r="O62" s="70">
        <v>50</v>
      </c>
      <c r="P62" s="76">
        <v>158</v>
      </c>
      <c r="Q62" s="70">
        <v>154</v>
      </c>
      <c r="R62" s="70">
        <v>161</v>
      </c>
      <c r="S62" s="72">
        <f t="shared" ref="S62:S64" si="46">P62/$AY$8</f>
        <v>0.95757575757575752</v>
      </c>
      <c r="T62" s="72">
        <f t="shared" ref="T62" si="47">Q62/$AY$8</f>
        <v>0.93333333333333335</v>
      </c>
      <c r="U62" s="88">
        <f t="shared" ref="U62" si="48">R62/$AY$8</f>
        <v>0.97575757575757571</v>
      </c>
      <c r="V62" s="98">
        <v>60</v>
      </c>
      <c r="W62" s="70">
        <v>56</v>
      </c>
      <c r="X62" s="70">
        <v>66</v>
      </c>
      <c r="Y62" s="76">
        <v>213</v>
      </c>
      <c r="Z62" s="70">
        <v>209</v>
      </c>
      <c r="AA62" s="70">
        <v>216</v>
      </c>
      <c r="AB62" s="72">
        <f>Y62/$AY$9</f>
        <v>0.96818181818181814</v>
      </c>
      <c r="AC62" s="72">
        <f>Z62/$AY$9</f>
        <v>0.95</v>
      </c>
      <c r="AD62" s="88">
        <f>AA62/$AY$9</f>
        <v>0.98181818181818181</v>
      </c>
      <c r="AE62" s="98">
        <v>74</v>
      </c>
      <c r="AF62" s="70">
        <v>68</v>
      </c>
      <c r="AG62" s="70">
        <v>80</v>
      </c>
      <c r="AH62" s="76">
        <v>268</v>
      </c>
      <c r="AI62" s="70">
        <v>264</v>
      </c>
      <c r="AJ62" s="70">
        <v>270</v>
      </c>
      <c r="AK62" s="72">
        <f>AH62/$AY$10</f>
        <v>0.97454545454545449</v>
      </c>
      <c r="AL62" s="73">
        <f>AI62/$AY$10</f>
        <v>0.96</v>
      </c>
      <c r="AM62" s="93">
        <f>AJ62/$AY$10</f>
        <v>0.98181818181818181</v>
      </c>
      <c r="AN62" s="98">
        <v>88</v>
      </c>
      <c r="AO62" s="70">
        <v>82</v>
      </c>
      <c r="AP62" s="70">
        <v>94</v>
      </c>
      <c r="AQ62" s="76">
        <v>321</v>
      </c>
      <c r="AR62" s="70">
        <v>319</v>
      </c>
      <c r="AS62" s="70">
        <v>323</v>
      </c>
      <c r="AT62" s="72">
        <f>AQ62/$AY$11</f>
        <v>0.97272727272727277</v>
      </c>
      <c r="AU62" s="72">
        <f>AR62/$AY$11</f>
        <v>0.96666666666666667</v>
      </c>
      <c r="AV62" s="88">
        <f>AS62/$AY$11</f>
        <v>0.97878787878787876</v>
      </c>
      <c r="BB62" s="82" t="s">
        <v>13</v>
      </c>
      <c r="BC62" s="82"/>
      <c r="BD62" s="82"/>
      <c r="BE62" s="82"/>
      <c r="BF62" s="82"/>
      <c r="BG62" s="82"/>
      <c r="BH62" s="82"/>
      <c r="BI62" s="82"/>
      <c r="BU62" s="82" t="s">
        <v>13</v>
      </c>
      <c r="BV62" s="82"/>
      <c r="BW62" s="82"/>
      <c r="BX62" s="82"/>
      <c r="BY62" s="82"/>
      <c r="BZ62" s="82"/>
      <c r="CA62" s="82"/>
      <c r="CB62" s="82"/>
    </row>
    <row r="63" spans="3:80" x14ac:dyDescent="0.3">
      <c r="C63" s="71"/>
      <c r="D63" s="106"/>
      <c r="E63" s="70"/>
      <c r="F63" s="70"/>
      <c r="G63" s="77"/>
      <c r="H63" s="70"/>
      <c r="I63" s="70"/>
      <c r="J63" s="72"/>
      <c r="K63" s="72"/>
      <c r="L63" s="88"/>
      <c r="M63" s="106"/>
      <c r="N63" s="70"/>
      <c r="O63" s="70"/>
      <c r="P63" s="77"/>
      <c r="Q63" s="70"/>
      <c r="R63" s="70"/>
      <c r="S63" s="72"/>
      <c r="T63" s="72"/>
      <c r="U63" s="88"/>
      <c r="V63" s="106"/>
      <c r="W63" s="70"/>
      <c r="X63" s="70"/>
      <c r="Y63" s="77"/>
      <c r="Z63" s="70"/>
      <c r="AA63" s="70"/>
      <c r="AB63" s="72"/>
      <c r="AC63" s="72"/>
      <c r="AD63" s="88"/>
      <c r="AE63" s="106"/>
      <c r="AF63" s="70"/>
      <c r="AG63" s="70"/>
      <c r="AH63" s="77"/>
      <c r="AI63" s="70"/>
      <c r="AJ63" s="70"/>
      <c r="AK63" s="72"/>
      <c r="AL63" s="74"/>
      <c r="AM63" s="94"/>
      <c r="AN63" s="106"/>
      <c r="AO63" s="70"/>
      <c r="AP63" s="70"/>
      <c r="AQ63" s="77"/>
      <c r="AR63" s="70"/>
      <c r="AS63" s="70"/>
      <c r="AT63" s="72"/>
      <c r="AU63" s="72"/>
      <c r="AV63" s="88"/>
      <c r="BB63" s="80"/>
      <c r="BC63" s="71" t="s">
        <v>217</v>
      </c>
      <c r="BD63" s="71" t="s">
        <v>218</v>
      </c>
      <c r="BE63" s="71" t="s">
        <v>312</v>
      </c>
      <c r="BF63" s="71" t="s">
        <v>313</v>
      </c>
      <c r="BG63" s="71" t="s">
        <v>314</v>
      </c>
      <c r="BH63" s="71" t="s">
        <v>315</v>
      </c>
      <c r="BI63" s="71" t="s">
        <v>316</v>
      </c>
      <c r="BU63" s="80"/>
      <c r="BV63" s="71" t="s">
        <v>217</v>
      </c>
      <c r="BW63" s="71" t="s">
        <v>218</v>
      </c>
      <c r="BX63" s="71" t="s">
        <v>312</v>
      </c>
      <c r="BY63" s="71" t="s">
        <v>313</v>
      </c>
      <c r="BZ63" s="71" t="s">
        <v>314</v>
      </c>
      <c r="CA63" s="71" t="s">
        <v>315</v>
      </c>
      <c r="CB63" s="71" t="s">
        <v>316</v>
      </c>
    </row>
    <row r="64" spans="3:80" x14ac:dyDescent="0.3">
      <c r="C64" s="71" t="s">
        <v>316</v>
      </c>
      <c r="D64" s="83">
        <v>44</v>
      </c>
      <c r="E64" s="85">
        <v>38</v>
      </c>
      <c r="F64" s="85">
        <v>52</v>
      </c>
      <c r="G64" s="85">
        <v>107</v>
      </c>
      <c r="H64" s="85">
        <v>106</v>
      </c>
      <c r="I64" s="85">
        <v>108</v>
      </c>
      <c r="J64" s="72">
        <f>G64/$AY$7</f>
        <v>0.97272727272727277</v>
      </c>
      <c r="K64" s="72">
        <f t="shared" ref="K64:L64" si="49">H64/$AY$7</f>
        <v>0.96363636363636362</v>
      </c>
      <c r="L64" s="72">
        <f t="shared" si="49"/>
        <v>0.98181818181818181</v>
      </c>
      <c r="M64" s="83">
        <v>53</v>
      </c>
      <c r="N64" s="85">
        <v>40</v>
      </c>
      <c r="O64" s="85">
        <v>60</v>
      </c>
      <c r="P64" s="85">
        <v>161</v>
      </c>
      <c r="Q64" s="85">
        <v>159</v>
      </c>
      <c r="R64" s="85">
        <v>163</v>
      </c>
      <c r="S64" s="72">
        <f t="shared" si="46"/>
        <v>0.97575757575757571</v>
      </c>
      <c r="T64" s="72">
        <f t="shared" ref="T64" si="50">Q64/$AY$8</f>
        <v>0.96363636363636362</v>
      </c>
      <c r="U64" s="72">
        <f t="shared" ref="U64" si="51">R64/$AY$8</f>
        <v>0.98787878787878791</v>
      </c>
      <c r="V64" s="83">
        <v>65</v>
      </c>
      <c r="W64" s="85">
        <v>56</v>
      </c>
      <c r="X64" s="85">
        <v>72</v>
      </c>
      <c r="Y64" s="85">
        <v>214</v>
      </c>
      <c r="Z64" s="85">
        <v>212</v>
      </c>
      <c r="AA64" s="85">
        <v>217</v>
      </c>
      <c r="AB64" s="72">
        <f>Y64/$AY$9</f>
        <v>0.97272727272727277</v>
      </c>
      <c r="AC64" s="72">
        <f t="shared" ref="AC64:AD64" si="52">Z64/$AY$9</f>
        <v>0.96363636363636362</v>
      </c>
      <c r="AD64" s="72">
        <f t="shared" si="52"/>
        <v>0.98636363636363633</v>
      </c>
      <c r="AE64" s="83">
        <v>76</v>
      </c>
      <c r="AF64" s="85">
        <v>68</v>
      </c>
      <c r="AG64" s="85">
        <v>88</v>
      </c>
      <c r="AH64" s="85">
        <v>268</v>
      </c>
      <c r="AI64" s="85">
        <v>266</v>
      </c>
      <c r="AJ64" s="85">
        <v>270</v>
      </c>
      <c r="AK64" s="72">
        <f>AH64/$AY$10</f>
        <v>0.97454545454545449</v>
      </c>
      <c r="AL64" s="72">
        <f t="shared" ref="AL64:AM64" si="53">AI64/$AY$10</f>
        <v>0.96727272727272728</v>
      </c>
      <c r="AM64" s="72">
        <f t="shared" si="53"/>
        <v>0.98181818181818181</v>
      </c>
      <c r="AN64" s="83">
        <v>88</v>
      </c>
      <c r="AO64" s="85">
        <v>82</v>
      </c>
      <c r="AP64" s="85">
        <v>94</v>
      </c>
      <c r="AQ64" s="85">
        <v>321</v>
      </c>
      <c r="AR64" s="85">
        <v>319</v>
      </c>
      <c r="AS64" s="85">
        <v>323</v>
      </c>
      <c r="AT64" s="72">
        <f>AQ64/$AY$11</f>
        <v>0.97272727272727277</v>
      </c>
      <c r="AU64" s="72">
        <f t="shared" ref="AU64:AV64" si="54">AR64/$AY$11</f>
        <v>0.96666666666666667</v>
      </c>
      <c r="AV64" s="88">
        <f t="shared" si="54"/>
        <v>0.97878787878787876</v>
      </c>
      <c r="BB64" s="81"/>
      <c r="BC64" s="71"/>
      <c r="BD64" s="71"/>
      <c r="BE64" s="71"/>
      <c r="BF64" s="71"/>
      <c r="BG64" s="71"/>
      <c r="BH64" s="71"/>
      <c r="BI64" s="71"/>
      <c r="BU64" s="81"/>
      <c r="BV64" s="71"/>
      <c r="BW64" s="71"/>
      <c r="BX64" s="71"/>
      <c r="BY64" s="71"/>
      <c r="BZ64" s="71"/>
      <c r="CA64" s="71"/>
      <c r="CB64" s="71"/>
    </row>
    <row r="65" spans="3:80" ht="15" thickBot="1" x14ac:dyDescent="0.35">
      <c r="C65" s="71"/>
      <c r="D65" s="84"/>
      <c r="E65" s="86"/>
      <c r="F65" s="86"/>
      <c r="G65" s="86"/>
      <c r="H65" s="86"/>
      <c r="I65" s="86"/>
      <c r="J65" s="87"/>
      <c r="K65" s="87"/>
      <c r="L65" s="87"/>
      <c r="M65" s="84"/>
      <c r="N65" s="86"/>
      <c r="O65" s="86"/>
      <c r="P65" s="86"/>
      <c r="Q65" s="86"/>
      <c r="R65" s="86"/>
      <c r="S65" s="87"/>
      <c r="T65" s="87"/>
      <c r="U65" s="87"/>
      <c r="V65" s="84"/>
      <c r="W65" s="86"/>
      <c r="X65" s="86"/>
      <c r="Y65" s="86"/>
      <c r="Z65" s="86"/>
      <c r="AA65" s="86"/>
      <c r="AB65" s="87"/>
      <c r="AC65" s="87"/>
      <c r="AD65" s="87"/>
      <c r="AE65" s="84"/>
      <c r="AF65" s="86"/>
      <c r="AG65" s="86"/>
      <c r="AH65" s="86"/>
      <c r="AI65" s="86"/>
      <c r="AJ65" s="86"/>
      <c r="AK65" s="87"/>
      <c r="AL65" s="87"/>
      <c r="AM65" s="87"/>
      <c r="AN65" s="84"/>
      <c r="AO65" s="86"/>
      <c r="AP65" s="86"/>
      <c r="AQ65" s="86"/>
      <c r="AR65" s="86"/>
      <c r="AS65" s="86"/>
      <c r="AT65" s="87"/>
      <c r="AU65" s="87"/>
      <c r="AV65" s="89"/>
      <c r="BB65" s="71" t="s">
        <v>1</v>
      </c>
      <c r="BC65" s="72">
        <f>J73</f>
        <v>0.9363636363636364</v>
      </c>
      <c r="BD65" s="72">
        <f>J75</f>
        <v>0.97272727272727277</v>
      </c>
      <c r="BE65" s="72">
        <f>J77</f>
        <v>0.96363636363636362</v>
      </c>
      <c r="BF65" s="72">
        <f>J79</f>
        <v>0.97272727272727277</v>
      </c>
      <c r="BG65" s="72">
        <f>J81</f>
        <v>0.96363636363636362</v>
      </c>
      <c r="BH65" s="72">
        <f>J83</f>
        <v>0.97272727272727277</v>
      </c>
      <c r="BI65" s="72">
        <f>J85</f>
        <v>0.97272727272727277</v>
      </c>
      <c r="BU65" s="71" t="s">
        <v>1</v>
      </c>
      <c r="BV65" s="70">
        <f>D73</f>
        <v>65</v>
      </c>
      <c r="BW65" s="78">
        <f>D75</f>
        <v>70</v>
      </c>
      <c r="BX65" s="78">
        <f>D77</f>
        <v>65</v>
      </c>
      <c r="BY65" s="78">
        <f>D79</f>
        <v>70</v>
      </c>
      <c r="BZ65" s="78">
        <f>D81</f>
        <v>65</v>
      </c>
      <c r="CA65" s="78">
        <f>D83</f>
        <v>65</v>
      </c>
      <c r="CB65" s="70">
        <f>D85</f>
        <v>65</v>
      </c>
    </row>
    <row r="66" spans="3:80" x14ac:dyDescent="0.3">
      <c r="BB66" s="71"/>
      <c r="BC66" s="72"/>
      <c r="BD66" s="72"/>
      <c r="BE66" s="72"/>
      <c r="BF66" s="72"/>
      <c r="BG66" s="72"/>
      <c r="BH66" s="72"/>
      <c r="BI66" s="72"/>
      <c r="BU66" s="71"/>
      <c r="BV66" s="70"/>
      <c r="BW66" s="79"/>
      <c r="BX66" s="79"/>
      <c r="BY66" s="79"/>
      <c r="BZ66" s="79"/>
      <c r="CA66" s="79"/>
      <c r="CB66" s="70"/>
    </row>
    <row r="67" spans="3:80" x14ac:dyDescent="0.3">
      <c r="BB67" s="71" t="s">
        <v>2</v>
      </c>
      <c r="BC67" s="72">
        <f>S73</f>
        <v>0.93939393939393945</v>
      </c>
      <c r="BD67" s="72">
        <f>S75</f>
        <v>0.97575757575757571</v>
      </c>
      <c r="BE67" s="72">
        <f>S77</f>
        <v>0.96969696969696972</v>
      </c>
      <c r="BF67" s="72">
        <f>S79</f>
        <v>0.97575757575757571</v>
      </c>
      <c r="BG67" s="72">
        <f>S81</f>
        <v>0.96969696969696972</v>
      </c>
      <c r="BH67" s="72">
        <f>S83</f>
        <v>0.97575757575757571</v>
      </c>
      <c r="BI67" s="72">
        <f>S85</f>
        <v>0.97575757575757571</v>
      </c>
      <c r="BU67" s="76" t="s">
        <v>2</v>
      </c>
      <c r="BV67" s="78">
        <f>M73</f>
        <v>93</v>
      </c>
      <c r="BW67" s="78">
        <f>M75</f>
        <v>104</v>
      </c>
      <c r="BX67" s="78">
        <f>M77</f>
        <v>93</v>
      </c>
      <c r="BY67" s="78">
        <f>M79</f>
        <v>104</v>
      </c>
      <c r="BZ67" s="78">
        <f>M81</f>
        <v>93</v>
      </c>
      <c r="CA67" s="78">
        <f>M83</f>
        <v>94</v>
      </c>
      <c r="CB67" s="70">
        <f>M85</f>
        <v>94</v>
      </c>
    </row>
    <row r="68" spans="3:80" ht="18.600000000000001" thickBot="1" x14ac:dyDescent="0.4">
      <c r="C68" s="113" t="s">
        <v>14</v>
      </c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5"/>
      <c r="AW68" s="10"/>
      <c r="BB68" s="71"/>
      <c r="BC68" s="72"/>
      <c r="BD68" s="72"/>
      <c r="BE68" s="72"/>
      <c r="BF68" s="72"/>
      <c r="BG68" s="72"/>
      <c r="BH68" s="72"/>
      <c r="BI68" s="72"/>
      <c r="BU68" s="77"/>
      <c r="BV68" s="79"/>
      <c r="BW68" s="79"/>
      <c r="BX68" s="79"/>
      <c r="BY68" s="79"/>
      <c r="BZ68" s="79"/>
      <c r="CA68" s="79"/>
      <c r="CB68" s="70"/>
    </row>
    <row r="69" spans="3:80" x14ac:dyDescent="0.3">
      <c r="C69" s="14"/>
      <c r="D69" s="116" t="s">
        <v>1</v>
      </c>
      <c r="E69" s="117"/>
      <c r="F69" s="117"/>
      <c r="G69" s="117"/>
      <c r="H69" s="117"/>
      <c r="I69" s="117"/>
      <c r="J69" s="117"/>
      <c r="K69" s="117"/>
      <c r="L69" s="118"/>
      <c r="M69" s="116" t="s">
        <v>2</v>
      </c>
      <c r="N69" s="117"/>
      <c r="O69" s="117"/>
      <c r="P69" s="117"/>
      <c r="Q69" s="117"/>
      <c r="R69" s="117"/>
      <c r="S69" s="117"/>
      <c r="T69" s="117"/>
      <c r="U69" s="118"/>
      <c r="V69" s="116" t="s">
        <v>3</v>
      </c>
      <c r="W69" s="117"/>
      <c r="X69" s="117"/>
      <c r="Y69" s="117"/>
      <c r="Z69" s="117"/>
      <c r="AA69" s="117"/>
      <c r="AB69" s="117"/>
      <c r="AC69" s="117"/>
      <c r="AD69" s="118"/>
      <c r="AE69" s="116" t="s">
        <v>4</v>
      </c>
      <c r="AF69" s="117"/>
      <c r="AG69" s="117"/>
      <c r="AH69" s="117"/>
      <c r="AI69" s="117"/>
      <c r="AJ69" s="117"/>
      <c r="AK69" s="117"/>
      <c r="AL69" s="117"/>
      <c r="AM69" s="118"/>
      <c r="AN69" s="90" t="s">
        <v>5</v>
      </c>
      <c r="AO69" s="91"/>
      <c r="AP69" s="91"/>
      <c r="AQ69" s="91"/>
      <c r="AR69" s="91"/>
      <c r="AS69" s="91"/>
      <c r="AT69" s="91"/>
      <c r="AU69" s="91"/>
      <c r="AV69" s="92"/>
      <c r="AW69" s="11"/>
      <c r="BB69" s="71" t="s">
        <v>3</v>
      </c>
      <c r="BC69" s="72">
        <f>AB73</f>
        <v>0.94090909090909092</v>
      </c>
      <c r="BD69" s="72">
        <f>AB75</f>
        <v>0.97272727272727277</v>
      </c>
      <c r="BE69" s="72">
        <f>AB77</f>
        <v>0.97272727272727277</v>
      </c>
      <c r="BF69" s="72">
        <f>AB79</f>
        <v>0.97272727272727277</v>
      </c>
      <c r="BG69" s="72">
        <f>AB81</f>
        <v>0.97272727272727277</v>
      </c>
      <c r="BH69" s="72">
        <f>AB83</f>
        <v>0.97272727272727277</v>
      </c>
      <c r="BI69" s="72">
        <f>AB85</f>
        <v>0.97272727272727277</v>
      </c>
      <c r="BU69" s="76" t="s">
        <v>3</v>
      </c>
      <c r="BV69" s="78">
        <f>V73</f>
        <v>124</v>
      </c>
      <c r="BW69" s="78">
        <f>V75</f>
        <v>143</v>
      </c>
      <c r="BX69" s="78">
        <f>V77</f>
        <v>124</v>
      </c>
      <c r="BY69" s="78">
        <f>V79</f>
        <v>143</v>
      </c>
      <c r="BZ69" s="78">
        <f>V81</f>
        <v>127</v>
      </c>
      <c r="CA69" s="78">
        <f>V83</f>
        <v>127</v>
      </c>
      <c r="CB69" s="70">
        <f>V85</f>
        <v>127</v>
      </c>
    </row>
    <row r="70" spans="3:80" x14ac:dyDescent="0.3">
      <c r="C70" s="95"/>
      <c r="D70" s="100" t="s">
        <v>8</v>
      </c>
      <c r="E70" s="101"/>
      <c r="F70" s="102"/>
      <c r="G70" s="109" t="s">
        <v>9</v>
      </c>
      <c r="H70" s="101"/>
      <c r="I70" s="102"/>
      <c r="J70" s="109" t="s">
        <v>10</v>
      </c>
      <c r="K70" s="101"/>
      <c r="L70" s="119"/>
      <c r="M70" s="100" t="s">
        <v>8</v>
      </c>
      <c r="N70" s="101"/>
      <c r="O70" s="102"/>
      <c r="P70" s="109" t="s">
        <v>9</v>
      </c>
      <c r="Q70" s="101"/>
      <c r="R70" s="102"/>
      <c r="S70" s="109" t="s">
        <v>10</v>
      </c>
      <c r="T70" s="101"/>
      <c r="U70" s="119"/>
      <c r="V70" s="100" t="s">
        <v>8</v>
      </c>
      <c r="W70" s="101"/>
      <c r="X70" s="102"/>
      <c r="Y70" s="109" t="s">
        <v>9</v>
      </c>
      <c r="Z70" s="101"/>
      <c r="AA70" s="102"/>
      <c r="AB70" s="109" t="s">
        <v>10</v>
      </c>
      <c r="AC70" s="101"/>
      <c r="AD70" s="119"/>
      <c r="AE70" s="100" t="s">
        <v>8</v>
      </c>
      <c r="AF70" s="101"/>
      <c r="AG70" s="102"/>
      <c r="AH70" s="109" t="s">
        <v>9</v>
      </c>
      <c r="AI70" s="101"/>
      <c r="AJ70" s="102"/>
      <c r="AK70" s="109" t="s">
        <v>10</v>
      </c>
      <c r="AL70" s="101"/>
      <c r="AM70" s="119"/>
      <c r="AN70" s="125" t="s">
        <v>8</v>
      </c>
      <c r="AO70" s="126"/>
      <c r="AP70" s="127"/>
      <c r="AQ70" s="128" t="s">
        <v>9</v>
      </c>
      <c r="AR70" s="126"/>
      <c r="AS70" s="127"/>
      <c r="AT70" s="71" t="s">
        <v>10</v>
      </c>
      <c r="AU70" s="71"/>
      <c r="AV70" s="130"/>
      <c r="AW70" s="13"/>
      <c r="BB70" s="71"/>
      <c r="BC70" s="72"/>
      <c r="BD70" s="72"/>
      <c r="BE70" s="72"/>
      <c r="BF70" s="72"/>
      <c r="BG70" s="72"/>
      <c r="BH70" s="72"/>
      <c r="BI70" s="72"/>
      <c r="BU70" s="77"/>
      <c r="BV70" s="79"/>
      <c r="BW70" s="79"/>
      <c r="BX70" s="79"/>
      <c r="BY70" s="79"/>
      <c r="BZ70" s="79"/>
      <c r="CA70" s="79"/>
      <c r="CB70" s="70"/>
    </row>
    <row r="71" spans="3:80" x14ac:dyDescent="0.3">
      <c r="C71" s="96"/>
      <c r="D71" s="103"/>
      <c r="E71" s="104"/>
      <c r="F71" s="105"/>
      <c r="G71" s="95"/>
      <c r="H71" s="104"/>
      <c r="I71" s="105"/>
      <c r="J71" s="95"/>
      <c r="K71" s="104"/>
      <c r="L71" s="120"/>
      <c r="M71" s="103"/>
      <c r="N71" s="104"/>
      <c r="O71" s="105"/>
      <c r="P71" s="95"/>
      <c r="Q71" s="104"/>
      <c r="R71" s="105"/>
      <c r="S71" s="95"/>
      <c r="T71" s="104"/>
      <c r="U71" s="120"/>
      <c r="V71" s="103"/>
      <c r="W71" s="104"/>
      <c r="X71" s="105"/>
      <c r="Y71" s="95"/>
      <c r="Z71" s="104"/>
      <c r="AA71" s="105"/>
      <c r="AB71" s="95"/>
      <c r="AC71" s="104"/>
      <c r="AD71" s="120"/>
      <c r="AE71" s="103"/>
      <c r="AF71" s="104"/>
      <c r="AG71" s="105"/>
      <c r="AH71" s="95"/>
      <c r="AI71" s="104"/>
      <c r="AJ71" s="105"/>
      <c r="AK71" s="95"/>
      <c r="AL71" s="104"/>
      <c r="AM71" s="120"/>
      <c r="AN71" s="103"/>
      <c r="AO71" s="104"/>
      <c r="AP71" s="105"/>
      <c r="AQ71" s="95"/>
      <c r="AR71" s="104"/>
      <c r="AS71" s="105"/>
      <c r="AT71" s="71"/>
      <c r="AU71" s="71"/>
      <c r="AV71" s="130"/>
      <c r="AW71" s="13"/>
      <c r="BB71" s="71" t="s">
        <v>4</v>
      </c>
      <c r="BC71" s="72">
        <f>AK73</f>
        <v>0.93818181818181823</v>
      </c>
      <c r="BD71" s="72">
        <f>AK75</f>
        <v>0.97454545454545449</v>
      </c>
      <c r="BE71" s="72">
        <f>AK77</f>
        <v>0.97454545454545449</v>
      </c>
      <c r="BF71" s="72">
        <f>AK79</f>
        <v>0.97454545454545449</v>
      </c>
      <c r="BG71" s="72">
        <f>AK81</f>
        <v>0.97454545454545449</v>
      </c>
      <c r="BH71" s="72">
        <f>AK83</f>
        <v>0.97454545454545449</v>
      </c>
      <c r="BI71" s="72">
        <f>AK85</f>
        <v>0.97454545454545449</v>
      </c>
      <c r="BU71" s="76" t="s">
        <v>4</v>
      </c>
      <c r="BV71" s="78">
        <f>AE73</f>
        <v>155</v>
      </c>
      <c r="BW71" s="78">
        <f>AE75</f>
        <v>172</v>
      </c>
      <c r="BX71" s="78">
        <f>AE77</f>
        <v>155</v>
      </c>
      <c r="BY71" s="78">
        <f>AE79</f>
        <v>172</v>
      </c>
      <c r="BZ71" s="78">
        <f>AE81</f>
        <v>155</v>
      </c>
      <c r="CA71" s="78">
        <f>AE83</f>
        <v>155</v>
      </c>
      <c r="CB71" s="70">
        <f>AE85</f>
        <v>155</v>
      </c>
    </row>
    <row r="72" spans="3:80" x14ac:dyDescent="0.3">
      <c r="C72" s="9"/>
      <c r="D72" s="20" t="s">
        <v>18</v>
      </c>
      <c r="E72" s="21" t="s">
        <v>17</v>
      </c>
      <c r="F72" s="22" t="s">
        <v>16</v>
      </c>
      <c r="G72" s="21" t="s">
        <v>18</v>
      </c>
      <c r="H72" s="21" t="s">
        <v>17</v>
      </c>
      <c r="I72" s="22" t="s">
        <v>16</v>
      </c>
      <c r="J72" s="21" t="s">
        <v>18</v>
      </c>
      <c r="K72" s="21" t="s">
        <v>17</v>
      </c>
      <c r="L72" s="23" t="s">
        <v>16</v>
      </c>
      <c r="M72" s="20" t="s">
        <v>18</v>
      </c>
      <c r="N72" s="21" t="s">
        <v>17</v>
      </c>
      <c r="O72" s="22" t="s">
        <v>16</v>
      </c>
      <c r="P72" s="21" t="s">
        <v>18</v>
      </c>
      <c r="Q72" s="21" t="s">
        <v>17</v>
      </c>
      <c r="R72" s="22" t="s">
        <v>16</v>
      </c>
      <c r="S72" s="21" t="s">
        <v>18</v>
      </c>
      <c r="T72" s="21" t="s">
        <v>17</v>
      </c>
      <c r="U72" s="23" t="s">
        <v>16</v>
      </c>
      <c r="V72" s="20" t="s">
        <v>18</v>
      </c>
      <c r="W72" s="21" t="s">
        <v>17</v>
      </c>
      <c r="X72" s="22" t="s">
        <v>16</v>
      </c>
      <c r="Y72" s="21" t="s">
        <v>18</v>
      </c>
      <c r="Z72" s="21" t="s">
        <v>17</v>
      </c>
      <c r="AA72" s="22" t="s">
        <v>16</v>
      </c>
      <c r="AB72" s="21" t="s">
        <v>18</v>
      </c>
      <c r="AC72" s="21" t="s">
        <v>17</v>
      </c>
      <c r="AD72" s="23" t="s">
        <v>16</v>
      </c>
      <c r="AE72" s="20" t="s">
        <v>18</v>
      </c>
      <c r="AF72" s="21" t="s">
        <v>17</v>
      </c>
      <c r="AG72" s="22" t="s">
        <v>16</v>
      </c>
      <c r="AH72" s="21" t="s">
        <v>18</v>
      </c>
      <c r="AI72" s="21" t="s">
        <v>17</v>
      </c>
      <c r="AJ72" s="22" t="s">
        <v>16</v>
      </c>
      <c r="AK72" s="21" t="s">
        <v>18</v>
      </c>
      <c r="AL72" s="21" t="s">
        <v>17</v>
      </c>
      <c r="AM72" s="23" t="s">
        <v>16</v>
      </c>
      <c r="AN72" s="20" t="s">
        <v>18</v>
      </c>
      <c r="AO72" s="21" t="s">
        <v>17</v>
      </c>
      <c r="AP72" s="22" t="s">
        <v>16</v>
      </c>
      <c r="AQ72" s="21" t="s">
        <v>18</v>
      </c>
      <c r="AR72" s="21" t="s">
        <v>17</v>
      </c>
      <c r="AS72" s="22" t="s">
        <v>16</v>
      </c>
      <c r="AT72" s="21" t="s">
        <v>18</v>
      </c>
      <c r="AU72" s="21" t="s">
        <v>17</v>
      </c>
      <c r="AV72" s="23" t="s">
        <v>16</v>
      </c>
      <c r="AW72" s="13"/>
      <c r="BB72" s="71"/>
      <c r="BC72" s="72"/>
      <c r="BD72" s="72"/>
      <c r="BE72" s="72"/>
      <c r="BF72" s="72"/>
      <c r="BG72" s="72"/>
      <c r="BH72" s="72"/>
      <c r="BI72" s="72"/>
      <c r="BU72" s="77"/>
      <c r="BV72" s="79"/>
      <c r="BW72" s="79"/>
      <c r="BX72" s="79"/>
      <c r="BY72" s="79"/>
      <c r="BZ72" s="79"/>
      <c r="CA72" s="79"/>
      <c r="CB72" s="70"/>
    </row>
    <row r="73" spans="3:80" x14ac:dyDescent="0.3">
      <c r="C73" s="71" t="s">
        <v>217</v>
      </c>
      <c r="D73" s="98">
        <v>65</v>
      </c>
      <c r="E73" s="70">
        <v>54</v>
      </c>
      <c r="F73" s="70">
        <v>72</v>
      </c>
      <c r="G73" s="76">
        <v>103</v>
      </c>
      <c r="H73" s="70">
        <v>100</v>
      </c>
      <c r="I73" s="70">
        <v>105</v>
      </c>
      <c r="J73" s="72">
        <f>G73/$AY$7</f>
        <v>0.9363636363636364</v>
      </c>
      <c r="K73" s="72">
        <f>H73/$AY$7</f>
        <v>0.90909090909090906</v>
      </c>
      <c r="L73" s="88">
        <f>I73/$AY$7</f>
        <v>0.95454545454545459</v>
      </c>
      <c r="M73" s="98">
        <v>93</v>
      </c>
      <c r="N73" s="70">
        <v>78</v>
      </c>
      <c r="O73" s="70">
        <v>104</v>
      </c>
      <c r="P73" s="76">
        <v>155</v>
      </c>
      <c r="Q73" s="70">
        <v>151</v>
      </c>
      <c r="R73" s="70">
        <v>159</v>
      </c>
      <c r="S73" s="72">
        <f>P73/$AY$8</f>
        <v>0.93939393939393945</v>
      </c>
      <c r="T73" s="72">
        <f>Q73/$AY$8</f>
        <v>0.91515151515151516</v>
      </c>
      <c r="U73" s="88">
        <f>R73/$AY$8</f>
        <v>0.96363636363636362</v>
      </c>
      <c r="V73" s="98">
        <v>124</v>
      </c>
      <c r="W73" s="70">
        <v>116</v>
      </c>
      <c r="X73" s="70">
        <v>140</v>
      </c>
      <c r="Y73" s="70">
        <v>207</v>
      </c>
      <c r="Z73" s="70">
        <v>203</v>
      </c>
      <c r="AA73" s="70">
        <v>209</v>
      </c>
      <c r="AB73" s="72">
        <f>Y73/$AY$9</f>
        <v>0.94090909090909092</v>
      </c>
      <c r="AC73" s="72">
        <f>Z73/$AY$9</f>
        <v>0.92272727272727273</v>
      </c>
      <c r="AD73" s="88">
        <f>AA73/$AY$9</f>
        <v>0.95</v>
      </c>
      <c r="AE73" s="98">
        <v>155</v>
      </c>
      <c r="AF73" s="70">
        <v>146</v>
      </c>
      <c r="AG73" s="70">
        <v>164</v>
      </c>
      <c r="AH73" s="76">
        <v>258</v>
      </c>
      <c r="AI73" s="70">
        <v>252</v>
      </c>
      <c r="AJ73" s="70">
        <v>264</v>
      </c>
      <c r="AK73" s="72">
        <f>AH73/$AY$10</f>
        <v>0.93818181818181823</v>
      </c>
      <c r="AL73" s="73">
        <f>AI73/$AY$10</f>
        <v>0.91636363636363638</v>
      </c>
      <c r="AM73" s="93">
        <f>AJ73/$AY$10</f>
        <v>0.96</v>
      </c>
      <c r="AN73" s="98">
        <v>192</v>
      </c>
      <c r="AO73" s="70">
        <v>180</v>
      </c>
      <c r="AP73" s="70">
        <v>210</v>
      </c>
      <c r="AQ73" s="76">
        <v>308</v>
      </c>
      <c r="AR73" s="70">
        <v>302</v>
      </c>
      <c r="AS73" s="70">
        <v>314</v>
      </c>
      <c r="AT73" s="72">
        <f>AQ73/$AY$11</f>
        <v>0.93333333333333335</v>
      </c>
      <c r="AU73" s="72">
        <f>AR73/$AY$11</f>
        <v>0.91515151515151516</v>
      </c>
      <c r="AV73" s="88">
        <f>AS73/$AY$11</f>
        <v>0.95151515151515154</v>
      </c>
      <c r="AW73" s="12"/>
      <c r="BB73" s="71" t="s">
        <v>5</v>
      </c>
      <c r="BC73" s="72">
        <f>AT73</f>
        <v>0.93333333333333335</v>
      </c>
      <c r="BD73" s="72">
        <f>AT75</f>
        <v>0.97272727272727277</v>
      </c>
      <c r="BE73" s="72">
        <f>AT77</f>
        <v>0.97272727272727277</v>
      </c>
      <c r="BF73" s="72">
        <f>AT79</f>
        <v>0.97272727272727277</v>
      </c>
      <c r="BG73" s="72">
        <f>AT81</f>
        <v>0.97272727272727277</v>
      </c>
      <c r="BH73" s="72">
        <f>AT83</f>
        <v>0.97272727272727277</v>
      </c>
      <c r="BI73" s="72">
        <f>AT85</f>
        <v>0.97272727272727277</v>
      </c>
      <c r="BU73" s="71" t="s">
        <v>5</v>
      </c>
      <c r="BV73" s="78">
        <f>AN73</f>
        <v>192</v>
      </c>
      <c r="BW73" s="78">
        <f>AN75</f>
        <v>213</v>
      </c>
      <c r="BX73" s="78">
        <f>AN77</f>
        <v>192</v>
      </c>
      <c r="BY73" s="78">
        <f>AN79</f>
        <v>213</v>
      </c>
      <c r="BZ73" s="78">
        <f>AN81</f>
        <v>192</v>
      </c>
      <c r="CA73" s="78">
        <f>AN83</f>
        <v>192</v>
      </c>
      <c r="CB73" s="70">
        <f>AN85</f>
        <v>192</v>
      </c>
    </row>
    <row r="74" spans="3:80" x14ac:dyDescent="0.3">
      <c r="C74" s="71"/>
      <c r="D74" s="106"/>
      <c r="E74" s="70"/>
      <c r="F74" s="70"/>
      <c r="G74" s="77"/>
      <c r="H74" s="70"/>
      <c r="I74" s="70"/>
      <c r="J74" s="72"/>
      <c r="K74" s="72"/>
      <c r="L74" s="88"/>
      <c r="M74" s="106"/>
      <c r="N74" s="70"/>
      <c r="O74" s="70"/>
      <c r="P74" s="77"/>
      <c r="Q74" s="70"/>
      <c r="R74" s="70"/>
      <c r="S74" s="72"/>
      <c r="T74" s="72"/>
      <c r="U74" s="88"/>
      <c r="V74" s="106"/>
      <c r="W74" s="70"/>
      <c r="X74" s="70"/>
      <c r="Y74" s="70"/>
      <c r="Z74" s="70"/>
      <c r="AA74" s="70"/>
      <c r="AB74" s="72"/>
      <c r="AC74" s="72"/>
      <c r="AD74" s="88"/>
      <c r="AE74" s="106"/>
      <c r="AF74" s="70"/>
      <c r="AG74" s="70"/>
      <c r="AH74" s="77"/>
      <c r="AI74" s="70"/>
      <c r="AJ74" s="70"/>
      <c r="AK74" s="72"/>
      <c r="AL74" s="74"/>
      <c r="AM74" s="94"/>
      <c r="AN74" s="106"/>
      <c r="AO74" s="70"/>
      <c r="AP74" s="70"/>
      <c r="AQ74" s="77"/>
      <c r="AR74" s="70"/>
      <c r="AS74" s="70"/>
      <c r="AT74" s="72"/>
      <c r="AU74" s="72"/>
      <c r="AV74" s="88"/>
      <c r="AW74" s="12"/>
      <c r="BB74" s="71"/>
      <c r="BC74" s="72"/>
      <c r="BD74" s="72"/>
      <c r="BE74" s="72"/>
      <c r="BF74" s="72"/>
      <c r="BG74" s="72"/>
      <c r="BH74" s="72"/>
      <c r="BI74" s="72"/>
      <c r="BU74" s="71"/>
      <c r="BV74" s="79"/>
      <c r="BW74" s="79"/>
      <c r="BX74" s="79"/>
      <c r="BY74" s="79"/>
      <c r="BZ74" s="79"/>
      <c r="CA74" s="79"/>
      <c r="CB74" s="70"/>
    </row>
    <row r="75" spans="3:80" x14ac:dyDescent="0.3">
      <c r="C75" s="71" t="s">
        <v>218</v>
      </c>
      <c r="D75" s="107">
        <v>70</v>
      </c>
      <c r="E75" s="71">
        <v>60</v>
      </c>
      <c r="F75" s="71">
        <v>78</v>
      </c>
      <c r="G75" s="76">
        <v>107</v>
      </c>
      <c r="H75" s="70">
        <v>106</v>
      </c>
      <c r="I75" s="70">
        <v>108</v>
      </c>
      <c r="J75" s="72">
        <f>G75/$AY$7</f>
        <v>0.97272727272727277</v>
      </c>
      <c r="K75" s="72">
        <f>H75/$AY$7</f>
        <v>0.96363636363636362</v>
      </c>
      <c r="L75" s="88">
        <f>I75/$AY$7</f>
        <v>0.98181818181818181</v>
      </c>
      <c r="M75" s="107">
        <v>104</v>
      </c>
      <c r="N75" s="71">
        <v>94</v>
      </c>
      <c r="O75" s="71">
        <v>114</v>
      </c>
      <c r="P75" s="76">
        <v>161</v>
      </c>
      <c r="Q75" s="70">
        <v>159</v>
      </c>
      <c r="R75" s="70">
        <v>163</v>
      </c>
      <c r="S75" s="72">
        <f>P75/$AY$8</f>
        <v>0.97575757575757571</v>
      </c>
      <c r="T75" s="72">
        <f t="shared" ref="T75" si="55">Q75/$AY$8</f>
        <v>0.96363636363636362</v>
      </c>
      <c r="U75" s="88">
        <f t="shared" ref="U75" si="56">R75/$AY$8</f>
        <v>0.98787878787878791</v>
      </c>
      <c r="V75" s="107">
        <v>143</v>
      </c>
      <c r="W75" s="71">
        <v>130</v>
      </c>
      <c r="X75" s="71">
        <v>164</v>
      </c>
      <c r="Y75" s="70">
        <v>214</v>
      </c>
      <c r="Z75" s="70">
        <v>212</v>
      </c>
      <c r="AA75" s="70">
        <v>217</v>
      </c>
      <c r="AB75" s="72">
        <f>Y75/$AY$9</f>
        <v>0.97272727272727277</v>
      </c>
      <c r="AC75" s="72">
        <f>Z75/$AY$9</f>
        <v>0.96363636363636362</v>
      </c>
      <c r="AD75" s="88">
        <f>AA75/$AY$9</f>
        <v>0.98636363636363633</v>
      </c>
      <c r="AE75" s="107">
        <v>172</v>
      </c>
      <c r="AF75" s="71">
        <v>162</v>
      </c>
      <c r="AG75" s="71">
        <v>186</v>
      </c>
      <c r="AH75" s="76">
        <v>268</v>
      </c>
      <c r="AI75" s="70">
        <v>267</v>
      </c>
      <c r="AJ75" s="70">
        <v>271</v>
      </c>
      <c r="AK75" s="72">
        <f>AH75/$AY$10</f>
        <v>0.97454545454545449</v>
      </c>
      <c r="AL75" s="73">
        <f>AI75/$AY$10</f>
        <v>0.97090909090909094</v>
      </c>
      <c r="AM75" s="93">
        <f>AJ75/$AY$10</f>
        <v>0.98545454545454547</v>
      </c>
      <c r="AN75" s="107">
        <v>213</v>
      </c>
      <c r="AO75" s="71">
        <v>202</v>
      </c>
      <c r="AP75" s="71">
        <v>226</v>
      </c>
      <c r="AQ75" s="76">
        <v>321</v>
      </c>
      <c r="AR75" s="70">
        <v>318</v>
      </c>
      <c r="AS75" s="70">
        <v>323</v>
      </c>
      <c r="AT75" s="72">
        <f>AQ75/$AY$11</f>
        <v>0.97272727272727277</v>
      </c>
      <c r="AU75" s="72">
        <f>AR75/$AY$11</f>
        <v>0.96363636363636362</v>
      </c>
      <c r="AV75" s="88">
        <f>AS75/$AY$11</f>
        <v>0.97878787878787876</v>
      </c>
      <c r="AW75" s="12"/>
    </row>
    <row r="76" spans="3:80" x14ac:dyDescent="0.3">
      <c r="C76" s="71"/>
      <c r="D76" s="107"/>
      <c r="E76" s="71"/>
      <c r="F76" s="71"/>
      <c r="G76" s="77"/>
      <c r="H76" s="70"/>
      <c r="I76" s="70"/>
      <c r="J76" s="72"/>
      <c r="K76" s="72"/>
      <c r="L76" s="88"/>
      <c r="M76" s="107"/>
      <c r="N76" s="71"/>
      <c r="O76" s="71"/>
      <c r="P76" s="77"/>
      <c r="Q76" s="70"/>
      <c r="R76" s="70"/>
      <c r="S76" s="72"/>
      <c r="T76" s="72"/>
      <c r="U76" s="88"/>
      <c r="V76" s="107"/>
      <c r="W76" s="71"/>
      <c r="X76" s="71"/>
      <c r="Y76" s="70"/>
      <c r="Z76" s="70"/>
      <c r="AA76" s="70"/>
      <c r="AB76" s="72"/>
      <c r="AC76" s="72"/>
      <c r="AD76" s="88"/>
      <c r="AE76" s="107"/>
      <c r="AF76" s="71"/>
      <c r="AG76" s="71"/>
      <c r="AH76" s="77"/>
      <c r="AI76" s="70"/>
      <c r="AJ76" s="70"/>
      <c r="AK76" s="72"/>
      <c r="AL76" s="74"/>
      <c r="AM76" s="94"/>
      <c r="AN76" s="107"/>
      <c r="AO76" s="71"/>
      <c r="AP76" s="71"/>
      <c r="AQ76" s="77"/>
      <c r="AR76" s="70"/>
      <c r="AS76" s="70"/>
      <c r="AT76" s="72"/>
      <c r="AU76" s="72"/>
      <c r="AV76" s="88"/>
      <c r="AW76" s="12"/>
    </row>
    <row r="77" spans="3:80" x14ac:dyDescent="0.3">
      <c r="C77" s="71" t="s">
        <v>312</v>
      </c>
      <c r="D77" s="98">
        <v>65</v>
      </c>
      <c r="E77" s="70">
        <v>54</v>
      </c>
      <c r="F77" s="70">
        <v>72</v>
      </c>
      <c r="G77" s="76">
        <v>106</v>
      </c>
      <c r="H77" s="70">
        <v>103</v>
      </c>
      <c r="I77" s="70">
        <v>108</v>
      </c>
      <c r="J77" s="72">
        <f>G77/$AY$7</f>
        <v>0.96363636363636362</v>
      </c>
      <c r="K77" s="72">
        <f>H77/$AY$7</f>
        <v>0.9363636363636364</v>
      </c>
      <c r="L77" s="88">
        <f>I77/$AY$7</f>
        <v>0.98181818181818181</v>
      </c>
      <c r="M77" s="98">
        <v>93</v>
      </c>
      <c r="N77" s="70">
        <v>78</v>
      </c>
      <c r="O77" s="70">
        <v>104</v>
      </c>
      <c r="P77" s="76">
        <v>160</v>
      </c>
      <c r="Q77" s="70">
        <v>156</v>
      </c>
      <c r="R77" s="70">
        <v>163</v>
      </c>
      <c r="S77" s="72">
        <f t="shared" ref="S77:U79" si="57">P77/$AY$8</f>
        <v>0.96969696969696972</v>
      </c>
      <c r="T77" s="72">
        <f t="shared" ref="T77" si="58">Q77/$AY$8</f>
        <v>0.94545454545454544</v>
      </c>
      <c r="U77" s="88">
        <f t="shared" ref="U77" si="59">R77/$AY$8</f>
        <v>0.98787878787878791</v>
      </c>
      <c r="V77" s="98">
        <v>124</v>
      </c>
      <c r="W77" s="70">
        <v>116</v>
      </c>
      <c r="X77" s="70">
        <v>140</v>
      </c>
      <c r="Y77" s="70">
        <v>214</v>
      </c>
      <c r="Z77" s="70">
        <v>211</v>
      </c>
      <c r="AA77" s="70">
        <v>216</v>
      </c>
      <c r="AB77" s="72">
        <f>Y77/$AY$9</f>
        <v>0.97272727272727277</v>
      </c>
      <c r="AC77" s="72">
        <f>Z77/$AY$9</f>
        <v>0.95909090909090911</v>
      </c>
      <c r="AD77" s="88">
        <f>AA77/$AY$9</f>
        <v>0.98181818181818181</v>
      </c>
      <c r="AE77" s="98">
        <v>155</v>
      </c>
      <c r="AF77" s="70">
        <v>146</v>
      </c>
      <c r="AG77" s="70">
        <v>164</v>
      </c>
      <c r="AH77" s="76">
        <v>268</v>
      </c>
      <c r="AI77" s="70">
        <v>267</v>
      </c>
      <c r="AJ77" s="70">
        <v>271</v>
      </c>
      <c r="AK77" s="72">
        <f>AH77/$AY$10</f>
        <v>0.97454545454545449</v>
      </c>
      <c r="AL77" s="73">
        <f>AI77/$AY$10</f>
        <v>0.97090909090909094</v>
      </c>
      <c r="AM77" s="93">
        <f>AJ77/$AY$10</f>
        <v>0.98545454545454547</v>
      </c>
      <c r="AN77" s="98">
        <v>192</v>
      </c>
      <c r="AO77" s="70">
        <v>180</v>
      </c>
      <c r="AP77" s="70">
        <v>210</v>
      </c>
      <c r="AQ77" s="76">
        <v>321</v>
      </c>
      <c r="AR77" s="70">
        <v>318</v>
      </c>
      <c r="AS77" s="70">
        <v>323</v>
      </c>
      <c r="AT77" s="72">
        <f>AQ77/$AY$11</f>
        <v>0.97272727272727277</v>
      </c>
      <c r="AU77" s="72">
        <f>AR77/$AY$11</f>
        <v>0.96363636363636362</v>
      </c>
      <c r="AV77" s="88">
        <f>AS77/$AY$11</f>
        <v>0.97878787878787876</v>
      </c>
      <c r="AW77" s="12"/>
    </row>
    <row r="78" spans="3:80" x14ac:dyDescent="0.3">
      <c r="C78" s="71"/>
      <c r="D78" s="106"/>
      <c r="E78" s="70"/>
      <c r="F78" s="70"/>
      <c r="G78" s="77"/>
      <c r="H78" s="70"/>
      <c r="I78" s="70"/>
      <c r="J78" s="72"/>
      <c r="K78" s="72"/>
      <c r="L78" s="88"/>
      <c r="M78" s="106"/>
      <c r="N78" s="70"/>
      <c r="O78" s="70"/>
      <c r="P78" s="77"/>
      <c r="Q78" s="70"/>
      <c r="R78" s="70"/>
      <c r="S78" s="72"/>
      <c r="T78" s="72"/>
      <c r="U78" s="88"/>
      <c r="V78" s="106"/>
      <c r="W78" s="70"/>
      <c r="X78" s="70"/>
      <c r="Y78" s="70"/>
      <c r="Z78" s="70"/>
      <c r="AA78" s="70"/>
      <c r="AB78" s="72"/>
      <c r="AC78" s="72"/>
      <c r="AD78" s="88"/>
      <c r="AE78" s="106"/>
      <c r="AF78" s="70"/>
      <c r="AG78" s="70"/>
      <c r="AH78" s="77"/>
      <c r="AI78" s="70"/>
      <c r="AJ78" s="70"/>
      <c r="AK78" s="72"/>
      <c r="AL78" s="74"/>
      <c r="AM78" s="94"/>
      <c r="AN78" s="106"/>
      <c r="AO78" s="70"/>
      <c r="AP78" s="70"/>
      <c r="AQ78" s="77"/>
      <c r="AR78" s="70"/>
      <c r="AS78" s="70"/>
      <c r="AT78" s="72"/>
      <c r="AU78" s="72"/>
      <c r="AV78" s="88"/>
      <c r="AW78" s="12"/>
    </row>
    <row r="79" spans="3:80" x14ac:dyDescent="0.3">
      <c r="C79" s="71" t="s">
        <v>313</v>
      </c>
      <c r="D79" s="107">
        <v>70</v>
      </c>
      <c r="E79" s="71">
        <v>60</v>
      </c>
      <c r="F79" s="71">
        <v>78</v>
      </c>
      <c r="G79" s="71">
        <v>107</v>
      </c>
      <c r="H79" s="71">
        <v>106</v>
      </c>
      <c r="I79" s="71">
        <v>108</v>
      </c>
      <c r="J79" s="72">
        <f>G79/$AY$7</f>
        <v>0.97272727272727277</v>
      </c>
      <c r="K79" s="72">
        <f t="shared" ref="K79:L79" si="60">H79/$AY$7</f>
        <v>0.96363636363636362</v>
      </c>
      <c r="L79" s="72">
        <f t="shared" si="60"/>
        <v>0.98181818181818181</v>
      </c>
      <c r="M79" s="107">
        <v>104</v>
      </c>
      <c r="N79" s="71">
        <v>94</v>
      </c>
      <c r="O79" s="71">
        <v>114</v>
      </c>
      <c r="P79" s="71">
        <v>161</v>
      </c>
      <c r="Q79" s="71">
        <v>159</v>
      </c>
      <c r="R79" s="71">
        <v>163</v>
      </c>
      <c r="S79" s="72">
        <f t="shared" si="57"/>
        <v>0.97575757575757571</v>
      </c>
      <c r="T79" s="72">
        <f t="shared" si="57"/>
        <v>0.96363636363636362</v>
      </c>
      <c r="U79" s="72">
        <f t="shared" si="57"/>
        <v>0.98787878787878791</v>
      </c>
      <c r="V79" s="107">
        <v>143</v>
      </c>
      <c r="W79" s="71">
        <v>130</v>
      </c>
      <c r="X79" s="71">
        <v>164</v>
      </c>
      <c r="Y79" s="71">
        <v>214</v>
      </c>
      <c r="Z79" s="71">
        <v>212</v>
      </c>
      <c r="AA79" s="71">
        <v>217</v>
      </c>
      <c r="AB79" s="72">
        <f>Y79/$AY$9</f>
        <v>0.97272727272727277</v>
      </c>
      <c r="AC79" s="72">
        <f t="shared" ref="AC79:AD79" si="61">Z79/$AY$9</f>
        <v>0.96363636363636362</v>
      </c>
      <c r="AD79" s="72">
        <f t="shared" si="61"/>
        <v>0.98636363636363633</v>
      </c>
      <c r="AE79" s="107">
        <v>172</v>
      </c>
      <c r="AF79" s="71">
        <v>162</v>
      </c>
      <c r="AG79" s="71">
        <v>186</v>
      </c>
      <c r="AH79" s="71">
        <v>268</v>
      </c>
      <c r="AI79" s="71">
        <v>267</v>
      </c>
      <c r="AJ79" s="71">
        <v>271</v>
      </c>
      <c r="AK79" s="72">
        <f>AH79/$AY$10</f>
        <v>0.97454545454545449</v>
      </c>
      <c r="AL79" s="72">
        <f t="shared" ref="AL79:AM79" si="62">AI79/$AY$10</f>
        <v>0.97090909090909094</v>
      </c>
      <c r="AM79" s="72">
        <f t="shared" si="62"/>
        <v>0.98545454545454547</v>
      </c>
      <c r="AN79" s="107">
        <v>213</v>
      </c>
      <c r="AO79" s="71">
        <v>202</v>
      </c>
      <c r="AP79" s="71">
        <v>226</v>
      </c>
      <c r="AQ79" s="71">
        <v>321</v>
      </c>
      <c r="AR79" s="71">
        <v>318</v>
      </c>
      <c r="AS79" s="71">
        <v>323</v>
      </c>
      <c r="AT79" s="72">
        <f>AQ79/$AY$11</f>
        <v>0.97272727272727277</v>
      </c>
      <c r="AU79" s="72">
        <f t="shared" ref="AU79:AV79" si="63">AR79/$AY$11</f>
        <v>0.96363636363636362</v>
      </c>
      <c r="AV79" s="88">
        <f t="shared" si="63"/>
        <v>0.97878787878787876</v>
      </c>
      <c r="AW79" s="12"/>
    </row>
    <row r="80" spans="3:80" x14ac:dyDescent="0.3">
      <c r="C80" s="71"/>
      <c r="D80" s="107"/>
      <c r="E80" s="71"/>
      <c r="F80" s="71"/>
      <c r="G80" s="71"/>
      <c r="H80" s="71"/>
      <c r="I80" s="71"/>
      <c r="J80" s="72"/>
      <c r="K80" s="72"/>
      <c r="L80" s="72"/>
      <c r="M80" s="107"/>
      <c r="N80" s="71"/>
      <c r="O80" s="71"/>
      <c r="P80" s="71"/>
      <c r="Q80" s="71"/>
      <c r="R80" s="71"/>
      <c r="S80" s="72"/>
      <c r="T80" s="72"/>
      <c r="U80" s="72"/>
      <c r="V80" s="107"/>
      <c r="W80" s="71"/>
      <c r="X80" s="71"/>
      <c r="Y80" s="71"/>
      <c r="Z80" s="71"/>
      <c r="AA80" s="71"/>
      <c r="AB80" s="72"/>
      <c r="AC80" s="72"/>
      <c r="AD80" s="72"/>
      <c r="AE80" s="107"/>
      <c r="AF80" s="71"/>
      <c r="AG80" s="71"/>
      <c r="AH80" s="71"/>
      <c r="AI80" s="71"/>
      <c r="AJ80" s="71"/>
      <c r="AK80" s="72"/>
      <c r="AL80" s="72"/>
      <c r="AM80" s="72"/>
      <c r="AN80" s="107"/>
      <c r="AO80" s="71"/>
      <c r="AP80" s="71"/>
      <c r="AQ80" s="71"/>
      <c r="AR80" s="71"/>
      <c r="AS80" s="71"/>
      <c r="AT80" s="72"/>
      <c r="AU80" s="72"/>
      <c r="AV80" s="88"/>
      <c r="AW80" s="12"/>
    </row>
    <row r="81" spans="3:80" x14ac:dyDescent="0.3">
      <c r="C81" s="71" t="s">
        <v>314</v>
      </c>
      <c r="D81" s="98">
        <v>65</v>
      </c>
      <c r="E81" s="70">
        <v>54</v>
      </c>
      <c r="F81" s="70">
        <v>72</v>
      </c>
      <c r="G81" s="76">
        <v>106</v>
      </c>
      <c r="H81" s="70">
        <v>105</v>
      </c>
      <c r="I81" s="70">
        <v>108</v>
      </c>
      <c r="J81" s="72">
        <f>G81/$AY$7</f>
        <v>0.96363636363636362</v>
      </c>
      <c r="K81" s="72">
        <f>H81/$AY$7</f>
        <v>0.95454545454545459</v>
      </c>
      <c r="L81" s="88">
        <f>I81/$AY$7</f>
        <v>0.98181818181818181</v>
      </c>
      <c r="M81" s="98">
        <v>93</v>
      </c>
      <c r="N81" s="70">
        <v>78</v>
      </c>
      <c r="O81" s="70">
        <v>104</v>
      </c>
      <c r="P81" s="76">
        <v>160</v>
      </c>
      <c r="Q81" s="70">
        <v>156</v>
      </c>
      <c r="R81" s="70">
        <v>163</v>
      </c>
      <c r="S81" s="72">
        <f t="shared" ref="S81" si="64">P81/$AY$8</f>
        <v>0.96969696969696972</v>
      </c>
      <c r="T81" s="72">
        <f t="shared" ref="T81" si="65">Q81/$AY$8</f>
        <v>0.94545454545454544</v>
      </c>
      <c r="U81" s="88">
        <f t="shared" ref="U81" si="66">R81/$AY$8</f>
        <v>0.98787878787878791</v>
      </c>
      <c r="V81" s="70">
        <v>127</v>
      </c>
      <c r="W81" s="70">
        <v>116</v>
      </c>
      <c r="X81" s="70">
        <v>144</v>
      </c>
      <c r="Y81" s="70">
        <v>214</v>
      </c>
      <c r="Z81" s="70">
        <v>212</v>
      </c>
      <c r="AA81" s="70">
        <v>217</v>
      </c>
      <c r="AB81" s="72">
        <f>Y81/$AY$9</f>
        <v>0.97272727272727277</v>
      </c>
      <c r="AC81" s="72">
        <f>Z81/$AY$9</f>
        <v>0.96363636363636362</v>
      </c>
      <c r="AD81" s="88">
        <f>AA81/$AY$9</f>
        <v>0.98636363636363633</v>
      </c>
      <c r="AE81" s="98">
        <v>155</v>
      </c>
      <c r="AF81" s="70">
        <v>146</v>
      </c>
      <c r="AG81" s="70">
        <v>164</v>
      </c>
      <c r="AH81" s="76">
        <v>268</v>
      </c>
      <c r="AI81" s="70">
        <v>267</v>
      </c>
      <c r="AJ81" s="70">
        <v>271</v>
      </c>
      <c r="AK81" s="72">
        <f>AH81/$AY$10</f>
        <v>0.97454545454545449</v>
      </c>
      <c r="AL81" s="73">
        <f>AI81/$AY$10</f>
        <v>0.97090909090909094</v>
      </c>
      <c r="AM81" s="93">
        <f>AJ81/$AY$10</f>
        <v>0.98545454545454547</v>
      </c>
      <c r="AN81" s="98">
        <v>192</v>
      </c>
      <c r="AO81" s="70">
        <v>180</v>
      </c>
      <c r="AP81" s="70">
        <v>210</v>
      </c>
      <c r="AQ81" s="76">
        <v>321</v>
      </c>
      <c r="AR81" s="70">
        <v>318</v>
      </c>
      <c r="AS81" s="70">
        <v>323</v>
      </c>
      <c r="AT81" s="72">
        <f>AQ81/$AY$11</f>
        <v>0.97272727272727277</v>
      </c>
      <c r="AU81" s="72">
        <f>AR81/$AY$11</f>
        <v>0.96363636363636362</v>
      </c>
      <c r="AV81" s="88">
        <f>AS81/$AY$11</f>
        <v>0.97878787878787876</v>
      </c>
      <c r="AW81" s="12"/>
    </row>
    <row r="82" spans="3:80" ht="15.6" x14ac:dyDescent="0.3">
      <c r="C82" s="71"/>
      <c r="D82" s="106"/>
      <c r="E82" s="70"/>
      <c r="F82" s="70"/>
      <c r="G82" s="77"/>
      <c r="H82" s="70"/>
      <c r="I82" s="70"/>
      <c r="J82" s="72"/>
      <c r="K82" s="72"/>
      <c r="L82" s="88"/>
      <c r="M82" s="106"/>
      <c r="N82" s="70"/>
      <c r="O82" s="70"/>
      <c r="P82" s="77"/>
      <c r="Q82" s="70"/>
      <c r="R82" s="70"/>
      <c r="S82" s="72"/>
      <c r="T82" s="72"/>
      <c r="U82" s="88"/>
      <c r="V82" s="70"/>
      <c r="W82" s="70"/>
      <c r="X82" s="70"/>
      <c r="Y82" s="70"/>
      <c r="Z82" s="70"/>
      <c r="AA82" s="70"/>
      <c r="AB82" s="72"/>
      <c r="AC82" s="72"/>
      <c r="AD82" s="88"/>
      <c r="AE82" s="106"/>
      <c r="AF82" s="70"/>
      <c r="AG82" s="70"/>
      <c r="AH82" s="77"/>
      <c r="AI82" s="70"/>
      <c r="AJ82" s="70"/>
      <c r="AK82" s="72"/>
      <c r="AL82" s="74"/>
      <c r="AM82" s="94"/>
      <c r="AN82" s="106"/>
      <c r="AO82" s="70"/>
      <c r="AP82" s="70"/>
      <c r="AQ82" s="77"/>
      <c r="AR82" s="70"/>
      <c r="AS82" s="70"/>
      <c r="AT82" s="72"/>
      <c r="AU82" s="72"/>
      <c r="AV82" s="88"/>
      <c r="AW82" s="12"/>
      <c r="BB82" s="82" t="s">
        <v>15</v>
      </c>
      <c r="BC82" s="82"/>
      <c r="BD82" s="82"/>
      <c r="BE82" s="82"/>
      <c r="BF82" s="82"/>
      <c r="BG82" s="82"/>
      <c r="BH82" s="82"/>
      <c r="BI82" s="82"/>
      <c r="BU82" s="82" t="s">
        <v>15</v>
      </c>
      <c r="BV82" s="82"/>
      <c r="BW82" s="82"/>
      <c r="BX82" s="82"/>
      <c r="BY82" s="82"/>
      <c r="BZ82" s="82"/>
      <c r="CA82" s="82"/>
      <c r="CB82" s="82"/>
    </row>
    <row r="83" spans="3:80" x14ac:dyDescent="0.3">
      <c r="C83" s="71" t="s">
        <v>315</v>
      </c>
      <c r="D83" s="98">
        <v>65</v>
      </c>
      <c r="E83" s="70">
        <v>54</v>
      </c>
      <c r="F83" s="70">
        <v>72</v>
      </c>
      <c r="G83" s="76">
        <v>107</v>
      </c>
      <c r="H83" s="70">
        <v>106</v>
      </c>
      <c r="I83" s="70">
        <v>108</v>
      </c>
      <c r="J83" s="72">
        <f>G83/$AY$7</f>
        <v>0.97272727272727277</v>
      </c>
      <c r="K83" s="72">
        <f>H83/$AY$7</f>
        <v>0.96363636363636362</v>
      </c>
      <c r="L83" s="88">
        <f>I83/$AY$7</f>
        <v>0.98181818181818181</v>
      </c>
      <c r="M83" s="98">
        <v>94</v>
      </c>
      <c r="N83" s="70">
        <v>78</v>
      </c>
      <c r="O83" s="70">
        <v>104</v>
      </c>
      <c r="P83" s="76">
        <v>161</v>
      </c>
      <c r="Q83" s="70">
        <v>159</v>
      </c>
      <c r="R83" s="70">
        <v>163</v>
      </c>
      <c r="S83" s="72">
        <f t="shared" ref="S83:S85" si="67">P83/$AY$8</f>
        <v>0.97575757575757571</v>
      </c>
      <c r="T83" s="72">
        <f t="shared" ref="T83" si="68">Q83/$AY$8</f>
        <v>0.96363636363636362</v>
      </c>
      <c r="U83" s="88">
        <f t="shared" ref="U83" si="69">R83/$AY$8</f>
        <v>0.98787878787878791</v>
      </c>
      <c r="V83" s="121">
        <v>127</v>
      </c>
      <c r="W83" s="70">
        <v>116</v>
      </c>
      <c r="X83" s="70">
        <v>144</v>
      </c>
      <c r="Y83" s="76">
        <v>214</v>
      </c>
      <c r="Z83" s="70">
        <v>212</v>
      </c>
      <c r="AA83" s="70">
        <v>217</v>
      </c>
      <c r="AB83" s="72">
        <f>Y83/$AY$9</f>
        <v>0.97272727272727277</v>
      </c>
      <c r="AC83" s="72">
        <f>Z83/$AY$9</f>
        <v>0.96363636363636362</v>
      </c>
      <c r="AD83" s="88">
        <f>AA83/$AY$9</f>
        <v>0.98636363636363633</v>
      </c>
      <c r="AE83" s="98">
        <v>155</v>
      </c>
      <c r="AF83" s="70">
        <v>146</v>
      </c>
      <c r="AG83" s="70">
        <v>164</v>
      </c>
      <c r="AH83" s="76">
        <v>268</v>
      </c>
      <c r="AI83" s="70">
        <v>267</v>
      </c>
      <c r="AJ83" s="70">
        <v>271</v>
      </c>
      <c r="AK83" s="72">
        <f>AH83/$AY$10</f>
        <v>0.97454545454545449</v>
      </c>
      <c r="AL83" s="73">
        <f>AI83/$AY$10</f>
        <v>0.97090909090909094</v>
      </c>
      <c r="AM83" s="93">
        <f>AJ83/$AY$10</f>
        <v>0.98545454545454547</v>
      </c>
      <c r="AN83" s="98">
        <v>192</v>
      </c>
      <c r="AO83" s="70">
        <v>180</v>
      </c>
      <c r="AP83" s="70">
        <v>210</v>
      </c>
      <c r="AQ83" s="76">
        <v>321</v>
      </c>
      <c r="AR83" s="70">
        <v>318</v>
      </c>
      <c r="AS83" s="70">
        <v>323</v>
      </c>
      <c r="AT83" s="72">
        <f>AQ83/$AY$11</f>
        <v>0.97272727272727277</v>
      </c>
      <c r="AU83" s="72">
        <f>AR83/$AY$11</f>
        <v>0.96363636363636362</v>
      </c>
      <c r="AV83" s="88">
        <f>AS83/$AY$11</f>
        <v>0.97878787878787876</v>
      </c>
      <c r="BB83" s="75"/>
      <c r="BC83" s="71" t="s">
        <v>217</v>
      </c>
      <c r="BD83" s="71" t="s">
        <v>218</v>
      </c>
      <c r="BE83" s="71" t="s">
        <v>312</v>
      </c>
      <c r="BF83" s="71" t="s">
        <v>313</v>
      </c>
      <c r="BG83" s="71" t="s">
        <v>314</v>
      </c>
      <c r="BH83" s="71" t="s">
        <v>315</v>
      </c>
      <c r="BI83" s="71" t="s">
        <v>316</v>
      </c>
      <c r="BU83" s="80"/>
      <c r="BV83" s="71" t="s">
        <v>217</v>
      </c>
      <c r="BW83" s="71" t="s">
        <v>218</v>
      </c>
      <c r="BX83" s="71" t="s">
        <v>312</v>
      </c>
      <c r="BY83" s="71" t="s">
        <v>313</v>
      </c>
      <c r="BZ83" s="71" t="s">
        <v>314</v>
      </c>
      <c r="CA83" s="71" t="s">
        <v>315</v>
      </c>
      <c r="CB83" s="71" t="s">
        <v>316</v>
      </c>
    </row>
    <row r="84" spans="3:80" x14ac:dyDescent="0.3">
      <c r="C84" s="71"/>
      <c r="D84" s="106"/>
      <c r="E84" s="70"/>
      <c r="F84" s="70"/>
      <c r="G84" s="77"/>
      <c r="H84" s="70"/>
      <c r="I84" s="70"/>
      <c r="J84" s="72"/>
      <c r="K84" s="72"/>
      <c r="L84" s="88"/>
      <c r="M84" s="106"/>
      <c r="N84" s="70"/>
      <c r="O84" s="70"/>
      <c r="P84" s="77"/>
      <c r="Q84" s="70"/>
      <c r="R84" s="70"/>
      <c r="S84" s="72"/>
      <c r="T84" s="72"/>
      <c r="U84" s="88"/>
      <c r="V84" s="121"/>
      <c r="W84" s="70"/>
      <c r="X84" s="70"/>
      <c r="Y84" s="77"/>
      <c r="Z84" s="70"/>
      <c r="AA84" s="70"/>
      <c r="AB84" s="72"/>
      <c r="AC84" s="72"/>
      <c r="AD84" s="88"/>
      <c r="AE84" s="106"/>
      <c r="AF84" s="70"/>
      <c r="AG84" s="70"/>
      <c r="AH84" s="77"/>
      <c r="AI84" s="70"/>
      <c r="AJ84" s="70"/>
      <c r="AK84" s="72"/>
      <c r="AL84" s="74"/>
      <c r="AM84" s="94"/>
      <c r="AN84" s="106"/>
      <c r="AO84" s="70"/>
      <c r="AP84" s="70"/>
      <c r="AQ84" s="77"/>
      <c r="AR84" s="70"/>
      <c r="AS84" s="70"/>
      <c r="AT84" s="72"/>
      <c r="AU84" s="72"/>
      <c r="AV84" s="88"/>
      <c r="BB84" s="75"/>
      <c r="BC84" s="71"/>
      <c r="BD84" s="71"/>
      <c r="BE84" s="71"/>
      <c r="BF84" s="71"/>
      <c r="BG84" s="71"/>
      <c r="BH84" s="71"/>
      <c r="BI84" s="71"/>
      <c r="BU84" s="81"/>
      <c r="BV84" s="71"/>
      <c r="BW84" s="71"/>
      <c r="BX84" s="71"/>
      <c r="BY84" s="71"/>
      <c r="BZ84" s="71"/>
      <c r="CA84" s="71"/>
      <c r="CB84" s="71"/>
    </row>
    <row r="85" spans="3:80" x14ac:dyDescent="0.3">
      <c r="C85" s="71" t="s">
        <v>316</v>
      </c>
      <c r="D85" s="83">
        <v>65</v>
      </c>
      <c r="E85" s="85">
        <v>54</v>
      </c>
      <c r="F85" s="85">
        <v>72</v>
      </c>
      <c r="G85" s="85">
        <v>107</v>
      </c>
      <c r="H85" s="85">
        <v>106</v>
      </c>
      <c r="I85" s="85">
        <v>108</v>
      </c>
      <c r="J85" s="72">
        <f>G85/$AY$7</f>
        <v>0.97272727272727277</v>
      </c>
      <c r="K85" s="72">
        <f t="shared" ref="K85:L85" si="70">H85/$AY$7</f>
        <v>0.96363636363636362</v>
      </c>
      <c r="L85" s="72">
        <f t="shared" si="70"/>
        <v>0.98181818181818181</v>
      </c>
      <c r="M85" s="83">
        <v>94</v>
      </c>
      <c r="N85" s="85">
        <v>78</v>
      </c>
      <c r="O85" s="85">
        <v>104</v>
      </c>
      <c r="P85" s="85">
        <v>161</v>
      </c>
      <c r="Q85" s="85">
        <v>159</v>
      </c>
      <c r="R85" s="85">
        <v>163</v>
      </c>
      <c r="S85" s="72">
        <f t="shared" si="67"/>
        <v>0.97575757575757571</v>
      </c>
      <c r="T85" s="72">
        <f t="shared" ref="T85" si="71">Q85/$AY$8</f>
        <v>0.96363636363636362</v>
      </c>
      <c r="U85" s="72">
        <f t="shared" ref="U85" si="72">R85/$AY$8</f>
        <v>0.98787878787878791</v>
      </c>
      <c r="V85" s="83">
        <v>127</v>
      </c>
      <c r="W85" s="85">
        <v>116</v>
      </c>
      <c r="X85" s="85">
        <v>144</v>
      </c>
      <c r="Y85" s="85">
        <v>214</v>
      </c>
      <c r="Z85" s="85">
        <v>212</v>
      </c>
      <c r="AA85" s="85">
        <v>217</v>
      </c>
      <c r="AB85" s="72">
        <f>Y85/$AY$9</f>
        <v>0.97272727272727277</v>
      </c>
      <c r="AC85" s="72">
        <f t="shared" ref="AC85:AD85" si="73">Z85/$AY$9</f>
        <v>0.96363636363636362</v>
      </c>
      <c r="AD85" s="72">
        <f t="shared" si="73"/>
        <v>0.98636363636363633</v>
      </c>
      <c r="AE85" s="83">
        <v>155</v>
      </c>
      <c r="AF85" s="85">
        <v>146</v>
      </c>
      <c r="AG85" s="85">
        <v>164</v>
      </c>
      <c r="AH85" s="85">
        <v>268</v>
      </c>
      <c r="AI85" s="85">
        <v>267</v>
      </c>
      <c r="AJ85" s="85">
        <v>271</v>
      </c>
      <c r="AK85" s="72">
        <f>AH85/$AY$10</f>
        <v>0.97454545454545449</v>
      </c>
      <c r="AL85" s="72">
        <f t="shared" ref="AL85:AM85" si="74">AI85/$AY$10</f>
        <v>0.97090909090909094</v>
      </c>
      <c r="AM85" s="72">
        <f t="shared" si="74"/>
        <v>0.98545454545454547</v>
      </c>
      <c r="AN85" s="83">
        <v>192</v>
      </c>
      <c r="AO85" s="85">
        <v>180</v>
      </c>
      <c r="AP85" s="85">
        <v>210</v>
      </c>
      <c r="AQ85" s="85">
        <v>321</v>
      </c>
      <c r="AR85" s="85">
        <v>318</v>
      </c>
      <c r="AS85" s="85">
        <v>323</v>
      </c>
      <c r="AT85" s="72">
        <f>AQ85/$AY$11</f>
        <v>0.97272727272727277</v>
      </c>
      <c r="AU85" s="72">
        <f t="shared" ref="AU85:AV85" si="75">AR85/$AY$11</f>
        <v>0.96363636363636362</v>
      </c>
      <c r="AV85" s="88">
        <f t="shared" si="75"/>
        <v>0.97878787878787876</v>
      </c>
      <c r="BB85" s="71" t="s">
        <v>1</v>
      </c>
      <c r="BC85" s="72">
        <f>J94</f>
        <v>0.84545454545454546</v>
      </c>
      <c r="BD85" s="73">
        <f>J96</f>
        <v>0.86363636363636365</v>
      </c>
      <c r="BE85" s="72">
        <f>J98</f>
        <v>0.89090909090909087</v>
      </c>
      <c r="BF85" s="72">
        <f>J100</f>
        <v>0.9363636363636364</v>
      </c>
      <c r="BG85" s="72">
        <f>J102</f>
        <v>0.91818181818181821</v>
      </c>
      <c r="BH85" s="72">
        <f>J104</f>
        <v>0.9363636363636364</v>
      </c>
      <c r="BI85" s="72">
        <f>J106</f>
        <v>0.98181818181818181</v>
      </c>
      <c r="BU85" s="71" t="s">
        <v>1</v>
      </c>
      <c r="BV85" s="70">
        <f>D94</f>
        <v>32</v>
      </c>
      <c r="BW85" s="78">
        <f>D96</f>
        <v>36</v>
      </c>
      <c r="BX85" s="78">
        <f>D98</f>
        <v>32</v>
      </c>
      <c r="BY85" s="78">
        <f>D100</f>
        <v>36</v>
      </c>
      <c r="BZ85" s="78">
        <f>D102</f>
        <v>32</v>
      </c>
      <c r="CA85" s="78">
        <f>D104</f>
        <v>35</v>
      </c>
      <c r="CB85" s="70">
        <f>D106</f>
        <v>42</v>
      </c>
    </row>
    <row r="86" spans="3:80" ht="15" thickBot="1" x14ac:dyDescent="0.35">
      <c r="C86" s="71"/>
      <c r="D86" s="84"/>
      <c r="E86" s="86"/>
      <c r="F86" s="86"/>
      <c r="G86" s="86"/>
      <c r="H86" s="86"/>
      <c r="I86" s="86"/>
      <c r="J86" s="87"/>
      <c r="K86" s="87"/>
      <c r="L86" s="87"/>
      <c r="M86" s="84"/>
      <c r="N86" s="86"/>
      <c r="O86" s="86"/>
      <c r="P86" s="86"/>
      <c r="Q86" s="86"/>
      <c r="R86" s="86"/>
      <c r="S86" s="87"/>
      <c r="T86" s="87"/>
      <c r="U86" s="87"/>
      <c r="V86" s="84"/>
      <c r="W86" s="86"/>
      <c r="X86" s="86"/>
      <c r="Y86" s="86"/>
      <c r="Z86" s="86"/>
      <c r="AA86" s="86"/>
      <c r="AB86" s="87"/>
      <c r="AC86" s="87"/>
      <c r="AD86" s="87"/>
      <c r="AE86" s="84"/>
      <c r="AF86" s="86"/>
      <c r="AG86" s="86"/>
      <c r="AH86" s="86"/>
      <c r="AI86" s="86"/>
      <c r="AJ86" s="86"/>
      <c r="AK86" s="87"/>
      <c r="AL86" s="87"/>
      <c r="AM86" s="87"/>
      <c r="AN86" s="84"/>
      <c r="AO86" s="86"/>
      <c r="AP86" s="86"/>
      <c r="AQ86" s="86"/>
      <c r="AR86" s="86"/>
      <c r="AS86" s="86"/>
      <c r="AT86" s="87"/>
      <c r="AU86" s="87"/>
      <c r="AV86" s="89"/>
      <c r="BB86" s="71"/>
      <c r="BC86" s="72"/>
      <c r="BD86" s="74"/>
      <c r="BE86" s="72"/>
      <c r="BF86" s="72"/>
      <c r="BG86" s="72"/>
      <c r="BH86" s="72"/>
      <c r="BI86" s="72"/>
      <c r="BU86" s="71"/>
      <c r="BV86" s="70"/>
      <c r="BW86" s="79"/>
      <c r="BX86" s="79"/>
      <c r="BY86" s="79"/>
      <c r="BZ86" s="79"/>
      <c r="CA86" s="79"/>
      <c r="CB86" s="70"/>
    </row>
    <row r="87" spans="3:80" x14ac:dyDescent="0.3">
      <c r="BB87" s="71" t="s">
        <v>2</v>
      </c>
      <c r="BC87" s="72">
        <f>S94</f>
        <v>0.74545454545454548</v>
      </c>
      <c r="BD87" s="73">
        <f>S96</f>
        <v>0.78181818181818186</v>
      </c>
      <c r="BE87" s="72">
        <f>S98</f>
        <v>0.94545454545454544</v>
      </c>
      <c r="BF87" s="72">
        <f>S100</f>
        <v>0.95151515151515154</v>
      </c>
      <c r="BG87" s="72">
        <f>S102</f>
        <v>0.94545454545454544</v>
      </c>
      <c r="BH87" s="72">
        <f>S104</f>
        <v>0.95151515151515154</v>
      </c>
      <c r="BI87" s="72">
        <f>S106</f>
        <v>0.97575757575757571</v>
      </c>
      <c r="BU87" s="76" t="s">
        <v>2</v>
      </c>
      <c r="BV87" s="78">
        <f>M94</f>
        <v>48</v>
      </c>
      <c r="BW87" s="78">
        <f>M96</f>
        <v>52</v>
      </c>
      <c r="BX87" s="78">
        <f>M98</f>
        <v>48</v>
      </c>
      <c r="BY87" s="78">
        <f>M100</f>
        <v>52</v>
      </c>
      <c r="BZ87" s="78">
        <f>M102</f>
        <v>48</v>
      </c>
      <c r="CA87" s="78">
        <f>M104</f>
        <v>50</v>
      </c>
      <c r="CB87" s="70">
        <f>M106</f>
        <v>57</v>
      </c>
    </row>
    <row r="88" spans="3:80" x14ac:dyDescent="0.3">
      <c r="BB88" s="71"/>
      <c r="BC88" s="72"/>
      <c r="BD88" s="74"/>
      <c r="BE88" s="72"/>
      <c r="BF88" s="72"/>
      <c r="BG88" s="72"/>
      <c r="BH88" s="72"/>
      <c r="BI88" s="72"/>
      <c r="BU88" s="77"/>
      <c r="BV88" s="79"/>
      <c r="BW88" s="79"/>
      <c r="BX88" s="79"/>
      <c r="BY88" s="79"/>
      <c r="BZ88" s="79"/>
      <c r="CA88" s="79"/>
      <c r="CB88" s="70"/>
    </row>
    <row r="89" spans="3:80" ht="18.600000000000001" thickBot="1" x14ac:dyDescent="0.4">
      <c r="C89" s="113" t="s">
        <v>15</v>
      </c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5"/>
      <c r="BB89" s="71" t="s">
        <v>3</v>
      </c>
      <c r="BC89" s="72">
        <f>AB94</f>
        <v>0.82272727272727275</v>
      </c>
      <c r="BD89" s="73">
        <f>AB96</f>
        <v>0.84090909090909094</v>
      </c>
      <c r="BE89" s="72">
        <f>AB98</f>
        <v>0.96363636363636362</v>
      </c>
      <c r="BF89" s="73">
        <f>AB100</f>
        <v>0.97272727272727277</v>
      </c>
      <c r="BG89" s="72">
        <f>AB102</f>
        <v>0.96363636363636362</v>
      </c>
      <c r="BH89" s="72">
        <f>AB104</f>
        <v>0.97727272727272729</v>
      </c>
      <c r="BI89" s="72">
        <f>AB106</f>
        <v>0.98181818181818181</v>
      </c>
      <c r="BU89" s="76" t="s">
        <v>3</v>
      </c>
      <c r="BV89" s="78">
        <f>V94</f>
        <v>75</v>
      </c>
      <c r="BW89" s="78">
        <f>V96</f>
        <v>82</v>
      </c>
      <c r="BX89" s="78">
        <f>V98</f>
        <v>75</v>
      </c>
      <c r="BY89" s="78">
        <f>V100</f>
        <v>82</v>
      </c>
      <c r="BZ89" s="78">
        <f>V102</f>
        <v>75</v>
      </c>
      <c r="CA89" s="78">
        <f>V104</f>
        <v>78</v>
      </c>
      <c r="CB89" s="70">
        <f>V106</f>
        <v>80</v>
      </c>
    </row>
    <row r="90" spans="3:80" x14ac:dyDescent="0.3">
      <c r="C90" s="14"/>
      <c r="D90" s="116" t="s">
        <v>1</v>
      </c>
      <c r="E90" s="117"/>
      <c r="F90" s="117"/>
      <c r="G90" s="117"/>
      <c r="H90" s="117"/>
      <c r="I90" s="117"/>
      <c r="J90" s="117"/>
      <c r="K90" s="117"/>
      <c r="L90" s="118"/>
      <c r="M90" s="116" t="s">
        <v>2</v>
      </c>
      <c r="N90" s="117"/>
      <c r="O90" s="117"/>
      <c r="P90" s="117"/>
      <c r="Q90" s="117"/>
      <c r="R90" s="117"/>
      <c r="S90" s="117"/>
      <c r="T90" s="117"/>
      <c r="U90" s="118"/>
      <c r="V90" s="116" t="s">
        <v>3</v>
      </c>
      <c r="W90" s="117"/>
      <c r="X90" s="117"/>
      <c r="Y90" s="117"/>
      <c r="Z90" s="117"/>
      <c r="AA90" s="117"/>
      <c r="AB90" s="117"/>
      <c r="AC90" s="117"/>
      <c r="AD90" s="118"/>
      <c r="AE90" s="116" t="s">
        <v>4</v>
      </c>
      <c r="AF90" s="117"/>
      <c r="AG90" s="117"/>
      <c r="AH90" s="117"/>
      <c r="AI90" s="117"/>
      <c r="AJ90" s="117"/>
      <c r="AK90" s="117"/>
      <c r="AL90" s="117"/>
      <c r="AM90" s="118"/>
      <c r="AN90" s="90" t="s">
        <v>5</v>
      </c>
      <c r="AO90" s="91"/>
      <c r="AP90" s="91"/>
      <c r="AQ90" s="91"/>
      <c r="AR90" s="91"/>
      <c r="AS90" s="91"/>
      <c r="AT90" s="91"/>
      <c r="AU90" s="91"/>
      <c r="AV90" s="92"/>
      <c r="BB90" s="71"/>
      <c r="BC90" s="72"/>
      <c r="BD90" s="74"/>
      <c r="BE90" s="72"/>
      <c r="BF90" s="74"/>
      <c r="BG90" s="72"/>
      <c r="BH90" s="72"/>
      <c r="BI90" s="72"/>
      <c r="BU90" s="77"/>
      <c r="BV90" s="79"/>
      <c r="BW90" s="79"/>
      <c r="BX90" s="79"/>
      <c r="BY90" s="79"/>
      <c r="BZ90" s="79"/>
      <c r="CA90" s="79"/>
      <c r="CB90" s="70"/>
    </row>
    <row r="91" spans="3:80" x14ac:dyDescent="0.3">
      <c r="C91" s="95"/>
      <c r="D91" s="100" t="s">
        <v>8</v>
      </c>
      <c r="E91" s="101"/>
      <c r="F91" s="102"/>
      <c r="G91" s="109" t="s">
        <v>9</v>
      </c>
      <c r="H91" s="101"/>
      <c r="I91" s="102"/>
      <c r="J91" s="109" t="s">
        <v>10</v>
      </c>
      <c r="K91" s="101"/>
      <c r="L91" s="119"/>
      <c r="M91" s="100" t="s">
        <v>8</v>
      </c>
      <c r="N91" s="101"/>
      <c r="O91" s="102"/>
      <c r="P91" s="109" t="s">
        <v>9</v>
      </c>
      <c r="Q91" s="101"/>
      <c r="R91" s="102"/>
      <c r="S91" s="109" t="s">
        <v>10</v>
      </c>
      <c r="T91" s="101"/>
      <c r="U91" s="119"/>
      <c r="V91" s="100" t="s">
        <v>8</v>
      </c>
      <c r="W91" s="101"/>
      <c r="X91" s="102"/>
      <c r="Y91" s="109" t="s">
        <v>9</v>
      </c>
      <c r="Z91" s="101"/>
      <c r="AA91" s="102"/>
      <c r="AB91" s="109" t="s">
        <v>10</v>
      </c>
      <c r="AC91" s="101"/>
      <c r="AD91" s="119"/>
      <c r="AE91" s="100" t="s">
        <v>8</v>
      </c>
      <c r="AF91" s="101"/>
      <c r="AG91" s="102"/>
      <c r="AH91" s="109" t="s">
        <v>9</v>
      </c>
      <c r="AI91" s="101"/>
      <c r="AJ91" s="102"/>
      <c r="AK91" s="109" t="s">
        <v>10</v>
      </c>
      <c r="AL91" s="101"/>
      <c r="AM91" s="119"/>
      <c r="AN91" s="125" t="s">
        <v>8</v>
      </c>
      <c r="AO91" s="126"/>
      <c r="AP91" s="127"/>
      <c r="AQ91" s="128" t="s">
        <v>9</v>
      </c>
      <c r="AR91" s="126"/>
      <c r="AS91" s="127"/>
      <c r="AT91" s="71" t="s">
        <v>10</v>
      </c>
      <c r="AU91" s="71"/>
      <c r="AV91" s="130"/>
      <c r="AW91" s="13"/>
      <c r="BB91" s="71" t="s">
        <v>4</v>
      </c>
      <c r="BC91" s="72">
        <f>AK94</f>
        <v>0.82181818181818178</v>
      </c>
      <c r="BD91" s="73">
        <f>AK96</f>
        <v>0.85818181818181816</v>
      </c>
      <c r="BE91" s="72">
        <f>AK98</f>
        <v>0.97090909090909094</v>
      </c>
      <c r="BF91" s="73">
        <f>AK100</f>
        <v>0.97454545454545449</v>
      </c>
      <c r="BG91" s="72">
        <f>AK102</f>
        <v>0.97454545454545449</v>
      </c>
      <c r="BH91" s="72">
        <f>AK104</f>
        <v>0.97818181818181815</v>
      </c>
      <c r="BI91" s="72">
        <f>AK106</f>
        <v>0.97818181818181815</v>
      </c>
      <c r="BU91" s="76" t="s">
        <v>4</v>
      </c>
      <c r="BV91" s="78">
        <f>AE94</f>
        <v>96</v>
      </c>
      <c r="BW91" s="78">
        <f>AE96</f>
        <v>107</v>
      </c>
      <c r="BX91" s="78">
        <f>AE98</f>
        <v>96</v>
      </c>
      <c r="BY91" s="78">
        <f>AE100</f>
        <v>107</v>
      </c>
      <c r="BZ91" s="78">
        <f>AE102</f>
        <v>96</v>
      </c>
      <c r="CA91" s="78">
        <f>AE104</f>
        <v>97</v>
      </c>
      <c r="CB91" s="70">
        <f>AE106</f>
        <v>98</v>
      </c>
    </row>
    <row r="92" spans="3:80" x14ac:dyDescent="0.3">
      <c r="C92" s="96"/>
      <c r="D92" s="103"/>
      <c r="E92" s="104"/>
      <c r="F92" s="105"/>
      <c r="G92" s="95"/>
      <c r="H92" s="104"/>
      <c r="I92" s="105"/>
      <c r="J92" s="95"/>
      <c r="K92" s="104"/>
      <c r="L92" s="120"/>
      <c r="M92" s="103"/>
      <c r="N92" s="104"/>
      <c r="O92" s="105"/>
      <c r="P92" s="95"/>
      <c r="Q92" s="104"/>
      <c r="R92" s="105"/>
      <c r="S92" s="95"/>
      <c r="T92" s="104"/>
      <c r="U92" s="120"/>
      <c r="V92" s="103"/>
      <c r="W92" s="104"/>
      <c r="X92" s="105"/>
      <c r="Y92" s="95"/>
      <c r="Z92" s="104"/>
      <c r="AA92" s="105"/>
      <c r="AB92" s="95"/>
      <c r="AC92" s="104"/>
      <c r="AD92" s="120"/>
      <c r="AE92" s="103"/>
      <c r="AF92" s="104"/>
      <c r="AG92" s="105"/>
      <c r="AH92" s="95"/>
      <c r="AI92" s="104"/>
      <c r="AJ92" s="105"/>
      <c r="AK92" s="95"/>
      <c r="AL92" s="104"/>
      <c r="AM92" s="120"/>
      <c r="AN92" s="103"/>
      <c r="AO92" s="104"/>
      <c r="AP92" s="105"/>
      <c r="AQ92" s="95"/>
      <c r="AR92" s="104"/>
      <c r="AS92" s="105"/>
      <c r="AT92" s="71"/>
      <c r="AU92" s="71"/>
      <c r="AV92" s="130"/>
      <c r="AW92" s="13"/>
      <c r="BB92" s="71"/>
      <c r="BC92" s="72"/>
      <c r="BD92" s="74"/>
      <c r="BE92" s="72"/>
      <c r="BF92" s="74"/>
      <c r="BG92" s="72"/>
      <c r="BH92" s="72"/>
      <c r="BI92" s="72"/>
      <c r="BU92" s="77"/>
      <c r="BV92" s="79"/>
      <c r="BW92" s="79"/>
      <c r="BX92" s="79"/>
      <c r="BY92" s="79"/>
      <c r="BZ92" s="79"/>
      <c r="CA92" s="79"/>
      <c r="CB92" s="70"/>
    </row>
    <row r="93" spans="3:80" x14ac:dyDescent="0.3">
      <c r="C93" s="9"/>
      <c r="D93" s="20" t="s">
        <v>18</v>
      </c>
      <c r="E93" s="21" t="s">
        <v>17</v>
      </c>
      <c r="F93" s="22" t="s">
        <v>16</v>
      </c>
      <c r="G93" s="21" t="s">
        <v>18</v>
      </c>
      <c r="H93" s="21" t="s">
        <v>17</v>
      </c>
      <c r="I93" s="22" t="s">
        <v>16</v>
      </c>
      <c r="J93" s="21" t="s">
        <v>18</v>
      </c>
      <c r="K93" s="21" t="s">
        <v>17</v>
      </c>
      <c r="L93" s="23" t="s">
        <v>16</v>
      </c>
      <c r="M93" s="20" t="s">
        <v>18</v>
      </c>
      <c r="N93" s="21" t="s">
        <v>17</v>
      </c>
      <c r="O93" s="22" t="s">
        <v>16</v>
      </c>
      <c r="P93" s="21" t="s">
        <v>18</v>
      </c>
      <c r="Q93" s="21" t="s">
        <v>17</v>
      </c>
      <c r="R93" s="22" t="s">
        <v>16</v>
      </c>
      <c r="S93" s="21" t="s">
        <v>18</v>
      </c>
      <c r="T93" s="21" t="s">
        <v>17</v>
      </c>
      <c r="U93" s="23" t="s">
        <v>16</v>
      </c>
      <c r="V93" s="20" t="s">
        <v>18</v>
      </c>
      <c r="W93" s="21" t="s">
        <v>17</v>
      </c>
      <c r="X93" s="22" t="s">
        <v>16</v>
      </c>
      <c r="Y93" s="21" t="s">
        <v>18</v>
      </c>
      <c r="Z93" s="21" t="s">
        <v>17</v>
      </c>
      <c r="AA93" s="22" t="s">
        <v>16</v>
      </c>
      <c r="AB93" s="21" t="s">
        <v>18</v>
      </c>
      <c r="AC93" s="21" t="s">
        <v>17</v>
      </c>
      <c r="AD93" s="23" t="s">
        <v>16</v>
      </c>
      <c r="AE93" s="20" t="s">
        <v>18</v>
      </c>
      <c r="AF93" s="21" t="s">
        <v>17</v>
      </c>
      <c r="AG93" s="22" t="s">
        <v>16</v>
      </c>
      <c r="AH93" s="21" t="s">
        <v>18</v>
      </c>
      <c r="AI93" s="21" t="s">
        <v>17</v>
      </c>
      <c r="AJ93" s="22" t="s">
        <v>16</v>
      </c>
      <c r="AK93" s="21" t="s">
        <v>18</v>
      </c>
      <c r="AL93" s="21" t="s">
        <v>17</v>
      </c>
      <c r="AM93" s="23" t="s">
        <v>16</v>
      </c>
      <c r="AN93" s="20" t="s">
        <v>18</v>
      </c>
      <c r="AO93" s="21" t="s">
        <v>17</v>
      </c>
      <c r="AP93" s="22" t="s">
        <v>16</v>
      </c>
      <c r="AQ93" s="21" t="s">
        <v>18</v>
      </c>
      <c r="AR93" s="21" t="s">
        <v>17</v>
      </c>
      <c r="AS93" s="22" t="s">
        <v>16</v>
      </c>
      <c r="AT93" s="21" t="s">
        <v>18</v>
      </c>
      <c r="AU93" s="21" t="s">
        <v>17</v>
      </c>
      <c r="AV93" s="23" t="s">
        <v>16</v>
      </c>
      <c r="AW93" s="13"/>
      <c r="BB93" s="71" t="s">
        <v>5</v>
      </c>
      <c r="BC93" s="72">
        <f>AT94</f>
        <v>0.78787878787878785</v>
      </c>
      <c r="BD93" s="73">
        <f>AT96</f>
        <v>0.82424242424242422</v>
      </c>
      <c r="BE93" s="72">
        <f>AT98</f>
        <v>0.97272727272727277</v>
      </c>
      <c r="BF93" s="72">
        <f>AT100</f>
        <v>0.97575757575757571</v>
      </c>
      <c r="BG93" s="72">
        <f>AT102</f>
        <v>0.97272727272727277</v>
      </c>
      <c r="BH93" s="72">
        <f>AT104</f>
        <v>0.97575757575757571</v>
      </c>
      <c r="BI93" s="72">
        <f>AT106</f>
        <v>0.97575757575757571</v>
      </c>
      <c r="BU93" s="71" t="s">
        <v>5</v>
      </c>
      <c r="BV93" s="78">
        <f>AN94</f>
        <v>111</v>
      </c>
      <c r="BW93" s="78">
        <f>AN96</f>
        <v>121</v>
      </c>
      <c r="BX93" s="78">
        <f>AN98</f>
        <v>111</v>
      </c>
      <c r="BY93" s="78">
        <f>AN100</f>
        <v>121</v>
      </c>
      <c r="BZ93" s="78">
        <f>AN102</f>
        <v>111</v>
      </c>
      <c r="CA93" s="78">
        <f>AN104</f>
        <v>111</v>
      </c>
      <c r="CB93" s="70">
        <f>AN106</f>
        <v>111</v>
      </c>
    </row>
    <row r="94" spans="3:80" x14ac:dyDescent="0.3">
      <c r="C94" s="71" t="s">
        <v>217</v>
      </c>
      <c r="D94" s="98">
        <v>32</v>
      </c>
      <c r="E94" s="70">
        <v>26</v>
      </c>
      <c r="F94" s="70">
        <v>36</v>
      </c>
      <c r="G94" s="76">
        <v>93</v>
      </c>
      <c r="H94" s="70">
        <v>86</v>
      </c>
      <c r="I94" s="70">
        <v>97</v>
      </c>
      <c r="J94" s="72">
        <f>G94/$AY$7</f>
        <v>0.84545454545454546</v>
      </c>
      <c r="K94" s="72">
        <f>H94/$AY$7</f>
        <v>0.78181818181818186</v>
      </c>
      <c r="L94" s="88">
        <f>I94/$AY$7</f>
        <v>0.88181818181818183</v>
      </c>
      <c r="M94" s="98">
        <v>48</v>
      </c>
      <c r="N94" s="70">
        <v>44</v>
      </c>
      <c r="O94" s="70">
        <v>52</v>
      </c>
      <c r="P94" s="76">
        <v>123</v>
      </c>
      <c r="Q94" s="70">
        <v>116</v>
      </c>
      <c r="R94" s="70">
        <v>131</v>
      </c>
      <c r="S94" s="72">
        <f>P94/$AY$8</f>
        <v>0.74545454545454548</v>
      </c>
      <c r="T94" s="72">
        <f>Q94/$AY$8</f>
        <v>0.70303030303030301</v>
      </c>
      <c r="U94" s="88">
        <f>R94/$AY$8</f>
        <v>0.79393939393939394</v>
      </c>
      <c r="V94" s="98">
        <v>75</v>
      </c>
      <c r="W94" s="70">
        <v>66</v>
      </c>
      <c r="X94" s="70">
        <v>82</v>
      </c>
      <c r="Y94" s="76">
        <v>181</v>
      </c>
      <c r="Z94" s="70">
        <v>162</v>
      </c>
      <c r="AA94" s="70">
        <v>189</v>
      </c>
      <c r="AB94" s="72">
        <f>Y94/$AY$9</f>
        <v>0.82272727272727275</v>
      </c>
      <c r="AC94" s="72">
        <f>Z94/$AY$9</f>
        <v>0.73636363636363633</v>
      </c>
      <c r="AD94" s="88">
        <f>AA94/$AY$9</f>
        <v>0.85909090909090913</v>
      </c>
      <c r="AE94" s="98">
        <v>96</v>
      </c>
      <c r="AF94" s="70">
        <v>76</v>
      </c>
      <c r="AG94" s="70">
        <v>108</v>
      </c>
      <c r="AH94" s="76">
        <v>226</v>
      </c>
      <c r="AI94" s="70">
        <v>205</v>
      </c>
      <c r="AJ94" s="70">
        <v>248</v>
      </c>
      <c r="AK94" s="72">
        <f>AH94/$AY$10</f>
        <v>0.82181818181818178</v>
      </c>
      <c r="AL94" s="73">
        <f>AI94/$AY$10</f>
        <v>0.74545454545454548</v>
      </c>
      <c r="AM94" s="93">
        <f>AJ94/$AY$10</f>
        <v>0.90181818181818185</v>
      </c>
      <c r="AN94" s="98">
        <v>111</v>
      </c>
      <c r="AO94" s="70">
        <v>96</v>
      </c>
      <c r="AP94" s="70">
        <v>120</v>
      </c>
      <c r="AQ94" s="76">
        <v>260</v>
      </c>
      <c r="AR94" s="70">
        <v>247</v>
      </c>
      <c r="AS94" s="70">
        <v>280</v>
      </c>
      <c r="AT94" s="72">
        <f>AQ94/$AY$11</f>
        <v>0.78787878787878785</v>
      </c>
      <c r="AU94" s="72">
        <f>AR94/$AY$11</f>
        <v>0.74848484848484853</v>
      </c>
      <c r="AV94" s="88">
        <f>AS94/$AY$11</f>
        <v>0.84848484848484851</v>
      </c>
      <c r="BB94" s="71"/>
      <c r="BC94" s="72"/>
      <c r="BD94" s="74"/>
      <c r="BE94" s="72"/>
      <c r="BF94" s="72"/>
      <c r="BG94" s="72"/>
      <c r="BH94" s="72"/>
      <c r="BI94" s="72"/>
      <c r="BU94" s="71"/>
      <c r="BV94" s="79"/>
      <c r="BW94" s="79"/>
      <c r="BX94" s="79"/>
      <c r="BY94" s="79"/>
      <c r="BZ94" s="79"/>
      <c r="CA94" s="79"/>
      <c r="CB94" s="70"/>
    </row>
    <row r="95" spans="3:80" x14ac:dyDescent="0.3">
      <c r="C95" s="71"/>
      <c r="D95" s="106"/>
      <c r="E95" s="70"/>
      <c r="F95" s="70"/>
      <c r="G95" s="77"/>
      <c r="H95" s="70"/>
      <c r="I95" s="70"/>
      <c r="J95" s="72"/>
      <c r="K95" s="72"/>
      <c r="L95" s="88"/>
      <c r="M95" s="106"/>
      <c r="N95" s="70"/>
      <c r="O95" s="70"/>
      <c r="P95" s="77"/>
      <c r="Q95" s="70"/>
      <c r="R95" s="70"/>
      <c r="S95" s="72"/>
      <c r="T95" s="72"/>
      <c r="U95" s="88"/>
      <c r="V95" s="106"/>
      <c r="W95" s="70"/>
      <c r="X95" s="70"/>
      <c r="Y95" s="77"/>
      <c r="Z95" s="70"/>
      <c r="AA95" s="70"/>
      <c r="AB95" s="72"/>
      <c r="AC95" s="72"/>
      <c r="AD95" s="88"/>
      <c r="AE95" s="106"/>
      <c r="AF95" s="70"/>
      <c r="AG95" s="70"/>
      <c r="AH95" s="77"/>
      <c r="AI95" s="70"/>
      <c r="AJ95" s="70"/>
      <c r="AK95" s="72"/>
      <c r="AL95" s="74"/>
      <c r="AM95" s="94"/>
      <c r="AN95" s="106"/>
      <c r="AO95" s="70"/>
      <c r="AP95" s="70"/>
      <c r="AQ95" s="77"/>
      <c r="AR95" s="70"/>
      <c r="AS95" s="70"/>
      <c r="AT95" s="72"/>
      <c r="AU95" s="72"/>
      <c r="AV95" s="88"/>
    </row>
    <row r="96" spans="3:80" x14ac:dyDescent="0.3">
      <c r="C96" s="71" t="s">
        <v>218</v>
      </c>
      <c r="D96" s="98">
        <v>36</v>
      </c>
      <c r="E96" s="70">
        <v>32</v>
      </c>
      <c r="F96" s="70">
        <v>42</v>
      </c>
      <c r="G96" s="76">
        <v>95</v>
      </c>
      <c r="H96" s="70">
        <v>91</v>
      </c>
      <c r="I96" s="70">
        <v>100</v>
      </c>
      <c r="J96" s="72">
        <f>G96/$AY$7</f>
        <v>0.86363636363636365</v>
      </c>
      <c r="K96" s="72">
        <f>H96/$AY$7</f>
        <v>0.82727272727272727</v>
      </c>
      <c r="L96" s="88">
        <f>I96/$AY$7</f>
        <v>0.90909090909090906</v>
      </c>
      <c r="M96" s="107">
        <v>52</v>
      </c>
      <c r="N96" s="71">
        <v>46</v>
      </c>
      <c r="O96" s="71">
        <v>56</v>
      </c>
      <c r="P96" s="76">
        <v>129</v>
      </c>
      <c r="Q96" s="70">
        <v>121</v>
      </c>
      <c r="R96" s="70">
        <v>137</v>
      </c>
      <c r="S96" s="72">
        <f t="shared" ref="S96" si="76">P96/$AY$8</f>
        <v>0.78181818181818186</v>
      </c>
      <c r="T96" s="72">
        <f t="shared" ref="T96" si="77">Q96/$AY$8</f>
        <v>0.73333333333333328</v>
      </c>
      <c r="U96" s="88">
        <f t="shared" ref="U96" si="78">R96/$AY$8</f>
        <v>0.83030303030303032</v>
      </c>
      <c r="V96" s="98">
        <v>82</v>
      </c>
      <c r="W96" s="76">
        <v>76</v>
      </c>
      <c r="X96" s="76">
        <v>88</v>
      </c>
      <c r="Y96" s="76">
        <v>185</v>
      </c>
      <c r="Z96" s="70">
        <v>169</v>
      </c>
      <c r="AA96" s="70">
        <v>193</v>
      </c>
      <c r="AB96" s="72">
        <f>Y96/$AY$9</f>
        <v>0.84090909090909094</v>
      </c>
      <c r="AC96" s="72">
        <f>Z96/$AY$9</f>
        <v>0.76818181818181819</v>
      </c>
      <c r="AD96" s="88">
        <f>AA96/$AY$9</f>
        <v>0.87727272727272732</v>
      </c>
      <c r="AE96" s="107">
        <v>107</v>
      </c>
      <c r="AF96" s="71">
        <v>92</v>
      </c>
      <c r="AG96" s="71">
        <v>122</v>
      </c>
      <c r="AH96" s="76">
        <v>236</v>
      </c>
      <c r="AI96" s="70">
        <v>224</v>
      </c>
      <c r="AJ96" s="70">
        <v>253</v>
      </c>
      <c r="AK96" s="72">
        <f>AH96/$AY$10</f>
        <v>0.85818181818181816</v>
      </c>
      <c r="AL96" s="73">
        <f>AI96/$AY$10</f>
        <v>0.81454545454545457</v>
      </c>
      <c r="AM96" s="93">
        <f>AJ96/$AY$10</f>
        <v>0.92</v>
      </c>
      <c r="AN96" s="107">
        <v>121</v>
      </c>
      <c r="AO96" s="71">
        <v>108</v>
      </c>
      <c r="AP96" s="71">
        <v>130</v>
      </c>
      <c r="AQ96" s="76">
        <v>272</v>
      </c>
      <c r="AR96" s="70">
        <v>255</v>
      </c>
      <c r="AS96" s="70">
        <v>287</v>
      </c>
      <c r="AT96" s="72">
        <f>AQ96/$AY$11</f>
        <v>0.82424242424242422</v>
      </c>
      <c r="AU96" s="72">
        <f>AR96/$AY$11</f>
        <v>0.77272727272727271</v>
      </c>
      <c r="AV96" s="88">
        <f>AS96/$AY$11</f>
        <v>0.86969696969696975</v>
      </c>
    </row>
    <row r="97" spans="3:48" x14ac:dyDescent="0.3">
      <c r="C97" s="71"/>
      <c r="D97" s="106"/>
      <c r="E97" s="70"/>
      <c r="F97" s="70"/>
      <c r="G97" s="77"/>
      <c r="H97" s="70"/>
      <c r="I97" s="70"/>
      <c r="J97" s="72"/>
      <c r="K97" s="72"/>
      <c r="L97" s="88"/>
      <c r="M97" s="107"/>
      <c r="N97" s="71"/>
      <c r="O97" s="71"/>
      <c r="P97" s="77"/>
      <c r="Q97" s="70"/>
      <c r="R97" s="70"/>
      <c r="S97" s="72"/>
      <c r="T97" s="72"/>
      <c r="U97" s="88"/>
      <c r="V97" s="106"/>
      <c r="W97" s="77"/>
      <c r="X97" s="77"/>
      <c r="Y97" s="77"/>
      <c r="Z97" s="70"/>
      <c r="AA97" s="70"/>
      <c r="AB97" s="72"/>
      <c r="AC97" s="72"/>
      <c r="AD97" s="88"/>
      <c r="AE97" s="107"/>
      <c r="AF97" s="71"/>
      <c r="AG97" s="71"/>
      <c r="AH97" s="77"/>
      <c r="AI97" s="70"/>
      <c r="AJ97" s="70"/>
      <c r="AK97" s="72"/>
      <c r="AL97" s="74"/>
      <c r="AM97" s="94"/>
      <c r="AN97" s="107"/>
      <c r="AO97" s="71"/>
      <c r="AP97" s="71"/>
      <c r="AQ97" s="77"/>
      <c r="AR97" s="70"/>
      <c r="AS97" s="70"/>
      <c r="AT97" s="72"/>
      <c r="AU97" s="72"/>
      <c r="AV97" s="88"/>
    </row>
    <row r="98" spans="3:48" x14ac:dyDescent="0.3">
      <c r="C98" s="71" t="s">
        <v>312</v>
      </c>
      <c r="D98" s="98">
        <v>32</v>
      </c>
      <c r="E98" s="70">
        <v>26</v>
      </c>
      <c r="F98" s="70">
        <v>36</v>
      </c>
      <c r="G98" s="76">
        <v>98</v>
      </c>
      <c r="H98" s="70">
        <v>90</v>
      </c>
      <c r="I98" s="70">
        <v>103</v>
      </c>
      <c r="J98" s="72">
        <f>G98/$AY$7</f>
        <v>0.89090909090909087</v>
      </c>
      <c r="K98" s="72">
        <f>H98/$AY$7</f>
        <v>0.81818181818181823</v>
      </c>
      <c r="L98" s="88">
        <f>I98/$AY$7</f>
        <v>0.9363636363636364</v>
      </c>
      <c r="M98" s="98">
        <v>48</v>
      </c>
      <c r="N98" s="70">
        <v>44</v>
      </c>
      <c r="O98" s="70">
        <v>52</v>
      </c>
      <c r="P98" s="76">
        <v>156</v>
      </c>
      <c r="Q98" s="70">
        <v>152</v>
      </c>
      <c r="R98" s="70">
        <v>160</v>
      </c>
      <c r="S98" s="72">
        <f t="shared" ref="S98:S100" si="79">P98/$AY$8</f>
        <v>0.94545454545454544</v>
      </c>
      <c r="T98" s="72">
        <f t="shared" ref="T98" si="80">Q98/$AY$8</f>
        <v>0.92121212121212126</v>
      </c>
      <c r="U98" s="88">
        <f t="shared" ref="U98" si="81">R98/$AY$8</f>
        <v>0.96969696969696972</v>
      </c>
      <c r="V98" s="98">
        <v>75</v>
      </c>
      <c r="W98" s="70">
        <v>66</v>
      </c>
      <c r="X98" s="70">
        <v>82</v>
      </c>
      <c r="Y98" s="76">
        <v>212</v>
      </c>
      <c r="Z98" s="70">
        <v>209</v>
      </c>
      <c r="AA98" s="70">
        <v>217</v>
      </c>
      <c r="AB98" s="72">
        <f>Y98/$AY$9</f>
        <v>0.96363636363636362</v>
      </c>
      <c r="AC98" s="72">
        <f>Z98/$AY$9</f>
        <v>0.95</v>
      </c>
      <c r="AD98" s="88">
        <f>AA98/$AY$9</f>
        <v>0.98636363636363633</v>
      </c>
      <c r="AE98" s="98">
        <v>96</v>
      </c>
      <c r="AF98" s="70">
        <v>76</v>
      </c>
      <c r="AG98" s="70">
        <v>108</v>
      </c>
      <c r="AH98" s="76">
        <v>267</v>
      </c>
      <c r="AI98" s="70">
        <v>263</v>
      </c>
      <c r="AJ98" s="70">
        <v>270</v>
      </c>
      <c r="AK98" s="72">
        <f>AH98/$AY$10</f>
        <v>0.97090909090909094</v>
      </c>
      <c r="AL98" s="73">
        <f>AI98/$AY$10</f>
        <v>0.95636363636363642</v>
      </c>
      <c r="AM98" s="93">
        <f>AJ98/$AY$10</f>
        <v>0.98181818181818181</v>
      </c>
      <c r="AN98" s="98">
        <v>111</v>
      </c>
      <c r="AO98" s="70">
        <v>96</v>
      </c>
      <c r="AP98" s="70">
        <v>120</v>
      </c>
      <c r="AQ98" s="76">
        <v>321</v>
      </c>
      <c r="AR98" s="70">
        <v>315</v>
      </c>
      <c r="AS98" s="70">
        <v>325</v>
      </c>
      <c r="AT98" s="72">
        <f>AQ98/$AY$11</f>
        <v>0.97272727272727277</v>
      </c>
      <c r="AU98" s="72">
        <f>AR98/$AY$11</f>
        <v>0.95454545454545459</v>
      </c>
      <c r="AV98" s="88">
        <f>AS98/$AY$11</f>
        <v>0.98484848484848486</v>
      </c>
    </row>
    <row r="99" spans="3:48" x14ac:dyDescent="0.3">
      <c r="C99" s="71"/>
      <c r="D99" s="106"/>
      <c r="E99" s="70"/>
      <c r="F99" s="70"/>
      <c r="G99" s="77"/>
      <c r="H99" s="70"/>
      <c r="I99" s="70"/>
      <c r="J99" s="72"/>
      <c r="K99" s="72"/>
      <c r="L99" s="88"/>
      <c r="M99" s="106"/>
      <c r="N99" s="70"/>
      <c r="O99" s="70"/>
      <c r="P99" s="77"/>
      <c r="Q99" s="70"/>
      <c r="R99" s="70"/>
      <c r="S99" s="72"/>
      <c r="T99" s="72"/>
      <c r="U99" s="88"/>
      <c r="V99" s="106"/>
      <c r="W99" s="70"/>
      <c r="X99" s="70"/>
      <c r="Y99" s="77"/>
      <c r="Z99" s="70"/>
      <c r="AA99" s="70"/>
      <c r="AB99" s="72"/>
      <c r="AC99" s="72"/>
      <c r="AD99" s="88"/>
      <c r="AE99" s="106"/>
      <c r="AF99" s="70"/>
      <c r="AG99" s="70"/>
      <c r="AH99" s="77"/>
      <c r="AI99" s="70"/>
      <c r="AJ99" s="70"/>
      <c r="AK99" s="72"/>
      <c r="AL99" s="74"/>
      <c r="AM99" s="94"/>
      <c r="AN99" s="106"/>
      <c r="AO99" s="70"/>
      <c r="AP99" s="70"/>
      <c r="AQ99" s="77"/>
      <c r="AR99" s="70"/>
      <c r="AS99" s="70"/>
      <c r="AT99" s="72"/>
      <c r="AU99" s="72"/>
      <c r="AV99" s="88"/>
    </row>
    <row r="100" spans="3:48" x14ac:dyDescent="0.3">
      <c r="C100" s="71" t="s">
        <v>313</v>
      </c>
      <c r="D100" s="98">
        <v>36</v>
      </c>
      <c r="E100" s="70">
        <v>32</v>
      </c>
      <c r="F100" s="70">
        <v>42</v>
      </c>
      <c r="G100" s="71">
        <v>103</v>
      </c>
      <c r="H100" s="71">
        <v>96</v>
      </c>
      <c r="I100" s="71">
        <v>108</v>
      </c>
      <c r="J100" s="72">
        <f>G100/$AY$7</f>
        <v>0.9363636363636364</v>
      </c>
      <c r="K100" s="72">
        <f t="shared" ref="K100:L100" si="82">H100/$AY$7</f>
        <v>0.87272727272727268</v>
      </c>
      <c r="L100" s="72">
        <f t="shared" si="82"/>
        <v>0.98181818181818181</v>
      </c>
      <c r="M100" s="107">
        <v>52</v>
      </c>
      <c r="N100" s="71">
        <v>46</v>
      </c>
      <c r="O100" s="71">
        <v>56</v>
      </c>
      <c r="P100" s="71">
        <v>157</v>
      </c>
      <c r="Q100" s="71">
        <v>152</v>
      </c>
      <c r="R100" s="71">
        <v>163</v>
      </c>
      <c r="S100" s="72">
        <f t="shared" si="79"/>
        <v>0.95151515151515154</v>
      </c>
      <c r="T100" s="72">
        <f t="shared" ref="T100" si="83">Q100/$AY$8</f>
        <v>0.92121212121212126</v>
      </c>
      <c r="U100" s="72">
        <f t="shared" ref="U100" si="84">R100/$AY$8</f>
        <v>0.98787878787878791</v>
      </c>
      <c r="V100" s="107">
        <v>82</v>
      </c>
      <c r="W100" s="71">
        <v>76</v>
      </c>
      <c r="X100" s="71">
        <v>88</v>
      </c>
      <c r="Y100" s="71">
        <v>214</v>
      </c>
      <c r="Z100" s="71">
        <v>211</v>
      </c>
      <c r="AA100" s="71">
        <v>217</v>
      </c>
      <c r="AB100" s="72">
        <f>Y100/$AY$9</f>
        <v>0.97272727272727277</v>
      </c>
      <c r="AC100" s="72">
        <f t="shared" ref="AC100:AD100" si="85">Z100/$AY$9</f>
        <v>0.95909090909090911</v>
      </c>
      <c r="AD100" s="72">
        <f t="shared" si="85"/>
        <v>0.98636363636363633</v>
      </c>
      <c r="AE100" s="107">
        <v>107</v>
      </c>
      <c r="AF100" s="71">
        <v>92</v>
      </c>
      <c r="AG100" s="71">
        <v>122</v>
      </c>
      <c r="AH100" s="71">
        <v>268</v>
      </c>
      <c r="AI100" s="71">
        <v>265</v>
      </c>
      <c r="AJ100" s="71">
        <v>270</v>
      </c>
      <c r="AK100" s="72">
        <f>AH100/$AY$10</f>
        <v>0.97454545454545449</v>
      </c>
      <c r="AL100" s="72">
        <f t="shared" ref="AL100:AM100" si="86">AI100/$AY$10</f>
        <v>0.96363636363636362</v>
      </c>
      <c r="AM100" s="72">
        <f t="shared" si="86"/>
        <v>0.98181818181818181</v>
      </c>
      <c r="AN100" s="107">
        <v>121</v>
      </c>
      <c r="AO100" s="71">
        <v>108</v>
      </c>
      <c r="AP100" s="71">
        <v>130</v>
      </c>
      <c r="AQ100" s="71">
        <v>322</v>
      </c>
      <c r="AR100" s="71">
        <v>317</v>
      </c>
      <c r="AS100" s="71">
        <v>325</v>
      </c>
      <c r="AT100" s="72">
        <f>AQ100/$AY$11</f>
        <v>0.97575757575757571</v>
      </c>
      <c r="AU100" s="72">
        <f t="shared" ref="AU100:AV100" si="87">AR100/$AY$11</f>
        <v>0.96060606060606057</v>
      </c>
      <c r="AV100" s="88">
        <f t="shared" si="87"/>
        <v>0.98484848484848486</v>
      </c>
    </row>
    <row r="101" spans="3:48" x14ac:dyDescent="0.3">
      <c r="C101" s="71"/>
      <c r="D101" s="106"/>
      <c r="E101" s="70"/>
      <c r="F101" s="70"/>
      <c r="G101" s="71"/>
      <c r="H101" s="71"/>
      <c r="I101" s="71"/>
      <c r="J101" s="72"/>
      <c r="K101" s="72"/>
      <c r="L101" s="72"/>
      <c r="M101" s="107"/>
      <c r="N101" s="71"/>
      <c r="O101" s="71"/>
      <c r="P101" s="71"/>
      <c r="Q101" s="71"/>
      <c r="R101" s="71"/>
      <c r="S101" s="72"/>
      <c r="T101" s="72"/>
      <c r="U101" s="72"/>
      <c r="V101" s="107"/>
      <c r="W101" s="71"/>
      <c r="X101" s="71"/>
      <c r="Y101" s="71"/>
      <c r="Z101" s="71"/>
      <c r="AA101" s="71"/>
      <c r="AB101" s="72"/>
      <c r="AC101" s="72"/>
      <c r="AD101" s="72"/>
      <c r="AE101" s="107"/>
      <c r="AF101" s="71"/>
      <c r="AG101" s="71"/>
      <c r="AH101" s="71"/>
      <c r="AI101" s="71"/>
      <c r="AJ101" s="71"/>
      <c r="AK101" s="72"/>
      <c r="AL101" s="72"/>
      <c r="AM101" s="72"/>
      <c r="AN101" s="107"/>
      <c r="AO101" s="71"/>
      <c r="AP101" s="71"/>
      <c r="AQ101" s="71"/>
      <c r="AR101" s="71"/>
      <c r="AS101" s="71"/>
      <c r="AT101" s="72"/>
      <c r="AU101" s="72"/>
      <c r="AV101" s="88"/>
    </row>
    <row r="102" spans="3:48" x14ac:dyDescent="0.3">
      <c r="C102" s="71" t="s">
        <v>314</v>
      </c>
      <c r="D102" s="98">
        <v>32</v>
      </c>
      <c r="E102" s="70">
        <v>26</v>
      </c>
      <c r="F102" s="70">
        <v>36</v>
      </c>
      <c r="G102" s="76">
        <v>101</v>
      </c>
      <c r="H102" s="70">
        <v>92</v>
      </c>
      <c r="I102" s="70">
        <v>106</v>
      </c>
      <c r="J102" s="72">
        <f>G102/$AY$7</f>
        <v>0.91818181818181821</v>
      </c>
      <c r="K102" s="72">
        <f>H102/$AY$7</f>
        <v>0.83636363636363631</v>
      </c>
      <c r="L102" s="88">
        <f>I102/$AY$7</f>
        <v>0.96363636363636362</v>
      </c>
      <c r="M102" s="98">
        <v>48</v>
      </c>
      <c r="N102" s="70">
        <v>44</v>
      </c>
      <c r="O102" s="70">
        <v>52</v>
      </c>
      <c r="P102" s="76">
        <v>156</v>
      </c>
      <c r="Q102" s="70">
        <v>152</v>
      </c>
      <c r="R102" s="70">
        <v>160</v>
      </c>
      <c r="S102" s="72">
        <f>P102/$AY$8</f>
        <v>0.94545454545454544</v>
      </c>
      <c r="T102" s="72">
        <f t="shared" ref="T102" si="88">Q102/$AY$8</f>
        <v>0.92121212121212126</v>
      </c>
      <c r="U102" s="88">
        <f t="shared" ref="U102" si="89">R102/$AY$8</f>
        <v>0.96969696969696972</v>
      </c>
      <c r="V102" s="98">
        <v>75</v>
      </c>
      <c r="W102" s="70">
        <v>66</v>
      </c>
      <c r="X102" s="70">
        <v>82</v>
      </c>
      <c r="Y102" s="76">
        <v>212</v>
      </c>
      <c r="Z102" s="70">
        <v>209</v>
      </c>
      <c r="AA102" s="70">
        <v>217</v>
      </c>
      <c r="AB102" s="72">
        <f>Y102/$AY$9</f>
        <v>0.96363636363636362</v>
      </c>
      <c r="AC102" s="72">
        <f>Z102/$AY$9</f>
        <v>0.95</v>
      </c>
      <c r="AD102" s="88">
        <f>AA102/$AY$9</f>
        <v>0.98636363636363633</v>
      </c>
      <c r="AE102" s="98">
        <v>96</v>
      </c>
      <c r="AF102" s="70">
        <v>76</v>
      </c>
      <c r="AG102" s="70">
        <v>108</v>
      </c>
      <c r="AH102" s="76">
        <v>268</v>
      </c>
      <c r="AI102" s="70">
        <v>264</v>
      </c>
      <c r="AJ102" s="70">
        <v>271</v>
      </c>
      <c r="AK102" s="72">
        <f>AH102/$AY$10</f>
        <v>0.97454545454545449</v>
      </c>
      <c r="AL102" s="73">
        <f>AI102/$AY$10</f>
        <v>0.96</v>
      </c>
      <c r="AM102" s="93">
        <f>AJ102/$AY$10</f>
        <v>0.98545454545454547</v>
      </c>
      <c r="AN102" s="98">
        <v>111</v>
      </c>
      <c r="AO102" s="70">
        <v>96</v>
      </c>
      <c r="AP102" s="70">
        <v>120</v>
      </c>
      <c r="AQ102" s="76">
        <v>321</v>
      </c>
      <c r="AR102" s="70">
        <v>317</v>
      </c>
      <c r="AS102" s="70">
        <v>325</v>
      </c>
      <c r="AT102" s="72">
        <f>AQ102/$AY$11</f>
        <v>0.97272727272727277</v>
      </c>
      <c r="AU102" s="72">
        <f>AR102/$AY$11</f>
        <v>0.96060606060606057</v>
      </c>
      <c r="AV102" s="88">
        <f>AS102/$AY$11</f>
        <v>0.98484848484848486</v>
      </c>
    </row>
    <row r="103" spans="3:48" x14ac:dyDescent="0.3">
      <c r="C103" s="71"/>
      <c r="D103" s="106"/>
      <c r="E103" s="70"/>
      <c r="F103" s="70"/>
      <c r="G103" s="77"/>
      <c r="H103" s="70"/>
      <c r="I103" s="70"/>
      <c r="J103" s="72"/>
      <c r="K103" s="72"/>
      <c r="L103" s="88"/>
      <c r="M103" s="106"/>
      <c r="N103" s="70"/>
      <c r="O103" s="70"/>
      <c r="P103" s="77"/>
      <c r="Q103" s="70"/>
      <c r="R103" s="70"/>
      <c r="S103" s="72"/>
      <c r="T103" s="72"/>
      <c r="U103" s="88"/>
      <c r="V103" s="106"/>
      <c r="W103" s="70"/>
      <c r="X103" s="70"/>
      <c r="Y103" s="77"/>
      <c r="Z103" s="70"/>
      <c r="AA103" s="70"/>
      <c r="AB103" s="72"/>
      <c r="AC103" s="72"/>
      <c r="AD103" s="88"/>
      <c r="AE103" s="106"/>
      <c r="AF103" s="70"/>
      <c r="AG103" s="70"/>
      <c r="AH103" s="77"/>
      <c r="AI103" s="70"/>
      <c r="AJ103" s="70"/>
      <c r="AK103" s="72"/>
      <c r="AL103" s="74"/>
      <c r="AM103" s="94"/>
      <c r="AN103" s="106"/>
      <c r="AO103" s="70"/>
      <c r="AP103" s="70"/>
      <c r="AQ103" s="77"/>
      <c r="AR103" s="70"/>
      <c r="AS103" s="70"/>
      <c r="AT103" s="72"/>
      <c r="AU103" s="72"/>
      <c r="AV103" s="88"/>
    </row>
    <row r="104" spans="3:48" x14ac:dyDescent="0.3">
      <c r="C104" s="71" t="s">
        <v>315</v>
      </c>
      <c r="D104" s="98">
        <v>35</v>
      </c>
      <c r="E104" s="78">
        <v>30</v>
      </c>
      <c r="F104" s="78">
        <v>40</v>
      </c>
      <c r="G104" s="76">
        <v>103</v>
      </c>
      <c r="H104" s="70">
        <v>96</v>
      </c>
      <c r="I104" s="70">
        <v>108</v>
      </c>
      <c r="J104" s="72">
        <f>G104/$AY$7</f>
        <v>0.9363636363636364</v>
      </c>
      <c r="K104" s="72">
        <f>H104/$AY$7</f>
        <v>0.87272727272727268</v>
      </c>
      <c r="L104" s="88">
        <f>I104/$AY$7</f>
        <v>0.98181818181818181</v>
      </c>
      <c r="M104" s="98">
        <v>50</v>
      </c>
      <c r="N104" s="70">
        <v>44</v>
      </c>
      <c r="O104" s="70">
        <v>56</v>
      </c>
      <c r="P104" s="76">
        <v>157</v>
      </c>
      <c r="Q104" s="70">
        <v>153</v>
      </c>
      <c r="R104" s="70">
        <v>163</v>
      </c>
      <c r="S104" s="72">
        <f>P104/$AY$8</f>
        <v>0.95151515151515154</v>
      </c>
      <c r="T104" s="72">
        <f t="shared" ref="T104" si="90">Q104/$AY$8</f>
        <v>0.92727272727272725</v>
      </c>
      <c r="U104" s="88">
        <f t="shared" ref="U104" si="91">R104/$AY$8</f>
        <v>0.98787878787878791</v>
      </c>
      <c r="V104" s="98">
        <v>78</v>
      </c>
      <c r="W104" s="70">
        <v>70</v>
      </c>
      <c r="X104" s="70">
        <v>86</v>
      </c>
      <c r="Y104" s="76">
        <v>215</v>
      </c>
      <c r="Z104" s="70">
        <v>211</v>
      </c>
      <c r="AA104" s="70">
        <v>217</v>
      </c>
      <c r="AB104" s="72">
        <f>Y104/$AY$9</f>
        <v>0.97727272727272729</v>
      </c>
      <c r="AC104" s="72">
        <f>Z104/$AY$9</f>
        <v>0.95909090909090911</v>
      </c>
      <c r="AD104" s="88">
        <f>AA104/$AY$9</f>
        <v>0.98636363636363633</v>
      </c>
      <c r="AE104" s="98">
        <v>97</v>
      </c>
      <c r="AF104" s="70">
        <v>78</v>
      </c>
      <c r="AG104" s="70">
        <v>108</v>
      </c>
      <c r="AH104" s="76">
        <v>269</v>
      </c>
      <c r="AI104" s="70">
        <v>266</v>
      </c>
      <c r="AJ104" s="70">
        <v>272</v>
      </c>
      <c r="AK104" s="72">
        <f>AH104/$AY$10</f>
        <v>0.97818181818181815</v>
      </c>
      <c r="AL104" s="73">
        <f>AI104/$AY$10</f>
        <v>0.96727272727272728</v>
      </c>
      <c r="AM104" s="93">
        <f>AJ104/$AY$10</f>
        <v>0.98909090909090913</v>
      </c>
      <c r="AN104" s="98">
        <v>111</v>
      </c>
      <c r="AO104" s="70">
        <v>98</v>
      </c>
      <c r="AP104" s="70">
        <v>120</v>
      </c>
      <c r="AQ104" s="76">
        <v>322</v>
      </c>
      <c r="AR104" s="70">
        <v>317</v>
      </c>
      <c r="AS104" s="70">
        <v>325</v>
      </c>
      <c r="AT104" s="72">
        <f>AQ104/$AY$11</f>
        <v>0.97575757575757571</v>
      </c>
      <c r="AU104" s="72">
        <f>AR104/$AY$11</f>
        <v>0.96060606060606057</v>
      </c>
      <c r="AV104" s="88">
        <f>AS104/$AY$11</f>
        <v>0.98484848484848486</v>
      </c>
    </row>
    <row r="105" spans="3:48" x14ac:dyDescent="0.3">
      <c r="C105" s="71"/>
      <c r="D105" s="106"/>
      <c r="E105" s="79"/>
      <c r="F105" s="79"/>
      <c r="G105" s="77"/>
      <c r="H105" s="70"/>
      <c r="I105" s="70"/>
      <c r="J105" s="72"/>
      <c r="K105" s="72"/>
      <c r="L105" s="88"/>
      <c r="M105" s="106"/>
      <c r="N105" s="70"/>
      <c r="O105" s="70"/>
      <c r="P105" s="77"/>
      <c r="Q105" s="70"/>
      <c r="R105" s="70"/>
      <c r="S105" s="72"/>
      <c r="T105" s="72"/>
      <c r="U105" s="88"/>
      <c r="V105" s="106"/>
      <c r="W105" s="70"/>
      <c r="X105" s="70"/>
      <c r="Y105" s="77"/>
      <c r="Z105" s="70"/>
      <c r="AA105" s="70"/>
      <c r="AB105" s="72"/>
      <c r="AC105" s="72"/>
      <c r="AD105" s="88"/>
      <c r="AE105" s="106"/>
      <c r="AF105" s="70"/>
      <c r="AG105" s="70"/>
      <c r="AH105" s="77"/>
      <c r="AI105" s="70"/>
      <c r="AJ105" s="70"/>
      <c r="AK105" s="72"/>
      <c r="AL105" s="74"/>
      <c r="AM105" s="94"/>
      <c r="AN105" s="106"/>
      <c r="AO105" s="70"/>
      <c r="AP105" s="70"/>
      <c r="AQ105" s="77"/>
      <c r="AR105" s="70"/>
      <c r="AS105" s="70"/>
      <c r="AT105" s="72"/>
      <c r="AU105" s="72"/>
      <c r="AV105" s="88"/>
    </row>
    <row r="106" spans="3:48" x14ac:dyDescent="0.3">
      <c r="C106" s="71" t="s">
        <v>316</v>
      </c>
      <c r="D106" s="83">
        <v>42</v>
      </c>
      <c r="E106" s="85">
        <v>34</v>
      </c>
      <c r="F106" s="85">
        <v>50</v>
      </c>
      <c r="G106" s="85">
        <v>108</v>
      </c>
      <c r="H106" s="85">
        <v>107</v>
      </c>
      <c r="I106" s="85">
        <v>109</v>
      </c>
      <c r="J106" s="72">
        <f>G106/$AY$7</f>
        <v>0.98181818181818181</v>
      </c>
      <c r="K106" s="72">
        <f t="shared" ref="K106:L106" si="92">H106/$AY$7</f>
        <v>0.97272727272727277</v>
      </c>
      <c r="L106" s="72">
        <f t="shared" si="92"/>
        <v>0.99090909090909096</v>
      </c>
      <c r="M106" s="83">
        <v>57</v>
      </c>
      <c r="N106" s="85">
        <v>48</v>
      </c>
      <c r="O106" s="85">
        <v>64</v>
      </c>
      <c r="P106" s="85">
        <v>161</v>
      </c>
      <c r="Q106" s="85">
        <v>159</v>
      </c>
      <c r="R106" s="85">
        <v>163</v>
      </c>
      <c r="S106" s="72">
        <f>P106/$AY$8</f>
        <v>0.97575757575757571</v>
      </c>
      <c r="T106" s="72">
        <f t="shared" ref="T106:U106" si="93">Q106/$AY$8</f>
        <v>0.96363636363636362</v>
      </c>
      <c r="U106" s="72">
        <f t="shared" si="93"/>
        <v>0.98787878787878791</v>
      </c>
      <c r="V106" s="83">
        <v>80</v>
      </c>
      <c r="W106" s="85">
        <v>72</v>
      </c>
      <c r="X106" s="85">
        <v>90</v>
      </c>
      <c r="Y106" s="85">
        <v>216</v>
      </c>
      <c r="Z106" s="85">
        <v>213</v>
      </c>
      <c r="AA106" s="85">
        <v>218</v>
      </c>
      <c r="AB106" s="72">
        <f>Y106/$AY$9</f>
        <v>0.98181818181818181</v>
      </c>
      <c r="AC106" s="72">
        <f t="shared" ref="AC106:AD106" si="94">Z106/$AY$9</f>
        <v>0.96818181818181814</v>
      </c>
      <c r="AD106" s="72">
        <f t="shared" si="94"/>
        <v>0.99090909090909096</v>
      </c>
      <c r="AE106" s="83">
        <v>98</v>
      </c>
      <c r="AF106" s="85">
        <v>78</v>
      </c>
      <c r="AG106" s="85">
        <v>110</v>
      </c>
      <c r="AH106" s="85">
        <v>269</v>
      </c>
      <c r="AI106" s="85">
        <v>266</v>
      </c>
      <c r="AJ106" s="85">
        <v>272</v>
      </c>
      <c r="AK106" s="72">
        <f>AH106/$AY$10</f>
        <v>0.97818181818181815</v>
      </c>
      <c r="AL106" s="72">
        <f t="shared" ref="AL106:AM106" si="95">AI106/$AY$10</f>
        <v>0.96727272727272728</v>
      </c>
      <c r="AM106" s="72">
        <f t="shared" si="95"/>
        <v>0.98909090909090913</v>
      </c>
      <c r="AN106" s="83">
        <v>111</v>
      </c>
      <c r="AO106" s="85">
        <v>102</v>
      </c>
      <c r="AP106" s="85">
        <v>120</v>
      </c>
      <c r="AQ106" s="85">
        <v>322</v>
      </c>
      <c r="AR106" s="85">
        <v>319</v>
      </c>
      <c r="AS106" s="85">
        <v>325</v>
      </c>
      <c r="AT106" s="72">
        <f>AQ106/$AY$11</f>
        <v>0.97575757575757571</v>
      </c>
      <c r="AU106" s="72">
        <f t="shared" ref="AU106:AV106" si="96">AR106/$AY$11</f>
        <v>0.96666666666666667</v>
      </c>
      <c r="AV106" s="88">
        <f t="shared" si="96"/>
        <v>0.98484848484848486</v>
      </c>
    </row>
    <row r="107" spans="3:48" ht="15" thickBot="1" x14ac:dyDescent="0.35">
      <c r="C107" s="71"/>
      <c r="D107" s="84"/>
      <c r="E107" s="86"/>
      <c r="F107" s="86"/>
      <c r="G107" s="86"/>
      <c r="H107" s="86"/>
      <c r="I107" s="86"/>
      <c r="J107" s="87"/>
      <c r="K107" s="87"/>
      <c r="L107" s="87"/>
      <c r="M107" s="84"/>
      <c r="N107" s="86"/>
      <c r="O107" s="86"/>
      <c r="P107" s="86"/>
      <c r="Q107" s="86"/>
      <c r="R107" s="86"/>
      <c r="S107" s="87"/>
      <c r="T107" s="87"/>
      <c r="U107" s="87"/>
      <c r="V107" s="84"/>
      <c r="W107" s="86"/>
      <c r="X107" s="86"/>
      <c r="Y107" s="86"/>
      <c r="Z107" s="86"/>
      <c r="AA107" s="86"/>
      <c r="AB107" s="87"/>
      <c r="AC107" s="87"/>
      <c r="AD107" s="87"/>
      <c r="AE107" s="84"/>
      <c r="AF107" s="86"/>
      <c r="AG107" s="86"/>
      <c r="AH107" s="86"/>
      <c r="AI107" s="86"/>
      <c r="AJ107" s="86"/>
      <c r="AK107" s="87"/>
      <c r="AL107" s="87"/>
      <c r="AM107" s="87"/>
      <c r="AN107" s="84"/>
      <c r="AO107" s="86"/>
      <c r="AP107" s="86"/>
      <c r="AQ107" s="86"/>
      <c r="AR107" s="86"/>
      <c r="AS107" s="86"/>
      <c r="AT107" s="87"/>
      <c r="AU107" s="87"/>
      <c r="AV107" s="89"/>
    </row>
  </sheetData>
  <mergeCells count="2210">
    <mergeCell ref="CA73:CA74"/>
    <mergeCell ref="BX85:BX86"/>
    <mergeCell ref="BY85:BY86"/>
    <mergeCell ref="BZ85:BZ86"/>
    <mergeCell ref="CA85:CA86"/>
    <mergeCell ref="BU82:CB82"/>
    <mergeCell ref="BW83:BW84"/>
    <mergeCell ref="BX83:BX84"/>
    <mergeCell ref="BY83:BY84"/>
    <mergeCell ref="BZ83:BZ84"/>
    <mergeCell ref="CA83:CA84"/>
    <mergeCell ref="BU85:BU86"/>
    <mergeCell ref="BV85:BV86"/>
    <mergeCell ref="BW85:BW86"/>
    <mergeCell ref="BU83:BU84"/>
    <mergeCell ref="BX91:BX92"/>
    <mergeCell ref="BY91:BY92"/>
    <mergeCell ref="BZ91:BZ92"/>
    <mergeCell ref="CA91:CA92"/>
    <mergeCell ref="BV83:BV84"/>
    <mergeCell ref="CB87:CB88"/>
    <mergeCell ref="CB89:CB90"/>
    <mergeCell ref="CB91:CB92"/>
    <mergeCell ref="BY69:BY70"/>
    <mergeCell ref="BX65:BX66"/>
    <mergeCell ref="BY65:BY66"/>
    <mergeCell ref="BZ65:BZ66"/>
    <mergeCell ref="CA65:CA66"/>
    <mergeCell ref="BW63:BW64"/>
    <mergeCell ref="BX63:BX64"/>
    <mergeCell ref="BY63:BY64"/>
    <mergeCell ref="BZ63:BZ64"/>
    <mergeCell ref="CA63:CA64"/>
    <mergeCell ref="BU67:BU68"/>
    <mergeCell ref="BV67:BV68"/>
    <mergeCell ref="BW67:BW68"/>
    <mergeCell ref="BX67:BX68"/>
    <mergeCell ref="BY67:BY68"/>
    <mergeCell ref="BZ67:BZ68"/>
    <mergeCell ref="CA67:CA68"/>
    <mergeCell ref="BU65:BU66"/>
    <mergeCell ref="BZ47:BZ48"/>
    <mergeCell ref="BW71:BW72"/>
    <mergeCell ref="BX71:BX72"/>
    <mergeCell ref="BY71:BY72"/>
    <mergeCell ref="BZ71:BZ72"/>
    <mergeCell ref="CA71:CA72"/>
    <mergeCell ref="BU73:BU74"/>
    <mergeCell ref="BV73:BV74"/>
    <mergeCell ref="BW73:BW74"/>
    <mergeCell ref="BX73:BX74"/>
    <mergeCell ref="BY73:BY74"/>
    <mergeCell ref="BZ73:BZ74"/>
    <mergeCell ref="BU51:BU52"/>
    <mergeCell ref="BU93:BU94"/>
    <mergeCell ref="BV93:BV94"/>
    <mergeCell ref="BW93:BW94"/>
    <mergeCell ref="BX93:BX94"/>
    <mergeCell ref="BY93:BY94"/>
    <mergeCell ref="BZ93:BZ94"/>
    <mergeCell ref="CA93:CA94"/>
    <mergeCell ref="BU87:BU88"/>
    <mergeCell ref="BV87:BV88"/>
    <mergeCell ref="BW87:BW88"/>
    <mergeCell ref="BX87:BX88"/>
    <mergeCell ref="BY87:BY88"/>
    <mergeCell ref="BZ87:BZ88"/>
    <mergeCell ref="CA87:CA88"/>
    <mergeCell ref="BU89:BU90"/>
    <mergeCell ref="BV89:BV90"/>
    <mergeCell ref="BV69:BV70"/>
    <mergeCell ref="BW69:BW70"/>
    <mergeCell ref="BX69:BX70"/>
    <mergeCell ref="BX29:BX30"/>
    <mergeCell ref="BZ69:BZ70"/>
    <mergeCell ref="CA69:CA70"/>
    <mergeCell ref="BU69:BU70"/>
    <mergeCell ref="BW89:BW90"/>
    <mergeCell ref="BX89:BX90"/>
    <mergeCell ref="BY89:BY90"/>
    <mergeCell ref="BZ89:BZ90"/>
    <mergeCell ref="CA89:CA90"/>
    <mergeCell ref="BU91:BU92"/>
    <mergeCell ref="BV91:BV92"/>
    <mergeCell ref="BW91:BW92"/>
    <mergeCell ref="BZ7:BZ8"/>
    <mergeCell ref="CA7:CA8"/>
    <mergeCell ref="BU9:BU10"/>
    <mergeCell ref="BV9:BV10"/>
    <mergeCell ref="BW9:BW10"/>
    <mergeCell ref="BX9:BX10"/>
    <mergeCell ref="BU62:CB62"/>
    <mergeCell ref="CB63:CB64"/>
    <mergeCell ref="BV65:BV66"/>
    <mergeCell ref="BW65:BW66"/>
    <mergeCell ref="BW45:BW46"/>
    <mergeCell ref="BX45:BX46"/>
    <mergeCell ref="BY45:BY46"/>
    <mergeCell ref="BZ45:BZ46"/>
    <mergeCell ref="CA45:CA46"/>
    <mergeCell ref="BU47:BU48"/>
    <mergeCell ref="BV47:BV48"/>
    <mergeCell ref="BW47:BW48"/>
    <mergeCell ref="BX47:BX48"/>
    <mergeCell ref="BY47:BY48"/>
    <mergeCell ref="BZ5:BZ6"/>
    <mergeCell ref="CA51:CA52"/>
    <mergeCell ref="BU53:BU54"/>
    <mergeCell ref="CB11:CB12"/>
    <mergeCell ref="CB13:CB14"/>
    <mergeCell ref="CB15:CB16"/>
    <mergeCell ref="CB25:CB26"/>
    <mergeCell ref="CB27:CB28"/>
    <mergeCell ref="CB29:CB30"/>
    <mergeCell ref="BU35:BU36"/>
    <mergeCell ref="BU44:CB44"/>
    <mergeCell ref="BU25:BU26"/>
    <mergeCell ref="BV25:BV26"/>
    <mergeCell ref="BW25:BW26"/>
    <mergeCell ref="BX25:BX26"/>
    <mergeCell ref="BY25:BY26"/>
    <mergeCell ref="BZ25:BZ26"/>
    <mergeCell ref="BU33:BU34"/>
    <mergeCell ref="BV33:BV34"/>
    <mergeCell ref="BW33:BW34"/>
    <mergeCell ref="BX33:BX34"/>
    <mergeCell ref="BY33:BY34"/>
    <mergeCell ref="BZ33:BZ34"/>
    <mergeCell ref="BU27:BU28"/>
    <mergeCell ref="BV27:BV28"/>
    <mergeCell ref="BW27:BW28"/>
    <mergeCell ref="BX27:BX28"/>
    <mergeCell ref="BY27:BY28"/>
    <mergeCell ref="BZ27:BZ28"/>
    <mergeCell ref="BU29:BU30"/>
    <mergeCell ref="BV29:BV30"/>
    <mergeCell ref="BW29:BW30"/>
    <mergeCell ref="BD15:BD16"/>
    <mergeCell ref="BE15:BE16"/>
    <mergeCell ref="BB62:BI62"/>
    <mergeCell ref="BE33:BE34"/>
    <mergeCell ref="BG33:BG34"/>
    <mergeCell ref="BU4:CB4"/>
    <mergeCell ref="CB5:CB6"/>
    <mergeCell ref="CB7:CB8"/>
    <mergeCell ref="CB9:CB10"/>
    <mergeCell ref="BU11:BU12"/>
    <mergeCell ref="BV11:BV12"/>
    <mergeCell ref="BW11:BW12"/>
    <mergeCell ref="BX11:BX12"/>
    <mergeCell ref="BY11:BY12"/>
    <mergeCell ref="BZ11:BZ12"/>
    <mergeCell ref="CA11:CA12"/>
    <mergeCell ref="BU13:BU14"/>
    <mergeCell ref="BV13:BV14"/>
    <mergeCell ref="BW13:BW14"/>
    <mergeCell ref="BX13:BX14"/>
    <mergeCell ref="BY13:BY14"/>
    <mergeCell ref="BZ13:BZ14"/>
    <mergeCell ref="CA13:CA14"/>
    <mergeCell ref="CA5:CA6"/>
    <mergeCell ref="BU7:BU8"/>
    <mergeCell ref="BV7:BV8"/>
    <mergeCell ref="BW7:BW8"/>
    <mergeCell ref="BX7:BX8"/>
    <mergeCell ref="BY7:BY8"/>
    <mergeCell ref="BW5:BW6"/>
    <mergeCell ref="BX5:BX6"/>
    <mergeCell ref="BY5:BY6"/>
    <mergeCell ref="BC45:BC46"/>
    <mergeCell ref="BE45:BE46"/>
    <mergeCell ref="BG45:BG46"/>
    <mergeCell ref="BB29:BB30"/>
    <mergeCell ref="BC29:BC30"/>
    <mergeCell ref="BI73:BI74"/>
    <mergeCell ref="AV43:AV44"/>
    <mergeCell ref="BG47:BG48"/>
    <mergeCell ref="BH47:BH48"/>
    <mergeCell ref="BB47:BB48"/>
    <mergeCell ref="BB33:BB34"/>
    <mergeCell ref="BC33:BC34"/>
    <mergeCell ref="BY9:BY10"/>
    <mergeCell ref="BZ9:BZ10"/>
    <mergeCell ref="CA9:CA10"/>
    <mergeCell ref="BU15:BU16"/>
    <mergeCell ref="BV15:BV16"/>
    <mergeCell ref="BW15:BW16"/>
    <mergeCell ref="BX15:BX16"/>
    <mergeCell ref="BY15:BY16"/>
    <mergeCell ref="BZ15:BZ16"/>
    <mergeCell ref="BF65:BF66"/>
    <mergeCell ref="BF67:BF68"/>
    <mergeCell ref="BF69:BF70"/>
    <mergeCell ref="BF71:BF72"/>
    <mergeCell ref="BF73:BF74"/>
    <mergeCell ref="BB25:BB26"/>
    <mergeCell ref="BC25:BC26"/>
    <mergeCell ref="BE25:BE26"/>
    <mergeCell ref="BC27:BC28"/>
    <mergeCell ref="BH15:BH16"/>
    <mergeCell ref="BG11:BG12"/>
    <mergeCell ref="AT49:AV50"/>
    <mergeCell ref="AT43:AT44"/>
    <mergeCell ref="C47:AV47"/>
    <mergeCell ref="AN48:AV48"/>
    <mergeCell ref="BF49:BF50"/>
    <mergeCell ref="BB51:BB52"/>
    <mergeCell ref="BC51:BC52"/>
    <mergeCell ref="BE51:BE52"/>
    <mergeCell ref="BG51:BG52"/>
    <mergeCell ref="BY29:BY30"/>
    <mergeCell ref="BZ29:BZ30"/>
    <mergeCell ref="BU31:BU32"/>
    <mergeCell ref="BV31:BV32"/>
    <mergeCell ref="BW31:BW32"/>
    <mergeCell ref="BU5:BU6"/>
    <mergeCell ref="BV5:BV6"/>
    <mergeCell ref="BV51:BV52"/>
    <mergeCell ref="BV35:BV36"/>
    <mergeCell ref="BW35:BW36"/>
    <mergeCell ref="BX35:BX36"/>
    <mergeCell ref="BY35:BY36"/>
    <mergeCell ref="BZ35:BZ36"/>
    <mergeCell ref="BX49:BX50"/>
    <mergeCell ref="BY49:BY50"/>
    <mergeCell ref="BZ49:BZ50"/>
    <mergeCell ref="BW51:BW52"/>
    <mergeCell ref="BX51:BX52"/>
    <mergeCell ref="BY51:BY52"/>
    <mergeCell ref="BZ51:BZ52"/>
    <mergeCell ref="BH33:BH34"/>
    <mergeCell ref="BG35:BG36"/>
    <mergeCell ref="BH35:BH36"/>
    <mergeCell ref="BB69:BB70"/>
    <mergeCell ref="BC69:BC70"/>
    <mergeCell ref="BF7:BF8"/>
    <mergeCell ref="BF9:BF10"/>
    <mergeCell ref="BF11:BF12"/>
    <mergeCell ref="BF13:BF14"/>
    <mergeCell ref="BF15:BF16"/>
    <mergeCell ref="BF25:BF26"/>
    <mergeCell ref="BF45:BF46"/>
    <mergeCell ref="BF83:BF84"/>
    <mergeCell ref="BF27:BF28"/>
    <mergeCell ref="BF29:BF30"/>
    <mergeCell ref="BF31:BF32"/>
    <mergeCell ref="BF33:BF34"/>
    <mergeCell ref="BF35:BF36"/>
    <mergeCell ref="BF47:BF48"/>
    <mergeCell ref="BF51:BF52"/>
    <mergeCell ref="BB82:BI82"/>
    <mergeCell ref="BD83:BD84"/>
    <mergeCell ref="BG53:BG54"/>
    <mergeCell ref="BC53:BC54"/>
    <mergeCell ref="BD45:BD46"/>
    <mergeCell ref="BE35:BE36"/>
    <mergeCell ref="BG31:BG32"/>
    <mergeCell ref="BH29:BH30"/>
    <mergeCell ref="BI53:BI54"/>
    <mergeCell ref="BI55:BI56"/>
    <mergeCell ref="BI65:BI66"/>
    <mergeCell ref="BI67:BI68"/>
    <mergeCell ref="BI69:BI70"/>
    <mergeCell ref="BI71:BI72"/>
    <mergeCell ref="BB45:BB46"/>
    <mergeCell ref="AA64:AA65"/>
    <mergeCell ref="AB64:AB65"/>
    <mergeCell ref="BH73:BH74"/>
    <mergeCell ref="AU81:AU82"/>
    <mergeCell ref="BC67:BC68"/>
    <mergeCell ref="AU62:AU63"/>
    <mergeCell ref="AR62:AR63"/>
    <mergeCell ref="AS62:AS63"/>
    <mergeCell ref="AU60:AU61"/>
    <mergeCell ref="AU58:AU59"/>
    <mergeCell ref="BF91:BF92"/>
    <mergeCell ref="BF93:BF94"/>
    <mergeCell ref="AK75:AK76"/>
    <mergeCell ref="AI75:AI76"/>
    <mergeCell ref="AJ75:AJ76"/>
    <mergeCell ref="BH89:BH90"/>
    <mergeCell ref="BC83:BC84"/>
    <mergeCell ref="BE83:BE84"/>
    <mergeCell ref="BG83:BG84"/>
    <mergeCell ref="BD85:BD86"/>
    <mergeCell ref="BG89:BG90"/>
    <mergeCell ref="BH83:BH84"/>
    <mergeCell ref="AK77:AK78"/>
    <mergeCell ref="AI77:AI78"/>
    <mergeCell ref="AJ77:AJ78"/>
    <mergeCell ref="AN77:AN78"/>
    <mergeCell ref="BE67:BE68"/>
    <mergeCell ref="AK81:AK82"/>
    <mergeCell ref="AN81:AN82"/>
    <mergeCell ref="BE69:BE70"/>
    <mergeCell ref="BG69:BG70"/>
    <mergeCell ref="AV81:AV82"/>
    <mergeCell ref="AM62:AM63"/>
    <mergeCell ref="AB73:AB74"/>
    <mergeCell ref="AE64:AE65"/>
    <mergeCell ref="AF64:AF65"/>
    <mergeCell ref="AG64:AG65"/>
    <mergeCell ref="AH64:AH65"/>
    <mergeCell ref="Z64:Z65"/>
    <mergeCell ref="AQ64:AQ65"/>
    <mergeCell ref="AR64:AR65"/>
    <mergeCell ref="AS64:AS65"/>
    <mergeCell ref="AB75:AB76"/>
    <mergeCell ref="BG67:BG68"/>
    <mergeCell ref="AE75:AE76"/>
    <mergeCell ref="AH75:AH76"/>
    <mergeCell ref="AC75:AC76"/>
    <mergeCell ref="AD75:AD76"/>
    <mergeCell ref="AE70:AG71"/>
    <mergeCell ref="BE73:BE74"/>
    <mergeCell ref="BG73:BG74"/>
    <mergeCell ref="AK73:AK74"/>
    <mergeCell ref="AN73:AN74"/>
    <mergeCell ref="AR75:AR76"/>
    <mergeCell ref="AS75:AS76"/>
    <mergeCell ref="AE62:AE63"/>
    <mergeCell ref="AH62:AH63"/>
    <mergeCell ref="BE71:BE72"/>
    <mergeCell ref="BB71:BB72"/>
    <mergeCell ref="AQ73:AQ74"/>
    <mergeCell ref="AT73:AT74"/>
    <mergeCell ref="AE69:AM69"/>
    <mergeCell ref="AJ73:AJ74"/>
    <mergeCell ref="AF73:AF74"/>
    <mergeCell ref="AN62:AN63"/>
    <mergeCell ref="AQ62:AQ63"/>
    <mergeCell ref="AU73:AU74"/>
    <mergeCell ref="AU75:AU76"/>
    <mergeCell ref="AU77:AU78"/>
    <mergeCell ref="BD65:BD66"/>
    <mergeCell ref="BD67:BD68"/>
    <mergeCell ref="BD69:BD70"/>
    <mergeCell ref="BD71:BD72"/>
    <mergeCell ref="BD73:BD74"/>
    <mergeCell ref="AV77:AV78"/>
    <mergeCell ref="BE65:BE66"/>
    <mergeCell ref="BG65:BG66"/>
    <mergeCell ref="BH65:BH66"/>
    <mergeCell ref="BB65:BB66"/>
    <mergeCell ref="AT62:AT63"/>
    <mergeCell ref="AT77:AT78"/>
    <mergeCell ref="BB73:BB74"/>
    <mergeCell ref="AT64:AT65"/>
    <mergeCell ref="AU64:AU65"/>
    <mergeCell ref="AV64:AV65"/>
    <mergeCell ref="AN70:AP71"/>
    <mergeCell ref="AT75:AT76"/>
    <mergeCell ref="AT70:AV71"/>
    <mergeCell ref="BH71:BH72"/>
    <mergeCell ref="BG71:BG72"/>
    <mergeCell ref="AV62:AV63"/>
    <mergeCell ref="BC73:BC74"/>
    <mergeCell ref="AN75:AN76"/>
    <mergeCell ref="AO73:AO74"/>
    <mergeCell ref="AP73:AP74"/>
    <mergeCell ref="AR73:AR74"/>
    <mergeCell ref="E60:E61"/>
    <mergeCell ref="F60:F61"/>
    <mergeCell ref="P56:P57"/>
    <mergeCell ref="M56:M57"/>
    <mergeCell ref="S56:S57"/>
    <mergeCell ref="C54:C55"/>
    <mergeCell ref="C56:C57"/>
    <mergeCell ref="T60:T61"/>
    <mergeCell ref="N54:N55"/>
    <mergeCell ref="O54:O55"/>
    <mergeCell ref="D56:D57"/>
    <mergeCell ref="E56:E57"/>
    <mergeCell ref="R54:R55"/>
    <mergeCell ref="Z73:Z74"/>
    <mergeCell ref="AC60:AC61"/>
    <mergeCell ref="G60:G61"/>
    <mergeCell ref="J60:J61"/>
    <mergeCell ref="J73:J74"/>
    <mergeCell ref="M73:M74"/>
    <mergeCell ref="P73:P74"/>
    <mergeCell ref="H73:H74"/>
    <mergeCell ref="I73:I74"/>
    <mergeCell ref="K73:K74"/>
    <mergeCell ref="L73:L74"/>
    <mergeCell ref="X73:X74"/>
    <mergeCell ref="AB70:AD71"/>
    <mergeCell ref="AC62:AC63"/>
    <mergeCell ref="AD73:AD74"/>
    <mergeCell ref="F56:F57"/>
    <mergeCell ref="D62:D63"/>
    <mergeCell ref="N60:N61"/>
    <mergeCell ref="O60:O61"/>
    <mergeCell ref="E62:E63"/>
    <mergeCell ref="F62:F63"/>
    <mergeCell ref="H54:H55"/>
    <mergeCell ref="AG85:AG86"/>
    <mergeCell ref="AK83:AK84"/>
    <mergeCell ref="I54:I55"/>
    <mergeCell ref="C60:C61"/>
    <mergeCell ref="D60:D61"/>
    <mergeCell ref="AS52:AS53"/>
    <mergeCell ref="AR54:AR55"/>
    <mergeCell ref="BD27:BD28"/>
    <mergeCell ref="BD29:BD30"/>
    <mergeCell ref="BD31:BD32"/>
    <mergeCell ref="BD33:BD34"/>
    <mergeCell ref="BD35:BD36"/>
    <mergeCell ref="BD47:BD48"/>
    <mergeCell ref="BD49:BD50"/>
    <mergeCell ref="BD51:BD52"/>
    <mergeCell ref="BD53:BD54"/>
    <mergeCell ref="AT54:AT55"/>
    <mergeCell ref="Z77:Z78"/>
    <mergeCell ref="AA77:AA78"/>
    <mergeCell ref="BD55:BD56"/>
    <mergeCell ref="Y83:Y84"/>
    <mergeCell ref="Y81:Y82"/>
    <mergeCell ref="Y77:Y78"/>
    <mergeCell ref="AT56:AT57"/>
    <mergeCell ref="AN49:AP50"/>
    <mergeCell ref="AD60:AD61"/>
    <mergeCell ref="AB56:AB57"/>
    <mergeCell ref="AT83:AT84"/>
    <mergeCell ref="AV83:AV84"/>
    <mergeCell ref="C102:C103"/>
    <mergeCell ref="D102:D103"/>
    <mergeCell ref="AJ98:AJ99"/>
    <mergeCell ref="AD96:AD97"/>
    <mergeCell ref="Y96:Y97"/>
    <mergeCell ref="Y85:Y86"/>
    <mergeCell ref="Z85:Z86"/>
    <mergeCell ref="AA85:AA86"/>
    <mergeCell ref="AB85:AB86"/>
    <mergeCell ref="AC85:AC86"/>
    <mergeCell ref="AJ85:AJ86"/>
    <mergeCell ref="AK85:AK86"/>
    <mergeCell ref="AL85:AL86"/>
    <mergeCell ref="AM85:AM86"/>
    <mergeCell ref="Q98:Q99"/>
    <mergeCell ref="Z83:Z84"/>
    <mergeCell ref="AA83:AA84"/>
    <mergeCell ref="T83:T84"/>
    <mergeCell ref="AI102:AI103"/>
    <mergeCell ref="AJ102:AJ103"/>
    <mergeCell ref="AC98:AC99"/>
    <mergeCell ref="AB102:AB103"/>
    <mergeCell ref="AE102:AE103"/>
    <mergeCell ref="AH102:AH103"/>
    <mergeCell ref="S96:S97"/>
    <mergeCell ref="V96:V97"/>
    <mergeCell ref="V100:V101"/>
    <mergeCell ref="U85:U86"/>
    <mergeCell ref="V85:V86"/>
    <mergeCell ref="H100:H101"/>
    <mergeCell ref="I100:I101"/>
    <mergeCell ref="X85:X86"/>
    <mergeCell ref="AN104:AN105"/>
    <mergeCell ref="AQ104:AQ105"/>
    <mergeCell ref="G102:G103"/>
    <mergeCell ref="J102:J103"/>
    <mergeCell ref="M102:M103"/>
    <mergeCell ref="P102:P103"/>
    <mergeCell ref="AK102:AK103"/>
    <mergeCell ref="AN102:AN103"/>
    <mergeCell ref="C98:C99"/>
    <mergeCell ref="D98:D99"/>
    <mergeCell ref="G98:G99"/>
    <mergeCell ref="J98:J99"/>
    <mergeCell ref="C94:C95"/>
    <mergeCell ref="D91:F92"/>
    <mergeCell ref="G91:I92"/>
    <mergeCell ref="M91:O92"/>
    <mergeCell ref="V91:X92"/>
    <mergeCell ref="AE91:AG92"/>
    <mergeCell ref="AN91:AP92"/>
    <mergeCell ref="P91:R92"/>
    <mergeCell ref="Y91:AA92"/>
    <mergeCell ref="AH91:AJ92"/>
    <mergeCell ref="R102:R103"/>
    <mergeCell ref="E96:E97"/>
    <mergeCell ref="F96:F97"/>
    <mergeCell ref="E98:E99"/>
    <mergeCell ref="F98:F99"/>
    <mergeCell ref="P98:P99"/>
    <mergeCell ref="E104:E105"/>
    <mergeCell ref="AH100:AH101"/>
    <mergeCell ref="AI98:AI99"/>
    <mergeCell ref="AN100:AN101"/>
    <mergeCell ref="AT96:AT97"/>
    <mergeCell ref="AR102:AR103"/>
    <mergeCell ref="AT104:AT105"/>
    <mergeCell ref="N83:N84"/>
    <mergeCell ref="O83:O84"/>
    <mergeCell ref="V104:V105"/>
    <mergeCell ref="Y104:Y105"/>
    <mergeCell ref="AB104:AB105"/>
    <mergeCell ref="AE104:AE105"/>
    <mergeCell ref="AH104:AH105"/>
    <mergeCell ref="AK104:AK105"/>
    <mergeCell ref="D104:D105"/>
    <mergeCell ref="G104:G105"/>
    <mergeCell ref="J104:J105"/>
    <mergeCell ref="M104:M105"/>
    <mergeCell ref="P104:P105"/>
    <mergeCell ref="S104:S105"/>
    <mergeCell ref="AQ91:AS92"/>
    <mergeCell ref="S102:S103"/>
    <mergeCell ref="V102:V103"/>
    <mergeCell ref="Y102:Y103"/>
    <mergeCell ref="D94:D95"/>
    <mergeCell ref="G94:G95"/>
    <mergeCell ref="J94:J95"/>
    <mergeCell ref="M94:M95"/>
    <mergeCell ref="P94:P95"/>
    <mergeCell ref="S94:S95"/>
    <mergeCell ref="R83:R84"/>
    <mergeCell ref="AE83:AE84"/>
    <mergeCell ref="AH83:AH84"/>
    <mergeCell ref="AO83:AO84"/>
    <mergeCell ref="AD98:AD99"/>
    <mergeCell ref="AO96:AO97"/>
    <mergeCell ref="AP96:AP97"/>
    <mergeCell ref="AO98:AO99"/>
    <mergeCell ref="AP98:AP99"/>
    <mergeCell ref="AQ102:AQ103"/>
    <mergeCell ref="AU102:AU103"/>
    <mergeCell ref="AV102:AV103"/>
    <mergeCell ref="BD91:BD92"/>
    <mergeCell ref="BD93:BD94"/>
    <mergeCell ref="AF102:AF103"/>
    <mergeCell ref="AG102:AG103"/>
    <mergeCell ref="AO102:AO103"/>
    <mergeCell ref="AP102:AP103"/>
    <mergeCell ref="AB96:AB97"/>
    <mergeCell ref="AE96:AE97"/>
    <mergeCell ref="AH96:AH97"/>
    <mergeCell ref="AK96:AK97"/>
    <mergeCell ref="AV98:AV99"/>
    <mergeCell ref="AS98:AS99"/>
    <mergeCell ref="AR94:AR95"/>
    <mergeCell ref="AS94:AS95"/>
    <mergeCell ref="AJ96:AJ97"/>
    <mergeCell ref="AP100:AP101"/>
    <mergeCell ref="AQ100:AQ101"/>
    <mergeCell ref="AR100:AR101"/>
    <mergeCell ref="AS100:AS101"/>
    <mergeCell ref="AT100:AT101"/>
    <mergeCell ref="AU100:AU101"/>
    <mergeCell ref="AV100:AV101"/>
    <mergeCell ref="AN96:AN97"/>
    <mergeCell ref="AR96:AR97"/>
    <mergeCell ref="AS96:AS97"/>
    <mergeCell ref="AT102:AT103"/>
    <mergeCell ref="AU96:AU97"/>
    <mergeCell ref="AV96:AV97"/>
    <mergeCell ref="AU98:AU99"/>
    <mergeCell ref="AA98:AA99"/>
    <mergeCell ref="AQ96:AQ97"/>
    <mergeCell ref="AR98:AR99"/>
    <mergeCell ref="AN94:AN95"/>
    <mergeCell ref="AQ94:AQ95"/>
    <mergeCell ref="AT94:AT95"/>
    <mergeCell ref="AA96:AA97"/>
    <mergeCell ref="AB98:AB99"/>
    <mergeCell ref="AE98:AE99"/>
    <mergeCell ref="AE94:AE95"/>
    <mergeCell ref="AH94:AH95"/>
    <mergeCell ref="BE91:BE92"/>
    <mergeCell ref="AB91:AD92"/>
    <mergeCell ref="AK91:AM92"/>
    <mergeCell ref="AT91:AV92"/>
    <mergeCell ref="AT98:AT99"/>
    <mergeCell ref="BB93:BB94"/>
    <mergeCell ref="BC93:BC94"/>
    <mergeCell ref="AS102:AS103"/>
    <mergeCell ref="AJ100:AJ101"/>
    <mergeCell ref="AH98:AH99"/>
    <mergeCell ref="AK98:AK99"/>
    <mergeCell ref="AN98:AN99"/>
    <mergeCell ref="AQ98:AQ99"/>
    <mergeCell ref="AF96:AF97"/>
    <mergeCell ref="AG96:AG97"/>
    <mergeCell ref="AF98:AF99"/>
    <mergeCell ref="AG98:AG99"/>
    <mergeCell ref="BD87:BD88"/>
    <mergeCell ref="BC89:BC90"/>
    <mergeCell ref="BE89:BE90"/>
    <mergeCell ref="C89:AV89"/>
    <mergeCell ref="E94:E95"/>
    <mergeCell ref="F94:F95"/>
    <mergeCell ref="I94:I95"/>
    <mergeCell ref="N94:N95"/>
    <mergeCell ref="O94:O95"/>
    <mergeCell ref="R94:R95"/>
    <mergeCell ref="D90:L90"/>
    <mergeCell ref="M90:U90"/>
    <mergeCell ref="V90:AD90"/>
    <mergeCell ref="AA94:AA95"/>
    <mergeCell ref="BB89:BB90"/>
    <mergeCell ref="C91:C92"/>
    <mergeCell ref="AE90:AM90"/>
    <mergeCell ref="BE93:BE94"/>
    <mergeCell ref="BD89:BD90"/>
    <mergeCell ref="AF94:AF95"/>
    <mergeCell ref="AG94:AG95"/>
    <mergeCell ref="BC91:BC92"/>
    <mergeCell ref="BB91:BB92"/>
    <mergeCell ref="AU94:AU95"/>
    <mergeCell ref="AV94:AV95"/>
    <mergeCell ref="J91:L92"/>
    <mergeCell ref="AO94:AO95"/>
    <mergeCell ref="AP94:AP95"/>
    <mergeCell ref="AD85:AD86"/>
    <mergeCell ref="AE85:AE86"/>
    <mergeCell ref="AF85:AF86"/>
    <mergeCell ref="C85:C86"/>
    <mergeCell ref="D85:D86"/>
    <mergeCell ref="AN85:AN86"/>
    <mergeCell ref="AO85:AO86"/>
    <mergeCell ref="AQ83:AQ84"/>
    <mergeCell ref="AP81:AP82"/>
    <mergeCell ref="E83:E84"/>
    <mergeCell ref="E85:E86"/>
    <mergeCell ref="F85:F86"/>
    <mergeCell ref="G85:G86"/>
    <mergeCell ref="C83:C84"/>
    <mergeCell ref="AQ81:AQ82"/>
    <mergeCell ref="D83:D84"/>
    <mergeCell ref="G83:G84"/>
    <mergeCell ref="J83:J84"/>
    <mergeCell ref="M83:M84"/>
    <mergeCell ref="P83:P84"/>
    <mergeCell ref="F83:F84"/>
    <mergeCell ref="F81:F82"/>
    <mergeCell ref="AP83:AP84"/>
    <mergeCell ref="AI83:AI84"/>
    <mergeCell ref="AF83:AF84"/>
    <mergeCell ref="AG83:AG84"/>
    <mergeCell ref="AD83:AD84"/>
    <mergeCell ref="W85:W86"/>
    <mergeCell ref="T85:T86"/>
    <mergeCell ref="H83:H84"/>
    <mergeCell ref="C77:C78"/>
    <mergeCell ref="D77:D78"/>
    <mergeCell ref="N75:N76"/>
    <mergeCell ref="O75:O76"/>
    <mergeCell ref="C75:C76"/>
    <mergeCell ref="D75:D76"/>
    <mergeCell ref="G75:G76"/>
    <mergeCell ref="J75:J76"/>
    <mergeCell ref="T81:T82"/>
    <mergeCell ref="U81:U82"/>
    <mergeCell ref="K81:K82"/>
    <mergeCell ref="L81:L82"/>
    <mergeCell ref="E81:E82"/>
    <mergeCell ref="E75:E76"/>
    <mergeCell ref="H75:H76"/>
    <mergeCell ref="I75:I76"/>
    <mergeCell ref="K75:K76"/>
    <mergeCell ref="F75:F76"/>
    <mergeCell ref="E77:E78"/>
    <mergeCell ref="F77:F78"/>
    <mergeCell ref="C79:C80"/>
    <mergeCell ref="D79:D80"/>
    <mergeCell ref="M75:M76"/>
    <mergeCell ref="P75:P76"/>
    <mergeCell ref="S75:S76"/>
    <mergeCell ref="T79:T80"/>
    <mergeCell ref="C81:C82"/>
    <mergeCell ref="D81:D82"/>
    <mergeCell ref="G81:G82"/>
    <mergeCell ref="J81:J82"/>
    <mergeCell ref="M81:M82"/>
    <mergeCell ref="P81:P82"/>
    <mergeCell ref="R77:R78"/>
    <mergeCell ref="G77:G78"/>
    <mergeCell ref="J77:J78"/>
    <mergeCell ref="M77:M78"/>
    <mergeCell ref="P77:P78"/>
    <mergeCell ref="S77:S78"/>
    <mergeCell ref="N77:N78"/>
    <mergeCell ref="S81:S82"/>
    <mergeCell ref="V81:V82"/>
    <mergeCell ref="AD79:AD80"/>
    <mergeCell ref="Z79:Z80"/>
    <mergeCell ref="AA79:AA80"/>
    <mergeCell ref="AB79:AB80"/>
    <mergeCell ref="AC79:AC80"/>
    <mergeCell ref="U83:U84"/>
    <mergeCell ref="V77:V78"/>
    <mergeCell ref="Q81:Q82"/>
    <mergeCell ref="R81:R82"/>
    <mergeCell ref="G79:G80"/>
    <mergeCell ref="H77:H78"/>
    <mergeCell ref="AR79:AR80"/>
    <mergeCell ref="AS79:AS80"/>
    <mergeCell ref="AT79:AT80"/>
    <mergeCell ref="AU79:AU80"/>
    <mergeCell ref="AV79:AV80"/>
    <mergeCell ref="AQ70:AS71"/>
    <mergeCell ref="AQ75:AQ76"/>
    <mergeCell ref="AI81:AI82"/>
    <mergeCell ref="AJ81:AJ82"/>
    <mergeCell ref="AE77:AE78"/>
    <mergeCell ref="AH77:AH78"/>
    <mergeCell ref="AH73:AH74"/>
    <mergeCell ref="AV73:AV74"/>
    <mergeCell ref="AF81:AF82"/>
    <mergeCell ref="AG81:AG82"/>
    <mergeCell ref="AL73:AL74"/>
    <mergeCell ref="AM73:AM74"/>
    <mergeCell ref="AL75:AL76"/>
    <mergeCell ref="AM75:AM76"/>
    <mergeCell ref="AL77:AL78"/>
    <mergeCell ref="AM77:AM78"/>
    <mergeCell ref="AK70:AM71"/>
    <mergeCell ref="AM79:AM80"/>
    <mergeCell ref="AT81:AT82"/>
    <mergeCell ref="AQ77:AQ78"/>
    <mergeCell ref="AO81:AO82"/>
    <mergeCell ref="AH70:AJ71"/>
    <mergeCell ref="AF75:AF76"/>
    <mergeCell ref="AI73:AI74"/>
    <mergeCell ref="AL81:AL82"/>
    <mergeCell ref="AM81:AM82"/>
    <mergeCell ref="AV75:AV76"/>
    <mergeCell ref="Y73:Y74"/>
    <mergeCell ref="AE73:AE74"/>
    <mergeCell ref="W73:W74"/>
    <mergeCell ref="M69:U69"/>
    <mergeCell ref="Y70:AA71"/>
    <mergeCell ref="AC73:AC74"/>
    <mergeCell ref="AA73:AA74"/>
    <mergeCell ref="M70:O71"/>
    <mergeCell ref="P70:R71"/>
    <mergeCell ref="N73:N74"/>
    <mergeCell ref="O73:O74"/>
    <mergeCell ref="AQ79:AQ80"/>
    <mergeCell ref="Y79:Y80"/>
    <mergeCell ref="M79:M80"/>
    <mergeCell ref="N79:N80"/>
    <mergeCell ref="O79:O80"/>
    <mergeCell ref="AG77:AG78"/>
    <mergeCell ref="AG75:AG76"/>
    <mergeCell ref="Q77:Q78"/>
    <mergeCell ref="AO75:AO76"/>
    <mergeCell ref="AP75:AP76"/>
    <mergeCell ref="AO77:AO78"/>
    <mergeCell ref="AP77:AP78"/>
    <mergeCell ref="V79:V80"/>
    <mergeCell ref="W77:W78"/>
    <mergeCell ref="X77:X78"/>
    <mergeCell ref="U73:U74"/>
    <mergeCell ref="T73:T74"/>
    <mergeCell ref="AA75:AA76"/>
    <mergeCell ref="AG79:AG80"/>
    <mergeCell ref="AH79:AH80"/>
    <mergeCell ref="AB77:AB78"/>
    <mergeCell ref="AS73:AS74"/>
    <mergeCell ref="C73:C74"/>
    <mergeCell ref="D73:D74"/>
    <mergeCell ref="K56:K57"/>
    <mergeCell ref="L56:L57"/>
    <mergeCell ref="Z54:Z55"/>
    <mergeCell ref="K62:K63"/>
    <mergeCell ref="L62:L63"/>
    <mergeCell ref="Y60:Y61"/>
    <mergeCell ref="W60:W61"/>
    <mergeCell ref="X60:X61"/>
    <mergeCell ref="G56:G57"/>
    <mergeCell ref="N62:N63"/>
    <mergeCell ref="O62:O63"/>
    <mergeCell ref="Q60:Q61"/>
    <mergeCell ref="R60:R61"/>
    <mergeCell ref="Q62:Q63"/>
    <mergeCell ref="R62:R63"/>
    <mergeCell ref="U54:U55"/>
    <mergeCell ref="T56:T57"/>
    <mergeCell ref="U56:U57"/>
    <mergeCell ref="E73:E74"/>
    <mergeCell ref="F73:F74"/>
    <mergeCell ref="W62:W63"/>
    <mergeCell ref="X62:X63"/>
    <mergeCell ref="U62:U63"/>
    <mergeCell ref="D69:L69"/>
    <mergeCell ref="Q73:Q74"/>
    <mergeCell ref="R73:R74"/>
    <mergeCell ref="V62:V63"/>
    <mergeCell ref="Y62:Y63"/>
    <mergeCell ref="AQ58:AQ59"/>
    <mergeCell ref="AN58:AN59"/>
    <mergeCell ref="AM60:AM61"/>
    <mergeCell ref="AF60:AF61"/>
    <mergeCell ref="AG60:AG61"/>
    <mergeCell ref="AN54:AN55"/>
    <mergeCell ref="AM52:AM53"/>
    <mergeCell ref="AP52:AP53"/>
    <mergeCell ref="AQ52:AQ53"/>
    <mergeCell ref="AR58:AR59"/>
    <mergeCell ref="AS58:AS59"/>
    <mergeCell ref="AS60:AS61"/>
    <mergeCell ref="AO54:AO55"/>
    <mergeCell ref="AN56:AN57"/>
    <mergeCell ref="AT58:AT59"/>
    <mergeCell ref="AL52:AL53"/>
    <mergeCell ref="AL54:AL55"/>
    <mergeCell ref="AM54:AM55"/>
    <mergeCell ref="AO52:AO53"/>
    <mergeCell ref="AS54:AS55"/>
    <mergeCell ref="AK60:AK61"/>
    <mergeCell ref="AP54:AP55"/>
    <mergeCell ref="AO56:AO57"/>
    <mergeCell ref="AP56:AP57"/>
    <mergeCell ref="AO60:AO61"/>
    <mergeCell ref="AT52:AT53"/>
    <mergeCell ref="AF56:AF57"/>
    <mergeCell ref="AK52:AK53"/>
    <mergeCell ref="AP60:AP61"/>
    <mergeCell ref="S60:S61"/>
    <mergeCell ref="V60:V61"/>
    <mergeCell ref="BE55:BE56"/>
    <mergeCell ref="BG55:BG56"/>
    <mergeCell ref="G54:G55"/>
    <mergeCell ref="J54:J55"/>
    <mergeCell ref="M54:M55"/>
    <mergeCell ref="H60:H61"/>
    <mergeCell ref="I60:I61"/>
    <mergeCell ref="L54:L55"/>
    <mergeCell ref="Q54:Q55"/>
    <mergeCell ref="T54:T55"/>
    <mergeCell ref="AE56:AE57"/>
    <mergeCell ref="AH56:AH57"/>
    <mergeCell ref="AC56:AC57"/>
    <mergeCell ref="AD56:AD57"/>
    <mergeCell ref="N56:N57"/>
    <mergeCell ref="O56:O57"/>
    <mergeCell ref="P54:P55"/>
    <mergeCell ref="AQ56:AQ57"/>
    <mergeCell ref="W58:W59"/>
    <mergeCell ref="X58:X59"/>
    <mergeCell ref="Y58:Y59"/>
    <mergeCell ref="Z58:Z59"/>
    <mergeCell ref="AA58:AA59"/>
    <mergeCell ref="G58:G59"/>
    <mergeCell ref="BE53:BE54"/>
    <mergeCell ref="AQ60:AQ61"/>
    <mergeCell ref="AT60:AT61"/>
    <mergeCell ref="BB55:BB56"/>
    <mergeCell ref="AV60:AV61"/>
    <mergeCell ref="AO58:AO59"/>
    <mergeCell ref="AA54:AA55"/>
    <mergeCell ref="W56:W57"/>
    <mergeCell ref="X56:X57"/>
    <mergeCell ref="AU54:AU55"/>
    <mergeCell ref="AV54:AV55"/>
    <mergeCell ref="AU56:AU57"/>
    <mergeCell ref="AV56:AV57"/>
    <mergeCell ref="H56:H57"/>
    <mergeCell ref="I56:I57"/>
    <mergeCell ref="Q56:Q57"/>
    <mergeCell ref="R56:R57"/>
    <mergeCell ref="Z52:Z53"/>
    <mergeCell ref="AU52:AU53"/>
    <mergeCell ref="AV52:AV53"/>
    <mergeCell ref="AC54:AC55"/>
    <mergeCell ref="AG52:AG53"/>
    <mergeCell ref="AM56:AM57"/>
    <mergeCell ref="AQ54:AQ55"/>
    <mergeCell ref="AN52:AN53"/>
    <mergeCell ref="N52:N53"/>
    <mergeCell ref="AB52:AB53"/>
    <mergeCell ref="AE52:AE53"/>
    <mergeCell ref="W54:W55"/>
    <mergeCell ref="AC52:AC53"/>
    <mergeCell ref="J56:J57"/>
    <mergeCell ref="V54:V55"/>
    <mergeCell ref="C52:C53"/>
    <mergeCell ref="D52:D53"/>
    <mergeCell ref="G52:G53"/>
    <mergeCell ref="J52:J53"/>
    <mergeCell ref="M52:M53"/>
    <mergeCell ref="P52:P53"/>
    <mergeCell ref="S52:S53"/>
    <mergeCell ref="AH49:AJ50"/>
    <mergeCell ref="E52:E53"/>
    <mergeCell ref="F52:F53"/>
    <mergeCell ref="K52:K53"/>
    <mergeCell ref="L52:L53"/>
    <mergeCell ref="Q52:Q53"/>
    <mergeCell ref="R52:R53"/>
    <mergeCell ref="W52:W53"/>
    <mergeCell ref="X52:X53"/>
    <mergeCell ref="AH52:AH53"/>
    <mergeCell ref="O52:O53"/>
    <mergeCell ref="AI52:AI53"/>
    <mergeCell ref="AJ52:AJ53"/>
    <mergeCell ref="C49:C50"/>
    <mergeCell ref="D49:F50"/>
    <mergeCell ref="G49:I50"/>
    <mergeCell ref="M49:O50"/>
    <mergeCell ref="P49:R50"/>
    <mergeCell ref="AA52:AA53"/>
    <mergeCell ref="AB49:AD50"/>
    <mergeCell ref="J49:L50"/>
    <mergeCell ref="S49:U50"/>
    <mergeCell ref="T52:T53"/>
    <mergeCell ref="AO41:AO42"/>
    <mergeCell ref="BE47:BE48"/>
    <mergeCell ref="AN43:AN44"/>
    <mergeCell ref="AO43:AO44"/>
    <mergeCell ref="AP43:AP44"/>
    <mergeCell ref="AQ43:AQ44"/>
    <mergeCell ref="AU43:AU44"/>
    <mergeCell ref="AO39:AO40"/>
    <mergeCell ref="AP39:AP40"/>
    <mergeCell ref="AI39:AI40"/>
    <mergeCell ref="N41:N42"/>
    <mergeCell ref="D41:D42"/>
    <mergeCell ref="G41:G42"/>
    <mergeCell ref="J41:J42"/>
    <mergeCell ref="AK49:AM50"/>
    <mergeCell ref="D48:L48"/>
    <mergeCell ref="M48:U48"/>
    <mergeCell ref="V48:AD48"/>
    <mergeCell ref="AE48:AM48"/>
    <mergeCell ref="AQ49:AS50"/>
    <mergeCell ref="AM41:AM42"/>
    <mergeCell ref="AC41:AC42"/>
    <mergeCell ref="AD41:AD42"/>
    <mergeCell ref="AB39:AB40"/>
    <mergeCell ref="AE39:AE40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M43:AM44"/>
    <mergeCell ref="Y41:Y42"/>
    <mergeCell ref="AB41:AB42"/>
    <mergeCell ref="AE41:AE42"/>
    <mergeCell ref="AH41:AH42"/>
    <mergeCell ref="C35:C36"/>
    <mergeCell ref="D35:D36"/>
    <mergeCell ref="AQ39:AQ40"/>
    <mergeCell ref="AK39:AK40"/>
    <mergeCell ref="AT39:AT40"/>
    <mergeCell ref="BB35:BB36"/>
    <mergeCell ref="BC35:BC36"/>
    <mergeCell ref="V39:V40"/>
    <mergeCell ref="Y39:Y40"/>
    <mergeCell ref="AT33:AT34"/>
    <mergeCell ref="W33:W34"/>
    <mergeCell ref="W35:W36"/>
    <mergeCell ref="X35:X36"/>
    <mergeCell ref="AO35:AO36"/>
    <mergeCell ref="AP35:AP36"/>
    <mergeCell ref="AI33:AI34"/>
    <mergeCell ref="AJ33:AJ34"/>
    <mergeCell ref="AI35:AI36"/>
    <mergeCell ref="AJ35:AJ36"/>
    <mergeCell ref="AC33:AC34"/>
    <mergeCell ref="AD33:AD34"/>
    <mergeCell ref="AC35:AC36"/>
    <mergeCell ref="AD35:AD36"/>
    <mergeCell ref="AQ33:AQ34"/>
    <mergeCell ref="C39:C40"/>
    <mergeCell ref="D39:D40"/>
    <mergeCell ref="AL39:AL40"/>
    <mergeCell ref="F31:F32"/>
    <mergeCell ref="D27:L27"/>
    <mergeCell ref="M27:U27"/>
    <mergeCell ref="V27:AD27"/>
    <mergeCell ref="AE27:AM27"/>
    <mergeCell ref="AN27:AV27"/>
    <mergeCell ref="P31:P32"/>
    <mergeCell ref="S31:S32"/>
    <mergeCell ref="AK35:AK36"/>
    <mergeCell ref="AN35:AN36"/>
    <mergeCell ref="AQ35:AQ36"/>
    <mergeCell ref="AK28:AM29"/>
    <mergeCell ref="AT28:AV29"/>
    <mergeCell ref="AO31:AO32"/>
    <mergeCell ref="AP31:AP32"/>
    <mergeCell ref="AI31:AI32"/>
    <mergeCell ref="AJ31:AJ32"/>
    <mergeCell ref="AC31:AC32"/>
    <mergeCell ref="AD31:AD32"/>
    <mergeCell ref="W31:W32"/>
    <mergeCell ref="X31:X32"/>
    <mergeCell ref="AK31:AK32"/>
    <mergeCell ref="AQ31:AQ32"/>
    <mergeCell ref="AT31:AT32"/>
    <mergeCell ref="AV35:AV36"/>
    <mergeCell ref="V31:V32"/>
    <mergeCell ref="AR31:AR32"/>
    <mergeCell ref="AS31:AS32"/>
    <mergeCell ref="AB31:AB32"/>
    <mergeCell ref="AE31:AE32"/>
    <mergeCell ref="J28:L29"/>
    <mergeCell ref="AA31:AA32"/>
    <mergeCell ref="N31:N32"/>
    <mergeCell ref="S35:S36"/>
    <mergeCell ref="BE29:BE30"/>
    <mergeCell ref="BG29:BG30"/>
    <mergeCell ref="Y31:Y32"/>
    <mergeCell ref="AN31:AN32"/>
    <mergeCell ref="AL33:AL34"/>
    <mergeCell ref="AM33:AM34"/>
    <mergeCell ref="Z33:Z34"/>
    <mergeCell ref="AA33:AA34"/>
    <mergeCell ref="X33:X34"/>
    <mergeCell ref="N33:N34"/>
    <mergeCell ref="AH31:AH32"/>
    <mergeCell ref="AQ28:AS29"/>
    <mergeCell ref="AB28:AD29"/>
    <mergeCell ref="AL35:AL36"/>
    <mergeCell ref="AM35:AM36"/>
    <mergeCell ref="AH33:AH34"/>
    <mergeCell ref="AT35:AT36"/>
    <mergeCell ref="P33:P34"/>
    <mergeCell ref="S33:S34"/>
    <mergeCell ref="V28:X29"/>
    <mergeCell ref="AO33:AO34"/>
    <mergeCell ref="AP33:AP34"/>
    <mergeCell ref="AH28:AJ29"/>
    <mergeCell ref="AN28:AP29"/>
    <mergeCell ref="T31:T32"/>
    <mergeCell ref="U31:U32"/>
    <mergeCell ref="Q31:Q32"/>
    <mergeCell ref="R31:R32"/>
    <mergeCell ref="S28:U29"/>
    <mergeCell ref="AV20:AV21"/>
    <mergeCell ref="AU20:AU21"/>
    <mergeCell ref="AJ20:AJ21"/>
    <mergeCell ref="AI20:AI21"/>
    <mergeCell ref="AQ20:AQ21"/>
    <mergeCell ref="AN20:AN21"/>
    <mergeCell ref="AK20:AK21"/>
    <mergeCell ref="AA20:AA21"/>
    <mergeCell ref="AH20:AH21"/>
    <mergeCell ref="AE20:AE21"/>
    <mergeCell ref="Z20:Z21"/>
    <mergeCell ref="AB20:AB21"/>
    <mergeCell ref="AT20:AT21"/>
    <mergeCell ref="AS20:AS21"/>
    <mergeCell ref="AR20:AR21"/>
    <mergeCell ref="AP16:AP17"/>
    <mergeCell ref="AQ16:AQ17"/>
    <mergeCell ref="AR16:AR17"/>
    <mergeCell ref="Z18:Z19"/>
    <mergeCell ref="AA18:AA19"/>
    <mergeCell ref="AL31:AL32"/>
    <mergeCell ref="AM31:AM32"/>
    <mergeCell ref="Z31:Z32"/>
    <mergeCell ref="BB13:BB14"/>
    <mergeCell ref="BC13:BC14"/>
    <mergeCell ref="AU14:AU15"/>
    <mergeCell ref="AV14:AV15"/>
    <mergeCell ref="AV18:AV19"/>
    <mergeCell ref="AA12:AA13"/>
    <mergeCell ref="Z14:Z15"/>
    <mergeCell ref="AA14:AA15"/>
    <mergeCell ref="AU12:AU13"/>
    <mergeCell ref="AQ18:AQ19"/>
    <mergeCell ref="AT18:AT19"/>
    <mergeCell ref="BB15:BB16"/>
    <mergeCell ref="AO16:AO17"/>
    <mergeCell ref="AN12:AN13"/>
    <mergeCell ref="AQ12:AQ13"/>
    <mergeCell ref="AT12:AT13"/>
    <mergeCell ref="BB11:BB12"/>
    <mergeCell ref="BC11:BC12"/>
    <mergeCell ref="AU10:AU11"/>
    <mergeCell ref="AV10:AV11"/>
    <mergeCell ref="BC15:BC16"/>
    <mergeCell ref="AV12:AV13"/>
    <mergeCell ref="AC18:AC19"/>
    <mergeCell ref="AD18:AD19"/>
    <mergeCell ref="AR14:AR15"/>
    <mergeCell ref="AK12:AK13"/>
    <mergeCell ref="AF12:AF13"/>
    <mergeCell ref="AG12:AG13"/>
    <mergeCell ref="AH12:AH13"/>
    <mergeCell ref="C12:C13"/>
    <mergeCell ref="D12:D13"/>
    <mergeCell ref="AG14:AG15"/>
    <mergeCell ref="K12:K13"/>
    <mergeCell ref="L12:L13"/>
    <mergeCell ref="K14:K15"/>
    <mergeCell ref="L14:L15"/>
    <mergeCell ref="AR12:AR13"/>
    <mergeCell ref="F12:F13"/>
    <mergeCell ref="AS12:AS13"/>
    <mergeCell ref="AC10:AC11"/>
    <mergeCell ref="X14:X15"/>
    <mergeCell ref="P12:P13"/>
    <mergeCell ref="AQ14:AQ15"/>
    <mergeCell ref="AO14:AO15"/>
    <mergeCell ref="AP14:AP15"/>
    <mergeCell ref="T10:T11"/>
    <mergeCell ref="U10:U11"/>
    <mergeCell ref="T12:T13"/>
    <mergeCell ref="U12:U13"/>
    <mergeCell ref="AO10:AO11"/>
    <mergeCell ref="AI12:AI13"/>
    <mergeCell ref="AJ12:AJ13"/>
    <mergeCell ref="AI10:AI11"/>
    <mergeCell ref="E14:E15"/>
    <mergeCell ref="F14:F15"/>
    <mergeCell ref="AN14:AN15"/>
    <mergeCell ref="AI14:AI15"/>
    <mergeCell ref="AJ14:AJ15"/>
    <mergeCell ref="V14:V15"/>
    <mergeCell ref="AJ10:AJ11"/>
    <mergeCell ref="C10:C11"/>
    <mergeCell ref="C5:AV5"/>
    <mergeCell ref="BD5:BD6"/>
    <mergeCell ref="AQ7:AS8"/>
    <mergeCell ref="BF5:BF6"/>
    <mergeCell ref="BB7:BB8"/>
    <mergeCell ref="BC7:BC8"/>
    <mergeCell ref="BE7:BE8"/>
    <mergeCell ref="BG7:BG8"/>
    <mergeCell ref="BH9:BH10"/>
    <mergeCell ref="AB10:AB11"/>
    <mergeCell ref="AR10:AR11"/>
    <mergeCell ref="AS10:AS11"/>
    <mergeCell ref="AG10:AG11"/>
    <mergeCell ref="K10:K11"/>
    <mergeCell ref="L10:L11"/>
    <mergeCell ref="E10:E11"/>
    <mergeCell ref="F10:F11"/>
    <mergeCell ref="AT10:AT11"/>
    <mergeCell ref="BB9:BB10"/>
    <mergeCell ref="BC9:BC10"/>
    <mergeCell ref="BE9:BE10"/>
    <mergeCell ref="BG9:BG10"/>
    <mergeCell ref="AL10:AL11"/>
    <mergeCell ref="AM10:AM11"/>
    <mergeCell ref="Z10:Z11"/>
    <mergeCell ref="AA10:AA11"/>
    <mergeCell ref="BE11:BE12"/>
    <mergeCell ref="C7:C8"/>
    <mergeCell ref="D7:F8"/>
    <mergeCell ref="G7:I8"/>
    <mergeCell ref="M7:O8"/>
    <mergeCell ref="P7:R8"/>
    <mergeCell ref="D6:L6"/>
    <mergeCell ref="M6:U6"/>
    <mergeCell ref="V6:AD6"/>
    <mergeCell ref="AE6:AM6"/>
    <mergeCell ref="AN6:AV6"/>
    <mergeCell ref="AU104:AU105"/>
    <mergeCell ref="AV104:AV105"/>
    <mergeCell ref="AR39:AR40"/>
    <mergeCell ref="AS39:AS40"/>
    <mergeCell ref="AL14:AL15"/>
    <mergeCell ref="AM14:AM15"/>
    <mergeCell ref="U14:U15"/>
    <mergeCell ref="AR18:AR19"/>
    <mergeCell ref="AS18:AS19"/>
    <mergeCell ref="AF14:AF15"/>
    <mergeCell ref="AF18:AF19"/>
    <mergeCell ref="AG18:AG19"/>
    <mergeCell ref="V7:X8"/>
    <mergeCell ref="Y7:AA8"/>
    <mergeCell ref="AE7:AG8"/>
    <mergeCell ref="AH7:AJ8"/>
    <mergeCell ref="AN7:AP8"/>
    <mergeCell ref="J7:L8"/>
    <mergeCell ref="S7:U8"/>
    <mergeCell ref="AB7:AD8"/>
    <mergeCell ref="AK7:AM8"/>
    <mergeCell ref="AT7:AV8"/>
    <mergeCell ref="AP10:AP11"/>
    <mergeCell ref="AO12:AO13"/>
    <mergeCell ref="AK10:AK11"/>
    <mergeCell ref="AN10:AN11"/>
    <mergeCell ref="AQ10:AQ11"/>
    <mergeCell ref="AV33:AV34"/>
    <mergeCell ref="AU35:AU36"/>
    <mergeCell ref="D10:D11"/>
    <mergeCell ref="G10:G11"/>
    <mergeCell ref="J10:J11"/>
    <mergeCell ref="M10:M11"/>
    <mergeCell ref="E12:E13"/>
    <mergeCell ref="S10:S11"/>
    <mergeCell ref="AF10:AF11"/>
    <mergeCell ref="AE10:AE11"/>
    <mergeCell ref="AP12:AP13"/>
    <mergeCell ref="AR104:AR105"/>
    <mergeCell ref="AS104:AS105"/>
    <mergeCell ref="AP41:AP42"/>
    <mergeCell ref="AN37:AN38"/>
    <mergeCell ref="AO37:AO38"/>
    <mergeCell ref="AP37:AP38"/>
    <mergeCell ref="AL12:AL13"/>
    <mergeCell ref="AM12:AM13"/>
    <mergeCell ref="AH10:AH11"/>
    <mergeCell ref="Z12:Z13"/>
    <mergeCell ref="AS16:AS17"/>
    <mergeCell ref="AT16:AT17"/>
    <mergeCell ref="AU16:AU17"/>
    <mergeCell ref="AV16:AV17"/>
    <mergeCell ref="AK16:AK17"/>
    <mergeCell ref="AL16:AL17"/>
    <mergeCell ref="AT14:AT15"/>
    <mergeCell ref="J31:J32"/>
    <mergeCell ref="O31:O32"/>
    <mergeCell ref="Y28:AA29"/>
    <mergeCell ref="AE28:AG29"/>
    <mergeCell ref="AR41:AR42"/>
    <mergeCell ref="AS41:AS42"/>
    <mergeCell ref="AK33:AK34"/>
    <mergeCell ref="AN33:AN34"/>
    <mergeCell ref="AS14:AS15"/>
    <mergeCell ref="AU18:AU19"/>
    <mergeCell ref="Y14:Y15"/>
    <mergeCell ref="AB14:AB15"/>
    <mergeCell ref="AE14:AE15"/>
    <mergeCell ref="AH14:AH15"/>
    <mergeCell ref="AR77:AR78"/>
    <mergeCell ref="AS77:AS78"/>
    <mergeCell ref="AR81:AR82"/>
    <mergeCell ref="AS81:AS82"/>
    <mergeCell ref="AU33:AU34"/>
    <mergeCell ref="AR56:AR57"/>
    <mergeCell ref="AS56:AS57"/>
    <mergeCell ref="AR60:AR61"/>
    <mergeCell ref="AR52:AR53"/>
    <mergeCell ref="C68:AV68"/>
    <mergeCell ref="AN69:AV69"/>
    <mergeCell ref="U77:U78"/>
    <mergeCell ref="AK56:AK57"/>
    <mergeCell ref="AV58:AV59"/>
    <mergeCell ref="AC77:AC78"/>
    <mergeCell ref="AD77:AD78"/>
    <mergeCell ref="AC81:AC82"/>
    <mergeCell ref="AD81:AD82"/>
    <mergeCell ref="H62:H63"/>
    <mergeCell ref="I62:I63"/>
    <mergeCell ref="C33:C34"/>
    <mergeCell ref="D33:D34"/>
    <mergeCell ref="AJ39:AJ40"/>
    <mergeCell ref="AH35:AH36"/>
    <mergeCell ref="P39:P40"/>
    <mergeCell ref="S39:S40"/>
    <mergeCell ref="AQ41:AQ42"/>
    <mergeCell ref="AT41:AT42"/>
    <mergeCell ref="AN41:AN42"/>
    <mergeCell ref="AU39:AU40"/>
    <mergeCell ref="AV39:AV40"/>
    <mergeCell ref="AU41:AU42"/>
    <mergeCell ref="AV41:AV42"/>
    <mergeCell ref="AF33:AF34"/>
    <mergeCell ref="AG33:AG34"/>
    <mergeCell ref="AF35:AF36"/>
    <mergeCell ref="AG35:AG36"/>
    <mergeCell ref="AF39:AF40"/>
    <mergeCell ref="AG39:AG40"/>
    <mergeCell ref="AF41:AF42"/>
    <mergeCell ref="AQ37:AQ38"/>
    <mergeCell ref="AR37:AR38"/>
    <mergeCell ref="AS37:AS38"/>
    <mergeCell ref="AT37:AT38"/>
    <mergeCell ref="AU37:AU38"/>
    <mergeCell ref="AN39:AN40"/>
    <mergeCell ref="AK37:AK38"/>
    <mergeCell ref="AL37:AL38"/>
    <mergeCell ref="AM37:AM38"/>
    <mergeCell ref="AV37:AV38"/>
    <mergeCell ref="AR33:AR34"/>
    <mergeCell ref="AS33:AS34"/>
    <mergeCell ref="AR35:AR36"/>
    <mergeCell ref="AS35:AS36"/>
    <mergeCell ref="T43:T44"/>
    <mergeCell ref="U43:U44"/>
    <mergeCell ref="AA41:AA42"/>
    <mergeCell ref="V33:V34"/>
    <mergeCell ref="X41:X42"/>
    <mergeCell ref="AM39:AM40"/>
    <mergeCell ref="AL41:AL42"/>
    <mergeCell ref="Y33:Y34"/>
    <mergeCell ref="AJ37:AJ38"/>
    <mergeCell ref="V35:V36"/>
    <mergeCell ref="V37:V38"/>
    <mergeCell ref="AB33:AB34"/>
    <mergeCell ref="P41:P42"/>
    <mergeCell ref="W37:W38"/>
    <mergeCell ref="X37:X38"/>
    <mergeCell ref="P35:P36"/>
    <mergeCell ref="U39:U40"/>
    <mergeCell ref="T41:T42"/>
    <mergeCell ref="U41:U42"/>
    <mergeCell ref="Q35:Q36"/>
    <mergeCell ref="R35:R36"/>
    <mergeCell ref="Q39:Q40"/>
    <mergeCell ref="R39:R40"/>
    <mergeCell ref="Q41:Q42"/>
    <mergeCell ref="R41:R42"/>
    <mergeCell ref="U33:U34"/>
    <mergeCell ref="Q33:Q34"/>
    <mergeCell ref="R33:R34"/>
    <mergeCell ref="AG41:AG42"/>
    <mergeCell ref="AI41:AI42"/>
    <mergeCell ref="T37:T38"/>
    <mergeCell ref="T33:T34"/>
    <mergeCell ref="AE33:AE34"/>
    <mergeCell ref="Y35:Y36"/>
    <mergeCell ref="AB35:AB36"/>
    <mergeCell ref="AE35:AE36"/>
    <mergeCell ref="O33:O34"/>
    <mergeCell ref="AC39:AC40"/>
    <mergeCell ref="AD39:AD40"/>
    <mergeCell ref="O39:O40"/>
    <mergeCell ref="AC37:AC38"/>
    <mergeCell ref="AD37:AD38"/>
    <mergeCell ref="AE37:AE38"/>
    <mergeCell ref="O41:O42"/>
    <mergeCell ref="S41:S42"/>
    <mergeCell ref="V41:V42"/>
    <mergeCell ref="AA35:AA36"/>
    <mergeCell ref="W39:W40"/>
    <mergeCell ref="X39:X40"/>
    <mergeCell ref="T35:T36"/>
    <mergeCell ref="U35:U36"/>
    <mergeCell ref="T39:T40"/>
    <mergeCell ref="W41:W42"/>
    <mergeCell ref="Y37:Y38"/>
    <mergeCell ref="Z37:Z38"/>
    <mergeCell ref="AA37:AA38"/>
    <mergeCell ref="AB37:AB38"/>
    <mergeCell ref="Z35:Z36"/>
    <mergeCell ref="U37:U38"/>
    <mergeCell ref="AJ41:AJ42"/>
    <mergeCell ref="N39:N40"/>
    <mergeCell ref="AK41:AK42"/>
    <mergeCell ref="H58:H59"/>
    <mergeCell ref="AF62:AF63"/>
    <mergeCell ref="AG62:AG63"/>
    <mergeCell ref="AI54:AI55"/>
    <mergeCell ref="AJ54:AJ55"/>
    <mergeCell ref="AI56:AI57"/>
    <mergeCell ref="AJ56:AJ57"/>
    <mergeCell ref="AI60:AI61"/>
    <mergeCell ref="AD52:AD53"/>
    <mergeCell ref="AF52:AF53"/>
    <mergeCell ref="Y54:Y55"/>
    <mergeCell ref="AB54:AB55"/>
    <mergeCell ref="AE54:AE55"/>
    <mergeCell ref="AK54:AK55"/>
    <mergeCell ref="V56:V57"/>
    <mergeCell ref="V52:V53"/>
    <mergeCell ref="Y52:Y53"/>
    <mergeCell ref="W43:W44"/>
    <mergeCell ref="AH39:AH40"/>
    <mergeCell ref="Z39:Z40"/>
    <mergeCell ref="AA39:AA40"/>
    <mergeCell ref="Z41:Z42"/>
    <mergeCell ref="AD62:AD63"/>
    <mergeCell ref="U52:U53"/>
    <mergeCell ref="V49:X50"/>
    <mergeCell ref="Y49:AA50"/>
    <mergeCell ref="AE49:AG50"/>
    <mergeCell ref="V43:V44"/>
    <mergeCell ref="S62:S63"/>
    <mergeCell ref="E58:E59"/>
    <mergeCell ref="F58:F59"/>
    <mergeCell ref="I58:I59"/>
    <mergeCell ref="AL56:AL57"/>
    <mergeCell ref="X54:X55"/>
    <mergeCell ref="Z56:Z57"/>
    <mergeCell ref="AA56:AA57"/>
    <mergeCell ref="Z60:Z61"/>
    <mergeCell ref="AA60:AA61"/>
    <mergeCell ref="Z62:Z63"/>
    <mergeCell ref="AA62:AA63"/>
    <mergeCell ref="AF54:AF55"/>
    <mergeCell ref="AH54:AH55"/>
    <mergeCell ref="AB60:AB61"/>
    <mergeCell ref="AL60:AL61"/>
    <mergeCell ref="AE60:AE61"/>
    <mergeCell ref="AH60:AH61"/>
    <mergeCell ref="AJ60:AJ61"/>
    <mergeCell ref="AG56:AG57"/>
    <mergeCell ref="AK62:AK63"/>
    <mergeCell ref="AG58:AG59"/>
    <mergeCell ref="AH58:AH59"/>
    <mergeCell ref="AI58:AI59"/>
    <mergeCell ref="AJ58:AJ59"/>
    <mergeCell ref="AB62:AB63"/>
    <mergeCell ref="S54:S55"/>
    <mergeCell ref="M60:M61"/>
    <mergeCell ref="Y56:Y57"/>
    <mergeCell ref="AD54:AD55"/>
    <mergeCell ref="AF58:AF59"/>
    <mergeCell ref="P60:P61"/>
    <mergeCell ref="G62:G63"/>
    <mergeCell ref="T62:T63"/>
    <mergeCell ref="Z81:Z82"/>
    <mergeCell ref="AA81:AA82"/>
    <mergeCell ref="AB81:AB82"/>
    <mergeCell ref="AE81:AE82"/>
    <mergeCell ref="W83:W84"/>
    <mergeCell ref="X83:X84"/>
    <mergeCell ref="I83:I84"/>
    <mergeCell ref="Q83:Q84"/>
    <mergeCell ref="Y75:Y76"/>
    <mergeCell ref="W64:W65"/>
    <mergeCell ref="X64:X65"/>
    <mergeCell ref="Y64:Y65"/>
    <mergeCell ref="AE79:AE80"/>
    <mergeCell ref="I79:I80"/>
    <mergeCell ref="J79:J80"/>
    <mergeCell ref="K79:K80"/>
    <mergeCell ref="S70:U71"/>
    <mergeCell ref="J70:L71"/>
    <mergeCell ref="P79:P80"/>
    <mergeCell ref="Q79:Q80"/>
    <mergeCell ref="R79:R80"/>
    <mergeCell ref="S79:S80"/>
    <mergeCell ref="W79:W80"/>
    <mergeCell ref="X79:X80"/>
    <mergeCell ref="V75:V76"/>
    <mergeCell ref="U79:U80"/>
    <mergeCell ref="I77:I78"/>
    <mergeCell ref="L75:L76"/>
    <mergeCell ref="K77:K78"/>
    <mergeCell ref="L77:L78"/>
    <mergeCell ref="S73:S74"/>
    <mergeCell ref="H102:H103"/>
    <mergeCell ref="I102:I103"/>
    <mergeCell ref="O77:O78"/>
    <mergeCell ref="W102:W103"/>
    <mergeCell ref="X102:X103"/>
    <mergeCell ref="Q102:Q103"/>
    <mergeCell ref="Z98:Z99"/>
    <mergeCell ref="AB100:AB101"/>
    <mergeCell ref="AC100:AC101"/>
    <mergeCell ref="AA100:AA101"/>
    <mergeCell ref="L79:L80"/>
    <mergeCell ref="Z94:Z95"/>
    <mergeCell ref="W94:W95"/>
    <mergeCell ref="U100:U101"/>
    <mergeCell ref="S91:U92"/>
    <mergeCell ref="V83:V84"/>
    <mergeCell ref="Q75:Q76"/>
    <mergeCell ref="R75:R76"/>
    <mergeCell ref="AB83:AB84"/>
    <mergeCell ref="V94:V95"/>
    <mergeCell ref="Y94:Y95"/>
    <mergeCell ref="AB94:AB95"/>
    <mergeCell ref="Y98:Y99"/>
    <mergeCell ref="Z96:Z97"/>
    <mergeCell ref="P96:P97"/>
    <mergeCell ref="P85:P86"/>
    <mergeCell ref="Q85:Q86"/>
    <mergeCell ref="R85:R86"/>
    <mergeCell ref="S85:S86"/>
    <mergeCell ref="J96:J97"/>
    <mergeCell ref="M96:M97"/>
    <mergeCell ref="H79:H80"/>
    <mergeCell ref="H104:H105"/>
    <mergeCell ref="I104:I105"/>
    <mergeCell ref="K94:K95"/>
    <mergeCell ref="L94:L95"/>
    <mergeCell ref="K96:K97"/>
    <mergeCell ref="L96:L97"/>
    <mergeCell ref="K98:K99"/>
    <mergeCell ref="L98:L99"/>
    <mergeCell ref="K102:K103"/>
    <mergeCell ref="L102:L103"/>
    <mergeCell ref="K104:K105"/>
    <mergeCell ref="L104:L105"/>
    <mergeCell ref="N81:N82"/>
    <mergeCell ref="O81:O82"/>
    <mergeCell ref="K83:K84"/>
    <mergeCell ref="L83:L84"/>
    <mergeCell ref="M98:M99"/>
    <mergeCell ref="N98:N99"/>
    <mergeCell ref="N96:N97"/>
    <mergeCell ref="O96:O97"/>
    <mergeCell ref="I96:I97"/>
    <mergeCell ref="H98:H99"/>
    <mergeCell ref="I98:I99"/>
    <mergeCell ref="H81:H82"/>
    <mergeCell ref="I81:I82"/>
    <mergeCell ref="J100:J101"/>
    <mergeCell ref="K100:K101"/>
    <mergeCell ref="L100:L101"/>
    <mergeCell ref="M100:M101"/>
    <mergeCell ref="N100:N101"/>
    <mergeCell ref="N85:N86"/>
    <mergeCell ref="O85:O86"/>
    <mergeCell ref="AG104:AG105"/>
    <mergeCell ref="R104:R105"/>
    <mergeCell ref="T94:T95"/>
    <mergeCell ref="U94:U95"/>
    <mergeCell ref="T96:T97"/>
    <mergeCell ref="U96:U97"/>
    <mergeCell ref="T98:T99"/>
    <mergeCell ref="U98:U99"/>
    <mergeCell ref="T102:T103"/>
    <mergeCell ref="U102:U103"/>
    <mergeCell ref="T104:T105"/>
    <mergeCell ref="U104:U105"/>
    <mergeCell ref="S98:S99"/>
    <mergeCell ref="Z102:Z103"/>
    <mergeCell ref="AA102:AA103"/>
    <mergeCell ref="Z104:Z105"/>
    <mergeCell ref="AA104:AA105"/>
    <mergeCell ref="W96:W97"/>
    <mergeCell ref="X96:X97"/>
    <mergeCell ref="W98:W99"/>
    <mergeCell ref="X98:X99"/>
    <mergeCell ref="W104:W105"/>
    <mergeCell ref="V98:V99"/>
    <mergeCell ref="R96:R97"/>
    <mergeCell ref="AF100:AF101"/>
    <mergeCell ref="AG100:AG101"/>
    <mergeCell ref="AC102:AC103"/>
    <mergeCell ref="AD102:AD103"/>
    <mergeCell ref="AF37:AF38"/>
    <mergeCell ref="AJ79:AJ80"/>
    <mergeCell ref="R98:R99"/>
    <mergeCell ref="O102:O103"/>
    <mergeCell ref="N104:N105"/>
    <mergeCell ref="O104:O105"/>
    <mergeCell ref="Q94:Q95"/>
    <mergeCell ref="Q96:Q97"/>
    <mergeCell ref="X104:X105"/>
    <mergeCell ref="S100:S101"/>
    <mergeCell ref="O98:O99"/>
    <mergeCell ref="N102:N103"/>
    <mergeCell ref="W100:W101"/>
    <mergeCell ref="X100:X101"/>
    <mergeCell ref="Y100:Y101"/>
    <mergeCell ref="Z100:Z101"/>
    <mergeCell ref="S83:S84"/>
    <mergeCell ref="AG54:AG55"/>
    <mergeCell ref="AG37:AG38"/>
    <mergeCell ref="AH37:AH38"/>
    <mergeCell ref="AI37:AI38"/>
    <mergeCell ref="W75:W76"/>
    <mergeCell ref="X75:X76"/>
    <mergeCell ref="W81:W82"/>
    <mergeCell ref="X81:X82"/>
    <mergeCell ref="Z75:Z76"/>
    <mergeCell ref="O100:O101"/>
    <mergeCell ref="P100:P101"/>
    <mergeCell ref="Q100:Q101"/>
    <mergeCell ref="R100:R101"/>
    <mergeCell ref="T100:T101"/>
    <mergeCell ref="P62:P63"/>
    <mergeCell ref="AO62:AO63"/>
    <mergeCell ref="AP62:AP63"/>
    <mergeCell ref="AL94:AL95"/>
    <mergeCell ref="AE100:AE101"/>
    <mergeCell ref="AB58:AB59"/>
    <mergeCell ref="AC58:AC59"/>
    <mergeCell ref="AD58:AD59"/>
    <mergeCell ref="AE58:AE59"/>
    <mergeCell ref="AK58:AK59"/>
    <mergeCell ref="AL58:AL59"/>
    <mergeCell ref="AM58:AM59"/>
    <mergeCell ref="AN64:AN65"/>
    <mergeCell ref="AO64:AO65"/>
    <mergeCell ref="AP64:AP65"/>
    <mergeCell ref="AL62:AL63"/>
    <mergeCell ref="AN60:AN61"/>
    <mergeCell ref="AN79:AN80"/>
    <mergeCell ref="AO79:AO80"/>
    <mergeCell ref="AP79:AP80"/>
    <mergeCell ref="AL83:AL84"/>
    <mergeCell ref="AM83:AM84"/>
    <mergeCell ref="AN83:AN84"/>
    <mergeCell ref="AO100:AO101"/>
    <mergeCell ref="AC64:AC65"/>
    <mergeCell ref="AD64:AD65"/>
    <mergeCell ref="AD100:AD101"/>
    <mergeCell ref="V69:AD69"/>
    <mergeCell ref="V73:V74"/>
    <mergeCell ref="AP58:AP59"/>
    <mergeCell ref="AG73:AG74"/>
    <mergeCell ref="AH81:AH82"/>
    <mergeCell ref="X94:X95"/>
    <mergeCell ref="P10:P11"/>
    <mergeCell ref="AD10:AD11"/>
    <mergeCell ref="AC12:AC13"/>
    <mergeCell ref="AD12:AD13"/>
    <mergeCell ref="AC14:AC15"/>
    <mergeCell ref="AD14:AD15"/>
    <mergeCell ref="Q10:Q11"/>
    <mergeCell ref="R10:R11"/>
    <mergeCell ref="Q12:Q13"/>
    <mergeCell ref="R12:R13"/>
    <mergeCell ref="Q14:Q15"/>
    <mergeCell ref="R14:R15"/>
    <mergeCell ref="S12:S13"/>
    <mergeCell ref="V12:V13"/>
    <mergeCell ref="Y12:Y13"/>
    <mergeCell ref="AB12:AB13"/>
    <mergeCell ref="AE12:AE13"/>
    <mergeCell ref="W10:W11"/>
    <mergeCell ref="X10:X11"/>
    <mergeCell ref="W12:W13"/>
    <mergeCell ref="X12:X13"/>
    <mergeCell ref="W14:W15"/>
    <mergeCell ref="V10:V11"/>
    <mergeCell ref="Y10:Y11"/>
    <mergeCell ref="T14:T15"/>
    <mergeCell ref="S18:S19"/>
    <mergeCell ref="V18:V19"/>
    <mergeCell ref="Y18:Y19"/>
    <mergeCell ref="AB18:AB19"/>
    <mergeCell ref="AG20:AG21"/>
    <mergeCell ref="AO18:AO19"/>
    <mergeCell ref="AP18:AP19"/>
    <mergeCell ref="AO20:AO21"/>
    <mergeCell ref="AP20:AP21"/>
    <mergeCell ref="AL18:AL19"/>
    <mergeCell ref="AM18:AM19"/>
    <mergeCell ref="AN18:AN19"/>
    <mergeCell ref="Z16:Z17"/>
    <mergeCell ref="AA16:AA17"/>
    <mergeCell ref="AB16:AB17"/>
    <mergeCell ref="AM16:AM17"/>
    <mergeCell ref="AN16:AN17"/>
    <mergeCell ref="AK14:AK15"/>
    <mergeCell ref="X20:X21"/>
    <mergeCell ref="AD20:AD21"/>
    <mergeCell ref="AC20:AC21"/>
    <mergeCell ref="AL20:AL21"/>
    <mergeCell ref="AM20:AM21"/>
    <mergeCell ref="AF20:AF21"/>
    <mergeCell ref="AC16:AC17"/>
    <mergeCell ref="V20:V21"/>
    <mergeCell ref="Y20:Y21"/>
    <mergeCell ref="U20:U21"/>
    <mergeCell ref="Q18:Q19"/>
    <mergeCell ref="R18:R19"/>
    <mergeCell ref="AE16:AE17"/>
    <mergeCell ref="AF16:AF17"/>
    <mergeCell ref="AG16:AG17"/>
    <mergeCell ref="AH16:AH17"/>
    <mergeCell ref="AI16:AI17"/>
    <mergeCell ref="AJ16:AJ17"/>
    <mergeCell ref="AI18:AI19"/>
    <mergeCell ref="AJ18:AJ19"/>
    <mergeCell ref="AE18:AE19"/>
    <mergeCell ref="AH18:AH19"/>
    <mergeCell ref="AK18:AK19"/>
    <mergeCell ref="X16:X17"/>
    <mergeCell ref="AD16:AD17"/>
    <mergeCell ref="V16:V17"/>
    <mergeCell ref="W16:W17"/>
    <mergeCell ref="W20:W21"/>
    <mergeCell ref="Y16:Y17"/>
    <mergeCell ref="W18:W19"/>
    <mergeCell ref="X18:X19"/>
    <mergeCell ref="D14:D15"/>
    <mergeCell ref="G14:G15"/>
    <mergeCell ref="J14:J15"/>
    <mergeCell ref="M14:M15"/>
    <mergeCell ref="P14:P15"/>
    <mergeCell ref="S14:S15"/>
    <mergeCell ref="C18:C19"/>
    <mergeCell ref="D18:D19"/>
    <mergeCell ref="E102:E103"/>
    <mergeCell ref="F102:F103"/>
    <mergeCell ref="K31:K32"/>
    <mergeCell ref="L31:L32"/>
    <mergeCell ref="K33:K34"/>
    <mergeCell ref="L33:L34"/>
    <mergeCell ref="H31:H32"/>
    <mergeCell ref="I31:I32"/>
    <mergeCell ref="H33:H34"/>
    <mergeCell ref="I33:I34"/>
    <mergeCell ref="G35:G36"/>
    <mergeCell ref="J35:J36"/>
    <mergeCell ref="D70:F71"/>
    <mergeCell ref="G70:I71"/>
    <mergeCell ref="C96:C97"/>
    <mergeCell ref="D96:D97"/>
    <mergeCell ref="J58:J59"/>
    <mergeCell ref="C100:C101"/>
    <mergeCell ref="D100:D101"/>
    <mergeCell ref="E100:E101"/>
    <mergeCell ref="F100:F101"/>
    <mergeCell ref="G100:G101"/>
    <mergeCell ref="H96:H97"/>
    <mergeCell ref="L18:L19"/>
    <mergeCell ref="E54:E55"/>
    <mergeCell ref="F54:F55"/>
    <mergeCell ref="K54:K55"/>
    <mergeCell ref="I39:I40"/>
    <mergeCell ref="H10:H11"/>
    <mergeCell ref="I10:I11"/>
    <mergeCell ref="H12:H13"/>
    <mergeCell ref="I12:I13"/>
    <mergeCell ref="H14:H15"/>
    <mergeCell ref="I14:I15"/>
    <mergeCell ref="H18:H19"/>
    <mergeCell ref="I18:I19"/>
    <mergeCell ref="G12:G13"/>
    <mergeCell ref="K18:K19"/>
    <mergeCell ref="J12:J13"/>
    <mergeCell ref="E79:E80"/>
    <mergeCell ref="F79:F80"/>
    <mergeCell ref="C26:AV26"/>
    <mergeCell ref="AF31:AF32"/>
    <mergeCell ref="AG31:AG32"/>
    <mergeCell ref="AU31:AU32"/>
    <mergeCell ref="AV31:AV32"/>
    <mergeCell ref="D28:F29"/>
    <mergeCell ref="R20:R21"/>
    <mergeCell ref="Q20:Q21"/>
    <mergeCell ref="P16:P17"/>
    <mergeCell ref="Q16:Q17"/>
    <mergeCell ref="R16:R17"/>
    <mergeCell ref="M12:M13"/>
    <mergeCell ref="E35:E36"/>
    <mergeCell ref="F35:F36"/>
    <mergeCell ref="C14:C15"/>
    <mergeCell ref="N10:N11"/>
    <mergeCell ref="O10:O11"/>
    <mergeCell ref="N12:N13"/>
    <mergeCell ref="O12:O13"/>
    <mergeCell ref="N14:N15"/>
    <mergeCell ref="O14:O15"/>
    <mergeCell ref="N18:N19"/>
    <mergeCell ref="O18:O19"/>
    <mergeCell ref="M31:M32"/>
    <mergeCell ref="J39:J40"/>
    <mergeCell ref="M39:M40"/>
    <mergeCell ref="H37:H38"/>
    <mergeCell ref="I37:I38"/>
    <mergeCell ref="M20:M21"/>
    <mergeCell ref="J20:J21"/>
    <mergeCell ref="G20:G21"/>
    <mergeCell ref="N16:N17"/>
    <mergeCell ref="O16:O17"/>
    <mergeCell ref="J37:J38"/>
    <mergeCell ref="K37:K38"/>
    <mergeCell ref="G39:G40"/>
    <mergeCell ref="J18:J19"/>
    <mergeCell ref="M33:M34"/>
    <mergeCell ref="G33:G34"/>
    <mergeCell ref="J33:J34"/>
    <mergeCell ref="F18:F19"/>
    <mergeCell ref="T22:T23"/>
    <mergeCell ref="U22:U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S16:S17"/>
    <mergeCell ref="T16:T17"/>
    <mergeCell ref="U16:U17"/>
    <mergeCell ref="T20:T21"/>
    <mergeCell ref="T18:T19"/>
    <mergeCell ref="U18:U19"/>
    <mergeCell ref="L20:L21"/>
    <mergeCell ref="K20:K21"/>
    <mergeCell ref="I20:I21"/>
    <mergeCell ref="H20:H21"/>
    <mergeCell ref="S20:S21"/>
    <mergeCell ref="P20:P21"/>
    <mergeCell ref="O20:O21"/>
    <mergeCell ref="N20:N21"/>
    <mergeCell ref="M18:M19"/>
    <mergeCell ref="L16:L17"/>
    <mergeCell ref="M16:M17"/>
    <mergeCell ref="P18:P19"/>
    <mergeCell ref="F41:F42"/>
    <mergeCell ref="K35:K36"/>
    <mergeCell ref="L35:L36"/>
    <mergeCell ref="K39:K40"/>
    <mergeCell ref="L41:L42"/>
    <mergeCell ref="H35:H36"/>
    <mergeCell ref="I35:I36"/>
    <mergeCell ref="L37:L38"/>
    <mergeCell ref="M37:M38"/>
    <mergeCell ref="N37:N38"/>
    <mergeCell ref="O37:O38"/>
    <mergeCell ref="P37:P38"/>
    <mergeCell ref="Q37:Q38"/>
    <mergeCell ref="R37:R38"/>
    <mergeCell ref="S37:S38"/>
    <mergeCell ref="D20:D21"/>
    <mergeCell ref="C20:C21"/>
    <mergeCell ref="F20:F21"/>
    <mergeCell ref="E20:E21"/>
    <mergeCell ref="P28:R29"/>
    <mergeCell ref="E39:E40"/>
    <mergeCell ref="F39:F40"/>
    <mergeCell ref="G28:I29"/>
    <mergeCell ref="M28:O29"/>
    <mergeCell ref="C62:C63"/>
    <mergeCell ref="C41:C42"/>
    <mergeCell ref="E18:E19"/>
    <mergeCell ref="C22:C23"/>
    <mergeCell ref="D22:D23"/>
    <mergeCell ref="C58:C59"/>
    <mergeCell ref="D58:D59"/>
    <mergeCell ref="D54:D55"/>
    <mergeCell ref="H52:H53"/>
    <mergeCell ref="I52:I53"/>
    <mergeCell ref="M35:M36"/>
    <mergeCell ref="N35:N36"/>
    <mergeCell ref="O35:O36"/>
    <mergeCell ref="H39:H40"/>
    <mergeCell ref="M41:M42"/>
    <mergeCell ref="G18:G19"/>
    <mergeCell ref="M62:M63"/>
    <mergeCell ref="J62:J63"/>
    <mergeCell ref="H41:H42"/>
    <mergeCell ref="I41:I42"/>
    <mergeCell ref="C31:C32"/>
    <mergeCell ref="D31:D32"/>
    <mergeCell ref="C28:C29"/>
    <mergeCell ref="E33:E34"/>
    <mergeCell ref="F33:F34"/>
    <mergeCell ref="G31:G32"/>
    <mergeCell ref="E31:E32"/>
    <mergeCell ref="L39:L40"/>
    <mergeCell ref="K41:K42"/>
    <mergeCell ref="H22:H23"/>
    <mergeCell ref="E37:E38"/>
    <mergeCell ref="F37:F38"/>
    <mergeCell ref="T58:T59"/>
    <mergeCell ref="AN22:AN23"/>
    <mergeCell ref="AO22:AO23"/>
    <mergeCell ref="AP22:AP23"/>
    <mergeCell ref="AQ22:AQ23"/>
    <mergeCell ref="AR22:AR23"/>
    <mergeCell ref="C16:C17"/>
    <mergeCell ref="D16:D17"/>
    <mergeCell ref="E16:E17"/>
    <mergeCell ref="F16:F17"/>
    <mergeCell ref="G16:G17"/>
    <mergeCell ref="H16:H17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C37:C38"/>
    <mergeCell ref="D37:D38"/>
    <mergeCell ref="I16:I17"/>
    <mergeCell ref="J16:J17"/>
    <mergeCell ref="K16:K17"/>
    <mergeCell ref="E41:E42"/>
    <mergeCell ref="S43:S44"/>
    <mergeCell ref="G37:G38"/>
    <mergeCell ref="E22:E23"/>
    <mergeCell ref="F22:F23"/>
    <mergeCell ref="G22:G23"/>
    <mergeCell ref="AS22:AS23"/>
    <mergeCell ref="AJ43:AJ44"/>
    <mergeCell ref="AK43:AK44"/>
    <mergeCell ref="AL43:AL44"/>
    <mergeCell ref="AR43:AR44"/>
    <mergeCell ref="AS43:AS44"/>
    <mergeCell ref="AE22:AE23"/>
    <mergeCell ref="AF22:AF23"/>
    <mergeCell ref="AL22:AL23"/>
    <mergeCell ref="AM22:AM23"/>
    <mergeCell ref="H85:H86"/>
    <mergeCell ref="I85:I86"/>
    <mergeCell ref="J85:J86"/>
    <mergeCell ref="K85:K86"/>
    <mergeCell ref="L85:L86"/>
    <mergeCell ref="M85:M86"/>
    <mergeCell ref="AG22:AG23"/>
    <mergeCell ref="AH22:AH23"/>
    <mergeCell ref="AI22:AI23"/>
    <mergeCell ref="AJ22:AJ23"/>
    <mergeCell ref="AK22:AK23"/>
    <mergeCell ref="AI62:AI63"/>
    <mergeCell ref="AJ62:AJ63"/>
    <mergeCell ref="V70:X71"/>
    <mergeCell ref="U58:U59"/>
    <mergeCell ref="V58:V59"/>
    <mergeCell ref="U60:U61"/>
    <mergeCell ref="T64:T65"/>
    <mergeCell ref="U64:U65"/>
    <mergeCell ref="V64:V65"/>
    <mergeCell ref="K60:K61"/>
    <mergeCell ref="L60:L61"/>
    <mergeCell ref="AT22:AT23"/>
    <mergeCell ref="AU22:AU23"/>
    <mergeCell ref="V22:V23"/>
    <mergeCell ref="W22:W23"/>
    <mergeCell ref="X22:X23"/>
    <mergeCell ref="Y22:Y23"/>
    <mergeCell ref="Z22:Z23"/>
    <mergeCell ref="AA22:AA23"/>
    <mergeCell ref="AB22:AB23"/>
    <mergeCell ref="AC22:AC23"/>
    <mergeCell ref="AD22:AD23"/>
    <mergeCell ref="AV22:AV23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AF43:AF44"/>
    <mergeCell ref="AG43:AG44"/>
    <mergeCell ref="AH43:AH44"/>
    <mergeCell ref="AI43:AI44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O65"/>
    <mergeCell ref="P64:P65"/>
    <mergeCell ref="Q64:Q65"/>
    <mergeCell ref="R64:R65"/>
    <mergeCell ref="S64:S65"/>
    <mergeCell ref="C70:C71"/>
    <mergeCell ref="AC104:AC105"/>
    <mergeCell ref="AD104:AD105"/>
    <mergeCell ref="AC94:AC95"/>
    <mergeCell ref="AD94:AD95"/>
    <mergeCell ref="AC96:AC97"/>
    <mergeCell ref="AC83:AC84"/>
    <mergeCell ref="T75:T76"/>
    <mergeCell ref="U75:U76"/>
    <mergeCell ref="T77:T78"/>
    <mergeCell ref="C64:C65"/>
    <mergeCell ref="D64:D65"/>
    <mergeCell ref="E64:E65"/>
    <mergeCell ref="G73:G74"/>
    <mergeCell ref="Q104:Q105"/>
    <mergeCell ref="F104:F105"/>
    <mergeCell ref="H94:H95"/>
    <mergeCell ref="G96:G97"/>
    <mergeCell ref="AG106:AG107"/>
    <mergeCell ref="AK64:AK65"/>
    <mergeCell ref="AL64:AL65"/>
    <mergeCell ref="AM64:AM65"/>
    <mergeCell ref="AF79:AF80"/>
    <mergeCell ref="AM94:AM95"/>
    <mergeCell ref="AL96:AL97"/>
    <mergeCell ref="AM96:AM97"/>
    <mergeCell ref="AL98:AL99"/>
    <mergeCell ref="AM98:AM99"/>
    <mergeCell ref="AL102:AL103"/>
    <mergeCell ref="AM102:AM103"/>
    <mergeCell ref="AL104:AL105"/>
    <mergeCell ref="AM104:AM105"/>
    <mergeCell ref="AI94:AI95"/>
    <mergeCell ref="AJ94:AJ95"/>
    <mergeCell ref="AI96:AI97"/>
    <mergeCell ref="AK94:AK95"/>
    <mergeCell ref="AI64:AI65"/>
    <mergeCell ref="AJ64:AJ65"/>
    <mergeCell ref="AK79:AK80"/>
    <mergeCell ref="AL79:AL80"/>
    <mergeCell ref="AL100:AL101"/>
    <mergeCell ref="AM100:AM101"/>
    <mergeCell ref="AI100:AI101"/>
    <mergeCell ref="AM106:AM107"/>
    <mergeCell ref="AF77:AF78"/>
    <mergeCell ref="AI79:AI80"/>
    <mergeCell ref="AK100:AK101"/>
    <mergeCell ref="AI104:AI105"/>
    <mergeCell ref="AJ104:AJ105"/>
    <mergeCell ref="AF104:AF105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C104:C105"/>
    <mergeCell ref="BB4:BI4"/>
    <mergeCell ref="BI25:BI26"/>
    <mergeCell ref="BI27:BI28"/>
    <mergeCell ref="BI29:BI30"/>
    <mergeCell ref="BI31:BI32"/>
    <mergeCell ref="BI33:BI34"/>
    <mergeCell ref="BI35:BI36"/>
    <mergeCell ref="BI45:BI46"/>
    <mergeCell ref="BI47:BI48"/>
    <mergeCell ref="BI49:BI50"/>
    <mergeCell ref="BI51:BI52"/>
    <mergeCell ref="BB44:BI44"/>
    <mergeCell ref="BB24:BI24"/>
    <mergeCell ref="AH106:AH107"/>
    <mergeCell ref="AI106:AI107"/>
    <mergeCell ref="AJ106:AJ107"/>
    <mergeCell ref="AK106:AK107"/>
    <mergeCell ref="AL106:AL107"/>
    <mergeCell ref="AN106:AN107"/>
    <mergeCell ref="AO106:AO107"/>
    <mergeCell ref="AP106:AP107"/>
    <mergeCell ref="AQ106:AQ107"/>
    <mergeCell ref="AR106:AR107"/>
    <mergeCell ref="AS106:AS107"/>
    <mergeCell ref="AT106:AT107"/>
    <mergeCell ref="AU106:AU107"/>
    <mergeCell ref="AV106:AV107"/>
    <mergeCell ref="AU85:AU86"/>
    <mergeCell ref="AV85:AV86"/>
    <mergeCell ref="AH85:AH86"/>
    <mergeCell ref="AI85:AI86"/>
    <mergeCell ref="BI83:BI84"/>
    <mergeCell ref="BI85:BI86"/>
    <mergeCell ref="BI87:BI88"/>
    <mergeCell ref="BI89:BI90"/>
    <mergeCell ref="BI91:BI92"/>
    <mergeCell ref="BI93:BI94"/>
    <mergeCell ref="AP104:AP105"/>
    <mergeCell ref="AO104:AO105"/>
    <mergeCell ref="BF85:BF86"/>
    <mergeCell ref="AP85:AP86"/>
    <mergeCell ref="AQ85:AQ86"/>
    <mergeCell ref="AR85:AR86"/>
    <mergeCell ref="AS85:AS86"/>
    <mergeCell ref="AT85:AT86"/>
    <mergeCell ref="AU83:AU84"/>
    <mergeCell ref="AR83:AR84"/>
    <mergeCell ref="AS83:AS84"/>
    <mergeCell ref="AJ83:AJ84"/>
    <mergeCell ref="AN90:AV90"/>
    <mergeCell ref="BI5:BI6"/>
    <mergeCell ref="BI7:BI8"/>
    <mergeCell ref="BI9:BI10"/>
    <mergeCell ref="BI11:BI12"/>
    <mergeCell ref="BI13:BI14"/>
    <mergeCell ref="BI15:BI16"/>
    <mergeCell ref="BB5:BB6"/>
    <mergeCell ref="BC5:BC6"/>
    <mergeCell ref="BE5:BE6"/>
    <mergeCell ref="BG5:BG6"/>
    <mergeCell ref="BH5:BH6"/>
    <mergeCell ref="BD7:BD8"/>
    <mergeCell ref="BH7:BH8"/>
    <mergeCell ref="BG27:BG28"/>
    <mergeCell ref="BH27:BH28"/>
    <mergeCell ref="BH31:BH32"/>
    <mergeCell ref="BB27:BB28"/>
    <mergeCell ref="BD25:BD26"/>
    <mergeCell ref="BE27:BE28"/>
    <mergeCell ref="BB31:BB32"/>
    <mergeCell ref="BC31:BC32"/>
    <mergeCell ref="BE31:BE32"/>
    <mergeCell ref="BH11:BH12"/>
    <mergeCell ref="BD9:BD10"/>
    <mergeCell ref="BD11:BD12"/>
    <mergeCell ref="BD13:BD14"/>
    <mergeCell ref="BG13:BG14"/>
    <mergeCell ref="BH13:BH14"/>
    <mergeCell ref="BE13:BE14"/>
    <mergeCell ref="BG25:BG26"/>
    <mergeCell ref="BH25:BH26"/>
    <mergeCell ref="BG15:BG16"/>
    <mergeCell ref="CB31:CB32"/>
    <mergeCell ref="CB33:CB34"/>
    <mergeCell ref="CB35:CB36"/>
    <mergeCell ref="CB45:CB46"/>
    <mergeCell ref="CB47:CB48"/>
    <mergeCell ref="CB49:CB50"/>
    <mergeCell ref="CB51:CB52"/>
    <mergeCell ref="CB53:CB54"/>
    <mergeCell ref="CB55:CB56"/>
    <mergeCell ref="CA15:CA16"/>
    <mergeCell ref="CA25:CA26"/>
    <mergeCell ref="CA27:CA28"/>
    <mergeCell ref="CA29:CA30"/>
    <mergeCell ref="BX31:BX32"/>
    <mergeCell ref="BY31:BY32"/>
    <mergeCell ref="BZ31:BZ32"/>
    <mergeCell ref="CA31:CA32"/>
    <mergeCell ref="CA33:CA34"/>
    <mergeCell ref="BU24:CB24"/>
    <mergeCell ref="BV53:BV54"/>
    <mergeCell ref="BW53:BW54"/>
    <mergeCell ref="BX53:BX54"/>
    <mergeCell ref="BY53:BY54"/>
    <mergeCell ref="BZ53:BZ54"/>
    <mergeCell ref="CA53:CA54"/>
    <mergeCell ref="BU55:BU56"/>
    <mergeCell ref="BV55:BV56"/>
    <mergeCell ref="BW55:BW56"/>
    <mergeCell ref="BX55:BX56"/>
    <mergeCell ref="BY55:BY56"/>
    <mergeCell ref="BZ55:BZ56"/>
    <mergeCell ref="CA55:CA56"/>
    <mergeCell ref="CA35:CA36"/>
    <mergeCell ref="BV45:BV46"/>
    <mergeCell ref="BC63:BC64"/>
    <mergeCell ref="BD63:BD64"/>
    <mergeCell ref="BE63:BE64"/>
    <mergeCell ref="BF63:BF64"/>
    <mergeCell ref="BG63:BG64"/>
    <mergeCell ref="BH63:BH64"/>
    <mergeCell ref="BI63:BI64"/>
    <mergeCell ref="BB63:BB64"/>
    <mergeCell ref="BU63:BU64"/>
    <mergeCell ref="BV63:BV64"/>
    <mergeCell ref="BC47:BC48"/>
    <mergeCell ref="BG49:BG50"/>
    <mergeCell ref="BH49:BH50"/>
    <mergeCell ref="BB49:BB50"/>
    <mergeCell ref="BC49:BC50"/>
    <mergeCell ref="BE49:BE50"/>
    <mergeCell ref="BF53:BF54"/>
    <mergeCell ref="BF55:BF56"/>
    <mergeCell ref="BC55:BC56"/>
    <mergeCell ref="BB53:BB54"/>
    <mergeCell ref="BU49:BU50"/>
    <mergeCell ref="BV49:BV50"/>
    <mergeCell ref="BW49:BW50"/>
    <mergeCell ref="BH51:BH52"/>
    <mergeCell ref="BH53:BH54"/>
    <mergeCell ref="BU45:BU46"/>
    <mergeCell ref="BH55:BH56"/>
    <mergeCell ref="BH45:BH46"/>
    <mergeCell ref="CA47:CA48"/>
    <mergeCell ref="CA49:CA50"/>
    <mergeCell ref="CB93:CB94"/>
    <mergeCell ref="CB65:CB66"/>
    <mergeCell ref="CB67:CB68"/>
    <mergeCell ref="CB69:CB70"/>
    <mergeCell ref="CB71:CB72"/>
    <mergeCell ref="CB73:CB74"/>
    <mergeCell ref="CB83:CB84"/>
    <mergeCell ref="CB85:CB86"/>
    <mergeCell ref="BB67:BB68"/>
    <mergeCell ref="BH85:BH86"/>
    <mergeCell ref="BB85:BB86"/>
    <mergeCell ref="BC85:BC86"/>
    <mergeCell ref="BF87:BF88"/>
    <mergeCell ref="BF89:BF90"/>
    <mergeCell ref="BG87:BG88"/>
    <mergeCell ref="BH87:BH88"/>
    <mergeCell ref="BE85:BE86"/>
    <mergeCell ref="BG85:BG86"/>
    <mergeCell ref="BB83:BB84"/>
    <mergeCell ref="BB87:BB88"/>
    <mergeCell ref="BC87:BC88"/>
    <mergeCell ref="BE87:BE88"/>
    <mergeCell ref="BG91:BG92"/>
    <mergeCell ref="BG93:BG94"/>
    <mergeCell ref="BH91:BH92"/>
    <mergeCell ref="BC71:BC72"/>
    <mergeCell ref="BH67:BH68"/>
    <mergeCell ref="BH69:BH70"/>
    <mergeCell ref="BC65:BC66"/>
    <mergeCell ref="BH93:BH94"/>
    <mergeCell ref="BU71:BU72"/>
    <mergeCell ref="BV71:BV7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8B05-618B-4624-A791-6B57A1336A76}">
  <dimension ref="C1:CK118"/>
  <sheetViews>
    <sheetView zoomScale="70" zoomScaleNormal="70" workbookViewId="0">
      <selection activeCell="B11" sqref="B11"/>
    </sheetView>
  </sheetViews>
  <sheetFormatPr defaultRowHeight="14.4" x14ac:dyDescent="0.3"/>
  <cols>
    <col min="3" max="3" width="39.5546875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6" max="26" width="8.88671875" customWidth="1"/>
    <col min="27" max="27" width="9.5546875" customWidth="1"/>
    <col min="28" max="30" width="9.77734375" customWidth="1"/>
    <col min="31" max="31" width="8.886718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1" max="41" width="8.8867187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5" bestFit="1" customWidth="1"/>
    <col min="56" max="56" width="27.44140625" bestFit="1" customWidth="1"/>
    <col min="57" max="57" width="33.21875" bestFit="1" customWidth="1"/>
    <col min="58" max="58" width="33.6640625" bestFit="1" customWidth="1"/>
    <col min="59" max="59" width="32.77734375" bestFit="1" customWidth="1"/>
    <col min="60" max="60" width="35.21875" bestFit="1" customWidth="1"/>
    <col min="61" max="62" width="35.21875" customWidth="1"/>
    <col min="75" max="75" width="25" bestFit="1" customWidth="1"/>
    <col min="76" max="76" width="27.44140625" bestFit="1" customWidth="1"/>
    <col min="77" max="77" width="33.21875" bestFit="1" customWidth="1"/>
    <col min="78" max="78" width="33.6640625" bestFit="1" customWidth="1"/>
    <col min="79" max="79" width="32.77734375" bestFit="1" customWidth="1"/>
    <col min="80" max="80" width="35.21875" bestFit="1" customWidth="1"/>
    <col min="81" max="82" width="35.21875" customWidth="1"/>
    <col min="85" max="85" width="37.77734375" customWidth="1"/>
    <col min="87" max="87" width="24.77734375" bestFit="1" customWidth="1"/>
    <col min="89" max="89" width="24.77734375" bestFit="1" customWidth="1"/>
  </cols>
  <sheetData>
    <row r="1" spans="3:89" x14ac:dyDescent="0.3">
      <c r="G1" s="8"/>
      <c r="H1" s="8"/>
      <c r="I1" s="8"/>
    </row>
    <row r="4" spans="3:89" ht="15.6" x14ac:dyDescent="0.3">
      <c r="BB4" s="82" t="s">
        <v>0</v>
      </c>
      <c r="BC4" s="82"/>
      <c r="BD4" s="82"/>
      <c r="BE4" s="82"/>
      <c r="BF4" s="82"/>
      <c r="BG4" s="82"/>
      <c r="BH4" s="82"/>
      <c r="BI4" s="82"/>
      <c r="BJ4" s="24"/>
      <c r="BV4" s="82" t="s">
        <v>0</v>
      </c>
      <c r="BW4" s="82"/>
      <c r="BX4" s="82"/>
      <c r="BY4" s="82"/>
      <c r="BZ4" s="82"/>
      <c r="CA4" s="82"/>
      <c r="CB4" s="82"/>
      <c r="CC4" s="82"/>
      <c r="CD4" s="24"/>
    </row>
    <row r="5" spans="3:89" ht="18.600000000000001" thickBot="1" x14ac:dyDescent="0.4">
      <c r="C5" s="113" t="s">
        <v>0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31"/>
      <c r="BB5" s="80"/>
      <c r="BC5" s="71" t="s">
        <v>217</v>
      </c>
      <c r="BD5" s="71" t="s">
        <v>218</v>
      </c>
      <c r="BE5" s="71" t="s">
        <v>312</v>
      </c>
      <c r="BF5" s="71" t="s">
        <v>313</v>
      </c>
      <c r="BG5" s="71" t="s">
        <v>314</v>
      </c>
      <c r="BH5" s="71" t="s">
        <v>315</v>
      </c>
      <c r="BI5" s="71" t="s">
        <v>316</v>
      </c>
      <c r="BJ5" s="71" t="s">
        <v>219</v>
      </c>
      <c r="BV5" s="80"/>
      <c r="BW5" s="71" t="s">
        <v>217</v>
      </c>
      <c r="BX5" s="71" t="s">
        <v>218</v>
      </c>
      <c r="BY5" s="71" t="s">
        <v>312</v>
      </c>
      <c r="BZ5" s="71" t="s">
        <v>313</v>
      </c>
      <c r="CA5" s="71" t="s">
        <v>314</v>
      </c>
      <c r="CB5" s="71" t="s">
        <v>315</v>
      </c>
      <c r="CC5" s="71" t="s">
        <v>316</v>
      </c>
      <c r="CD5" s="71" t="s">
        <v>219</v>
      </c>
      <c r="CG5" s="71" t="s">
        <v>317</v>
      </c>
      <c r="CI5" s="71" t="s">
        <v>318</v>
      </c>
      <c r="CK5" s="71" t="s">
        <v>319</v>
      </c>
    </row>
    <row r="6" spans="3:89" ht="15" thickBot="1" x14ac:dyDescent="0.35">
      <c r="C6" s="59"/>
      <c r="D6" s="116" t="s">
        <v>1</v>
      </c>
      <c r="E6" s="117"/>
      <c r="F6" s="117"/>
      <c r="G6" s="117"/>
      <c r="H6" s="117"/>
      <c r="I6" s="117"/>
      <c r="J6" s="117"/>
      <c r="K6" s="117"/>
      <c r="L6" s="118"/>
      <c r="M6" s="117" t="s">
        <v>2</v>
      </c>
      <c r="N6" s="117"/>
      <c r="O6" s="117"/>
      <c r="P6" s="117"/>
      <c r="Q6" s="117"/>
      <c r="R6" s="117"/>
      <c r="S6" s="117"/>
      <c r="T6" s="117"/>
      <c r="U6" s="118"/>
      <c r="V6" s="116" t="s">
        <v>3</v>
      </c>
      <c r="W6" s="117"/>
      <c r="X6" s="117"/>
      <c r="Y6" s="117"/>
      <c r="Z6" s="117"/>
      <c r="AA6" s="117"/>
      <c r="AB6" s="117"/>
      <c r="AC6" s="117"/>
      <c r="AD6" s="118"/>
      <c r="AE6" s="122" t="s">
        <v>4</v>
      </c>
      <c r="AF6" s="123"/>
      <c r="AG6" s="123"/>
      <c r="AH6" s="123"/>
      <c r="AI6" s="123"/>
      <c r="AJ6" s="123"/>
      <c r="AK6" s="123"/>
      <c r="AL6" s="123"/>
      <c r="AM6" s="124"/>
      <c r="AN6" s="90" t="s">
        <v>5</v>
      </c>
      <c r="AO6" s="91"/>
      <c r="AP6" s="91"/>
      <c r="AQ6" s="91"/>
      <c r="AR6" s="91"/>
      <c r="AS6" s="91"/>
      <c r="AT6" s="91"/>
      <c r="AU6" s="91"/>
      <c r="AV6" s="92"/>
      <c r="AX6" s="1" t="s">
        <v>6</v>
      </c>
      <c r="AY6" s="33" t="s">
        <v>7</v>
      </c>
      <c r="BB6" s="81"/>
      <c r="BC6" s="71"/>
      <c r="BD6" s="71"/>
      <c r="BE6" s="71"/>
      <c r="BF6" s="71"/>
      <c r="BG6" s="71"/>
      <c r="BH6" s="71"/>
      <c r="BI6" s="71"/>
      <c r="BJ6" s="71"/>
      <c r="BV6" s="81"/>
      <c r="BW6" s="71"/>
      <c r="BX6" s="71"/>
      <c r="BY6" s="71"/>
      <c r="BZ6" s="71"/>
      <c r="CA6" s="71"/>
      <c r="CB6" s="71"/>
      <c r="CC6" s="71"/>
      <c r="CD6" s="71"/>
      <c r="CG6" s="71"/>
      <c r="CI6" s="71"/>
      <c r="CK6" s="71"/>
    </row>
    <row r="7" spans="3:89" x14ac:dyDescent="0.3">
      <c r="C7" s="132"/>
      <c r="D7" s="100" t="s">
        <v>8</v>
      </c>
      <c r="E7" s="101"/>
      <c r="F7" s="102"/>
      <c r="G7" s="109" t="s">
        <v>9</v>
      </c>
      <c r="H7" s="101"/>
      <c r="I7" s="102"/>
      <c r="J7" s="109" t="s">
        <v>10</v>
      </c>
      <c r="K7" s="101"/>
      <c r="L7" s="119"/>
      <c r="M7" s="101" t="s">
        <v>8</v>
      </c>
      <c r="N7" s="101"/>
      <c r="O7" s="102"/>
      <c r="P7" s="109" t="s">
        <v>9</v>
      </c>
      <c r="Q7" s="101"/>
      <c r="R7" s="102"/>
      <c r="S7" s="109" t="s">
        <v>10</v>
      </c>
      <c r="T7" s="101"/>
      <c r="U7" s="119"/>
      <c r="V7" s="100" t="s">
        <v>8</v>
      </c>
      <c r="W7" s="101"/>
      <c r="X7" s="102"/>
      <c r="Y7" s="109" t="s">
        <v>9</v>
      </c>
      <c r="Z7" s="101"/>
      <c r="AA7" s="102"/>
      <c r="AB7" s="109" t="s">
        <v>10</v>
      </c>
      <c r="AC7" s="101"/>
      <c r="AD7" s="119"/>
      <c r="AE7" s="125" t="s">
        <v>8</v>
      </c>
      <c r="AF7" s="126"/>
      <c r="AG7" s="127"/>
      <c r="AH7" s="128" t="s">
        <v>9</v>
      </c>
      <c r="AI7" s="126"/>
      <c r="AJ7" s="127"/>
      <c r="AK7" s="128" t="s">
        <v>10</v>
      </c>
      <c r="AL7" s="126"/>
      <c r="AM7" s="129"/>
      <c r="AN7" s="125" t="s">
        <v>8</v>
      </c>
      <c r="AO7" s="126"/>
      <c r="AP7" s="127"/>
      <c r="AQ7" s="128" t="s">
        <v>9</v>
      </c>
      <c r="AR7" s="126"/>
      <c r="AS7" s="127"/>
      <c r="AT7" s="71" t="s">
        <v>10</v>
      </c>
      <c r="AU7" s="71"/>
      <c r="AV7" s="130"/>
      <c r="AW7" s="28"/>
      <c r="AX7" s="30">
        <v>2</v>
      </c>
      <c r="AY7" s="32">
        <v>156</v>
      </c>
      <c r="BB7" s="71" t="s">
        <v>1</v>
      </c>
      <c r="BC7" s="72">
        <f>J10</f>
        <v>0.84615384615384615</v>
      </c>
      <c r="BD7" s="73">
        <f>J12</f>
        <v>0.84615384615384615</v>
      </c>
      <c r="BE7" s="72">
        <f>J14</f>
        <v>0.92948717948717952</v>
      </c>
      <c r="BF7" s="72">
        <f>J16</f>
        <v>0.9358974358974359</v>
      </c>
      <c r="BG7" s="72">
        <f>J18</f>
        <v>0.94230769230769229</v>
      </c>
      <c r="BH7" s="72">
        <f>J20</f>
        <v>0.95512820512820518</v>
      </c>
      <c r="BI7" s="72">
        <f>J22</f>
        <v>1</v>
      </c>
      <c r="BJ7" s="72">
        <v>1</v>
      </c>
      <c r="BV7" s="71" t="s">
        <v>1</v>
      </c>
      <c r="BW7" s="70">
        <f>D10</f>
        <v>23</v>
      </c>
      <c r="BX7" s="78">
        <f>D12</f>
        <v>23</v>
      </c>
      <c r="BY7" s="78">
        <f>D14</f>
        <v>23</v>
      </c>
      <c r="BZ7" s="78">
        <f>D16</f>
        <v>23</v>
      </c>
      <c r="CA7" s="78">
        <f>D18</f>
        <v>23</v>
      </c>
      <c r="CB7" s="78">
        <f>D20</f>
        <v>24</v>
      </c>
      <c r="CC7" s="70">
        <f>D22</f>
        <v>35</v>
      </c>
      <c r="CD7" s="70">
        <f>D24</f>
        <v>36</v>
      </c>
      <c r="CG7" s="72">
        <f>(CD7-CC7)/CD7</f>
        <v>2.7777777777777776E-2</v>
      </c>
      <c r="CI7" s="72">
        <f>SUM(CG7:CG16)/5</f>
        <v>0.22684495366797858</v>
      </c>
      <c r="CK7" s="72">
        <f>SUM(CI7,CI30,CI50,CI68,CI88)/5</f>
        <v>0.18687446708021088</v>
      </c>
    </row>
    <row r="8" spans="3:89" x14ac:dyDescent="0.3">
      <c r="C8" s="130"/>
      <c r="D8" s="103"/>
      <c r="E8" s="104"/>
      <c r="F8" s="105"/>
      <c r="G8" s="95"/>
      <c r="H8" s="104"/>
      <c r="I8" s="105"/>
      <c r="J8" s="95"/>
      <c r="K8" s="104"/>
      <c r="L8" s="120"/>
      <c r="M8" s="104"/>
      <c r="N8" s="104"/>
      <c r="O8" s="105"/>
      <c r="P8" s="95"/>
      <c r="Q8" s="104"/>
      <c r="R8" s="105"/>
      <c r="S8" s="95"/>
      <c r="T8" s="104"/>
      <c r="U8" s="120"/>
      <c r="V8" s="103"/>
      <c r="W8" s="104"/>
      <c r="X8" s="105"/>
      <c r="Y8" s="95"/>
      <c r="Z8" s="104"/>
      <c r="AA8" s="105"/>
      <c r="AB8" s="95"/>
      <c r="AC8" s="104"/>
      <c r="AD8" s="120"/>
      <c r="AE8" s="103"/>
      <c r="AF8" s="104"/>
      <c r="AG8" s="105"/>
      <c r="AH8" s="95"/>
      <c r="AI8" s="104"/>
      <c r="AJ8" s="105"/>
      <c r="AK8" s="95"/>
      <c r="AL8" s="104"/>
      <c r="AM8" s="120"/>
      <c r="AN8" s="103"/>
      <c r="AO8" s="104"/>
      <c r="AP8" s="105"/>
      <c r="AQ8" s="95"/>
      <c r="AR8" s="104"/>
      <c r="AS8" s="105"/>
      <c r="AT8" s="71"/>
      <c r="AU8" s="71"/>
      <c r="AV8" s="130"/>
      <c r="AW8" s="28"/>
      <c r="AX8" s="30">
        <v>3</v>
      </c>
      <c r="AY8" s="32">
        <v>234</v>
      </c>
      <c r="BB8" s="71"/>
      <c r="BC8" s="72"/>
      <c r="BD8" s="74"/>
      <c r="BE8" s="72"/>
      <c r="BF8" s="72"/>
      <c r="BG8" s="72"/>
      <c r="BH8" s="72"/>
      <c r="BI8" s="72"/>
      <c r="BJ8" s="72"/>
      <c r="BV8" s="71"/>
      <c r="BW8" s="70"/>
      <c r="BX8" s="79"/>
      <c r="BY8" s="79"/>
      <c r="BZ8" s="79"/>
      <c r="CA8" s="79"/>
      <c r="CB8" s="79"/>
      <c r="CC8" s="70"/>
      <c r="CD8" s="70"/>
      <c r="CG8" s="72"/>
      <c r="CI8" s="72"/>
      <c r="CK8" s="72"/>
    </row>
    <row r="9" spans="3:89" x14ac:dyDescent="0.3">
      <c r="C9" s="61"/>
      <c r="D9" s="35" t="s">
        <v>18</v>
      </c>
      <c r="E9" s="34" t="s">
        <v>17</v>
      </c>
      <c r="F9" s="37" t="s">
        <v>16</v>
      </c>
      <c r="G9" s="34" t="s">
        <v>18</v>
      </c>
      <c r="H9" s="34" t="s">
        <v>17</v>
      </c>
      <c r="I9" s="37" t="s">
        <v>16</v>
      </c>
      <c r="J9" s="34" t="s">
        <v>18</v>
      </c>
      <c r="K9" s="34" t="s">
        <v>17</v>
      </c>
      <c r="L9" s="38" t="s">
        <v>16</v>
      </c>
      <c r="M9" s="18" t="s">
        <v>18</v>
      </c>
      <c r="N9" s="34" t="s">
        <v>17</v>
      </c>
      <c r="O9" s="37" t="s">
        <v>16</v>
      </c>
      <c r="P9" s="34" t="s">
        <v>18</v>
      </c>
      <c r="Q9" s="34" t="s">
        <v>17</v>
      </c>
      <c r="R9" s="37" t="s">
        <v>16</v>
      </c>
      <c r="S9" s="34" t="s">
        <v>18</v>
      </c>
      <c r="T9" s="34" t="s">
        <v>17</v>
      </c>
      <c r="U9" s="38" t="s">
        <v>16</v>
      </c>
      <c r="V9" s="35" t="s">
        <v>18</v>
      </c>
      <c r="W9" s="34" t="s">
        <v>17</v>
      </c>
      <c r="X9" s="37" t="s">
        <v>16</v>
      </c>
      <c r="Y9" s="34" t="s">
        <v>18</v>
      </c>
      <c r="Z9" s="34" t="s">
        <v>17</v>
      </c>
      <c r="AA9" s="37" t="s">
        <v>16</v>
      </c>
      <c r="AB9" s="34" t="s">
        <v>18</v>
      </c>
      <c r="AC9" s="34" t="s">
        <v>17</v>
      </c>
      <c r="AD9" s="38" t="s">
        <v>16</v>
      </c>
      <c r="AE9" s="35" t="s">
        <v>18</v>
      </c>
      <c r="AF9" s="34" t="s">
        <v>17</v>
      </c>
      <c r="AG9" s="37" t="s">
        <v>16</v>
      </c>
      <c r="AH9" s="34" t="s">
        <v>18</v>
      </c>
      <c r="AI9" s="34" t="s">
        <v>17</v>
      </c>
      <c r="AJ9" s="37" t="s">
        <v>16</v>
      </c>
      <c r="AK9" s="34" t="s">
        <v>18</v>
      </c>
      <c r="AL9" s="34" t="s">
        <v>17</v>
      </c>
      <c r="AM9" s="38" t="s">
        <v>16</v>
      </c>
      <c r="AN9" s="35" t="s">
        <v>18</v>
      </c>
      <c r="AO9" s="34" t="s">
        <v>17</v>
      </c>
      <c r="AP9" s="37" t="s">
        <v>16</v>
      </c>
      <c r="AQ9" s="34" t="s">
        <v>18</v>
      </c>
      <c r="AR9" s="34" t="s">
        <v>17</v>
      </c>
      <c r="AS9" s="37" t="s">
        <v>16</v>
      </c>
      <c r="AT9" s="34" t="s">
        <v>18</v>
      </c>
      <c r="AU9" s="34" t="s">
        <v>17</v>
      </c>
      <c r="AV9" s="38" t="s">
        <v>16</v>
      </c>
      <c r="AW9" s="28"/>
      <c r="AX9" s="30">
        <v>4</v>
      </c>
      <c r="AY9" s="32">
        <v>312</v>
      </c>
      <c r="BB9" s="76" t="s">
        <v>2</v>
      </c>
      <c r="BC9" s="73">
        <f>S10</f>
        <v>0.8504273504273504</v>
      </c>
      <c r="BD9" s="73">
        <f>S12</f>
        <v>0.8504273504273504</v>
      </c>
      <c r="BE9" s="73">
        <f>S14</f>
        <v>0.97435897435897434</v>
      </c>
      <c r="BF9" s="72">
        <f>S16</f>
        <v>0.97435897435897434</v>
      </c>
      <c r="BG9" s="73">
        <f>S18</f>
        <v>0.9786324786324786</v>
      </c>
      <c r="BH9" s="73">
        <f>S20</f>
        <v>0.9786324786324786</v>
      </c>
      <c r="BI9" s="72">
        <f>S22</f>
        <v>1</v>
      </c>
      <c r="BJ9" s="72">
        <v>1</v>
      </c>
      <c r="BV9" s="76" t="s">
        <v>2</v>
      </c>
      <c r="BW9" s="78">
        <f>M10</f>
        <v>34</v>
      </c>
      <c r="BX9" s="78">
        <f>M12</f>
        <v>34</v>
      </c>
      <c r="BY9" s="78">
        <f>M14</f>
        <v>34</v>
      </c>
      <c r="BZ9" s="78">
        <f>M16</f>
        <v>34</v>
      </c>
      <c r="CA9" s="78">
        <f>M18</f>
        <v>34</v>
      </c>
      <c r="CB9" s="78">
        <f>M20</f>
        <v>35</v>
      </c>
      <c r="CC9" s="70">
        <f>M22</f>
        <v>45</v>
      </c>
      <c r="CD9" s="70">
        <f>M24</f>
        <v>53</v>
      </c>
      <c r="CG9" s="72">
        <f t="shared" ref="CG9" si="0">(CD9-CC9)/CD9</f>
        <v>0.15094339622641509</v>
      </c>
    </row>
    <row r="10" spans="3:89" x14ac:dyDescent="0.3">
      <c r="C10" s="71" t="s">
        <v>217</v>
      </c>
      <c r="D10" s="98">
        <v>23</v>
      </c>
      <c r="E10" s="70">
        <v>20</v>
      </c>
      <c r="F10" s="70">
        <v>26</v>
      </c>
      <c r="G10" s="102">
        <v>132</v>
      </c>
      <c r="H10" s="70">
        <v>126</v>
      </c>
      <c r="I10" s="70">
        <v>138</v>
      </c>
      <c r="J10" s="108">
        <f>G10/$AY$7</f>
        <v>0.84615384615384615</v>
      </c>
      <c r="K10" s="72">
        <f>H10/$AY$7</f>
        <v>0.80769230769230771</v>
      </c>
      <c r="L10" s="88">
        <f>I10/$AY$7</f>
        <v>0.88461538461538458</v>
      </c>
      <c r="M10" s="102">
        <v>34</v>
      </c>
      <c r="N10" s="70">
        <v>28</v>
      </c>
      <c r="O10" s="70">
        <v>38</v>
      </c>
      <c r="P10" s="76">
        <v>199</v>
      </c>
      <c r="Q10" s="70">
        <v>191</v>
      </c>
      <c r="R10" s="70">
        <v>210</v>
      </c>
      <c r="S10" s="72">
        <f>P10/$AY$8</f>
        <v>0.8504273504273504</v>
      </c>
      <c r="T10" s="72">
        <f>Q10/$AY$8</f>
        <v>0.81623931623931623</v>
      </c>
      <c r="U10" s="88">
        <f>R10/$AY$8</f>
        <v>0.89743589743589747</v>
      </c>
      <c r="V10" s="98">
        <v>43</v>
      </c>
      <c r="W10" s="70">
        <v>38</v>
      </c>
      <c r="X10" s="70">
        <v>48</v>
      </c>
      <c r="Y10" s="76">
        <v>269</v>
      </c>
      <c r="Z10" s="70">
        <v>260</v>
      </c>
      <c r="AA10" s="70">
        <v>279</v>
      </c>
      <c r="AB10" s="72">
        <f>Y10/$AY$9</f>
        <v>0.86217948717948723</v>
      </c>
      <c r="AC10" s="72">
        <f>Z10/$AY$9</f>
        <v>0.83333333333333337</v>
      </c>
      <c r="AD10" s="88">
        <f>AA10/$AY$9</f>
        <v>0.89423076923076927</v>
      </c>
      <c r="AE10" s="98">
        <v>55</v>
      </c>
      <c r="AF10" s="70">
        <v>50</v>
      </c>
      <c r="AG10" s="70">
        <v>60</v>
      </c>
      <c r="AH10" s="76">
        <v>334</v>
      </c>
      <c r="AI10" s="70">
        <v>324</v>
      </c>
      <c r="AJ10" s="70">
        <v>345</v>
      </c>
      <c r="AK10" s="72">
        <f>AH10/$AY$10</f>
        <v>0.85641025641025637</v>
      </c>
      <c r="AL10" s="73">
        <f>AI10/$AY$10</f>
        <v>0.83076923076923082</v>
      </c>
      <c r="AM10" s="93">
        <f>AJ10/$AY$10</f>
        <v>0.88461538461538458</v>
      </c>
      <c r="AN10" s="98">
        <v>66</v>
      </c>
      <c r="AO10" s="70">
        <v>60</v>
      </c>
      <c r="AP10" s="70">
        <v>74</v>
      </c>
      <c r="AQ10" s="76">
        <v>401</v>
      </c>
      <c r="AR10" s="70">
        <v>384</v>
      </c>
      <c r="AS10" s="70">
        <v>413</v>
      </c>
      <c r="AT10" s="72">
        <f>AQ10/$AY$11</f>
        <v>0.85683760683760679</v>
      </c>
      <c r="AU10" s="72">
        <f>AR10/$AY$11</f>
        <v>0.82051282051282048</v>
      </c>
      <c r="AV10" s="88">
        <f>AS10/$AY$11</f>
        <v>0.88247863247863245</v>
      </c>
      <c r="AX10" s="30">
        <v>5</v>
      </c>
      <c r="AY10" s="32">
        <v>390</v>
      </c>
      <c r="BB10" s="77"/>
      <c r="BC10" s="74"/>
      <c r="BD10" s="74"/>
      <c r="BE10" s="74"/>
      <c r="BF10" s="72"/>
      <c r="BG10" s="74"/>
      <c r="BH10" s="74"/>
      <c r="BI10" s="72"/>
      <c r="BJ10" s="72"/>
      <c r="BV10" s="77"/>
      <c r="BW10" s="79"/>
      <c r="BX10" s="79"/>
      <c r="BY10" s="79"/>
      <c r="BZ10" s="79"/>
      <c r="CA10" s="79"/>
      <c r="CB10" s="79"/>
      <c r="CC10" s="70"/>
      <c r="CD10" s="70"/>
      <c r="CG10" s="72"/>
    </row>
    <row r="11" spans="3:89" ht="15" thickBot="1" x14ac:dyDescent="0.35">
      <c r="C11" s="71"/>
      <c r="D11" s="106"/>
      <c r="E11" s="70"/>
      <c r="F11" s="70"/>
      <c r="G11" s="105"/>
      <c r="H11" s="70"/>
      <c r="I11" s="70"/>
      <c r="J11" s="108"/>
      <c r="K11" s="72"/>
      <c r="L11" s="88"/>
      <c r="M11" s="105"/>
      <c r="N11" s="70"/>
      <c r="O11" s="70"/>
      <c r="P11" s="77"/>
      <c r="Q11" s="70"/>
      <c r="R11" s="70"/>
      <c r="S11" s="72"/>
      <c r="T11" s="72"/>
      <c r="U11" s="88"/>
      <c r="V11" s="106"/>
      <c r="W11" s="70"/>
      <c r="X11" s="70"/>
      <c r="Y11" s="77"/>
      <c r="Z11" s="70"/>
      <c r="AA11" s="70"/>
      <c r="AB11" s="72"/>
      <c r="AC11" s="72"/>
      <c r="AD11" s="88"/>
      <c r="AE11" s="106"/>
      <c r="AF11" s="70"/>
      <c r="AG11" s="70"/>
      <c r="AH11" s="77"/>
      <c r="AI11" s="70"/>
      <c r="AJ11" s="70"/>
      <c r="AK11" s="72"/>
      <c r="AL11" s="74"/>
      <c r="AM11" s="94"/>
      <c r="AN11" s="106"/>
      <c r="AO11" s="70"/>
      <c r="AP11" s="70"/>
      <c r="AQ11" s="77"/>
      <c r="AR11" s="70"/>
      <c r="AS11" s="70"/>
      <c r="AT11" s="72"/>
      <c r="AU11" s="72"/>
      <c r="AV11" s="88"/>
      <c r="AX11" s="31">
        <v>6</v>
      </c>
      <c r="AY11" s="6">
        <v>468</v>
      </c>
      <c r="BB11" s="76" t="s">
        <v>3</v>
      </c>
      <c r="BC11" s="73">
        <f>AB10</f>
        <v>0.86217948717948723</v>
      </c>
      <c r="BD11" s="73">
        <f>AB12</f>
        <v>0.86217948717948723</v>
      </c>
      <c r="BE11" s="73">
        <f>AB14</f>
        <v>0.98717948717948723</v>
      </c>
      <c r="BF11" s="73">
        <f>AB16</f>
        <v>0.99038461538461542</v>
      </c>
      <c r="BG11" s="73">
        <f>AB18</f>
        <v>0.99038461538461542</v>
      </c>
      <c r="BH11" s="73">
        <f>AB20</f>
        <v>0.99358974358974361</v>
      </c>
      <c r="BI11" s="72">
        <f>AB22</f>
        <v>1</v>
      </c>
      <c r="BJ11" s="72">
        <v>1</v>
      </c>
      <c r="BV11" s="76" t="s">
        <v>3</v>
      </c>
      <c r="BW11" s="78">
        <f>V10</f>
        <v>43</v>
      </c>
      <c r="BX11" s="78">
        <f>V12</f>
        <v>43</v>
      </c>
      <c r="BY11" s="78">
        <f>V14</f>
        <v>43</v>
      </c>
      <c r="BZ11" s="78">
        <f>V16</f>
        <v>43</v>
      </c>
      <c r="CA11" s="78">
        <f>V18</f>
        <v>43</v>
      </c>
      <c r="CB11" s="78">
        <f>V20</f>
        <v>44</v>
      </c>
      <c r="CC11" s="70">
        <f>V22</f>
        <v>49</v>
      </c>
      <c r="CD11" s="70">
        <f>V24</f>
        <v>69</v>
      </c>
      <c r="CG11" s="72">
        <f t="shared" ref="CG11" si="1">(CD11-CC11)/CD11</f>
        <v>0.28985507246376813</v>
      </c>
    </row>
    <row r="12" spans="3:89" x14ac:dyDescent="0.3">
      <c r="C12" s="71" t="s">
        <v>218</v>
      </c>
      <c r="D12" s="98">
        <v>23</v>
      </c>
      <c r="E12" s="70">
        <v>20</v>
      </c>
      <c r="F12" s="70">
        <v>26</v>
      </c>
      <c r="G12" s="102">
        <v>132</v>
      </c>
      <c r="H12" s="70">
        <v>126</v>
      </c>
      <c r="I12" s="70">
        <v>138</v>
      </c>
      <c r="J12" s="108">
        <f>G12/$AY$7</f>
        <v>0.84615384615384615</v>
      </c>
      <c r="K12" s="72">
        <f>H12/$AY$7</f>
        <v>0.80769230769230771</v>
      </c>
      <c r="L12" s="88">
        <f>I12/$AY$7</f>
        <v>0.88461538461538458</v>
      </c>
      <c r="M12" s="102">
        <v>34</v>
      </c>
      <c r="N12" s="70">
        <v>28</v>
      </c>
      <c r="O12" s="70">
        <v>38</v>
      </c>
      <c r="P12" s="76">
        <v>199</v>
      </c>
      <c r="Q12" s="70">
        <v>191</v>
      </c>
      <c r="R12" s="70">
        <v>210</v>
      </c>
      <c r="S12" s="72">
        <f>P12/$AY$8</f>
        <v>0.8504273504273504</v>
      </c>
      <c r="T12" s="72">
        <f t="shared" ref="T12:U12" si="2">Q12/$AY$8</f>
        <v>0.81623931623931623</v>
      </c>
      <c r="U12" s="88">
        <f t="shared" si="2"/>
        <v>0.89743589743589747</v>
      </c>
      <c r="V12" s="98">
        <v>43</v>
      </c>
      <c r="W12" s="70">
        <v>38</v>
      </c>
      <c r="X12" s="70">
        <v>48</v>
      </c>
      <c r="Y12" s="76">
        <v>269</v>
      </c>
      <c r="Z12" s="70">
        <v>260</v>
      </c>
      <c r="AA12" s="70">
        <v>279</v>
      </c>
      <c r="AB12" s="72">
        <f>Y12/$AY$9</f>
        <v>0.86217948717948723</v>
      </c>
      <c r="AC12" s="72">
        <f>Z12/$AY$9</f>
        <v>0.83333333333333337</v>
      </c>
      <c r="AD12" s="88">
        <f>AA12/$AY$9</f>
        <v>0.89423076923076927</v>
      </c>
      <c r="AE12" s="98">
        <v>55</v>
      </c>
      <c r="AF12" s="70">
        <v>50</v>
      </c>
      <c r="AG12" s="70">
        <v>60</v>
      </c>
      <c r="AH12" s="76">
        <v>334</v>
      </c>
      <c r="AI12" s="70">
        <v>324</v>
      </c>
      <c r="AJ12" s="70">
        <v>345</v>
      </c>
      <c r="AK12" s="72">
        <f>AH12/$AY$10</f>
        <v>0.85641025641025637</v>
      </c>
      <c r="AL12" s="73">
        <f>AI12/$AY$10</f>
        <v>0.83076923076923082</v>
      </c>
      <c r="AM12" s="93">
        <f>AJ12/$AY$10</f>
        <v>0.88461538461538458</v>
      </c>
      <c r="AN12" s="98">
        <v>66</v>
      </c>
      <c r="AO12" s="70">
        <v>60</v>
      </c>
      <c r="AP12" s="70">
        <v>74</v>
      </c>
      <c r="AQ12" s="76">
        <v>401</v>
      </c>
      <c r="AR12" s="70">
        <v>385</v>
      </c>
      <c r="AS12" s="70">
        <v>413</v>
      </c>
      <c r="AT12" s="72">
        <f>AQ12/$AY$11</f>
        <v>0.85683760683760679</v>
      </c>
      <c r="AU12" s="72">
        <f>AR12/$AY$11</f>
        <v>0.82264957264957261</v>
      </c>
      <c r="AV12" s="88">
        <f>AS12/$AY$11</f>
        <v>0.88247863247863245</v>
      </c>
      <c r="BB12" s="77"/>
      <c r="BC12" s="74"/>
      <c r="BD12" s="74"/>
      <c r="BE12" s="74"/>
      <c r="BF12" s="74"/>
      <c r="BG12" s="74"/>
      <c r="BH12" s="74"/>
      <c r="BI12" s="72"/>
      <c r="BJ12" s="72"/>
      <c r="BV12" s="77"/>
      <c r="BW12" s="79"/>
      <c r="BX12" s="79"/>
      <c r="BY12" s="79"/>
      <c r="BZ12" s="79"/>
      <c r="CA12" s="79"/>
      <c r="CB12" s="79"/>
      <c r="CC12" s="70"/>
      <c r="CD12" s="70"/>
      <c r="CG12" s="72"/>
    </row>
    <row r="13" spans="3:89" x14ac:dyDescent="0.3">
      <c r="C13" s="71"/>
      <c r="D13" s="106"/>
      <c r="E13" s="70"/>
      <c r="F13" s="70"/>
      <c r="G13" s="105"/>
      <c r="H13" s="70"/>
      <c r="I13" s="70"/>
      <c r="J13" s="108"/>
      <c r="K13" s="72"/>
      <c r="L13" s="88"/>
      <c r="M13" s="105"/>
      <c r="N13" s="70"/>
      <c r="O13" s="70"/>
      <c r="P13" s="77"/>
      <c r="Q13" s="70"/>
      <c r="R13" s="70"/>
      <c r="S13" s="72"/>
      <c r="T13" s="72"/>
      <c r="U13" s="88"/>
      <c r="V13" s="106"/>
      <c r="W13" s="70"/>
      <c r="X13" s="70"/>
      <c r="Y13" s="77"/>
      <c r="Z13" s="70"/>
      <c r="AA13" s="70"/>
      <c r="AB13" s="72"/>
      <c r="AC13" s="72"/>
      <c r="AD13" s="88"/>
      <c r="AE13" s="106"/>
      <c r="AF13" s="70"/>
      <c r="AG13" s="70"/>
      <c r="AH13" s="77"/>
      <c r="AI13" s="70"/>
      <c r="AJ13" s="70"/>
      <c r="AK13" s="72"/>
      <c r="AL13" s="74"/>
      <c r="AM13" s="94"/>
      <c r="AN13" s="106"/>
      <c r="AO13" s="70"/>
      <c r="AP13" s="70"/>
      <c r="AQ13" s="77"/>
      <c r="AR13" s="70"/>
      <c r="AS13" s="70"/>
      <c r="AT13" s="72"/>
      <c r="AU13" s="72"/>
      <c r="AV13" s="88"/>
      <c r="AX13" s="7"/>
      <c r="AY13" s="7"/>
      <c r="BB13" s="76" t="s">
        <v>4</v>
      </c>
      <c r="BC13" s="73">
        <f>AK10</f>
        <v>0.85641025641025637</v>
      </c>
      <c r="BD13" s="73">
        <f>AK12</f>
        <v>0.85641025641025637</v>
      </c>
      <c r="BE13" s="73">
        <f>AK14</f>
        <v>0.98717948717948723</v>
      </c>
      <c r="BF13" s="73">
        <f>AK16</f>
        <v>0.99230769230769234</v>
      </c>
      <c r="BG13" s="73">
        <f>AK18</f>
        <v>0.99487179487179489</v>
      </c>
      <c r="BH13" s="73">
        <f>AK20</f>
        <v>0.99743589743589745</v>
      </c>
      <c r="BI13" s="72">
        <f>AK22</f>
        <v>1</v>
      </c>
      <c r="BJ13" s="72">
        <v>1</v>
      </c>
      <c r="BV13" s="76" t="s">
        <v>4</v>
      </c>
      <c r="BW13" s="78">
        <f>AE10</f>
        <v>55</v>
      </c>
      <c r="BX13" s="78">
        <f>AE12</f>
        <v>55</v>
      </c>
      <c r="BY13" s="78">
        <f>AE14</f>
        <v>55</v>
      </c>
      <c r="BZ13" s="78">
        <f>AE16</f>
        <v>55</v>
      </c>
      <c r="CA13" s="78">
        <f>AE18</f>
        <v>55</v>
      </c>
      <c r="CB13" s="78">
        <f>AE20</f>
        <v>58</v>
      </c>
      <c r="CC13" s="70">
        <f>AE22</f>
        <v>60</v>
      </c>
      <c r="CD13" s="70">
        <f>AE24</f>
        <v>89</v>
      </c>
      <c r="CG13" s="72">
        <f t="shared" ref="CG13" si="3">(CD13-CC13)/CD13</f>
        <v>0.3258426966292135</v>
      </c>
    </row>
    <row r="14" spans="3:89" x14ac:dyDescent="0.3">
      <c r="C14" s="71" t="s">
        <v>312</v>
      </c>
      <c r="D14" s="98">
        <v>23</v>
      </c>
      <c r="E14" s="70">
        <v>20</v>
      </c>
      <c r="F14" s="70">
        <v>26</v>
      </c>
      <c r="G14" s="102">
        <v>145</v>
      </c>
      <c r="H14" s="70">
        <v>138</v>
      </c>
      <c r="I14" s="70">
        <v>149</v>
      </c>
      <c r="J14" s="108">
        <f>G14/$AY$7</f>
        <v>0.92948717948717952</v>
      </c>
      <c r="K14" s="72">
        <f>H14/$AY$7</f>
        <v>0.88461538461538458</v>
      </c>
      <c r="L14" s="88">
        <f>I14/$AY$7</f>
        <v>0.95512820512820518</v>
      </c>
      <c r="M14" s="102">
        <v>34</v>
      </c>
      <c r="N14" s="70">
        <v>28</v>
      </c>
      <c r="O14" s="70">
        <v>38</v>
      </c>
      <c r="P14" s="76">
        <v>228</v>
      </c>
      <c r="Q14" s="70">
        <v>219</v>
      </c>
      <c r="R14" s="70">
        <v>232</v>
      </c>
      <c r="S14" s="72">
        <f t="shared" ref="S14:U16" si="4">P14/$AY$8</f>
        <v>0.97435897435897434</v>
      </c>
      <c r="T14" s="72">
        <f t="shared" si="4"/>
        <v>0.9358974358974359</v>
      </c>
      <c r="U14" s="88">
        <f t="shared" si="4"/>
        <v>0.99145299145299148</v>
      </c>
      <c r="V14" s="98">
        <v>43</v>
      </c>
      <c r="W14" s="70">
        <v>38</v>
      </c>
      <c r="X14" s="70">
        <v>48</v>
      </c>
      <c r="Y14" s="76">
        <v>308</v>
      </c>
      <c r="Z14" s="70">
        <v>301</v>
      </c>
      <c r="AA14" s="70">
        <v>312</v>
      </c>
      <c r="AB14" s="72">
        <f>Y14/$AY$9</f>
        <v>0.98717948717948723</v>
      </c>
      <c r="AC14" s="72">
        <f>Z14/$AY$9</f>
        <v>0.96474358974358976</v>
      </c>
      <c r="AD14" s="88">
        <f>AA14/$AY$9</f>
        <v>1</v>
      </c>
      <c r="AE14" s="98">
        <v>55</v>
      </c>
      <c r="AF14" s="70">
        <v>50</v>
      </c>
      <c r="AG14" s="70">
        <v>60</v>
      </c>
      <c r="AH14" s="76">
        <v>385</v>
      </c>
      <c r="AI14" s="70">
        <v>378</v>
      </c>
      <c r="AJ14" s="70">
        <v>389</v>
      </c>
      <c r="AK14" s="72">
        <f>AH14/$AY$10</f>
        <v>0.98717948717948723</v>
      </c>
      <c r="AL14" s="73">
        <f>AI14/$AY$10</f>
        <v>0.96923076923076923</v>
      </c>
      <c r="AM14" s="93">
        <f>AJ14/$AY$10</f>
        <v>0.99743589743589745</v>
      </c>
      <c r="AN14" s="98">
        <v>66</v>
      </c>
      <c r="AO14" s="70">
        <v>60</v>
      </c>
      <c r="AP14" s="70">
        <v>74</v>
      </c>
      <c r="AQ14" s="71">
        <v>466</v>
      </c>
      <c r="AR14" s="71">
        <v>461</v>
      </c>
      <c r="AS14" s="71">
        <v>468</v>
      </c>
      <c r="AT14" s="72">
        <f>AQ14/$AY$11</f>
        <v>0.99572649572649574</v>
      </c>
      <c r="AU14" s="72">
        <f>AR14/$AY$11</f>
        <v>0.9850427350427351</v>
      </c>
      <c r="AV14" s="88">
        <f>AS14/$AY$11</f>
        <v>1</v>
      </c>
      <c r="BB14" s="77"/>
      <c r="BC14" s="74"/>
      <c r="BD14" s="74"/>
      <c r="BE14" s="74"/>
      <c r="BF14" s="74"/>
      <c r="BG14" s="74"/>
      <c r="BH14" s="74"/>
      <c r="BI14" s="72"/>
      <c r="BJ14" s="72"/>
      <c r="BV14" s="77"/>
      <c r="BW14" s="79"/>
      <c r="BX14" s="79"/>
      <c r="BY14" s="79"/>
      <c r="BZ14" s="79"/>
      <c r="CA14" s="79"/>
      <c r="CB14" s="79"/>
      <c r="CC14" s="70"/>
      <c r="CD14" s="70"/>
      <c r="CG14" s="72"/>
    </row>
    <row r="15" spans="3:89" x14ac:dyDescent="0.3">
      <c r="C15" s="71"/>
      <c r="D15" s="106"/>
      <c r="E15" s="70"/>
      <c r="F15" s="70"/>
      <c r="G15" s="105"/>
      <c r="H15" s="70"/>
      <c r="I15" s="70"/>
      <c r="J15" s="108"/>
      <c r="K15" s="72"/>
      <c r="L15" s="88"/>
      <c r="M15" s="105"/>
      <c r="N15" s="70"/>
      <c r="O15" s="70"/>
      <c r="P15" s="77"/>
      <c r="Q15" s="70"/>
      <c r="R15" s="70"/>
      <c r="S15" s="72"/>
      <c r="T15" s="72"/>
      <c r="U15" s="88"/>
      <c r="V15" s="106"/>
      <c r="W15" s="70"/>
      <c r="X15" s="70"/>
      <c r="Y15" s="77"/>
      <c r="Z15" s="70"/>
      <c r="AA15" s="70"/>
      <c r="AB15" s="72"/>
      <c r="AC15" s="72"/>
      <c r="AD15" s="88"/>
      <c r="AE15" s="106"/>
      <c r="AF15" s="70"/>
      <c r="AG15" s="70"/>
      <c r="AH15" s="77"/>
      <c r="AI15" s="70"/>
      <c r="AJ15" s="70"/>
      <c r="AK15" s="72"/>
      <c r="AL15" s="74"/>
      <c r="AM15" s="94"/>
      <c r="AN15" s="106"/>
      <c r="AO15" s="70"/>
      <c r="AP15" s="70"/>
      <c r="AQ15" s="71"/>
      <c r="AR15" s="71"/>
      <c r="AS15" s="71"/>
      <c r="AT15" s="72"/>
      <c r="AU15" s="72"/>
      <c r="AV15" s="88"/>
      <c r="BB15" s="71" t="s">
        <v>5</v>
      </c>
      <c r="BC15" s="72">
        <f>AT10</f>
        <v>0.85683760683760679</v>
      </c>
      <c r="BD15" s="73">
        <f>AT12</f>
        <v>0.85683760683760679</v>
      </c>
      <c r="BE15" s="72">
        <f>AT14</f>
        <v>0.99572649572649574</v>
      </c>
      <c r="BF15" s="72">
        <f>AT16</f>
        <v>0.99572649572649574</v>
      </c>
      <c r="BG15" s="72">
        <f>AT18</f>
        <v>0.99572649572649574</v>
      </c>
      <c r="BH15" s="72">
        <f>AT20</f>
        <v>1</v>
      </c>
      <c r="BI15" s="72">
        <f>AT22</f>
        <v>1</v>
      </c>
      <c r="BJ15" s="72">
        <v>1</v>
      </c>
      <c r="BV15" s="71" t="s">
        <v>5</v>
      </c>
      <c r="BW15" s="78">
        <f>AN10</f>
        <v>66</v>
      </c>
      <c r="BX15" s="78">
        <f>AN12</f>
        <v>66</v>
      </c>
      <c r="BY15" s="78">
        <f>AN14</f>
        <v>66</v>
      </c>
      <c r="BZ15" s="78">
        <f>AN16</f>
        <v>66</v>
      </c>
      <c r="CA15" s="78">
        <f>AN18</f>
        <v>66</v>
      </c>
      <c r="CB15" s="78">
        <f>AN20</f>
        <v>68</v>
      </c>
      <c r="CC15" s="70">
        <f>AN22</f>
        <v>68</v>
      </c>
      <c r="CD15" s="70">
        <f>AN24</f>
        <v>103</v>
      </c>
      <c r="CG15" s="72">
        <f t="shared" ref="CG15" si="5">(CD15-CC15)/CD15</f>
        <v>0.33980582524271846</v>
      </c>
    </row>
    <row r="16" spans="3:89" x14ac:dyDescent="0.3">
      <c r="C16" s="71" t="s">
        <v>313</v>
      </c>
      <c r="D16" s="98">
        <v>23</v>
      </c>
      <c r="E16" s="70">
        <v>20</v>
      </c>
      <c r="F16" s="70">
        <v>26</v>
      </c>
      <c r="G16" s="71">
        <v>146</v>
      </c>
      <c r="H16" s="71">
        <v>138</v>
      </c>
      <c r="I16" s="71">
        <v>153</v>
      </c>
      <c r="J16" s="108">
        <f>G16/$AY$7</f>
        <v>0.9358974358974359</v>
      </c>
      <c r="K16" s="108">
        <f t="shared" ref="K16:L16" si="6">H16/$AY$7</f>
        <v>0.88461538461538458</v>
      </c>
      <c r="L16" s="112">
        <f t="shared" si="6"/>
        <v>0.98076923076923073</v>
      </c>
      <c r="M16" s="102">
        <v>34</v>
      </c>
      <c r="N16" s="70">
        <v>28</v>
      </c>
      <c r="O16" s="70">
        <v>38</v>
      </c>
      <c r="P16" s="71">
        <v>228</v>
      </c>
      <c r="Q16" s="71">
        <v>219</v>
      </c>
      <c r="R16" s="71">
        <v>234</v>
      </c>
      <c r="S16" s="72">
        <f t="shared" si="4"/>
        <v>0.97435897435897434</v>
      </c>
      <c r="T16" s="72">
        <f t="shared" si="4"/>
        <v>0.9358974358974359</v>
      </c>
      <c r="U16" s="72">
        <f t="shared" si="4"/>
        <v>1</v>
      </c>
      <c r="V16" s="98">
        <v>43</v>
      </c>
      <c r="W16" s="70">
        <v>38</v>
      </c>
      <c r="X16" s="70">
        <v>48</v>
      </c>
      <c r="Y16" s="71">
        <v>309</v>
      </c>
      <c r="Z16" s="71">
        <v>303</v>
      </c>
      <c r="AA16" s="71">
        <v>312</v>
      </c>
      <c r="AB16" s="72">
        <f>Y16/$AY$9</f>
        <v>0.99038461538461542</v>
      </c>
      <c r="AC16" s="72">
        <f t="shared" ref="AC16:AD16" si="7">Z16/$AY$9</f>
        <v>0.97115384615384615</v>
      </c>
      <c r="AD16" s="72">
        <f t="shared" si="7"/>
        <v>1</v>
      </c>
      <c r="AE16" s="98">
        <v>55</v>
      </c>
      <c r="AF16" s="70">
        <v>50</v>
      </c>
      <c r="AG16" s="70">
        <v>60</v>
      </c>
      <c r="AH16" s="76">
        <v>387</v>
      </c>
      <c r="AI16" s="70">
        <v>382</v>
      </c>
      <c r="AJ16" s="70">
        <v>390</v>
      </c>
      <c r="AK16" s="72">
        <f>AH16/$AY$10</f>
        <v>0.99230769230769234</v>
      </c>
      <c r="AL16" s="72">
        <f t="shared" ref="AL16:AM16" si="8">AI16/$AY$10</f>
        <v>0.97948717948717945</v>
      </c>
      <c r="AM16" s="72">
        <f t="shared" si="8"/>
        <v>1</v>
      </c>
      <c r="AN16" s="98">
        <v>66</v>
      </c>
      <c r="AO16" s="70">
        <v>60</v>
      </c>
      <c r="AP16" s="70">
        <v>74</v>
      </c>
      <c r="AQ16" s="71">
        <v>466</v>
      </c>
      <c r="AR16" s="71">
        <v>461</v>
      </c>
      <c r="AS16" s="71">
        <v>468</v>
      </c>
      <c r="AT16" s="72">
        <f>AQ16/$AY$11</f>
        <v>0.99572649572649574</v>
      </c>
      <c r="AU16" s="72">
        <f t="shared" ref="AU16:AV16" si="9">AR16/$AY$11</f>
        <v>0.9850427350427351</v>
      </c>
      <c r="AV16" s="88">
        <f t="shared" si="9"/>
        <v>1</v>
      </c>
      <c r="BB16" s="71"/>
      <c r="BC16" s="72"/>
      <c r="BD16" s="74"/>
      <c r="BE16" s="72"/>
      <c r="BF16" s="72"/>
      <c r="BG16" s="72"/>
      <c r="BH16" s="72"/>
      <c r="BI16" s="72"/>
      <c r="BJ16" s="72"/>
      <c r="BV16" s="71"/>
      <c r="BW16" s="79"/>
      <c r="BX16" s="79"/>
      <c r="BY16" s="79"/>
      <c r="BZ16" s="79"/>
      <c r="CA16" s="79"/>
      <c r="CB16" s="79"/>
      <c r="CC16" s="70"/>
      <c r="CD16" s="70"/>
      <c r="CG16" s="72"/>
    </row>
    <row r="17" spans="3:87" x14ac:dyDescent="0.3">
      <c r="C17" s="71"/>
      <c r="D17" s="106"/>
      <c r="E17" s="70"/>
      <c r="F17" s="70"/>
      <c r="G17" s="71"/>
      <c r="H17" s="71"/>
      <c r="I17" s="71"/>
      <c r="J17" s="108"/>
      <c r="K17" s="108"/>
      <c r="L17" s="112"/>
      <c r="M17" s="105"/>
      <c r="N17" s="70"/>
      <c r="O17" s="70"/>
      <c r="P17" s="71"/>
      <c r="Q17" s="71"/>
      <c r="R17" s="71"/>
      <c r="S17" s="72"/>
      <c r="T17" s="72"/>
      <c r="U17" s="72"/>
      <c r="V17" s="106"/>
      <c r="W17" s="70"/>
      <c r="X17" s="70"/>
      <c r="Y17" s="71"/>
      <c r="Z17" s="71"/>
      <c r="AA17" s="71"/>
      <c r="AB17" s="72"/>
      <c r="AC17" s="72"/>
      <c r="AD17" s="72"/>
      <c r="AE17" s="106"/>
      <c r="AF17" s="70"/>
      <c r="AG17" s="70"/>
      <c r="AH17" s="77"/>
      <c r="AI17" s="70"/>
      <c r="AJ17" s="70"/>
      <c r="AK17" s="72"/>
      <c r="AL17" s="72"/>
      <c r="AM17" s="72"/>
      <c r="AN17" s="106"/>
      <c r="AO17" s="70"/>
      <c r="AP17" s="70"/>
      <c r="AQ17" s="71"/>
      <c r="AR17" s="71"/>
      <c r="AS17" s="71"/>
      <c r="AT17" s="72"/>
      <c r="AU17" s="72"/>
      <c r="AV17" s="88"/>
    </row>
    <row r="18" spans="3:87" x14ac:dyDescent="0.3">
      <c r="C18" s="71" t="s">
        <v>314</v>
      </c>
      <c r="D18" s="98">
        <v>23</v>
      </c>
      <c r="E18" s="70">
        <v>20</v>
      </c>
      <c r="F18" s="70">
        <v>26</v>
      </c>
      <c r="G18" s="102">
        <v>147</v>
      </c>
      <c r="H18" s="70">
        <v>140</v>
      </c>
      <c r="I18" s="70">
        <v>153</v>
      </c>
      <c r="J18" s="108">
        <f>G18/$AY$7</f>
        <v>0.94230769230769229</v>
      </c>
      <c r="K18" s="72">
        <f>H18/$AY$7</f>
        <v>0.89743589743589747</v>
      </c>
      <c r="L18" s="88">
        <f>I18/$AY$7</f>
        <v>0.98076923076923073</v>
      </c>
      <c r="M18" s="102">
        <v>34</v>
      </c>
      <c r="N18" s="70">
        <v>28</v>
      </c>
      <c r="O18" s="70">
        <v>38</v>
      </c>
      <c r="P18" s="71">
        <v>229</v>
      </c>
      <c r="Q18" s="71">
        <v>219</v>
      </c>
      <c r="R18" s="71">
        <v>234</v>
      </c>
      <c r="S18" s="72">
        <f>P18/$AY$8</f>
        <v>0.9786324786324786</v>
      </c>
      <c r="T18" s="72">
        <f>Q18/$AY$8</f>
        <v>0.9358974358974359</v>
      </c>
      <c r="U18" s="88">
        <f>R18/$AY$8</f>
        <v>1</v>
      </c>
      <c r="V18" s="98">
        <v>43</v>
      </c>
      <c r="W18" s="70">
        <v>38</v>
      </c>
      <c r="X18" s="70">
        <v>48</v>
      </c>
      <c r="Y18" s="71">
        <v>309</v>
      </c>
      <c r="Z18" s="71">
        <v>303</v>
      </c>
      <c r="AA18" s="71">
        <v>312</v>
      </c>
      <c r="AB18" s="72">
        <f>Y18/$AY$9</f>
        <v>0.99038461538461542</v>
      </c>
      <c r="AC18" s="72">
        <f>Z18/$AY$9</f>
        <v>0.97115384615384615</v>
      </c>
      <c r="AD18" s="88">
        <f>AA18/$AY$9</f>
        <v>1</v>
      </c>
      <c r="AE18" s="98">
        <v>55</v>
      </c>
      <c r="AF18" s="70">
        <v>50</v>
      </c>
      <c r="AG18" s="70">
        <v>60</v>
      </c>
      <c r="AH18" s="76">
        <v>388</v>
      </c>
      <c r="AI18" s="70">
        <v>385</v>
      </c>
      <c r="AJ18" s="70">
        <v>390</v>
      </c>
      <c r="AK18" s="72">
        <f>AH18/$AY$10</f>
        <v>0.99487179487179489</v>
      </c>
      <c r="AL18" s="73">
        <f>AI18/$AY$10</f>
        <v>0.98717948717948723</v>
      </c>
      <c r="AM18" s="93">
        <f>AJ18/$AY$10</f>
        <v>1</v>
      </c>
      <c r="AN18" s="98">
        <v>66</v>
      </c>
      <c r="AO18" s="70">
        <v>60</v>
      </c>
      <c r="AP18" s="70">
        <v>74</v>
      </c>
      <c r="AQ18" s="71">
        <v>466</v>
      </c>
      <c r="AR18" s="71">
        <v>461</v>
      </c>
      <c r="AS18" s="71">
        <v>468</v>
      </c>
      <c r="AT18" s="72">
        <f>AQ18/$AY$11</f>
        <v>0.99572649572649574</v>
      </c>
      <c r="AU18" s="72">
        <f>AR18/$AY$11</f>
        <v>0.9850427350427351</v>
      </c>
      <c r="AV18" s="88">
        <f>AS18/$AY$11</f>
        <v>1</v>
      </c>
    </row>
    <row r="19" spans="3:87" x14ac:dyDescent="0.3">
      <c r="C19" s="71"/>
      <c r="D19" s="106"/>
      <c r="E19" s="70"/>
      <c r="F19" s="70"/>
      <c r="G19" s="105"/>
      <c r="H19" s="70"/>
      <c r="I19" s="70"/>
      <c r="J19" s="108"/>
      <c r="K19" s="72"/>
      <c r="L19" s="88"/>
      <c r="M19" s="105"/>
      <c r="N19" s="70"/>
      <c r="O19" s="70"/>
      <c r="P19" s="71"/>
      <c r="Q19" s="71"/>
      <c r="R19" s="71"/>
      <c r="S19" s="72"/>
      <c r="T19" s="72"/>
      <c r="U19" s="88"/>
      <c r="V19" s="106"/>
      <c r="W19" s="70"/>
      <c r="X19" s="70"/>
      <c r="Y19" s="71"/>
      <c r="Z19" s="71"/>
      <c r="AA19" s="71"/>
      <c r="AB19" s="72"/>
      <c r="AC19" s="72"/>
      <c r="AD19" s="88"/>
      <c r="AE19" s="106"/>
      <c r="AF19" s="70"/>
      <c r="AG19" s="70"/>
      <c r="AH19" s="77"/>
      <c r="AI19" s="70"/>
      <c r="AJ19" s="70"/>
      <c r="AK19" s="72"/>
      <c r="AL19" s="74"/>
      <c r="AM19" s="94"/>
      <c r="AN19" s="106"/>
      <c r="AO19" s="70"/>
      <c r="AP19" s="70"/>
      <c r="AQ19" s="71"/>
      <c r="AR19" s="71"/>
      <c r="AS19" s="71"/>
      <c r="AT19" s="72"/>
      <c r="AU19" s="72"/>
      <c r="AV19" s="88"/>
    </row>
    <row r="20" spans="3:87" x14ac:dyDescent="0.3">
      <c r="C20" s="71" t="s">
        <v>315</v>
      </c>
      <c r="D20" s="107">
        <v>24</v>
      </c>
      <c r="E20" s="70">
        <v>20</v>
      </c>
      <c r="F20" s="70">
        <v>30</v>
      </c>
      <c r="G20" s="71">
        <v>149</v>
      </c>
      <c r="H20" s="70">
        <v>142</v>
      </c>
      <c r="I20" s="70">
        <v>154</v>
      </c>
      <c r="J20" s="72">
        <f>G20/$AY$7</f>
        <v>0.95512820512820518</v>
      </c>
      <c r="K20" s="72">
        <f>H20/$AY$7</f>
        <v>0.91025641025641024</v>
      </c>
      <c r="L20" s="88">
        <f>I20/$AY$7</f>
        <v>0.98717948717948723</v>
      </c>
      <c r="M20" s="98">
        <v>35</v>
      </c>
      <c r="N20" s="78">
        <v>28</v>
      </c>
      <c r="O20" s="78">
        <v>38</v>
      </c>
      <c r="P20" s="76">
        <v>229</v>
      </c>
      <c r="Q20" s="71">
        <v>219</v>
      </c>
      <c r="R20" s="71">
        <v>234</v>
      </c>
      <c r="S20" s="73">
        <f>P20/$AY$8</f>
        <v>0.9786324786324786</v>
      </c>
      <c r="T20" s="73">
        <f>Q20/$AY$8</f>
        <v>0.9358974358974359</v>
      </c>
      <c r="U20" s="93">
        <f>R20/$AY$8</f>
        <v>1</v>
      </c>
      <c r="V20" s="98">
        <v>44</v>
      </c>
      <c r="W20" s="78">
        <v>40</v>
      </c>
      <c r="X20" s="78">
        <v>48</v>
      </c>
      <c r="Y20" s="76">
        <v>310</v>
      </c>
      <c r="Z20" s="78">
        <v>307</v>
      </c>
      <c r="AA20" s="78">
        <v>312</v>
      </c>
      <c r="AB20" s="73">
        <f>Y20/$AY$9</f>
        <v>0.99358974358974361</v>
      </c>
      <c r="AC20" s="73">
        <f>Z20/$AY$9</f>
        <v>0.98397435897435892</v>
      </c>
      <c r="AD20" s="93">
        <f>AA20/$AY$9</f>
        <v>1</v>
      </c>
      <c r="AE20" s="98">
        <v>58</v>
      </c>
      <c r="AF20" s="78">
        <v>50</v>
      </c>
      <c r="AG20" s="78">
        <v>72</v>
      </c>
      <c r="AH20" s="76">
        <v>389</v>
      </c>
      <c r="AI20" s="78">
        <v>388</v>
      </c>
      <c r="AJ20" s="78">
        <v>390</v>
      </c>
      <c r="AK20" s="73">
        <f>AH20/$AY$10</f>
        <v>0.99743589743589745</v>
      </c>
      <c r="AL20" s="73">
        <f>AI20/$AY$10</f>
        <v>0.99487179487179489</v>
      </c>
      <c r="AM20" s="93">
        <f>AJ20/$AY$10</f>
        <v>1</v>
      </c>
      <c r="AN20" s="98">
        <v>68</v>
      </c>
      <c r="AO20" s="78">
        <v>60</v>
      </c>
      <c r="AP20" s="78">
        <v>78</v>
      </c>
      <c r="AQ20" s="76">
        <v>468</v>
      </c>
      <c r="AR20" s="78">
        <v>465</v>
      </c>
      <c r="AS20" s="78">
        <v>468</v>
      </c>
      <c r="AT20" s="73">
        <f>AQ20/$AY$11</f>
        <v>1</v>
      </c>
      <c r="AU20" s="73">
        <f>AR20/$AY$11</f>
        <v>0.99358974358974361</v>
      </c>
      <c r="AV20" s="93">
        <f>AS20/$AY$11</f>
        <v>1</v>
      </c>
    </row>
    <row r="21" spans="3:87" x14ac:dyDescent="0.3">
      <c r="C21" s="71"/>
      <c r="D21" s="107"/>
      <c r="E21" s="70"/>
      <c r="F21" s="70"/>
      <c r="G21" s="71"/>
      <c r="H21" s="70"/>
      <c r="I21" s="70"/>
      <c r="J21" s="72"/>
      <c r="K21" s="72"/>
      <c r="L21" s="88"/>
      <c r="M21" s="106"/>
      <c r="N21" s="79"/>
      <c r="O21" s="79"/>
      <c r="P21" s="77"/>
      <c r="Q21" s="71"/>
      <c r="R21" s="71"/>
      <c r="S21" s="74"/>
      <c r="T21" s="74"/>
      <c r="U21" s="94"/>
      <c r="V21" s="106"/>
      <c r="W21" s="79"/>
      <c r="X21" s="79"/>
      <c r="Y21" s="77"/>
      <c r="Z21" s="79"/>
      <c r="AA21" s="79"/>
      <c r="AB21" s="74"/>
      <c r="AC21" s="74"/>
      <c r="AD21" s="94"/>
      <c r="AE21" s="106"/>
      <c r="AF21" s="79"/>
      <c r="AG21" s="79"/>
      <c r="AH21" s="77"/>
      <c r="AI21" s="79"/>
      <c r="AJ21" s="79"/>
      <c r="AK21" s="74"/>
      <c r="AL21" s="74"/>
      <c r="AM21" s="94"/>
      <c r="AN21" s="106"/>
      <c r="AO21" s="79"/>
      <c r="AP21" s="79"/>
      <c r="AQ21" s="77"/>
      <c r="AR21" s="79"/>
      <c r="AS21" s="79"/>
      <c r="AT21" s="74"/>
      <c r="AU21" s="74"/>
      <c r="AV21" s="94"/>
    </row>
    <row r="22" spans="3:87" x14ac:dyDescent="0.3">
      <c r="C22" s="71" t="s">
        <v>316</v>
      </c>
      <c r="D22" s="83">
        <v>35</v>
      </c>
      <c r="E22" s="85">
        <v>34</v>
      </c>
      <c r="F22" s="85">
        <v>40</v>
      </c>
      <c r="G22" s="85">
        <v>156</v>
      </c>
      <c r="H22" s="85">
        <v>156</v>
      </c>
      <c r="I22" s="85">
        <v>156</v>
      </c>
      <c r="J22" s="110">
        <f>G22/$AY$7</f>
        <v>1</v>
      </c>
      <c r="K22" s="110">
        <f>H22/$AY$7</f>
        <v>1</v>
      </c>
      <c r="L22" s="111">
        <f>I22/$AY$7</f>
        <v>1</v>
      </c>
      <c r="M22" s="83">
        <v>45</v>
      </c>
      <c r="N22" s="85">
        <v>40</v>
      </c>
      <c r="O22" s="85">
        <v>50</v>
      </c>
      <c r="P22" s="85">
        <v>234</v>
      </c>
      <c r="Q22" s="85">
        <v>234</v>
      </c>
      <c r="R22" s="85">
        <v>234</v>
      </c>
      <c r="S22" s="73">
        <f>P22/$AY$8</f>
        <v>1</v>
      </c>
      <c r="T22" s="73">
        <f>Q22/$AY$8</f>
        <v>1</v>
      </c>
      <c r="U22" s="93">
        <f>R22/$AY$8</f>
        <v>1</v>
      </c>
      <c r="V22" s="98">
        <v>49</v>
      </c>
      <c r="W22" s="78">
        <v>40</v>
      </c>
      <c r="X22" s="78">
        <v>56</v>
      </c>
      <c r="Y22" s="78">
        <v>312</v>
      </c>
      <c r="Z22" s="78">
        <v>312</v>
      </c>
      <c r="AA22" s="78">
        <v>312</v>
      </c>
      <c r="AB22" s="73">
        <f>Y22/$AY$9</f>
        <v>1</v>
      </c>
      <c r="AC22" s="73">
        <f>Z22/$AY$9</f>
        <v>1</v>
      </c>
      <c r="AD22" s="93">
        <f>AA22/$AY$9</f>
        <v>1</v>
      </c>
      <c r="AE22" s="83">
        <v>60</v>
      </c>
      <c r="AF22" s="85">
        <v>52</v>
      </c>
      <c r="AG22" s="85">
        <v>72</v>
      </c>
      <c r="AH22" s="85">
        <v>390</v>
      </c>
      <c r="AI22" s="85">
        <v>390</v>
      </c>
      <c r="AJ22" s="85">
        <v>390</v>
      </c>
      <c r="AK22" s="73">
        <f>AH22/$AY$10</f>
        <v>1</v>
      </c>
      <c r="AL22" s="73">
        <f t="shared" ref="AL22:AM22" si="10">AI22/$AY$10</f>
        <v>1</v>
      </c>
      <c r="AM22" s="73">
        <f t="shared" si="10"/>
        <v>1</v>
      </c>
      <c r="AN22" s="83">
        <v>68</v>
      </c>
      <c r="AO22" s="85">
        <v>60</v>
      </c>
      <c r="AP22" s="85">
        <v>78</v>
      </c>
      <c r="AQ22" s="85">
        <v>468</v>
      </c>
      <c r="AR22" s="85">
        <v>468</v>
      </c>
      <c r="AS22" s="85">
        <v>468</v>
      </c>
      <c r="AT22" s="73">
        <f>AQ22/$AY$11</f>
        <v>1</v>
      </c>
      <c r="AU22" s="73">
        <f t="shared" ref="AU22:AV22" si="11">AR22/$AY$11</f>
        <v>1</v>
      </c>
      <c r="AV22" s="93">
        <f t="shared" si="11"/>
        <v>1</v>
      </c>
    </row>
    <row r="23" spans="3:87" ht="15" thickBot="1" x14ac:dyDescent="0.35">
      <c r="C23" s="71"/>
      <c r="D23" s="84"/>
      <c r="E23" s="86"/>
      <c r="F23" s="86"/>
      <c r="G23" s="86"/>
      <c r="H23" s="86"/>
      <c r="I23" s="86"/>
      <c r="J23" s="97"/>
      <c r="K23" s="97"/>
      <c r="L23" s="99"/>
      <c r="M23" s="84"/>
      <c r="N23" s="86"/>
      <c r="O23" s="86"/>
      <c r="P23" s="86"/>
      <c r="Q23" s="86"/>
      <c r="R23" s="86"/>
      <c r="S23" s="97"/>
      <c r="T23" s="97"/>
      <c r="U23" s="99"/>
      <c r="V23" s="84"/>
      <c r="W23" s="86"/>
      <c r="X23" s="86"/>
      <c r="Y23" s="86"/>
      <c r="Z23" s="86"/>
      <c r="AA23" s="86"/>
      <c r="AB23" s="97"/>
      <c r="AC23" s="97"/>
      <c r="AD23" s="99"/>
      <c r="AE23" s="84"/>
      <c r="AF23" s="86"/>
      <c r="AG23" s="86"/>
      <c r="AH23" s="86"/>
      <c r="AI23" s="86"/>
      <c r="AJ23" s="86"/>
      <c r="AK23" s="97"/>
      <c r="AL23" s="97"/>
      <c r="AM23" s="97"/>
      <c r="AN23" s="84"/>
      <c r="AO23" s="86"/>
      <c r="AP23" s="86"/>
      <c r="AQ23" s="86"/>
      <c r="AR23" s="86"/>
      <c r="AS23" s="86"/>
      <c r="AT23" s="97"/>
      <c r="AU23" s="97"/>
      <c r="AV23" s="99"/>
    </row>
    <row r="24" spans="3:87" x14ac:dyDescent="0.3">
      <c r="C24" s="138" t="s">
        <v>216</v>
      </c>
      <c r="D24" s="138">
        <v>36</v>
      </c>
      <c r="E24" s="138">
        <v>30</v>
      </c>
      <c r="F24" s="138">
        <v>40</v>
      </c>
      <c r="G24" s="138">
        <v>156</v>
      </c>
      <c r="H24" s="138">
        <v>156</v>
      </c>
      <c r="I24" s="138">
        <v>156</v>
      </c>
      <c r="J24" s="136">
        <f>G24/$AY$7</f>
        <v>1</v>
      </c>
      <c r="K24" s="136">
        <f>H24/$AY$7</f>
        <v>1</v>
      </c>
      <c r="L24" s="137">
        <f>I24/$AY$7</f>
        <v>1</v>
      </c>
      <c r="M24" s="138">
        <v>53</v>
      </c>
      <c r="N24" s="138">
        <v>46</v>
      </c>
      <c r="O24" s="138">
        <v>62</v>
      </c>
      <c r="P24" s="138">
        <v>234</v>
      </c>
      <c r="Q24" s="138">
        <v>234</v>
      </c>
      <c r="R24" s="138">
        <v>234</v>
      </c>
      <c r="S24" s="136">
        <f>P24/$AY$8</f>
        <v>1</v>
      </c>
      <c r="T24" s="136">
        <f>Q24/$AY$8</f>
        <v>1</v>
      </c>
      <c r="U24" s="137">
        <f>R24/$AY$8</f>
        <v>1</v>
      </c>
      <c r="V24" s="138">
        <v>69</v>
      </c>
      <c r="W24" s="138">
        <v>64</v>
      </c>
      <c r="X24" s="138">
        <v>74</v>
      </c>
      <c r="Y24" s="138">
        <v>312</v>
      </c>
      <c r="Z24" s="138">
        <v>312</v>
      </c>
      <c r="AA24" s="138">
        <v>312</v>
      </c>
      <c r="AB24" s="136">
        <f>Y24/$AY$9</f>
        <v>1</v>
      </c>
      <c r="AC24" s="136">
        <f>Z24/$AY$9</f>
        <v>1</v>
      </c>
      <c r="AD24" s="137">
        <f>AA24/$AY$9</f>
        <v>1</v>
      </c>
      <c r="AE24" s="138">
        <v>89</v>
      </c>
      <c r="AF24" s="138">
        <v>80</v>
      </c>
      <c r="AG24" s="138">
        <v>94</v>
      </c>
      <c r="AH24" s="138">
        <v>390</v>
      </c>
      <c r="AI24" s="138">
        <v>390</v>
      </c>
      <c r="AJ24" s="138">
        <v>390</v>
      </c>
      <c r="AK24" s="136">
        <f>AH24/$AY$10</f>
        <v>1</v>
      </c>
      <c r="AL24" s="136">
        <f t="shared" ref="AL24" si="12">AI24/$AY$10</f>
        <v>1</v>
      </c>
      <c r="AM24" s="136">
        <f t="shared" ref="AM24" si="13">AJ24/$AY$10</f>
        <v>1</v>
      </c>
      <c r="AN24" s="139">
        <v>103</v>
      </c>
      <c r="AO24" s="139">
        <v>94</v>
      </c>
      <c r="AP24" s="139">
        <v>108</v>
      </c>
      <c r="AQ24" s="138">
        <v>468</v>
      </c>
      <c r="AR24" s="138">
        <v>468</v>
      </c>
      <c r="AS24" s="138">
        <v>468</v>
      </c>
      <c r="AT24" s="136">
        <f>AQ24/$AY$11</f>
        <v>1</v>
      </c>
      <c r="AU24" s="136">
        <f t="shared" ref="AU24" si="14">AR24/$AY$11</f>
        <v>1</v>
      </c>
      <c r="AV24" s="137">
        <f t="shared" ref="AV24" si="15">AS24/$AY$11</f>
        <v>1</v>
      </c>
    </row>
    <row r="25" spans="3:87" x14ac:dyDescent="0.3">
      <c r="C25" s="71"/>
      <c r="D25" s="71"/>
      <c r="E25" s="71"/>
      <c r="F25" s="71"/>
      <c r="G25" s="71"/>
      <c r="H25" s="71"/>
      <c r="I25" s="71"/>
      <c r="J25" s="74"/>
      <c r="K25" s="74"/>
      <c r="L25" s="94"/>
      <c r="M25" s="71"/>
      <c r="N25" s="71"/>
      <c r="O25" s="71"/>
      <c r="P25" s="71"/>
      <c r="Q25" s="71"/>
      <c r="R25" s="71"/>
      <c r="S25" s="74"/>
      <c r="T25" s="74"/>
      <c r="U25" s="94"/>
      <c r="V25" s="71"/>
      <c r="W25" s="71"/>
      <c r="X25" s="71"/>
      <c r="Y25" s="71"/>
      <c r="Z25" s="71"/>
      <c r="AA25" s="71"/>
      <c r="AB25" s="74"/>
      <c r="AC25" s="74"/>
      <c r="AD25" s="94"/>
      <c r="AE25" s="71"/>
      <c r="AF25" s="71"/>
      <c r="AG25" s="71"/>
      <c r="AH25" s="71"/>
      <c r="AI25" s="71"/>
      <c r="AJ25" s="71"/>
      <c r="AK25" s="74"/>
      <c r="AL25" s="74"/>
      <c r="AM25" s="74"/>
      <c r="AN25" s="77"/>
      <c r="AO25" s="77"/>
      <c r="AP25" s="77"/>
      <c r="AQ25" s="71"/>
      <c r="AR25" s="71"/>
      <c r="AS25" s="71"/>
      <c r="AT25" s="74"/>
      <c r="AU25" s="74"/>
      <c r="AV25" s="94"/>
    </row>
    <row r="26" spans="3:87" x14ac:dyDescent="0.3">
      <c r="C26" s="36"/>
      <c r="D26" s="36"/>
      <c r="E26" s="43"/>
      <c r="F26" s="43"/>
      <c r="G26" s="43"/>
      <c r="H26" s="43"/>
      <c r="I26" s="43"/>
      <c r="J26" s="12"/>
      <c r="K26" s="12"/>
      <c r="L26" s="12"/>
      <c r="M26" s="36"/>
      <c r="N26" s="43"/>
      <c r="O26" s="43"/>
      <c r="P26" s="43"/>
      <c r="Q26" s="43"/>
      <c r="R26" s="43"/>
      <c r="S26" s="12"/>
      <c r="T26" s="12"/>
      <c r="U26" s="12"/>
      <c r="V26" s="36"/>
      <c r="W26" s="43"/>
      <c r="X26" s="43"/>
      <c r="Y26" s="43"/>
      <c r="Z26" s="43"/>
      <c r="AA26" s="43"/>
      <c r="AB26" s="12"/>
      <c r="AC26" s="12"/>
      <c r="AD26" s="12"/>
      <c r="AE26" s="36"/>
      <c r="AF26" s="43"/>
      <c r="AG26" s="43"/>
      <c r="AH26" s="43"/>
      <c r="AI26" s="43"/>
      <c r="AJ26" s="43"/>
      <c r="AK26" s="12"/>
      <c r="AL26" s="12"/>
      <c r="AM26" s="12"/>
      <c r="AN26" s="36"/>
      <c r="AO26" s="43"/>
      <c r="AP26" s="43"/>
      <c r="AQ26" s="43"/>
      <c r="AR26" s="43"/>
      <c r="AS26" s="43"/>
      <c r="AT26" s="12"/>
      <c r="AU26" s="12"/>
      <c r="AV26" s="12"/>
    </row>
    <row r="27" spans="3:87" ht="15.6" x14ac:dyDescent="0.3">
      <c r="BB27" s="82" t="s">
        <v>11</v>
      </c>
      <c r="BC27" s="82"/>
      <c r="BD27" s="82"/>
      <c r="BE27" s="82"/>
      <c r="BF27" s="82"/>
      <c r="BG27" s="82"/>
      <c r="BH27" s="82"/>
      <c r="BI27" s="82"/>
      <c r="BJ27" s="24"/>
      <c r="BV27" s="82" t="s">
        <v>11</v>
      </c>
      <c r="BW27" s="82"/>
      <c r="BX27" s="82"/>
      <c r="BY27" s="82"/>
      <c r="BZ27" s="82"/>
      <c r="CA27" s="82"/>
      <c r="CB27" s="82"/>
      <c r="CC27" s="82"/>
      <c r="CD27" s="24"/>
    </row>
    <row r="28" spans="3:87" x14ac:dyDescent="0.3">
      <c r="BB28" s="80"/>
      <c r="BC28" s="71" t="s">
        <v>217</v>
      </c>
      <c r="BD28" s="71" t="s">
        <v>218</v>
      </c>
      <c r="BE28" s="71" t="s">
        <v>312</v>
      </c>
      <c r="BF28" s="71" t="s">
        <v>313</v>
      </c>
      <c r="BG28" s="71" t="s">
        <v>314</v>
      </c>
      <c r="BH28" s="71" t="s">
        <v>315</v>
      </c>
      <c r="BI28" s="71" t="s">
        <v>316</v>
      </c>
      <c r="BJ28" s="71" t="s">
        <v>219</v>
      </c>
      <c r="BV28" s="80"/>
      <c r="BW28" s="71" t="s">
        <v>217</v>
      </c>
      <c r="BX28" s="71" t="s">
        <v>218</v>
      </c>
      <c r="BY28" s="71" t="s">
        <v>312</v>
      </c>
      <c r="BZ28" s="71" t="s">
        <v>313</v>
      </c>
      <c r="CA28" s="71" t="s">
        <v>314</v>
      </c>
      <c r="CB28" s="71" t="s">
        <v>315</v>
      </c>
      <c r="CC28" s="71" t="s">
        <v>316</v>
      </c>
      <c r="CD28" s="71" t="s">
        <v>219</v>
      </c>
      <c r="CG28" s="71" t="s">
        <v>317</v>
      </c>
      <c r="CI28" s="71" t="s">
        <v>318</v>
      </c>
    </row>
    <row r="29" spans="3:87" ht="18.600000000000001" thickBot="1" x14ac:dyDescent="0.4">
      <c r="C29" s="113" t="s">
        <v>11</v>
      </c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5"/>
      <c r="BB29" s="81"/>
      <c r="BC29" s="71"/>
      <c r="BD29" s="71"/>
      <c r="BE29" s="71"/>
      <c r="BF29" s="71"/>
      <c r="BG29" s="71"/>
      <c r="BH29" s="71"/>
      <c r="BI29" s="71"/>
      <c r="BJ29" s="71"/>
      <c r="BV29" s="81"/>
      <c r="BW29" s="71"/>
      <c r="BX29" s="71"/>
      <c r="BY29" s="71"/>
      <c r="BZ29" s="71"/>
      <c r="CA29" s="71"/>
      <c r="CB29" s="71"/>
      <c r="CC29" s="71"/>
      <c r="CD29" s="71"/>
      <c r="CG29" s="71"/>
      <c r="CI29" s="71"/>
    </row>
    <row r="30" spans="3:87" x14ac:dyDescent="0.3">
      <c r="C30" s="14"/>
      <c r="D30" s="116" t="s">
        <v>1</v>
      </c>
      <c r="E30" s="117"/>
      <c r="F30" s="117"/>
      <c r="G30" s="117"/>
      <c r="H30" s="117"/>
      <c r="I30" s="117"/>
      <c r="J30" s="117"/>
      <c r="K30" s="117"/>
      <c r="L30" s="118"/>
      <c r="M30" s="116" t="s">
        <v>2</v>
      </c>
      <c r="N30" s="117"/>
      <c r="O30" s="117"/>
      <c r="P30" s="117"/>
      <c r="Q30" s="117"/>
      <c r="R30" s="117"/>
      <c r="S30" s="117"/>
      <c r="T30" s="117"/>
      <c r="U30" s="118"/>
      <c r="V30" s="116" t="s">
        <v>3</v>
      </c>
      <c r="W30" s="117"/>
      <c r="X30" s="117"/>
      <c r="Y30" s="117"/>
      <c r="Z30" s="117"/>
      <c r="AA30" s="117"/>
      <c r="AB30" s="117"/>
      <c r="AC30" s="117"/>
      <c r="AD30" s="118"/>
      <c r="AE30" s="116" t="s">
        <v>4</v>
      </c>
      <c r="AF30" s="117"/>
      <c r="AG30" s="117"/>
      <c r="AH30" s="117"/>
      <c r="AI30" s="117"/>
      <c r="AJ30" s="117"/>
      <c r="AK30" s="117"/>
      <c r="AL30" s="117"/>
      <c r="AM30" s="118"/>
      <c r="AN30" s="90" t="s">
        <v>5</v>
      </c>
      <c r="AO30" s="91"/>
      <c r="AP30" s="91"/>
      <c r="AQ30" s="91"/>
      <c r="AR30" s="91"/>
      <c r="AS30" s="91"/>
      <c r="AT30" s="91"/>
      <c r="AU30" s="91"/>
      <c r="AV30" s="92"/>
      <c r="BB30" s="71" t="s">
        <v>1</v>
      </c>
      <c r="BC30" s="72">
        <f>J34</f>
        <v>0.98076923076923073</v>
      </c>
      <c r="BD30" s="73">
        <f>J36</f>
        <v>1</v>
      </c>
      <c r="BE30" s="72">
        <f>J38</f>
        <v>0.98076923076923073</v>
      </c>
      <c r="BF30" s="72">
        <f>J40</f>
        <v>1</v>
      </c>
      <c r="BG30" s="72">
        <f>J42</f>
        <v>0.99358974358974361</v>
      </c>
      <c r="BH30" s="72">
        <f>J44</f>
        <v>1</v>
      </c>
      <c r="BI30" s="72">
        <f>J46</f>
        <v>1</v>
      </c>
      <c r="BJ30" s="72">
        <v>1</v>
      </c>
      <c r="BV30" s="71" t="s">
        <v>1</v>
      </c>
      <c r="BW30" s="70">
        <f>D34</f>
        <v>33</v>
      </c>
      <c r="BX30" s="78">
        <f>D36</f>
        <v>35</v>
      </c>
      <c r="BY30" s="78">
        <f>D38</f>
        <v>33</v>
      </c>
      <c r="BZ30" s="78">
        <f>D40</f>
        <v>35</v>
      </c>
      <c r="CA30" s="78">
        <f>D42</f>
        <v>33</v>
      </c>
      <c r="CB30" s="78">
        <f>D44</f>
        <v>34</v>
      </c>
      <c r="CC30" s="70">
        <f>D46</f>
        <v>34</v>
      </c>
      <c r="CD30" s="70">
        <f>D48</f>
        <v>35</v>
      </c>
      <c r="CG30" s="72">
        <f>(CD30-CC30)/CD30</f>
        <v>2.8571428571428571E-2</v>
      </c>
      <c r="CI30" s="72">
        <f>SUM(CG30:CG39)/5</f>
        <v>4.13634887453318E-2</v>
      </c>
    </row>
    <row r="31" spans="3:87" x14ac:dyDescent="0.3">
      <c r="C31" s="95"/>
      <c r="D31" s="100" t="s">
        <v>8</v>
      </c>
      <c r="E31" s="101"/>
      <c r="F31" s="102"/>
      <c r="G31" s="109" t="s">
        <v>9</v>
      </c>
      <c r="H31" s="101"/>
      <c r="I31" s="102"/>
      <c r="J31" s="109" t="s">
        <v>10</v>
      </c>
      <c r="K31" s="101"/>
      <c r="L31" s="119"/>
      <c r="M31" s="100" t="s">
        <v>8</v>
      </c>
      <c r="N31" s="101"/>
      <c r="O31" s="102"/>
      <c r="P31" s="109" t="s">
        <v>9</v>
      </c>
      <c r="Q31" s="101"/>
      <c r="R31" s="102"/>
      <c r="S31" s="109" t="s">
        <v>10</v>
      </c>
      <c r="T31" s="101"/>
      <c r="U31" s="119"/>
      <c r="V31" s="100" t="s">
        <v>8</v>
      </c>
      <c r="W31" s="101"/>
      <c r="X31" s="102"/>
      <c r="Y31" s="109" t="s">
        <v>9</v>
      </c>
      <c r="Z31" s="101"/>
      <c r="AA31" s="102"/>
      <c r="AB31" s="109" t="s">
        <v>10</v>
      </c>
      <c r="AC31" s="101"/>
      <c r="AD31" s="119"/>
      <c r="AE31" s="100" t="s">
        <v>8</v>
      </c>
      <c r="AF31" s="101"/>
      <c r="AG31" s="102"/>
      <c r="AH31" s="109" t="s">
        <v>9</v>
      </c>
      <c r="AI31" s="101"/>
      <c r="AJ31" s="102"/>
      <c r="AK31" s="109" t="s">
        <v>10</v>
      </c>
      <c r="AL31" s="101"/>
      <c r="AM31" s="119"/>
      <c r="AN31" s="125" t="s">
        <v>8</v>
      </c>
      <c r="AO31" s="126"/>
      <c r="AP31" s="127"/>
      <c r="AQ31" s="128" t="s">
        <v>9</v>
      </c>
      <c r="AR31" s="126"/>
      <c r="AS31" s="127"/>
      <c r="AT31" s="71" t="s">
        <v>10</v>
      </c>
      <c r="AU31" s="71"/>
      <c r="AV31" s="130"/>
      <c r="AW31" s="28"/>
      <c r="BB31" s="71"/>
      <c r="BC31" s="72"/>
      <c r="BD31" s="74"/>
      <c r="BE31" s="72"/>
      <c r="BF31" s="72"/>
      <c r="BG31" s="72"/>
      <c r="BH31" s="72"/>
      <c r="BI31" s="72"/>
      <c r="BJ31" s="72"/>
      <c r="BV31" s="71"/>
      <c r="BW31" s="70"/>
      <c r="BX31" s="79"/>
      <c r="BY31" s="79"/>
      <c r="BZ31" s="79"/>
      <c r="CA31" s="79"/>
      <c r="CB31" s="79"/>
      <c r="CC31" s="70"/>
      <c r="CD31" s="70"/>
      <c r="CG31" s="72"/>
      <c r="CI31" s="72"/>
    </row>
    <row r="32" spans="3:87" x14ac:dyDescent="0.3">
      <c r="C32" s="96"/>
      <c r="D32" s="103"/>
      <c r="E32" s="104"/>
      <c r="F32" s="105"/>
      <c r="G32" s="95"/>
      <c r="H32" s="104"/>
      <c r="I32" s="105"/>
      <c r="J32" s="95"/>
      <c r="K32" s="104"/>
      <c r="L32" s="120"/>
      <c r="M32" s="103"/>
      <c r="N32" s="104"/>
      <c r="O32" s="105"/>
      <c r="P32" s="95"/>
      <c r="Q32" s="104"/>
      <c r="R32" s="105"/>
      <c r="S32" s="95"/>
      <c r="T32" s="104"/>
      <c r="U32" s="120"/>
      <c r="V32" s="103"/>
      <c r="W32" s="104"/>
      <c r="X32" s="105"/>
      <c r="Y32" s="95"/>
      <c r="Z32" s="104"/>
      <c r="AA32" s="105"/>
      <c r="AB32" s="95"/>
      <c r="AC32" s="104"/>
      <c r="AD32" s="120"/>
      <c r="AE32" s="103"/>
      <c r="AF32" s="104"/>
      <c r="AG32" s="105"/>
      <c r="AH32" s="95"/>
      <c r="AI32" s="104"/>
      <c r="AJ32" s="105"/>
      <c r="AK32" s="95"/>
      <c r="AL32" s="104"/>
      <c r="AM32" s="120"/>
      <c r="AN32" s="103"/>
      <c r="AO32" s="104"/>
      <c r="AP32" s="105"/>
      <c r="AQ32" s="95"/>
      <c r="AR32" s="104"/>
      <c r="AS32" s="105"/>
      <c r="AT32" s="71"/>
      <c r="AU32" s="71"/>
      <c r="AV32" s="130"/>
      <c r="AW32" s="28"/>
      <c r="BB32" s="71" t="s">
        <v>2</v>
      </c>
      <c r="BC32" s="72">
        <f>S34</f>
        <v>0.98717948717948723</v>
      </c>
      <c r="BD32" s="73">
        <f>S36</f>
        <v>1</v>
      </c>
      <c r="BE32" s="72">
        <f>S38</f>
        <v>0.99145299145299148</v>
      </c>
      <c r="BF32" s="72">
        <f>S40</f>
        <v>1</v>
      </c>
      <c r="BG32" s="72">
        <f>S42</f>
        <v>1</v>
      </c>
      <c r="BH32" s="72">
        <f>S44</f>
        <v>1</v>
      </c>
      <c r="BI32" s="72">
        <f>S46</f>
        <v>1</v>
      </c>
      <c r="BJ32" s="72">
        <v>1</v>
      </c>
      <c r="BV32" s="76" t="s">
        <v>2</v>
      </c>
      <c r="BW32" s="78">
        <f>M34</f>
        <v>50</v>
      </c>
      <c r="BX32" s="78">
        <f>M36</f>
        <v>52</v>
      </c>
      <c r="BY32" s="78">
        <f>M38</f>
        <v>50</v>
      </c>
      <c r="BZ32" s="78">
        <f>M40</f>
        <v>52</v>
      </c>
      <c r="CA32" s="78">
        <f>M42</f>
        <v>50</v>
      </c>
      <c r="CB32" s="78">
        <f>M44</f>
        <v>50</v>
      </c>
      <c r="CC32" s="70">
        <f>M46</f>
        <v>50</v>
      </c>
      <c r="CD32" s="70">
        <f>M48</f>
        <v>52</v>
      </c>
      <c r="CG32" s="72">
        <f t="shared" ref="CG32" si="16">(CD32-CC32)/CD32</f>
        <v>3.8461538461538464E-2</v>
      </c>
    </row>
    <row r="33" spans="3:87" x14ac:dyDescent="0.3">
      <c r="C33" s="27"/>
      <c r="D33" s="26" t="s">
        <v>18</v>
      </c>
      <c r="E33" s="25" t="s">
        <v>17</v>
      </c>
      <c r="F33" s="29" t="s">
        <v>16</v>
      </c>
      <c r="G33" s="25" t="s">
        <v>18</v>
      </c>
      <c r="H33" s="25" t="s">
        <v>17</v>
      </c>
      <c r="I33" s="29" t="s">
        <v>16</v>
      </c>
      <c r="J33" s="25" t="s">
        <v>18</v>
      </c>
      <c r="K33" s="25" t="s">
        <v>17</v>
      </c>
      <c r="L33" s="32" t="s">
        <v>16</v>
      </c>
      <c r="M33" s="26" t="s">
        <v>18</v>
      </c>
      <c r="N33" s="25" t="s">
        <v>17</v>
      </c>
      <c r="O33" s="29" t="s">
        <v>16</v>
      </c>
      <c r="P33" s="25" t="s">
        <v>18</v>
      </c>
      <c r="Q33" s="25" t="s">
        <v>17</v>
      </c>
      <c r="R33" s="29" t="s">
        <v>16</v>
      </c>
      <c r="S33" s="25" t="s">
        <v>18</v>
      </c>
      <c r="T33" s="25" t="s">
        <v>17</v>
      </c>
      <c r="U33" s="32" t="s">
        <v>16</v>
      </c>
      <c r="V33" s="26" t="s">
        <v>18</v>
      </c>
      <c r="W33" s="25" t="s">
        <v>17</v>
      </c>
      <c r="X33" s="29" t="s">
        <v>16</v>
      </c>
      <c r="Y33" s="25" t="s">
        <v>18</v>
      </c>
      <c r="Z33" s="25" t="s">
        <v>17</v>
      </c>
      <c r="AA33" s="29" t="s">
        <v>16</v>
      </c>
      <c r="AB33" s="25" t="s">
        <v>18</v>
      </c>
      <c r="AC33" s="25" t="s">
        <v>17</v>
      </c>
      <c r="AD33" s="32" t="s">
        <v>16</v>
      </c>
      <c r="AE33" s="26" t="s">
        <v>18</v>
      </c>
      <c r="AF33" s="25" t="s">
        <v>17</v>
      </c>
      <c r="AG33" s="29" t="s">
        <v>16</v>
      </c>
      <c r="AH33" s="25" t="s">
        <v>18</v>
      </c>
      <c r="AI33" s="25" t="s">
        <v>17</v>
      </c>
      <c r="AJ33" s="29" t="s">
        <v>16</v>
      </c>
      <c r="AK33" s="25" t="s">
        <v>18</v>
      </c>
      <c r="AL33" s="25" t="s">
        <v>17</v>
      </c>
      <c r="AM33" s="32" t="s">
        <v>16</v>
      </c>
      <c r="AN33" s="26" t="s">
        <v>18</v>
      </c>
      <c r="AO33" s="25" t="s">
        <v>17</v>
      </c>
      <c r="AP33" s="29" t="s">
        <v>16</v>
      </c>
      <c r="AQ33" s="25" t="s">
        <v>18</v>
      </c>
      <c r="AR33" s="25" t="s">
        <v>17</v>
      </c>
      <c r="AS33" s="29" t="s">
        <v>16</v>
      </c>
      <c r="AT33" s="25" t="s">
        <v>18</v>
      </c>
      <c r="AU33" s="25" t="s">
        <v>17</v>
      </c>
      <c r="AV33" s="32" t="s">
        <v>16</v>
      </c>
      <c r="AW33" s="28"/>
      <c r="BB33" s="71"/>
      <c r="BC33" s="72"/>
      <c r="BD33" s="74"/>
      <c r="BE33" s="72"/>
      <c r="BF33" s="72"/>
      <c r="BG33" s="72"/>
      <c r="BH33" s="72"/>
      <c r="BI33" s="72"/>
      <c r="BJ33" s="72"/>
      <c r="BV33" s="77"/>
      <c r="BW33" s="79"/>
      <c r="BX33" s="79"/>
      <c r="BY33" s="79"/>
      <c r="BZ33" s="79"/>
      <c r="CA33" s="79"/>
      <c r="CB33" s="79"/>
      <c r="CC33" s="70"/>
      <c r="CD33" s="70"/>
      <c r="CG33" s="72"/>
    </row>
    <row r="34" spans="3:87" x14ac:dyDescent="0.3">
      <c r="C34" s="71" t="s">
        <v>217</v>
      </c>
      <c r="D34" s="98">
        <v>33</v>
      </c>
      <c r="E34" s="70">
        <v>30</v>
      </c>
      <c r="F34" s="70">
        <v>36</v>
      </c>
      <c r="G34" s="76">
        <v>153</v>
      </c>
      <c r="H34" s="70">
        <v>150</v>
      </c>
      <c r="I34" s="70">
        <v>156</v>
      </c>
      <c r="J34" s="72">
        <f>G34/$AY$7</f>
        <v>0.98076923076923073</v>
      </c>
      <c r="K34" s="72">
        <f>H34/$AY$7</f>
        <v>0.96153846153846156</v>
      </c>
      <c r="L34" s="88">
        <f>I34/$AY$7</f>
        <v>1</v>
      </c>
      <c r="M34" s="98">
        <v>50</v>
      </c>
      <c r="N34" s="70">
        <v>46</v>
      </c>
      <c r="O34" s="70">
        <v>52</v>
      </c>
      <c r="P34" s="76">
        <v>231</v>
      </c>
      <c r="Q34" s="70">
        <v>228</v>
      </c>
      <c r="R34" s="70">
        <v>234</v>
      </c>
      <c r="S34" s="72">
        <f>P34/$AY$8</f>
        <v>0.98717948717948723</v>
      </c>
      <c r="T34" s="72">
        <f>Q34/$AY$8</f>
        <v>0.97435897435897434</v>
      </c>
      <c r="U34" s="88">
        <f>R34/$AY$8</f>
        <v>1</v>
      </c>
      <c r="V34" s="98">
        <v>65</v>
      </c>
      <c r="W34" s="70">
        <v>60</v>
      </c>
      <c r="X34" s="70">
        <v>70</v>
      </c>
      <c r="Y34" s="76">
        <v>306</v>
      </c>
      <c r="Z34" s="70">
        <v>303</v>
      </c>
      <c r="AA34" s="70">
        <v>309</v>
      </c>
      <c r="AB34" s="72">
        <f>Y34/$AY$9</f>
        <v>0.98076923076923073</v>
      </c>
      <c r="AC34" s="72">
        <f>Z34/$AY$9</f>
        <v>0.97115384615384615</v>
      </c>
      <c r="AD34" s="88">
        <f>AA34/$AY$9</f>
        <v>0.99038461538461542</v>
      </c>
      <c r="AE34" s="98">
        <v>82</v>
      </c>
      <c r="AF34" s="70">
        <v>78</v>
      </c>
      <c r="AG34" s="70">
        <v>88</v>
      </c>
      <c r="AH34" s="76">
        <v>384</v>
      </c>
      <c r="AI34" s="70">
        <v>380</v>
      </c>
      <c r="AJ34" s="70">
        <v>388</v>
      </c>
      <c r="AK34" s="72">
        <f>AH34/$AY$10</f>
        <v>0.98461538461538467</v>
      </c>
      <c r="AL34" s="73">
        <f>AI34/$AY$10</f>
        <v>0.97435897435897434</v>
      </c>
      <c r="AM34" s="93">
        <f>AJ34/$AY$10</f>
        <v>0.99487179487179489</v>
      </c>
      <c r="AN34" s="98">
        <v>99</v>
      </c>
      <c r="AO34" s="70">
        <v>92</v>
      </c>
      <c r="AP34" s="70">
        <v>104</v>
      </c>
      <c r="AQ34" s="76">
        <v>461</v>
      </c>
      <c r="AR34" s="70">
        <v>448</v>
      </c>
      <c r="AS34" s="70">
        <v>468</v>
      </c>
      <c r="AT34" s="72">
        <f>AQ34/$AY$11</f>
        <v>0.9850427350427351</v>
      </c>
      <c r="AU34" s="72">
        <f>AR34/$AY$11</f>
        <v>0.95726495726495731</v>
      </c>
      <c r="AV34" s="88">
        <f>AS34/$AY$11</f>
        <v>1</v>
      </c>
      <c r="BB34" s="71" t="s">
        <v>3</v>
      </c>
      <c r="BC34" s="72">
        <f>AB34</f>
        <v>0.98076923076923073</v>
      </c>
      <c r="BD34" s="73">
        <f>AB36</f>
        <v>1</v>
      </c>
      <c r="BE34" s="72">
        <f>AB38</f>
        <v>0.99358974358974361</v>
      </c>
      <c r="BF34" s="73">
        <f>AB40</f>
        <v>1</v>
      </c>
      <c r="BG34" s="72">
        <f>AB42</f>
        <v>0.99679487179487181</v>
      </c>
      <c r="BH34" s="72">
        <f>AB44</f>
        <v>1</v>
      </c>
      <c r="BI34" s="72">
        <f>AB46</f>
        <v>1</v>
      </c>
      <c r="BJ34" s="72">
        <v>1</v>
      </c>
      <c r="BV34" s="76" t="s">
        <v>3</v>
      </c>
      <c r="BW34" s="78">
        <f>V34</f>
        <v>65</v>
      </c>
      <c r="BX34" s="78">
        <f>V36</f>
        <v>69</v>
      </c>
      <c r="BY34" s="78">
        <f>V38</f>
        <v>65</v>
      </c>
      <c r="BZ34" s="78">
        <f>V40</f>
        <v>69</v>
      </c>
      <c r="CA34" s="78">
        <f>V42</f>
        <v>65</v>
      </c>
      <c r="CB34" s="78">
        <f>V44</f>
        <v>66</v>
      </c>
      <c r="CC34" s="70">
        <f>V46</f>
        <v>66</v>
      </c>
      <c r="CD34" s="70">
        <f>V48</f>
        <v>69</v>
      </c>
      <c r="CG34" s="72">
        <f t="shared" ref="CG34" si="17">(CD34-CC34)/CD34</f>
        <v>4.3478260869565216E-2</v>
      </c>
    </row>
    <row r="35" spans="3:87" x14ac:dyDescent="0.3">
      <c r="C35" s="71"/>
      <c r="D35" s="106"/>
      <c r="E35" s="70"/>
      <c r="F35" s="70"/>
      <c r="G35" s="77"/>
      <c r="H35" s="70"/>
      <c r="I35" s="70"/>
      <c r="J35" s="72"/>
      <c r="K35" s="72"/>
      <c r="L35" s="88"/>
      <c r="M35" s="106"/>
      <c r="N35" s="70"/>
      <c r="O35" s="70"/>
      <c r="P35" s="77"/>
      <c r="Q35" s="70"/>
      <c r="R35" s="70"/>
      <c r="S35" s="72"/>
      <c r="T35" s="72"/>
      <c r="U35" s="88"/>
      <c r="V35" s="106"/>
      <c r="W35" s="70"/>
      <c r="X35" s="70"/>
      <c r="Y35" s="77"/>
      <c r="Z35" s="70"/>
      <c r="AA35" s="70"/>
      <c r="AB35" s="72"/>
      <c r="AC35" s="72"/>
      <c r="AD35" s="88"/>
      <c r="AE35" s="106"/>
      <c r="AF35" s="70"/>
      <c r="AG35" s="70"/>
      <c r="AH35" s="77"/>
      <c r="AI35" s="70"/>
      <c r="AJ35" s="70"/>
      <c r="AK35" s="72"/>
      <c r="AL35" s="74"/>
      <c r="AM35" s="94"/>
      <c r="AN35" s="106"/>
      <c r="AO35" s="70"/>
      <c r="AP35" s="70"/>
      <c r="AQ35" s="77"/>
      <c r="AR35" s="70"/>
      <c r="AS35" s="70"/>
      <c r="AT35" s="72"/>
      <c r="AU35" s="72"/>
      <c r="AV35" s="88"/>
      <c r="BB35" s="71"/>
      <c r="BC35" s="72"/>
      <c r="BD35" s="74"/>
      <c r="BE35" s="72"/>
      <c r="BF35" s="74"/>
      <c r="BG35" s="72"/>
      <c r="BH35" s="72"/>
      <c r="BI35" s="72"/>
      <c r="BJ35" s="72"/>
      <c r="BV35" s="77"/>
      <c r="BW35" s="79"/>
      <c r="BX35" s="79"/>
      <c r="BY35" s="79"/>
      <c r="BZ35" s="79"/>
      <c r="CA35" s="79"/>
      <c r="CB35" s="79"/>
      <c r="CC35" s="70"/>
      <c r="CD35" s="70"/>
      <c r="CG35" s="72"/>
    </row>
    <row r="36" spans="3:87" x14ac:dyDescent="0.3">
      <c r="C36" s="71" t="s">
        <v>218</v>
      </c>
      <c r="D36" s="107">
        <v>35</v>
      </c>
      <c r="E36" s="71">
        <v>32</v>
      </c>
      <c r="F36" s="71">
        <v>38</v>
      </c>
      <c r="G36" s="76">
        <v>156</v>
      </c>
      <c r="H36" s="70">
        <v>156</v>
      </c>
      <c r="I36" s="70">
        <v>156</v>
      </c>
      <c r="J36" s="72">
        <f>G36/$AY$7</f>
        <v>1</v>
      </c>
      <c r="K36" s="72">
        <f>H36/$AY$7</f>
        <v>1</v>
      </c>
      <c r="L36" s="88">
        <f>I36/$AY$7</f>
        <v>1</v>
      </c>
      <c r="M36" s="98">
        <v>52</v>
      </c>
      <c r="N36" s="70">
        <v>46</v>
      </c>
      <c r="O36" s="70">
        <v>56</v>
      </c>
      <c r="P36" s="76">
        <v>234</v>
      </c>
      <c r="Q36" s="70">
        <v>234</v>
      </c>
      <c r="R36" s="70">
        <v>234</v>
      </c>
      <c r="S36" s="72">
        <f>P36/$AY$8</f>
        <v>1</v>
      </c>
      <c r="T36" s="72">
        <f t="shared" ref="T36:U36" si="18">Q36/$AY$8</f>
        <v>1</v>
      </c>
      <c r="U36" s="88">
        <f t="shared" si="18"/>
        <v>1</v>
      </c>
      <c r="V36" s="98">
        <v>69</v>
      </c>
      <c r="W36" s="70">
        <v>64</v>
      </c>
      <c r="X36" s="70">
        <v>76</v>
      </c>
      <c r="Y36" s="76">
        <v>312</v>
      </c>
      <c r="Z36" s="70">
        <v>312</v>
      </c>
      <c r="AA36" s="70">
        <v>312</v>
      </c>
      <c r="AB36" s="72">
        <f>Y36/$AY$9</f>
        <v>1</v>
      </c>
      <c r="AC36" s="72">
        <f>Z36/$AY$9</f>
        <v>1</v>
      </c>
      <c r="AD36" s="88">
        <f>AA36/$AY$9</f>
        <v>1</v>
      </c>
      <c r="AE36" s="98">
        <v>87</v>
      </c>
      <c r="AF36" s="70">
        <v>82</v>
      </c>
      <c r="AG36" s="70">
        <v>92</v>
      </c>
      <c r="AH36" s="76">
        <v>390</v>
      </c>
      <c r="AI36" s="70">
        <v>390</v>
      </c>
      <c r="AJ36" s="70">
        <v>390</v>
      </c>
      <c r="AK36" s="72">
        <f>AH36/$AY$10</f>
        <v>1</v>
      </c>
      <c r="AL36" s="73">
        <f>AI36/$AY$10</f>
        <v>1</v>
      </c>
      <c r="AM36" s="93">
        <f>AJ36/$AY$10</f>
        <v>1</v>
      </c>
      <c r="AN36" s="98">
        <v>103</v>
      </c>
      <c r="AO36" s="76">
        <v>96</v>
      </c>
      <c r="AP36" s="76">
        <v>112</v>
      </c>
      <c r="AQ36" s="76">
        <v>468</v>
      </c>
      <c r="AR36" s="70">
        <v>468</v>
      </c>
      <c r="AS36" s="70">
        <v>468</v>
      </c>
      <c r="AT36" s="72">
        <f>AQ36/$AY$11</f>
        <v>1</v>
      </c>
      <c r="AU36" s="72">
        <f>AR36/$AY$11</f>
        <v>1</v>
      </c>
      <c r="AV36" s="88">
        <f>AS36/$AY$11</f>
        <v>1</v>
      </c>
      <c r="BB36" s="71" t="s">
        <v>4</v>
      </c>
      <c r="BC36" s="72">
        <f>AK34</f>
        <v>0.98461538461538467</v>
      </c>
      <c r="BD36" s="73">
        <f>AK36</f>
        <v>1</v>
      </c>
      <c r="BE36" s="72">
        <f>AK38</f>
        <v>0.99743589743589745</v>
      </c>
      <c r="BF36" s="73">
        <f>AK40</f>
        <v>1</v>
      </c>
      <c r="BG36" s="72">
        <f>AK42</f>
        <v>1</v>
      </c>
      <c r="BH36" s="72">
        <f>AK44</f>
        <v>1</v>
      </c>
      <c r="BI36" s="72">
        <f>AK46</f>
        <v>1</v>
      </c>
      <c r="BJ36" s="72">
        <v>1</v>
      </c>
      <c r="BV36" s="76" t="s">
        <v>4</v>
      </c>
      <c r="BW36" s="78">
        <f>AE34</f>
        <v>82</v>
      </c>
      <c r="BX36" s="78">
        <f>AE36</f>
        <v>87</v>
      </c>
      <c r="BY36" s="78">
        <f>AE38</f>
        <v>82</v>
      </c>
      <c r="BZ36" s="78">
        <f>AE40</f>
        <v>87</v>
      </c>
      <c r="CA36" s="78">
        <f>AE42</f>
        <v>82</v>
      </c>
      <c r="CB36" s="78">
        <f>AE44</f>
        <v>82</v>
      </c>
      <c r="CC36" s="70">
        <f>AE46</f>
        <v>82</v>
      </c>
      <c r="CD36" s="70">
        <f>AE48</f>
        <v>87</v>
      </c>
      <c r="CG36" s="72">
        <f t="shared" ref="CG36" si="19">(CD36-CC36)/CD36</f>
        <v>5.7471264367816091E-2</v>
      </c>
    </row>
    <row r="37" spans="3:87" x14ac:dyDescent="0.3">
      <c r="C37" s="71"/>
      <c r="D37" s="107"/>
      <c r="E37" s="71"/>
      <c r="F37" s="71"/>
      <c r="G37" s="77"/>
      <c r="H37" s="70"/>
      <c r="I37" s="70"/>
      <c r="J37" s="72"/>
      <c r="K37" s="72"/>
      <c r="L37" s="88"/>
      <c r="M37" s="106"/>
      <c r="N37" s="70"/>
      <c r="O37" s="70"/>
      <c r="P37" s="77"/>
      <c r="Q37" s="70"/>
      <c r="R37" s="70"/>
      <c r="S37" s="72"/>
      <c r="T37" s="72"/>
      <c r="U37" s="88"/>
      <c r="V37" s="106"/>
      <c r="W37" s="70"/>
      <c r="X37" s="70"/>
      <c r="Y37" s="77"/>
      <c r="Z37" s="70"/>
      <c r="AA37" s="70"/>
      <c r="AB37" s="72"/>
      <c r="AC37" s="72"/>
      <c r="AD37" s="88"/>
      <c r="AE37" s="106"/>
      <c r="AF37" s="70"/>
      <c r="AG37" s="70"/>
      <c r="AH37" s="77"/>
      <c r="AI37" s="70"/>
      <c r="AJ37" s="70"/>
      <c r="AK37" s="72"/>
      <c r="AL37" s="74"/>
      <c r="AM37" s="94"/>
      <c r="AN37" s="106"/>
      <c r="AO37" s="77"/>
      <c r="AP37" s="77"/>
      <c r="AQ37" s="77"/>
      <c r="AR37" s="70"/>
      <c r="AS37" s="70"/>
      <c r="AT37" s="72"/>
      <c r="AU37" s="72"/>
      <c r="AV37" s="88"/>
      <c r="BB37" s="71"/>
      <c r="BC37" s="72"/>
      <c r="BD37" s="74"/>
      <c r="BE37" s="72"/>
      <c r="BF37" s="74"/>
      <c r="BG37" s="72"/>
      <c r="BH37" s="72"/>
      <c r="BI37" s="72"/>
      <c r="BJ37" s="72"/>
      <c r="BV37" s="77"/>
      <c r="BW37" s="79"/>
      <c r="BX37" s="79"/>
      <c r="BY37" s="79"/>
      <c r="BZ37" s="79"/>
      <c r="CA37" s="79"/>
      <c r="CB37" s="79"/>
      <c r="CC37" s="70"/>
      <c r="CD37" s="70"/>
      <c r="CG37" s="72"/>
    </row>
    <row r="38" spans="3:87" x14ac:dyDescent="0.3">
      <c r="C38" s="71" t="s">
        <v>312</v>
      </c>
      <c r="D38" s="98">
        <v>33</v>
      </c>
      <c r="E38" s="70">
        <v>30</v>
      </c>
      <c r="F38" s="70">
        <v>36</v>
      </c>
      <c r="G38" s="76">
        <v>153</v>
      </c>
      <c r="H38" s="70">
        <v>151</v>
      </c>
      <c r="I38" s="70">
        <v>155</v>
      </c>
      <c r="J38" s="72">
        <f>G38/$AY$7</f>
        <v>0.98076923076923073</v>
      </c>
      <c r="K38" s="72">
        <f>H38/$AY$7</f>
        <v>0.96794871794871795</v>
      </c>
      <c r="L38" s="88">
        <f>I38/$AY$7</f>
        <v>0.99358974358974361</v>
      </c>
      <c r="M38" s="98">
        <v>50</v>
      </c>
      <c r="N38" s="70">
        <v>46</v>
      </c>
      <c r="O38" s="70">
        <v>52</v>
      </c>
      <c r="P38" s="76">
        <v>232</v>
      </c>
      <c r="Q38" s="70">
        <v>230</v>
      </c>
      <c r="R38" s="70">
        <v>234</v>
      </c>
      <c r="S38" s="72">
        <f t="shared" ref="S38:U40" si="20">P38/$AY$8</f>
        <v>0.99145299145299148</v>
      </c>
      <c r="T38" s="72">
        <f t="shared" si="20"/>
        <v>0.98290598290598286</v>
      </c>
      <c r="U38" s="88">
        <f t="shared" si="20"/>
        <v>1</v>
      </c>
      <c r="V38" s="98">
        <v>65</v>
      </c>
      <c r="W38" s="70">
        <v>60</v>
      </c>
      <c r="X38" s="70">
        <v>70</v>
      </c>
      <c r="Y38" s="76">
        <v>310</v>
      </c>
      <c r="Z38" s="70">
        <v>307</v>
      </c>
      <c r="AA38" s="70">
        <v>312</v>
      </c>
      <c r="AB38" s="72">
        <f>Y38/$AY$9</f>
        <v>0.99358974358974361</v>
      </c>
      <c r="AC38" s="72">
        <f>Z38/$AY$9</f>
        <v>0.98397435897435892</v>
      </c>
      <c r="AD38" s="88">
        <f>AA38/$AY$9</f>
        <v>1</v>
      </c>
      <c r="AE38" s="98">
        <v>82</v>
      </c>
      <c r="AF38" s="70">
        <v>78</v>
      </c>
      <c r="AG38" s="70">
        <v>88</v>
      </c>
      <c r="AH38" s="76">
        <v>389</v>
      </c>
      <c r="AI38" s="70">
        <v>385</v>
      </c>
      <c r="AJ38" s="70">
        <v>390</v>
      </c>
      <c r="AK38" s="72">
        <f>AH38/$AY$10</f>
        <v>0.99743589743589745</v>
      </c>
      <c r="AL38" s="73">
        <f>AI38/$AY$10</f>
        <v>0.98717948717948723</v>
      </c>
      <c r="AM38" s="93">
        <f>AJ38/$AY$10</f>
        <v>1</v>
      </c>
      <c r="AN38" s="98">
        <v>99</v>
      </c>
      <c r="AO38" s="70">
        <v>92</v>
      </c>
      <c r="AP38" s="70">
        <v>104</v>
      </c>
      <c r="AQ38" s="76">
        <v>468</v>
      </c>
      <c r="AR38" s="70">
        <v>466</v>
      </c>
      <c r="AS38" s="70">
        <v>468</v>
      </c>
      <c r="AT38" s="72">
        <f>AQ38/$AY$11</f>
        <v>1</v>
      </c>
      <c r="AU38" s="72">
        <f>AR38/$AY$11</f>
        <v>0.99572649572649574</v>
      </c>
      <c r="AV38" s="88">
        <f>AS38/$AY$11</f>
        <v>1</v>
      </c>
      <c r="BB38" s="71" t="s">
        <v>5</v>
      </c>
      <c r="BC38" s="72">
        <f>AT34</f>
        <v>0.9850427350427351</v>
      </c>
      <c r="BD38" s="73">
        <f>AT36</f>
        <v>1</v>
      </c>
      <c r="BE38" s="72">
        <f>AT38</f>
        <v>1</v>
      </c>
      <c r="BF38" s="72">
        <f>AT40</f>
        <v>1</v>
      </c>
      <c r="BG38" s="72">
        <f>AT42</f>
        <v>1</v>
      </c>
      <c r="BH38" s="72">
        <f>AT44</f>
        <v>1</v>
      </c>
      <c r="BI38" s="72">
        <f>AT46</f>
        <v>1</v>
      </c>
      <c r="BJ38" s="72">
        <v>1</v>
      </c>
      <c r="BV38" s="71" t="s">
        <v>5</v>
      </c>
      <c r="BW38" s="78">
        <f>AN34</f>
        <v>99</v>
      </c>
      <c r="BX38" s="78">
        <f>AN36</f>
        <v>103</v>
      </c>
      <c r="BY38" s="78">
        <f>AN38</f>
        <v>99</v>
      </c>
      <c r="BZ38" s="78">
        <f>AN40</f>
        <v>103</v>
      </c>
      <c r="CA38" s="78">
        <f>AN42</f>
        <v>99</v>
      </c>
      <c r="CB38" s="78">
        <f>AN44</f>
        <v>99</v>
      </c>
      <c r="CC38" s="70">
        <f>AN46</f>
        <v>99</v>
      </c>
      <c r="CD38" s="70">
        <f>AN48</f>
        <v>103</v>
      </c>
      <c r="CG38" s="72">
        <f t="shared" ref="CG38" si="21">(CD38-CC38)/CD38</f>
        <v>3.8834951456310676E-2</v>
      </c>
    </row>
    <row r="39" spans="3:87" x14ac:dyDescent="0.3">
      <c r="C39" s="71"/>
      <c r="D39" s="106"/>
      <c r="E39" s="70"/>
      <c r="F39" s="70"/>
      <c r="G39" s="77"/>
      <c r="H39" s="70"/>
      <c r="I39" s="70"/>
      <c r="J39" s="72"/>
      <c r="K39" s="72"/>
      <c r="L39" s="88"/>
      <c r="M39" s="106"/>
      <c r="N39" s="70"/>
      <c r="O39" s="70"/>
      <c r="P39" s="77"/>
      <c r="Q39" s="70"/>
      <c r="R39" s="70"/>
      <c r="S39" s="72"/>
      <c r="T39" s="72"/>
      <c r="U39" s="88"/>
      <c r="V39" s="106"/>
      <c r="W39" s="70"/>
      <c r="X39" s="70"/>
      <c r="Y39" s="77"/>
      <c r="Z39" s="70"/>
      <c r="AA39" s="70"/>
      <c r="AB39" s="72"/>
      <c r="AC39" s="72"/>
      <c r="AD39" s="88"/>
      <c r="AE39" s="106"/>
      <c r="AF39" s="70"/>
      <c r="AG39" s="70"/>
      <c r="AH39" s="77"/>
      <c r="AI39" s="70"/>
      <c r="AJ39" s="70"/>
      <c r="AK39" s="72"/>
      <c r="AL39" s="74"/>
      <c r="AM39" s="94"/>
      <c r="AN39" s="106"/>
      <c r="AO39" s="70"/>
      <c r="AP39" s="70"/>
      <c r="AQ39" s="77"/>
      <c r="AR39" s="70"/>
      <c r="AS39" s="70"/>
      <c r="AT39" s="72"/>
      <c r="AU39" s="72"/>
      <c r="AV39" s="88"/>
      <c r="BB39" s="71"/>
      <c r="BC39" s="72"/>
      <c r="BD39" s="74"/>
      <c r="BE39" s="72"/>
      <c r="BF39" s="72"/>
      <c r="BG39" s="72"/>
      <c r="BH39" s="72"/>
      <c r="BI39" s="72"/>
      <c r="BJ39" s="72"/>
      <c r="BV39" s="71"/>
      <c r="BW39" s="79"/>
      <c r="BX39" s="79"/>
      <c r="BY39" s="79"/>
      <c r="BZ39" s="79"/>
      <c r="CA39" s="79"/>
      <c r="CB39" s="79"/>
      <c r="CC39" s="70"/>
      <c r="CD39" s="70"/>
      <c r="CG39" s="72"/>
    </row>
    <row r="40" spans="3:87" x14ac:dyDescent="0.3">
      <c r="C40" s="71" t="s">
        <v>313</v>
      </c>
      <c r="D40" s="107">
        <v>35</v>
      </c>
      <c r="E40" s="71">
        <v>32</v>
      </c>
      <c r="F40" s="71">
        <v>38</v>
      </c>
      <c r="G40" s="71">
        <v>156</v>
      </c>
      <c r="H40" s="71">
        <v>156</v>
      </c>
      <c r="I40" s="71">
        <v>156</v>
      </c>
      <c r="J40" s="72">
        <f>G40/$AY$7</f>
        <v>1</v>
      </c>
      <c r="K40" s="72">
        <f t="shared" ref="K40:L40" si="22">H40/$AY$7</f>
        <v>1</v>
      </c>
      <c r="L40" s="72">
        <f t="shared" si="22"/>
        <v>1</v>
      </c>
      <c r="M40" s="98">
        <v>52</v>
      </c>
      <c r="N40" s="70">
        <v>46</v>
      </c>
      <c r="O40" s="70">
        <v>56</v>
      </c>
      <c r="P40" s="71">
        <v>234</v>
      </c>
      <c r="Q40" s="71">
        <v>234</v>
      </c>
      <c r="R40" s="71">
        <v>234</v>
      </c>
      <c r="S40" s="72">
        <f t="shared" si="20"/>
        <v>1</v>
      </c>
      <c r="T40" s="72">
        <f t="shared" si="20"/>
        <v>1</v>
      </c>
      <c r="U40" s="72">
        <f t="shared" si="20"/>
        <v>1</v>
      </c>
      <c r="V40" s="98">
        <v>69</v>
      </c>
      <c r="W40" s="70">
        <v>64</v>
      </c>
      <c r="X40" s="70">
        <v>76</v>
      </c>
      <c r="Y40" s="71">
        <v>312</v>
      </c>
      <c r="Z40" s="71">
        <v>312</v>
      </c>
      <c r="AA40" s="71">
        <v>312</v>
      </c>
      <c r="AB40" s="72">
        <f>Y40/$AY$9</f>
        <v>1</v>
      </c>
      <c r="AC40" s="72">
        <f>Z40/$AY$9</f>
        <v>1</v>
      </c>
      <c r="AD40" s="72">
        <f>AA40/$AY$9</f>
        <v>1</v>
      </c>
      <c r="AE40" s="98">
        <v>87</v>
      </c>
      <c r="AF40" s="70">
        <v>82</v>
      </c>
      <c r="AG40" s="70">
        <v>92</v>
      </c>
      <c r="AH40" s="76">
        <v>390</v>
      </c>
      <c r="AI40" s="70">
        <v>390</v>
      </c>
      <c r="AJ40" s="70">
        <v>390</v>
      </c>
      <c r="AK40" s="72">
        <f>AH40/$AY$10</f>
        <v>1</v>
      </c>
      <c r="AL40" s="72">
        <f t="shared" ref="AL40:AM40" si="23">AI40/$AY$10</f>
        <v>1</v>
      </c>
      <c r="AM40" s="72">
        <f t="shared" si="23"/>
        <v>1</v>
      </c>
      <c r="AN40" s="98">
        <v>103</v>
      </c>
      <c r="AO40" s="76">
        <v>96</v>
      </c>
      <c r="AP40" s="76">
        <v>112</v>
      </c>
      <c r="AQ40" s="76">
        <v>468</v>
      </c>
      <c r="AR40" s="70">
        <v>468</v>
      </c>
      <c r="AS40" s="70">
        <v>468</v>
      </c>
      <c r="AT40" s="72">
        <f>AQ40/$AY$11</f>
        <v>1</v>
      </c>
      <c r="AU40" s="72">
        <f t="shared" ref="AU40:AV40" si="24">AR40/$AY$11</f>
        <v>1</v>
      </c>
      <c r="AV40" s="88">
        <f t="shared" si="24"/>
        <v>1</v>
      </c>
    </row>
    <row r="41" spans="3:87" x14ac:dyDescent="0.3">
      <c r="C41" s="71"/>
      <c r="D41" s="107"/>
      <c r="E41" s="71"/>
      <c r="F41" s="71"/>
      <c r="G41" s="71"/>
      <c r="H41" s="71"/>
      <c r="I41" s="71"/>
      <c r="J41" s="72"/>
      <c r="K41" s="72"/>
      <c r="L41" s="72"/>
      <c r="M41" s="106"/>
      <c r="N41" s="70"/>
      <c r="O41" s="70"/>
      <c r="P41" s="71"/>
      <c r="Q41" s="71"/>
      <c r="R41" s="71"/>
      <c r="S41" s="72"/>
      <c r="T41" s="72"/>
      <c r="U41" s="72"/>
      <c r="V41" s="106"/>
      <c r="W41" s="70"/>
      <c r="X41" s="70"/>
      <c r="Y41" s="71"/>
      <c r="Z41" s="71"/>
      <c r="AA41" s="71"/>
      <c r="AB41" s="72"/>
      <c r="AC41" s="72"/>
      <c r="AD41" s="72"/>
      <c r="AE41" s="106"/>
      <c r="AF41" s="70"/>
      <c r="AG41" s="70"/>
      <c r="AH41" s="77"/>
      <c r="AI41" s="70"/>
      <c r="AJ41" s="70"/>
      <c r="AK41" s="72"/>
      <c r="AL41" s="72"/>
      <c r="AM41" s="72"/>
      <c r="AN41" s="106"/>
      <c r="AO41" s="77"/>
      <c r="AP41" s="77"/>
      <c r="AQ41" s="77"/>
      <c r="AR41" s="70"/>
      <c r="AS41" s="70"/>
      <c r="AT41" s="72"/>
      <c r="AU41" s="72"/>
      <c r="AV41" s="88"/>
    </row>
    <row r="42" spans="3:87" x14ac:dyDescent="0.3">
      <c r="C42" s="71" t="s">
        <v>314</v>
      </c>
      <c r="D42" s="98">
        <v>33</v>
      </c>
      <c r="E42" s="70">
        <v>30</v>
      </c>
      <c r="F42" s="70">
        <v>36</v>
      </c>
      <c r="G42" s="76">
        <v>155</v>
      </c>
      <c r="H42" s="70">
        <v>153</v>
      </c>
      <c r="I42" s="70">
        <v>156</v>
      </c>
      <c r="J42" s="72">
        <f>G42/$AY$7</f>
        <v>0.99358974358974361</v>
      </c>
      <c r="K42" s="72">
        <f>H42/$AY$7</f>
        <v>0.98076923076923073</v>
      </c>
      <c r="L42" s="88">
        <f>I42/$AY$7</f>
        <v>1</v>
      </c>
      <c r="M42" s="98">
        <v>50</v>
      </c>
      <c r="N42" s="70">
        <v>46</v>
      </c>
      <c r="O42" s="70">
        <v>52</v>
      </c>
      <c r="P42" s="76">
        <v>234</v>
      </c>
      <c r="Q42" s="70">
        <v>232</v>
      </c>
      <c r="R42" s="70">
        <v>234</v>
      </c>
      <c r="S42" s="72">
        <f t="shared" ref="S42:U42" si="25">P42/$AY$8</f>
        <v>1</v>
      </c>
      <c r="T42" s="72">
        <f t="shared" si="25"/>
        <v>0.99145299145299148</v>
      </c>
      <c r="U42" s="88">
        <f t="shared" si="25"/>
        <v>1</v>
      </c>
      <c r="V42" s="98">
        <v>65</v>
      </c>
      <c r="W42" s="70">
        <v>60</v>
      </c>
      <c r="X42" s="70">
        <v>70</v>
      </c>
      <c r="Y42" s="76">
        <v>311</v>
      </c>
      <c r="Z42" s="70">
        <v>309</v>
      </c>
      <c r="AA42" s="70">
        <v>312</v>
      </c>
      <c r="AB42" s="72">
        <f>Y42/$AY$9</f>
        <v>0.99679487179487181</v>
      </c>
      <c r="AC42" s="72">
        <f>Z42/$AY$9</f>
        <v>0.99038461538461542</v>
      </c>
      <c r="AD42" s="88">
        <f>AA42/$AY$9</f>
        <v>1</v>
      </c>
      <c r="AE42" s="98">
        <v>82</v>
      </c>
      <c r="AF42" s="70">
        <v>78</v>
      </c>
      <c r="AG42" s="70">
        <v>88</v>
      </c>
      <c r="AH42" s="76">
        <v>390</v>
      </c>
      <c r="AI42" s="70">
        <v>387</v>
      </c>
      <c r="AJ42" s="70">
        <v>390</v>
      </c>
      <c r="AK42" s="72">
        <f>AH42/$AY$10</f>
        <v>1</v>
      </c>
      <c r="AL42" s="73">
        <f>AI42/$AY$10</f>
        <v>0.99230769230769234</v>
      </c>
      <c r="AM42" s="93">
        <f>AJ42/$AY$10</f>
        <v>1</v>
      </c>
      <c r="AN42" s="98">
        <v>99</v>
      </c>
      <c r="AO42" s="70">
        <v>92</v>
      </c>
      <c r="AP42" s="70">
        <v>104</v>
      </c>
      <c r="AQ42" s="76">
        <v>468</v>
      </c>
      <c r="AR42" s="70">
        <v>468</v>
      </c>
      <c r="AS42" s="70">
        <v>468</v>
      </c>
      <c r="AT42" s="72">
        <f>AQ42/$AY$11</f>
        <v>1</v>
      </c>
      <c r="AU42" s="72">
        <f>AR42/$AY$11</f>
        <v>1</v>
      </c>
      <c r="AV42" s="88">
        <f>AS42/$AY$11</f>
        <v>1</v>
      </c>
    </row>
    <row r="43" spans="3:87" x14ac:dyDescent="0.3">
      <c r="C43" s="71"/>
      <c r="D43" s="106"/>
      <c r="E43" s="70"/>
      <c r="F43" s="70"/>
      <c r="G43" s="77"/>
      <c r="H43" s="70"/>
      <c r="I43" s="70"/>
      <c r="J43" s="72"/>
      <c r="K43" s="72"/>
      <c r="L43" s="88"/>
      <c r="M43" s="106"/>
      <c r="N43" s="70"/>
      <c r="O43" s="70"/>
      <c r="P43" s="77"/>
      <c r="Q43" s="70"/>
      <c r="R43" s="70"/>
      <c r="S43" s="72"/>
      <c r="T43" s="72"/>
      <c r="U43" s="88"/>
      <c r="V43" s="106"/>
      <c r="W43" s="70"/>
      <c r="X43" s="70"/>
      <c r="Y43" s="77"/>
      <c r="Z43" s="70"/>
      <c r="AA43" s="70"/>
      <c r="AB43" s="72"/>
      <c r="AC43" s="72"/>
      <c r="AD43" s="88"/>
      <c r="AE43" s="106"/>
      <c r="AF43" s="70"/>
      <c r="AG43" s="70"/>
      <c r="AH43" s="77"/>
      <c r="AI43" s="70"/>
      <c r="AJ43" s="70"/>
      <c r="AK43" s="72"/>
      <c r="AL43" s="74"/>
      <c r="AM43" s="94"/>
      <c r="AN43" s="106"/>
      <c r="AO43" s="70"/>
      <c r="AP43" s="70"/>
      <c r="AQ43" s="77"/>
      <c r="AR43" s="70"/>
      <c r="AS43" s="70"/>
      <c r="AT43" s="72"/>
      <c r="AU43" s="72"/>
      <c r="AV43" s="88"/>
    </row>
    <row r="44" spans="3:87" x14ac:dyDescent="0.3">
      <c r="C44" s="71" t="s">
        <v>315</v>
      </c>
      <c r="D44" s="98">
        <v>34</v>
      </c>
      <c r="E44" s="70">
        <v>32</v>
      </c>
      <c r="F44" s="70">
        <v>38</v>
      </c>
      <c r="G44" s="76">
        <v>156</v>
      </c>
      <c r="H44" s="70">
        <v>156</v>
      </c>
      <c r="I44" s="70">
        <v>156</v>
      </c>
      <c r="J44" s="72">
        <f>G44/$AY$7</f>
        <v>1</v>
      </c>
      <c r="K44" s="72">
        <f>H44/$AY$7</f>
        <v>1</v>
      </c>
      <c r="L44" s="88">
        <f>I44/$AY$7</f>
        <v>1</v>
      </c>
      <c r="M44" s="98">
        <v>50</v>
      </c>
      <c r="N44" s="70">
        <v>46</v>
      </c>
      <c r="O44" s="70">
        <v>52</v>
      </c>
      <c r="P44" s="76">
        <v>234</v>
      </c>
      <c r="Q44" s="70">
        <v>234</v>
      </c>
      <c r="R44" s="70">
        <v>234</v>
      </c>
      <c r="S44" s="72">
        <f t="shared" ref="S44:U46" si="26">P44/$AY$8</f>
        <v>1</v>
      </c>
      <c r="T44" s="72">
        <f t="shared" si="26"/>
        <v>1</v>
      </c>
      <c r="U44" s="88">
        <f t="shared" si="26"/>
        <v>1</v>
      </c>
      <c r="V44" s="98">
        <v>66</v>
      </c>
      <c r="W44" s="70">
        <v>62</v>
      </c>
      <c r="X44" s="70">
        <v>70</v>
      </c>
      <c r="Y44" s="76">
        <v>312</v>
      </c>
      <c r="Z44" s="70">
        <v>312</v>
      </c>
      <c r="AA44" s="70">
        <v>312</v>
      </c>
      <c r="AB44" s="72">
        <f>Y44/$AY$9</f>
        <v>1</v>
      </c>
      <c r="AC44" s="72">
        <f>Z44/$AY$9</f>
        <v>1</v>
      </c>
      <c r="AD44" s="88">
        <f>AA44/$AY$9</f>
        <v>1</v>
      </c>
      <c r="AE44" s="98">
        <v>82</v>
      </c>
      <c r="AF44" s="70">
        <v>78</v>
      </c>
      <c r="AG44" s="70">
        <v>88</v>
      </c>
      <c r="AH44" s="76">
        <v>390</v>
      </c>
      <c r="AI44" s="70">
        <v>390</v>
      </c>
      <c r="AJ44" s="70">
        <v>390</v>
      </c>
      <c r="AK44" s="72">
        <f>AH44/$AY$10</f>
        <v>1</v>
      </c>
      <c r="AL44" s="73">
        <f>AI44/$AY$10</f>
        <v>1</v>
      </c>
      <c r="AM44" s="93">
        <f>AJ44/$AY$10</f>
        <v>1</v>
      </c>
      <c r="AN44" s="98">
        <v>99</v>
      </c>
      <c r="AO44" s="70">
        <v>92</v>
      </c>
      <c r="AP44" s="70">
        <v>104</v>
      </c>
      <c r="AQ44" s="76">
        <v>468</v>
      </c>
      <c r="AR44" s="70">
        <v>468</v>
      </c>
      <c r="AS44" s="70">
        <v>468</v>
      </c>
      <c r="AT44" s="72">
        <f>AQ44/$AY$11</f>
        <v>1</v>
      </c>
      <c r="AU44" s="72">
        <f>AR44/$AY$11</f>
        <v>1</v>
      </c>
      <c r="AV44" s="88">
        <f>AS44/$AY$11</f>
        <v>1</v>
      </c>
    </row>
    <row r="45" spans="3:87" x14ac:dyDescent="0.3">
      <c r="C45" s="71"/>
      <c r="D45" s="106"/>
      <c r="E45" s="70"/>
      <c r="F45" s="70"/>
      <c r="G45" s="77"/>
      <c r="H45" s="70"/>
      <c r="I45" s="70"/>
      <c r="J45" s="72"/>
      <c r="K45" s="72"/>
      <c r="L45" s="88"/>
      <c r="M45" s="106"/>
      <c r="N45" s="70"/>
      <c r="O45" s="70"/>
      <c r="P45" s="77"/>
      <c r="Q45" s="70"/>
      <c r="R45" s="70"/>
      <c r="S45" s="72"/>
      <c r="T45" s="72"/>
      <c r="U45" s="88"/>
      <c r="V45" s="106"/>
      <c r="W45" s="70"/>
      <c r="X45" s="70"/>
      <c r="Y45" s="77"/>
      <c r="Z45" s="70"/>
      <c r="AA45" s="70"/>
      <c r="AB45" s="72"/>
      <c r="AC45" s="72"/>
      <c r="AD45" s="88"/>
      <c r="AE45" s="106"/>
      <c r="AF45" s="70"/>
      <c r="AG45" s="70"/>
      <c r="AH45" s="77"/>
      <c r="AI45" s="70"/>
      <c r="AJ45" s="70"/>
      <c r="AK45" s="72"/>
      <c r="AL45" s="74"/>
      <c r="AM45" s="94"/>
      <c r="AN45" s="106"/>
      <c r="AO45" s="70"/>
      <c r="AP45" s="70"/>
      <c r="AQ45" s="77"/>
      <c r="AR45" s="70"/>
      <c r="AS45" s="70"/>
      <c r="AT45" s="72"/>
      <c r="AU45" s="72"/>
      <c r="AV45" s="88"/>
    </row>
    <row r="46" spans="3:87" ht="15.6" x14ac:dyDescent="0.3">
      <c r="C46" s="71" t="s">
        <v>316</v>
      </c>
      <c r="D46" s="83">
        <v>34</v>
      </c>
      <c r="E46" s="85">
        <v>32</v>
      </c>
      <c r="F46" s="85">
        <v>38</v>
      </c>
      <c r="G46" s="85">
        <v>156</v>
      </c>
      <c r="H46" s="85">
        <v>156</v>
      </c>
      <c r="I46" s="85">
        <v>156</v>
      </c>
      <c r="J46" s="72">
        <f>G46/$AY$7</f>
        <v>1</v>
      </c>
      <c r="K46" s="72">
        <f t="shared" ref="K46:L46" si="27">H46/$AY$7</f>
        <v>1</v>
      </c>
      <c r="L46" s="72">
        <f t="shared" si="27"/>
        <v>1</v>
      </c>
      <c r="M46" s="83">
        <v>50</v>
      </c>
      <c r="N46" s="85">
        <v>46</v>
      </c>
      <c r="O46" s="85">
        <v>52</v>
      </c>
      <c r="P46" s="85">
        <v>234</v>
      </c>
      <c r="Q46" s="85">
        <v>234</v>
      </c>
      <c r="R46" s="85">
        <v>234</v>
      </c>
      <c r="S46" s="72">
        <f t="shared" si="26"/>
        <v>1</v>
      </c>
      <c r="T46" s="72">
        <f t="shared" si="26"/>
        <v>1</v>
      </c>
      <c r="U46" s="72">
        <f t="shared" si="26"/>
        <v>1</v>
      </c>
      <c r="V46" s="83">
        <v>66</v>
      </c>
      <c r="W46" s="85">
        <v>62</v>
      </c>
      <c r="X46" s="85">
        <v>70</v>
      </c>
      <c r="Y46" s="85">
        <v>312</v>
      </c>
      <c r="Z46" s="85">
        <v>312</v>
      </c>
      <c r="AA46" s="85">
        <v>312</v>
      </c>
      <c r="AB46" s="110">
        <f>Y46/$AY$9</f>
        <v>1</v>
      </c>
      <c r="AC46" s="110">
        <f>Z46/$AY$9</f>
        <v>1</v>
      </c>
      <c r="AD46" s="111">
        <f>AA46/$AY$9</f>
        <v>1</v>
      </c>
      <c r="AE46" s="83">
        <v>82</v>
      </c>
      <c r="AF46" s="85">
        <v>78</v>
      </c>
      <c r="AG46" s="85">
        <v>88</v>
      </c>
      <c r="AH46" s="85">
        <v>390</v>
      </c>
      <c r="AI46" s="85">
        <v>390</v>
      </c>
      <c r="AJ46" s="85">
        <v>390</v>
      </c>
      <c r="AK46" s="72">
        <f>AH46/$AY$10</f>
        <v>1</v>
      </c>
      <c r="AL46" s="72">
        <f t="shared" ref="AL46:AM46" si="28">AI46/$AY$10</f>
        <v>1</v>
      </c>
      <c r="AM46" s="72">
        <f t="shared" si="28"/>
        <v>1</v>
      </c>
      <c r="AN46" s="83">
        <v>99</v>
      </c>
      <c r="AO46" s="85">
        <v>92</v>
      </c>
      <c r="AP46" s="85">
        <v>104</v>
      </c>
      <c r="AQ46" s="85">
        <v>468</v>
      </c>
      <c r="AR46" s="85">
        <v>468</v>
      </c>
      <c r="AS46" s="85">
        <v>468</v>
      </c>
      <c r="AT46" s="72">
        <f>AQ46/$AY$11</f>
        <v>1</v>
      </c>
      <c r="AU46" s="72">
        <f t="shared" ref="AU46:AV46" si="29">AR46/$AY$11</f>
        <v>1</v>
      </c>
      <c r="AV46" s="88">
        <f t="shared" si="29"/>
        <v>1</v>
      </c>
      <c r="BB46" s="24"/>
      <c r="BC46" s="24"/>
      <c r="BD46" s="24"/>
      <c r="BE46" s="24"/>
      <c r="BF46" s="24"/>
      <c r="BG46" s="24"/>
      <c r="BH46" s="24"/>
      <c r="BI46" s="24"/>
      <c r="BJ46" s="24"/>
      <c r="BV46" s="24"/>
      <c r="BW46" s="24"/>
      <c r="BX46" s="24"/>
      <c r="BY46" s="24"/>
      <c r="BZ46" s="24"/>
      <c r="CA46" s="24"/>
      <c r="CB46" s="24"/>
      <c r="CC46" s="24"/>
      <c r="CD46" s="24"/>
    </row>
    <row r="47" spans="3:87" ht="16.2" thickBot="1" x14ac:dyDescent="0.35">
      <c r="C47" s="71"/>
      <c r="D47" s="84"/>
      <c r="E47" s="86"/>
      <c r="F47" s="86"/>
      <c r="G47" s="86"/>
      <c r="H47" s="86"/>
      <c r="I47" s="86"/>
      <c r="J47" s="87"/>
      <c r="K47" s="87"/>
      <c r="L47" s="87"/>
      <c r="M47" s="84"/>
      <c r="N47" s="86"/>
      <c r="O47" s="86"/>
      <c r="P47" s="86"/>
      <c r="Q47" s="86"/>
      <c r="R47" s="86"/>
      <c r="S47" s="87"/>
      <c r="T47" s="87"/>
      <c r="U47" s="87"/>
      <c r="V47" s="84"/>
      <c r="W47" s="86"/>
      <c r="X47" s="86"/>
      <c r="Y47" s="86"/>
      <c r="Z47" s="86"/>
      <c r="AA47" s="86"/>
      <c r="AB47" s="97"/>
      <c r="AC47" s="97"/>
      <c r="AD47" s="99"/>
      <c r="AE47" s="84"/>
      <c r="AF47" s="86"/>
      <c r="AG47" s="86"/>
      <c r="AH47" s="86"/>
      <c r="AI47" s="86"/>
      <c r="AJ47" s="86"/>
      <c r="AK47" s="87"/>
      <c r="AL47" s="87"/>
      <c r="AM47" s="87"/>
      <c r="AN47" s="84"/>
      <c r="AO47" s="86"/>
      <c r="AP47" s="86"/>
      <c r="AQ47" s="86"/>
      <c r="AR47" s="86"/>
      <c r="AS47" s="86"/>
      <c r="AT47" s="87"/>
      <c r="AU47" s="87"/>
      <c r="AV47" s="89"/>
      <c r="BB47" s="82" t="s">
        <v>12</v>
      </c>
      <c r="BC47" s="82"/>
      <c r="BD47" s="82"/>
      <c r="BE47" s="82"/>
      <c r="BF47" s="82"/>
      <c r="BG47" s="82"/>
      <c r="BH47" s="82"/>
      <c r="BI47" s="82"/>
      <c r="BJ47" s="24"/>
      <c r="BV47" s="82" t="s">
        <v>12</v>
      </c>
      <c r="BW47" s="82"/>
      <c r="BX47" s="82"/>
      <c r="BY47" s="82"/>
      <c r="BZ47" s="82"/>
      <c r="CA47" s="82"/>
      <c r="CB47" s="82"/>
      <c r="CC47" s="82"/>
      <c r="CD47" s="24"/>
    </row>
    <row r="48" spans="3:87" x14ac:dyDescent="0.3">
      <c r="C48" s="77" t="s">
        <v>216</v>
      </c>
      <c r="D48" s="77">
        <v>35</v>
      </c>
      <c r="E48" s="77">
        <v>32</v>
      </c>
      <c r="F48" s="77">
        <v>38</v>
      </c>
      <c r="G48" s="77">
        <v>156</v>
      </c>
      <c r="H48" s="77">
        <v>156</v>
      </c>
      <c r="I48" s="77">
        <v>156</v>
      </c>
      <c r="J48" s="72">
        <f>G48/$AY$7</f>
        <v>1</v>
      </c>
      <c r="K48" s="72">
        <f t="shared" ref="K48" si="30">H48/$AY$7</f>
        <v>1</v>
      </c>
      <c r="L48" s="72">
        <f t="shared" ref="L48" si="31">I48/$AY$7</f>
        <v>1</v>
      </c>
      <c r="M48" s="77">
        <v>52</v>
      </c>
      <c r="N48" s="77">
        <v>46</v>
      </c>
      <c r="O48" s="77">
        <v>56</v>
      </c>
      <c r="P48" s="77">
        <v>234</v>
      </c>
      <c r="Q48" s="77">
        <v>234</v>
      </c>
      <c r="R48" s="77">
        <v>234</v>
      </c>
      <c r="S48" s="72">
        <f t="shared" ref="S48" si="32">P48/$AY$8</f>
        <v>1</v>
      </c>
      <c r="T48" s="72">
        <f t="shared" ref="T48" si="33">Q48/$AY$8</f>
        <v>1</v>
      </c>
      <c r="U48" s="72">
        <f t="shared" ref="U48" si="34">R48/$AY$8</f>
        <v>1</v>
      </c>
      <c r="V48" s="77">
        <v>69</v>
      </c>
      <c r="W48" s="77">
        <v>64</v>
      </c>
      <c r="X48" s="77">
        <v>74</v>
      </c>
      <c r="Y48" s="77">
        <v>312</v>
      </c>
      <c r="Z48" s="77">
        <v>312</v>
      </c>
      <c r="AA48" s="77">
        <v>312</v>
      </c>
      <c r="AB48" s="110">
        <f>Y48/$AY$9</f>
        <v>1</v>
      </c>
      <c r="AC48" s="110">
        <f>Z48/$AY$9</f>
        <v>1</v>
      </c>
      <c r="AD48" s="111">
        <f>AA48/$AY$9</f>
        <v>1</v>
      </c>
      <c r="AE48" s="77">
        <v>87</v>
      </c>
      <c r="AF48" s="77">
        <v>80</v>
      </c>
      <c r="AG48" s="77">
        <v>92</v>
      </c>
      <c r="AH48" s="77">
        <v>390</v>
      </c>
      <c r="AI48" s="77">
        <v>390</v>
      </c>
      <c r="AJ48" s="77">
        <v>390</v>
      </c>
      <c r="AK48" s="72">
        <f>AH48/$AY$10</f>
        <v>1</v>
      </c>
      <c r="AL48" s="72">
        <f t="shared" ref="AL48" si="35">AI48/$AY$10</f>
        <v>1</v>
      </c>
      <c r="AM48" s="72">
        <f t="shared" ref="AM48" si="36">AJ48/$AY$10</f>
        <v>1</v>
      </c>
      <c r="AN48" s="77">
        <v>103</v>
      </c>
      <c r="AO48" s="77">
        <v>96</v>
      </c>
      <c r="AP48" s="77">
        <v>112</v>
      </c>
      <c r="AQ48" s="77">
        <v>468</v>
      </c>
      <c r="AR48" s="77">
        <v>468</v>
      </c>
      <c r="AS48" s="77">
        <v>468</v>
      </c>
      <c r="AT48" s="72">
        <f>AQ48/$AY$11</f>
        <v>1</v>
      </c>
      <c r="AU48" s="72">
        <f t="shared" ref="AU48" si="37">AR48/$AY$11</f>
        <v>1</v>
      </c>
      <c r="AV48" s="88">
        <f t="shared" ref="AV48" si="38">AS48/$AY$11</f>
        <v>1</v>
      </c>
      <c r="BB48" s="80"/>
      <c r="BC48" s="71" t="s">
        <v>217</v>
      </c>
      <c r="BD48" s="71" t="s">
        <v>218</v>
      </c>
      <c r="BE48" s="71" t="s">
        <v>312</v>
      </c>
      <c r="BF48" s="71" t="s">
        <v>313</v>
      </c>
      <c r="BG48" s="71" t="s">
        <v>314</v>
      </c>
      <c r="BH48" s="71" t="s">
        <v>315</v>
      </c>
      <c r="BI48" s="71" t="s">
        <v>316</v>
      </c>
      <c r="BJ48" s="71" t="s">
        <v>219</v>
      </c>
      <c r="BV48" s="80"/>
      <c r="BW48" s="71" t="s">
        <v>217</v>
      </c>
      <c r="BX48" s="71" t="s">
        <v>218</v>
      </c>
      <c r="BY48" s="71" t="s">
        <v>312</v>
      </c>
      <c r="BZ48" s="71" t="s">
        <v>313</v>
      </c>
      <c r="CA48" s="71" t="s">
        <v>314</v>
      </c>
      <c r="CB48" s="71" t="s">
        <v>315</v>
      </c>
      <c r="CC48" s="71" t="s">
        <v>316</v>
      </c>
      <c r="CD48" s="71" t="s">
        <v>219</v>
      </c>
      <c r="CG48" s="71" t="s">
        <v>317</v>
      </c>
      <c r="CI48" s="71" t="s">
        <v>318</v>
      </c>
    </row>
    <row r="49" spans="3:87" ht="15" thickBot="1" x14ac:dyDescent="0.35">
      <c r="C49" s="71"/>
      <c r="D49" s="71"/>
      <c r="E49" s="71"/>
      <c r="F49" s="71"/>
      <c r="G49" s="71"/>
      <c r="H49" s="71"/>
      <c r="I49" s="71"/>
      <c r="J49" s="87"/>
      <c r="K49" s="87"/>
      <c r="L49" s="87"/>
      <c r="M49" s="71"/>
      <c r="N49" s="71"/>
      <c r="O49" s="71"/>
      <c r="P49" s="71"/>
      <c r="Q49" s="71"/>
      <c r="R49" s="71"/>
      <c r="S49" s="72"/>
      <c r="T49" s="72"/>
      <c r="U49" s="72"/>
      <c r="V49" s="71"/>
      <c r="W49" s="71"/>
      <c r="X49" s="71"/>
      <c r="Y49" s="71"/>
      <c r="Z49" s="71"/>
      <c r="AA49" s="71"/>
      <c r="AB49" s="74"/>
      <c r="AC49" s="74"/>
      <c r="AD49" s="94"/>
      <c r="AE49" s="71"/>
      <c r="AF49" s="71"/>
      <c r="AG49" s="71"/>
      <c r="AH49" s="71"/>
      <c r="AI49" s="71"/>
      <c r="AJ49" s="71"/>
      <c r="AK49" s="72"/>
      <c r="AL49" s="72"/>
      <c r="AM49" s="72"/>
      <c r="AN49" s="71"/>
      <c r="AO49" s="71"/>
      <c r="AP49" s="71"/>
      <c r="AQ49" s="71"/>
      <c r="AR49" s="71"/>
      <c r="AS49" s="71"/>
      <c r="AT49" s="72"/>
      <c r="AU49" s="72"/>
      <c r="AV49" s="88"/>
      <c r="BB49" s="81"/>
      <c r="BC49" s="71"/>
      <c r="BD49" s="71"/>
      <c r="BE49" s="71"/>
      <c r="BF49" s="71"/>
      <c r="BG49" s="71"/>
      <c r="BH49" s="71"/>
      <c r="BI49" s="71"/>
      <c r="BJ49" s="71"/>
      <c r="BV49" s="81"/>
      <c r="BW49" s="71"/>
      <c r="BX49" s="71"/>
      <c r="BY49" s="71"/>
      <c r="BZ49" s="71"/>
      <c r="CA49" s="71"/>
      <c r="CB49" s="71"/>
      <c r="CC49" s="71"/>
      <c r="CD49" s="71"/>
      <c r="CG49" s="71"/>
      <c r="CI49" s="71"/>
    </row>
    <row r="50" spans="3:87" x14ac:dyDescent="0.3">
      <c r="BB50" s="71" t="s">
        <v>1</v>
      </c>
      <c r="BC50" s="72">
        <f>J57</f>
        <v>0.78205128205128205</v>
      </c>
      <c r="BD50" s="73">
        <f>J59</f>
        <v>0.78205128205128205</v>
      </c>
      <c r="BE50" s="72">
        <f>J61</f>
        <v>0.94871794871794868</v>
      </c>
      <c r="BF50" s="72">
        <f>J63</f>
        <v>0.95512820512820518</v>
      </c>
      <c r="BG50" s="72">
        <f>J65</f>
        <v>0.95512820512820518</v>
      </c>
      <c r="BH50" s="72">
        <f>J67</f>
        <v>0.96794871794871795</v>
      </c>
      <c r="BI50" s="72">
        <f>J69</f>
        <v>1</v>
      </c>
      <c r="BJ50" s="72">
        <v>1</v>
      </c>
      <c r="BV50" s="71" t="s">
        <v>1</v>
      </c>
      <c r="BW50" s="70">
        <f>D57</f>
        <v>26</v>
      </c>
      <c r="BX50" s="78">
        <f>D59</f>
        <v>26</v>
      </c>
      <c r="BY50" s="78">
        <f>D61</f>
        <v>26</v>
      </c>
      <c r="BZ50" s="78">
        <f>D63</f>
        <v>26</v>
      </c>
      <c r="CA50" s="78">
        <f>D65</f>
        <v>26</v>
      </c>
      <c r="CB50" s="78">
        <f>D67</f>
        <v>29</v>
      </c>
      <c r="CC50" s="70">
        <f>D69</f>
        <v>38</v>
      </c>
      <c r="CD50" s="70">
        <f>D71</f>
        <v>55</v>
      </c>
      <c r="CG50" s="72">
        <f>(CD50-CC50)/CD50</f>
        <v>0.30909090909090908</v>
      </c>
      <c r="CI50" s="72">
        <f>SUM(CG50:CG59)/5</f>
        <v>0.46668696418093375</v>
      </c>
    </row>
    <row r="51" spans="3:87" x14ac:dyDescent="0.3">
      <c r="AX51" s="7"/>
      <c r="AY51" s="7"/>
      <c r="BB51" s="71"/>
      <c r="BC51" s="72"/>
      <c r="BD51" s="74"/>
      <c r="BE51" s="72"/>
      <c r="BF51" s="72"/>
      <c r="BG51" s="72"/>
      <c r="BH51" s="72"/>
      <c r="BI51" s="72"/>
      <c r="BJ51" s="72"/>
      <c r="BV51" s="71"/>
      <c r="BW51" s="70"/>
      <c r="BX51" s="79"/>
      <c r="BY51" s="79"/>
      <c r="BZ51" s="79"/>
      <c r="CA51" s="79"/>
      <c r="CB51" s="79"/>
      <c r="CC51" s="70"/>
      <c r="CD51" s="70"/>
      <c r="CG51" s="72"/>
      <c r="CI51" s="72"/>
    </row>
    <row r="52" spans="3:87" ht="18.600000000000001" thickBot="1" x14ac:dyDescent="0.4">
      <c r="C52" s="113" t="s">
        <v>12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5"/>
      <c r="AW52" s="28"/>
      <c r="AX52" s="7"/>
      <c r="AY52" s="7"/>
      <c r="BB52" s="71" t="s">
        <v>2</v>
      </c>
      <c r="BC52" s="72">
        <f>S57</f>
        <v>0.78632478632478631</v>
      </c>
      <c r="BD52" s="73">
        <f>S59</f>
        <v>0.78632478632478631</v>
      </c>
      <c r="BE52" s="72">
        <f>S61</f>
        <v>0.9786324786324786</v>
      </c>
      <c r="BF52" s="72">
        <f>S63</f>
        <v>0.9786324786324786</v>
      </c>
      <c r="BG52" s="72">
        <f>S65</f>
        <v>0.98717948717948723</v>
      </c>
      <c r="BH52" s="72">
        <f>S67</f>
        <v>0.99145299145299148</v>
      </c>
      <c r="BI52" s="72">
        <f>S69</f>
        <v>1</v>
      </c>
      <c r="BJ52" s="72">
        <v>1</v>
      </c>
      <c r="BV52" s="76" t="s">
        <v>2</v>
      </c>
      <c r="BW52" s="78">
        <f>M57</f>
        <v>39</v>
      </c>
      <c r="BX52" s="78">
        <f>M59</f>
        <v>39</v>
      </c>
      <c r="BY52" s="78">
        <f>M61</f>
        <v>39</v>
      </c>
      <c r="BZ52" s="78">
        <f>M63</f>
        <v>39</v>
      </c>
      <c r="CA52" s="78">
        <f>M65</f>
        <v>39</v>
      </c>
      <c r="CB52" s="78">
        <f>M67</f>
        <v>41</v>
      </c>
      <c r="CC52" s="70">
        <f>M69</f>
        <v>46</v>
      </c>
      <c r="CD52" s="70">
        <f>M71</f>
        <v>84</v>
      </c>
      <c r="CG52" s="72">
        <f t="shared" ref="CG52" si="39">(CD52-CC52)/CD52</f>
        <v>0.45238095238095238</v>
      </c>
    </row>
    <row r="53" spans="3:87" x14ac:dyDescent="0.3">
      <c r="C53" s="14"/>
      <c r="D53" s="116" t="s">
        <v>1</v>
      </c>
      <c r="E53" s="117"/>
      <c r="F53" s="117"/>
      <c r="G53" s="117"/>
      <c r="H53" s="117"/>
      <c r="I53" s="117"/>
      <c r="J53" s="117"/>
      <c r="K53" s="117"/>
      <c r="L53" s="118"/>
      <c r="M53" s="116" t="s">
        <v>2</v>
      </c>
      <c r="N53" s="117"/>
      <c r="O53" s="117"/>
      <c r="P53" s="117"/>
      <c r="Q53" s="117"/>
      <c r="R53" s="117"/>
      <c r="S53" s="117"/>
      <c r="T53" s="117"/>
      <c r="U53" s="118"/>
      <c r="V53" s="116" t="s">
        <v>3</v>
      </c>
      <c r="W53" s="117"/>
      <c r="X53" s="117"/>
      <c r="Y53" s="117"/>
      <c r="Z53" s="117"/>
      <c r="AA53" s="117"/>
      <c r="AB53" s="117"/>
      <c r="AC53" s="117"/>
      <c r="AD53" s="118"/>
      <c r="AE53" s="116" t="s">
        <v>4</v>
      </c>
      <c r="AF53" s="117"/>
      <c r="AG53" s="117"/>
      <c r="AH53" s="117"/>
      <c r="AI53" s="117"/>
      <c r="AJ53" s="117"/>
      <c r="AK53" s="117"/>
      <c r="AL53" s="117"/>
      <c r="AM53" s="118"/>
      <c r="AN53" s="90" t="s">
        <v>5</v>
      </c>
      <c r="AO53" s="91"/>
      <c r="AP53" s="91"/>
      <c r="AQ53" s="91"/>
      <c r="AR53" s="91"/>
      <c r="AS53" s="91"/>
      <c r="AT53" s="91"/>
      <c r="AU53" s="91"/>
      <c r="AV53" s="92"/>
      <c r="AW53" s="28"/>
      <c r="AX53" s="7"/>
      <c r="AY53" s="7"/>
      <c r="BB53" s="71"/>
      <c r="BC53" s="72"/>
      <c r="BD53" s="74"/>
      <c r="BE53" s="72"/>
      <c r="BF53" s="72"/>
      <c r="BG53" s="72"/>
      <c r="BH53" s="72"/>
      <c r="BI53" s="72"/>
      <c r="BJ53" s="72"/>
      <c r="BV53" s="77"/>
      <c r="BW53" s="79"/>
      <c r="BX53" s="79"/>
      <c r="BY53" s="79"/>
      <c r="BZ53" s="79"/>
      <c r="CA53" s="79"/>
      <c r="CB53" s="79"/>
      <c r="CC53" s="70"/>
      <c r="CD53" s="70"/>
      <c r="CG53" s="72"/>
    </row>
    <row r="54" spans="3:87" x14ac:dyDescent="0.3">
      <c r="C54" s="95"/>
      <c r="D54" s="100" t="s">
        <v>8</v>
      </c>
      <c r="E54" s="101"/>
      <c r="F54" s="102"/>
      <c r="G54" s="109" t="s">
        <v>9</v>
      </c>
      <c r="H54" s="101"/>
      <c r="I54" s="102"/>
      <c r="J54" s="109" t="s">
        <v>10</v>
      </c>
      <c r="K54" s="101"/>
      <c r="L54" s="119"/>
      <c r="M54" s="100" t="s">
        <v>8</v>
      </c>
      <c r="N54" s="101"/>
      <c r="O54" s="102"/>
      <c r="P54" s="109" t="s">
        <v>9</v>
      </c>
      <c r="Q54" s="101"/>
      <c r="R54" s="102"/>
      <c r="S54" s="109" t="s">
        <v>10</v>
      </c>
      <c r="T54" s="101"/>
      <c r="U54" s="119"/>
      <c r="V54" s="100" t="s">
        <v>8</v>
      </c>
      <c r="W54" s="101"/>
      <c r="X54" s="102"/>
      <c r="Y54" s="109" t="s">
        <v>9</v>
      </c>
      <c r="Z54" s="101"/>
      <c r="AA54" s="102"/>
      <c r="AB54" s="109" t="s">
        <v>10</v>
      </c>
      <c r="AC54" s="101"/>
      <c r="AD54" s="119"/>
      <c r="AE54" s="100" t="s">
        <v>8</v>
      </c>
      <c r="AF54" s="101"/>
      <c r="AG54" s="102"/>
      <c r="AH54" s="109" t="s">
        <v>9</v>
      </c>
      <c r="AI54" s="101"/>
      <c r="AJ54" s="102"/>
      <c r="AK54" s="109" t="s">
        <v>10</v>
      </c>
      <c r="AL54" s="101"/>
      <c r="AM54" s="119"/>
      <c r="AN54" s="125" t="s">
        <v>8</v>
      </c>
      <c r="AO54" s="126"/>
      <c r="AP54" s="127"/>
      <c r="AQ54" s="128" t="s">
        <v>9</v>
      </c>
      <c r="AR54" s="126"/>
      <c r="AS54" s="127"/>
      <c r="AT54" s="71" t="s">
        <v>10</v>
      </c>
      <c r="AU54" s="71"/>
      <c r="AV54" s="130"/>
      <c r="AW54" s="28"/>
      <c r="AX54" s="7"/>
      <c r="AY54" s="7"/>
      <c r="BB54" s="71" t="s">
        <v>3</v>
      </c>
      <c r="BC54" s="72">
        <f>AB57</f>
        <v>0.78846153846153844</v>
      </c>
      <c r="BD54" s="73">
        <f>AB59</f>
        <v>0.78846153846153844</v>
      </c>
      <c r="BE54" s="72">
        <f>AB61</f>
        <v>0.98717948717948723</v>
      </c>
      <c r="BF54" s="73">
        <f>AB63</f>
        <v>0.99038461538461542</v>
      </c>
      <c r="BG54" s="72">
        <f>AB65</f>
        <v>0.99038461538461542</v>
      </c>
      <c r="BH54" s="72">
        <f>AB67</f>
        <v>0.99679487179487181</v>
      </c>
      <c r="BI54" s="72">
        <f>AB69</f>
        <v>1</v>
      </c>
      <c r="BJ54" s="72">
        <v>1</v>
      </c>
      <c r="BV54" s="76" t="s">
        <v>3</v>
      </c>
      <c r="BW54" s="78">
        <f>V57</f>
        <v>52</v>
      </c>
      <c r="BX54" s="78">
        <f>V59</f>
        <v>52</v>
      </c>
      <c r="BY54" s="78">
        <f>V61</f>
        <v>52</v>
      </c>
      <c r="BZ54" s="78">
        <f>V63</f>
        <v>52</v>
      </c>
      <c r="CA54" s="78">
        <f>V65</f>
        <v>52</v>
      </c>
      <c r="CB54" s="78">
        <f>V67</f>
        <v>55</v>
      </c>
      <c r="CC54" s="70">
        <f>V69</f>
        <v>57</v>
      </c>
      <c r="CD54" s="70">
        <f>V71</f>
        <v>113</v>
      </c>
      <c r="CG54" s="72">
        <f t="shared" ref="CG54" si="40">(CD54-CC54)/CD54</f>
        <v>0.49557522123893805</v>
      </c>
    </row>
    <row r="55" spans="3:87" x14ac:dyDescent="0.3">
      <c r="C55" s="96"/>
      <c r="D55" s="103"/>
      <c r="E55" s="104"/>
      <c r="F55" s="105"/>
      <c r="G55" s="95"/>
      <c r="H55" s="104"/>
      <c r="I55" s="105"/>
      <c r="J55" s="95"/>
      <c r="K55" s="104"/>
      <c r="L55" s="120"/>
      <c r="M55" s="103"/>
      <c r="N55" s="104"/>
      <c r="O55" s="105"/>
      <c r="P55" s="95"/>
      <c r="Q55" s="104"/>
      <c r="R55" s="105"/>
      <c r="S55" s="95"/>
      <c r="T55" s="104"/>
      <c r="U55" s="120"/>
      <c r="V55" s="103"/>
      <c r="W55" s="104"/>
      <c r="X55" s="105"/>
      <c r="Y55" s="95"/>
      <c r="Z55" s="104"/>
      <c r="AA55" s="105"/>
      <c r="AB55" s="95"/>
      <c r="AC55" s="104"/>
      <c r="AD55" s="120"/>
      <c r="AE55" s="103"/>
      <c r="AF55" s="104"/>
      <c r="AG55" s="105"/>
      <c r="AH55" s="95"/>
      <c r="AI55" s="104"/>
      <c r="AJ55" s="105"/>
      <c r="AK55" s="95"/>
      <c r="AL55" s="104"/>
      <c r="AM55" s="120"/>
      <c r="AN55" s="103"/>
      <c r="AO55" s="104"/>
      <c r="AP55" s="105"/>
      <c r="AQ55" s="95"/>
      <c r="AR55" s="104"/>
      <c r="AS55" s="105"/>
      <c r="AT55" s="71"/>
      <c r="AU55" s="71"/>
      <c r="AV55" s="130"/>
      <c r="AX55" s="7"/>
      <c r="AY55" s="7"/>
      <c r="BB55" s="71"/>
      <c r="BC55" s="72"/>
      <c r="BD55" s="74"/>
      <c r="BE55" s="72"/>
      <c r="BF55" s="74"/>
      <c r="BG55" s="72"/>
      <c r="BH55" s="72"/>
      <c r="BI55" s="72"/>
      <c r="BJ55" s="72"/>
      <c r="BV55" s="77"/>
      <c r="BW55" s="79"/>
      <c r="BX55" s="79"/>
      <c r="BY55" s="79"/>
      <c r="BZ55" s="79"/>
      <c r="CA55" s="79"/>
      <c r="CB55" s="79"/>
      <c r="CC55" s="70"/>
      <c r="CD55" s="70"/>
      <c r="CG55" s="72"/>
    </row>
    <row r="56" spans="3:87" x14ac:dyDescent="0.3">
      <c r="C56" s="27"/>
      <c r="D56" s="26" t="s">
        <v>18</v>
      </c>
      <c r="E56" s="25" t="s">
        <v>17</v>
      </c>
      <c r="F56" s="29" t="s">
        <v>16</v>
      </c>
      <c r="G56" s="25" t="s">
        <v>18</v>
      </c>
      <c r="H56" s="25" t="s">
        <v>17</v>
      </c>
      <c r="I56" s="29" t="s">
        <v>16</v>
      </c>
      <c r="J56" s="25" t="s">
        <v>18</v>
      </c>
      <c r="K56" s="25" t="s">
        <v>17</v>
      </c>
      <c r="L56" s="32" t="s">
        <v>16</v>
      </c>
      <c r="M56" s="26" t="s">
        <v>18</v>
      </c>
      <c r="N56" s="25" t="s">
        <v>17</v>
      </c>
      <c r="O56" s="29" t="s">
        <v>16</v>
      </c>
      <c r="P56" s="25" t="s">
        <v>18</v>
      </c>
      <c r="Q56" s="25" t="s">
        <v>17</v>
      </c>
      <c r="R56" s="29" t="s">
        <v>16</v>
      </c>
      <c r="S56" s="25" t="s">
        <v>18</v>
      </c>
      <c r="T56" s="25" t="s">
        <v>17</v>
      </c>
      <c r="U56" s="32" t="s">
        <v>16</v>
      </c>
      <c r="V56" s="26" t="s">
        <v>18</v>
      </c>
      <c r="W56" s="25" t="s">
        <v>17</v>
      </c>
      <c r="X56" s="29" t="s">
        <v>16</v>
      </c>
      <c r="Y56" s="25" t="s">
        <v>18</v>
      </c>
      <c r="Z56" s="25" t="s">
        <v>17</v>
      </c>
      <c r="AA56" s="29" t="s">
        <v>16</v>
      </c>
      <c r="AB56" s="25" t="s">
        <v>18</v>
      </c>
      <c r="AC56" s="25" t="s">
        <v>17</v>
      </c>
      <c r="AD56" s="32" t="s">
        <v>16</v>
      </c>
      <c r="AE56" s="26" t="s">
        <v>18</v>
      </c>
      <c r="AF56" s="25" t="s">
        <v>17</v>
      </c>
      <c r="AG56" s="29" t="s">
        <v>16</v>
      </c>
      <c r="AH56" s="25" t="s">
        <v>18</v>
      </c>
      <c r="AI56" s="25" t="s">
        <v>17</v>
      </c>
      <c r="AJ56" s="29" t="s">
        <v>16</v>
      </c>
      <c r="AK56" s="25" t="s">
        <v>18</v>
      </c>
      <c r="AL56" s="25" t="s">
        <v>17</v>
      </c>
      <c r="AM56" s="32" t="s">
        <v>16</v>
      </c>
      <c r="AN56" s="26" t="s">
        <v>18</v>
      </c>
      <c r="AO56" s="25" t="s">
        <v>17</v>
      </c>
      <c r="AP56" s="29" t="s">
        <v>16</v>
      </c>
      <c r="AQ56" s="25" t="s">
        <v>18</v>
      </c>
      <c r="AR56" s="25" t="s">
        <v>17</v>
      </c>
      <c r="AS56" s="29" t="s">
        <v>16</v>
      </c>
      <c r="AT56" s="25" t="s">
        <v>18</v>
      </c>
      <c r="AU56" s="25" t="s">
        <v>17</v>
      </c>
      <c r="AV56" s="32" t="s">
        <v>16</v>
      </c>
      <c r="AX56" s="7"/>
      <c r="AY56" s="7"/>
      <c r="BB56" s="71" t="s">
        <v>4</v>
      </c>
      <c r="BC56" s="72">
        <f>AK57</f>
        <v>0.78974358974358971</v>
      </c>
      <c r="BD56" s="73">
        <f>AK59</f>
        <v>0.78974358974358971</v>
      </c>
      <c r="BE56" s="72">
        <f>AK61</f>
        <v>0.99487179487179489</v>
      </c>
      <c r="BF56" s="73">
        <f>AK63</f>
        <v>0.99487179487179489</v>
      </c>
      <c r="BG56" s="72">
        <f>AK65</f>
        <v>1</v>
      </c>
      <c r="BH56" s="72">
        <f>AK67</f>
        <v>1</v>
      </c>
      <c r="BI56" s="72">
        <f>AK69</f>
        <v>1</v>
      </c>
      <c r="BJ56" s="72">
        <v>1</v>
      </c>
      <c r="BV56" s="76" t="s">
        <v>4</v>
      </c>
      <c r="BW56" s="78">
        <f>AE57</f>
        <v>65</v>
      </c>
      <c r="BX56" s="78">
        <f>AE59</f>
        <v>65</v>
      </c>
      <c r="BY56" s="78">
        <f>AE61</f>
        <v>65</v>
      </c>
      <c r="BZ56" s="78">
        <f>AE63</f>
        <v>65</v>
      </c>
      <c r="CA56" s="78">
        <f>AE65</f>
        <v>65</v>
      </c>
      <c r="CB56" s="78">
        <f>AE67</f>
        <v>66</v>
      </c>
      <c r="CC56" s="70">
        <f>AE69</f>
        <v>66</v>
      </c>
      <c r="CD56" s="70">
        <f>AE71</f>
        <v>142</v>
      </c>
      <c r="CG56" s="72">
        <f t="shared" ref="CG56" si="41">(CD56-CC56)/CD56</f>
        <v>0.53521126760563376</v>
      </c>
    </row>
    <row r="57" spans="3:87" x14ac:dyDescent="0.3">
      <c r="C57" s="71" t="s">
        <v>217</v>
      </c>
      <c r="D57" s="98">
        <v>26</v>
      </c>
      <c r="E57" s="70">
        <v>24</v>
      </c>
      <c r="F57" s="70">
        <v>32</v>
      </c>
      <c r="G57" s="76">
        <v>122</v>
      </c>
      <c r="H57" s="70">
        <v>106</v>
      </c>
      <c r="I57" s="70">
        <v>128</v>
      </c>
      <c r="J57" s="72">
        <f>G57/$AY$7</f>
        <v>0.78205128205128205</v>
      </c>
      <c r="K57" s="72">
        <f>H57/$AY$7</f>
        <v>0.67948717948717952</v>
      </c>
      <c r="L57" s="88">
        <f>I57/$AY$7</f>
        <v>0.82051282051282048</v>
      </c>
      <c r="M57" s="98">
        <v>39</v>
      </c>
      <c r="N57" s="70">
        <v>34</v>
      </c>
      <c r="O57" s="70">
        <v>44</v>
      </c>
      <c r="P57" s="76">
        <v>184</v>
      </c>
      <c r="Q57" s="70">
        <v>171</v>
      </c>
      <c r="R57" s="70">
        <v>196</v>
      </c>
      <c r="S57" s="72">
        <f>P57/$AY$8</f>
        <v>0.78632478632478631</v>
      </c>
      <c r="T57" s="72">
        <f>Q57/$AY$8</f>
        <v>0.73076923076923073</v>
      </c>
      <c r="U57" s="88">
        <f>R57/$AY$8</f>
        <v>0.83760683760683763</v>
      </c>
      <c r="V57" s="98">
        <v>52</v>
      </c>
      <c r="W57" s="70">
        <v>50</v>
      </c>
      <c r="X57" s="70">
        <v>54</v>
      </c>
      <c r="Y57" s="76">
        <v>246</v>
      </c>
      <c r="Z57" s="70">
        <v>240</v>
      </c>
      <c r="AA57" s="70">
        <v>251</v>
      </c>
      <c r="AB57" s="72">
        <f>Y57/$AY$9</f>
        <v>0.78846153846153844</v>
      </c>
      <c r="AC57" s="72">
        <f>Z57/$AY$9</f>
        <v>0.76923076923076927</v>
      </c>
      <c r="AD57" s="88">
        <f>AA57/$AY$9</f>
        <v>0.80448717948717952</v>
      </c>
      <c r="AE57" s="98">
        <v>65</v>
      </c>
      <c r="AF57" s="70">
        <v>60</v>
      </c>
      <c r="AG57" s="70">
        <v>70</v>
      </c>
      <c r="AH57" s="76">
        <v>308</v>
      </c>
      <c r="AI57" s="70">
        <v>294</v>
      </c>
      <c r="AJ57" s="70">
        <v>319</v>
      </c>
      <c r="AK57" s="72">
        <f>AH57/$AY$10</f>
        <v>0.78974358974358971</v>
      </c>
      <c r="AL57" s="73">
        <f>AI57/$AY$10</f>
        <v>0.75384615384615383</v>
      </c>
      <c r="AM57" s="93">
        <f>AJ57/$AY$10</f>
        <v>0.81794871794871793</v>
      </c>
      <c r="AN57" s="98">
        <v>77</v>
      </c>
      <c r="AO57" s="70">
        <v>72</v>
      </c>
      <c r="AP57" s="70">
        <v>86</v>
      </c>
      <c r="AQ57" s="76">
        <v>370</v>
      </c>
      <c r="AR57" s="70">
        <v>347</v>
      </c>
      <c r="AS57" s="70">
        <v>383</v>
      </c>
      <c r="AT57" s="72">
        <f>AQ57/$AY$11</f>
        <v>0.79059829059829057</v>
      </c>
      <c r="AU57" s="72">
        <f>AR57/$AY$11</f>
        <v>0.74145299145299148</v>
      </c>
      <c r="AV57" s="88">
        <f>AS57/$AY$11</f>
        <v>0.81837606837606836</v>
      </c>
      <c r="AX57" s="7"/>
      <c r="AY57" s="7"/>
      <c r="BB57" s="71"/>
      <c r="BC57" s="72"/>
      <c r="BD57" s="74"/>
      <c r="BE57" s="72"/>
      <c r="BF57" s="74"/>
      <c r="BG57" s="72"/>
      <c r="BH57" s="72"/>
      <c r="BI57" s="72"/>
      <c r="BJ57" s="72"/>
      <c r="BV57" s="77"/>
      <c r="BW57" s="79"/>
      <c r="BX57" s="79"/>
      <c r="BY57" s="79"/>
      <c r="BZ57" s="79"/>
      <c r="CA57" s="79"/>
      <c r="CB57" s="79"/>
      <c r="CC57" s="70"/>
      <c r="CD57" s="70"/>
      <c r="CG57" s="72"/>
    </row>
    <row r="58" spans="3:87" x14ac:dyDescent="0.3">
      <c r="C58" s="71"/>
      <c r="D58" s="106"/>
      <c r="E58" s="70"/>
      <c r="F58" s="70"/>
      <c r="G58" s="77"/>
      <c r="H58" s="70"/>
      <c r="I58" s="70"/>
      <c r="J58" s="72"/>
      <c r="K58" s="72"/>
      <c r="L58" s="88"/>
      <c r="M58" s="106"/>
      <c r="N58" s="70"/>
      <c r="O58" s="70"/>
      <c r="P58" s="77"/>
      <c r="Q58" s="70"/>
      <c r="R58" s="70"/>
      <c r="S58" s="72"/>
      <c r="T58" s="72"/>
      <c r="U58" s="88"/>
      <c r="V58" s="106"/>
      <c r="W58" s="70"/>
      <c r="X58" s="70"/>
      <c r="Y58" s="77"/>
      <c r="Z58" s="70"/>
      <c r="AA58" s="70"/>
      <c r="AB58" s="72"/>
      <c r="AC58" s="72"/>
      <c r="AD58" s="88"/>
      <c r="AE58" s="106"/>
      <c r="AF58" s="70"/>
      <c r="AG58" s="70"/>
      <c r="AH58" s="77"/>
      <c r="AI58" s="70"/>
      <c r="AJ58" s="70"/>
      <c r="AK58" s="72"/>
      <c r="AL58" s="74"/>
      <c r="AM58" s="94"/>
      <c r="AN58" s="106"/>
      <c r="AO58" s="70"/>
      <c r="AP58" s="70"/>
      <c r="AQ58" s="77"/>
      <c r="AR58" s="70"/>
      <c r="AS58" s="70"/>
      <c r="AT58" s="72"/>
      <c r="AU58" s="72"/>
      <c r="AV58" s="88"/>
      <c r="AX58" s="7"/>
      <c r="AY58" s="7"/>
      <c r="BB58" s="71" t="s">
        <v>5</v>
      </c>
      <c r="BC58" s="72">
        <f>AT57</f>
        <v>0.79059829059829057</v>
      </c>
      <c r="BD58" s="73">
        <f>AT59</f>
        <v>0.79059829059829057</v>
      </c>
      <c r="BE58" s="72">
        <f>AT61</f>
        <v>0.99572649572649574</v>
      </c>
      <c r="BF58" s="72">
        <f>AT63</f>
        <v>0.99786324786324787</v>
      </c>
      <c r="BG58" s="72">
        <f>AT65</f>
        <v>0.99786324786324787</v>
      </c>
      <c r="BH58" s="72">
        <f>AT67</f>
        <v>1</v>
      </c>
      <c r="BI58" s="72">
        <f>AT69</f>
        <v>1</v>
      </c>
      <c r="BJ58" s="72">
        <v>1</v>
      </c>
      <c r="BV58" s="71" t="s">
        <v>5</v>
      </c>
      <c r="BW58" s="78">
        <f>AN57</f>
        <v>77</v>
      </c>
      <c r="BX58" s="78">
        <f>AN59</f>
        <v>77</v>
      </c>
      <c r="BY58" s="78">
        <f>AN61</f>
        <v>77</v>
      </c>
      <c r="BZ58" s="78">
        <f>AN63</f>
        <v>77</v>
      </c>
      <c r="CA58" s="78">
        <f>AN65</f>
        <v>77</v>
      </c>
      <c r="CB58" s="78">
        <f>AN67</f>
        <v>78</v>
      </c>
      <c r="CC58" s="70">
        <f>AN69</f>
        <v>78</v>
      </c>
      <c r="CD58" s="70">
        <f>AN71</f>
        <v>170</v>
      </c>
      <c r="CG58" s="72">
        <f t="shared" ref="CG58" si="42">(CD58-CC58)/CD58</f>
        <v>0.54117647058823526</v>
      </c>
    </row>
    <row r="59" spans="3:87" x14ac:dyDescent="0.3">
      <c r="C59" s="71" t="s">
        <v>218</v>
      </c>
      <c r="D59" s="98">
        <v>26</v>
      </c>
      <c r="E59" s="70">
        <v>24</v>
      </c>
      <c r="F59" s="70">
        <v>32</v>
      </c>
      <c r="G59" s="76">
        <v>122</v>
      </c>
      <c r="H59" s="70">
        <v>106</v>
      </c>
      <c r="I59" s="70">
        <v>128</v>
      </c>
      <c r="J59" s="72">
        <f>G59/$AY$7</f>
        <v>0.78205128205128205</v>
      </c>
      <c r="K59" s="72">
        <f>H59/$AY$7</f>
        <v>0.67948717948717952</v>
      </c>
      <c r="L59" s="88">
        <f>I59/$AY$7</f>
        <v>0.82051282051282048</v>
      </c>
      <c r="M59" s="98">
        <v>39</v>
      </c>
      <c r="N59" s="70">
        <v>34</v>
      </c>
      <c r="O59" s="70">
        <v>44</v>
      </c>
      <c r="P59" s="76">
        <v>184</v>
      </c>
      <c r="Q59" s="70">
        <v>171</v>
      </c>
      <c r="R59" s="70">
        <v>196</v>
      </c>
      <c r="S59" s="72">
        <f>P59/$AY$8</f>
        <v>0.78632478632478631</v>
      </c>
      <c r="T59" s="72">
        <f t="shared" ref="T59:U59" si="43">Q59/$AY$8</f>
        <v>0.73076923076923073</v>
      </c>
      <c r="U59" s="88">
        <f t="shared" si="43"/>
        <v>0.83760683760683763</v>
      </c>
      <c r="V59" s="98">
        <v>52</v>
      </c>
      <c r="W59" s="70">
        <v>50</v>
      </c>
      <c r="X59" s="70">
        <v>54</v>
      </c>
      <c r="Y59" s="76">
        <v>246</v>
      </c>
      <c r="Z59" s="70">
        <v>240</v>
      </c>
      <c r="AA59" s="70">
        <v>251</v>
      </c>
      <c r="AB59" s="72">
        <f>Y59/$AY$9</f>
        <v>0.78846153846153844</v>
      </c>
      <c r="AC59" s="72">
        <f>Z59/$AY$9</f>
        <v>0.76923076923076927</v>
      </c>
      <c r="AD59" s="88">
        <f>AA59/$AY$9</f>
        <v>0.80448717948717952</v>
      </c>
      <c r="AE59" s="98">
        <v>65</v>
      </c>
      <c r="AF59" s="70">
        <v>60</v>
      </c>
      <c r="AG59" s="70">
        <v>70</v>
      </c>
      <c r="AH59" s="76">
        <v>308</v>
      </c>
      <c r="AI59" s="70">
        <v>294</v>
      </c>
      <c r="AJ59" s="70">
        <v>319</v>
      </c>
      <c r="AK59" s="72">
        <f>AH59/$AY$10</f>
        <v>0.78974358974358971</v>
      </c>
      <c r="AL59" s="73">
        <f>AI59/$AY$10</f>
        <v>0.75384615384615383</v>
      </c>
      <c r="AM59" s="93">
        <f>AJ59/$AY$10</f>
        <v>0.81794871794871793</v>
      </c>
      <c r="AN59" s="98">
        <v>77</v>
      </c>
      <c r="AO59" s="70">
        <v>72</v>
      </c>
      <c r="AP59" s="70">
        <v>86</v>
      </c>
      <c r="AQ59" s="76">
        <v>370</v>
      </c>
      <c r="AR59" s="70">
        <v>347</v>
      </c>
      <c r="AS59" s="70">
        <v>383</v>
      </c>
      <c r="AT59" s="72">
        <f>AQ59/$AY$11</f>
        <v>0.79059829059829057</v>
      </c>
      <c r="AU59" s="72">
        <f>AR59/$AY$11</f>
        <v>0.74145299145299148</v>
      </c>
      <c r="AV59" s="88">
        <f>AS59/$AY$11</f>
        <v>0.81837606837606836</v>
      </c>
      <c r="AX59" s="7"/>
      <c r="AY59" s="7"/>
      <c r="BB59" s="71"/>
      <c r="BC59" s="72"/>
      <c r="BD59" s="74"/>
      <c r="BE59" s="72"/>
      <c r="BF59" s="72"/>
      <c r="BG59" s="72"/>
      <c r="BH59" s="72"/>
      <c r="BI59" s="72"/>
      <c r="BJ59" s="72"/>
      <c r="BV59" s="71"/>
      <c r="BW59" s="79"/>
      <c r="BX59" s="79"/>
      <c r="BY59" s="79"/>
      <c r="BZ59" s="79"/>
      <c r="CA59" s="79"/>
      <c r="CB59" s="79"/>
      <c r="CC59" s="70"/>
      <c r="CD59" s="70"/>
      <c r="CG59" s="72"/>
    </row>
    <row r="60" spans="3:87" x14ac:dyDescent="0.3">
      <c r="C60" s="71"/>
      <c r="D60" s="106"/>
      <c r="E60" s="70"/>
      <c r="F60" s="70"/>
      <c r="G60" s="77"/>
      <c r="H60" s="70"/>
      <c r="I60" s="70"/>
      <c r="J60" s="72"/>
      <c r="K60" s="72"/>
      <c r="L60" s="88"/>
      <c r="M60" s="106"/>
      <c r="N60" s="70"/>
      <c r="O60" s="70"/>
      <c r="P60" s="77"/>
      <c r="Q60" s="70"/>
      <c r="R60" s="70"/>
      <c r="S60" s="72"/>
      <c r="T60" s="72"/>
      <c r="U60" s="88"/>
      <c r="V60" s="106"/>
      <c r="W60" s="70"/>
      <c r="X60" s="70"/>
      <c r="Y60" s="77"/>
      <c r="Z60" s="70"/>
      <c r="AA60" s="70"/>
      <c r="AB60" s="72"/>
      <c r="AC60" s="72"/>
      <c r="AD60" s="88"/>
      <c r="AE60" s="106"/>
      <c r="AF60" s="70"/>
      <c r="AG60" s="70"/>
      <c r="AH60" s="77"/>
      <c r="AI60" s="70"/>
      <c r="AJ60" s="70"/>
      <c r="AK60" s="72"/>
      <c r="AL60" s="74"/>
      <c r="AM60" s="94"/>
      <c r="AN60" s="106"/>
      <c r="AO60" s="70"/>
      <c r="AP60" s="70"/>
      <c r="AQ60" s="77"/>
      <c r="AR60" s="70"/>
      <c r="AS60" s="70"/>
      <c r="AT60" s="72"/>
      <c r="AU60" s="72"/>
      <c r="AV60" s="88"/>
    </row>
    <row r="61" spans="3:87" x14ac:dyDescent="0.3">
      <c r="C61" s="71" t="s">
        <v>312</v>
      </c>
      <c r="D61" s="98">
        <v>26</v>
      </c>
      <c r="E61" s="70">
        <v>24</v>
      </c>
      <c r="F61" s="70">
        <v>32</v>
      </c>
      <c r="G61" s="76">
        <v>148</v>
      </c>
      <c r="H61" s="70">
        <v>143</v>
      </c>
      <c r="I61" s="70">
        <v>151</v>
      </c>
      <c r="J61" s="72">
        <f>G61/$AY$7</f>
        <v>0.94871794871794868</v>
      </c>
      <c r="K61" s="72">
        <f>H61/$AY$7</f>
        <v>0.91666666666666663</v>
      </c>
      <c r="L61" s="88">
        <f>I61/$AY$7</f>
        <v>0.96794871794871795</v>
      </c>
      <c r="M61" s="98">
        <v>39</v>
      </c>
      <c r="N61" s="70">
        <v>34</v>
      </c>
      <c r="O61" s="70">
        <v>44</v>
      </c>
      <c r="P61" s="76">
        <v>229</v>
      </c>
      <c r="Q61" s="70">
        <v>224</v>
      </c>
      <c r="R61" s="70">
        <v>232</v>
      </c>
      <c r="S61" s="72">
        <f t="shared" ref="S61:U63" si="44">P61/$AY$8</f>
        <v>0.9786324786324786</v>
      </c>
      <c r="T61" s="72">
        <f t="shared" si="44"/>
        <v>0.95726495726495731</v>
      </c>
      <c r="U61" s="88">
        <f t="shared" si="44"/>
        <v>0.99145299145299148</v>
      </c>
      <c r="V61" s="98">
        <v>52</v>
      </c>
      <c r="W61" s="70">
        <v>50</v>
      </c>
      <c r="X61" s="70">
        <v>54</v>
      </c>
      <c r="Y61" s="76">
        <v>308</v>
      </c>
      <c r="Z61" s="70">
        <v>304</v>
      </c>
      <c r="AA61" s="70">
        <v>312</v>
      </c>
      <c r="AB61" s="72">
        <f>Y61/$AY$9</f>
        <v>0.98717948717948723</v>
      </c>
      <c r="AC61" s="72">
        <f>Z61/$AY$9</f>
        <v>0.97435897435897434</v>
      </c>
      <c r="AD61" s="88">
        <f>AA61/$AY$9</f>
        <v>1</v>
      </c>
      <c r="AE61" s="98">
        <v>65</v>
      </c>
      <c r="AF61" s="70">
        <v>60</v>
      </c>
      <c r="AG61" s="70">
        <v>70</v>
      </c>
      <c r="AH61" s="76">
        <v>388</v>
      </c>
      <c r="AI61" s="70">
        <v>384</v>
      </c>
      <c r="AJ61" s="70">
        <v>390</v>
      </c>
      <c r="AK61" s="72">
        <f>AH61/$AY$10</f>
        <v>0.99487179487179489</v>
      </c>
      <c r="AL61" s="73">
        <f>AI61/$AY$10</f>
        <v>0.98461538461538467</v>
      </c>
      <c r="AM61" s="93">
        <f>AJ61/$AY$10</f>
        <v>1</v>
      </c>
      <c r="AN61" s="98">
        <v>77</v>
      </c>
      <c r="AO61" s="70">
        <v>72</v>
      </c>
      <c r="AP61" s="70">
        <v>86</v>
      </c>
      <c r="AQ61" s="76">
        <v>466</v>
      </c>
      <c r="AR61" s="70">
        <v>460</v>
      </c>
      <c r="AS61" s="70">
        <v>468</v>
      </c>
      <c r="AT61" s="72">
        <f>AQ61/$AY$11</f>
        <v>0.99572649572649574</v>
      </c>
      <c r="AU61" s="72">
        <f>AR61/$AY$11</f>
        <v>0.98290598290598286</v>
      </c>
      <c r="AV61" s="88">
        <f>AS61/$AY$11</f>
        <v>1</v>
      </c>
    </row>
    <row r="62" spans="3:87" x14ac:dyDescent="0.3">
      <c r="C62" s="71"/>
      <c r="D62" s="106"/>
      <c r="E62" s="70"/>
      <c r="F62" s="70"/>
      <c r="G62" s="77"/>
      <c r="H62" s="70"/>
      <c r="I62" s="70"/>
      <c r="J62" s="72"/>
      <c r="K62" s="72"/>
      <c r="L62" s="88"/>
      <c r="M62" s="106"/>
      <c r="N62" s="70"/>
      <c r="O62" s="70"/>
      <c r="P62" s="77"/>
      <c r="Q62" s="70"/>
      <c r="R62" s="70"/>
      <c r="S62" s="72"/>
      <c r="T62" s="72"/>
      <c r="U62" s="88"/>
      <c r="V62" s="106"/>
      <c r="W62" s="70"/>
      <c r="X62" s="70"/>
      <c r="Y62" s="77"/>
      <c r="Z62" s="70"/>
      <c r="AA62" s="70"/>
      <c r="AB62" s="72"/>
      <c r="AC62" s="72"/>
      <c r="AD62" s="88"/>
      <c r="AE62" s="106"/>
      <c r="AF62" s="70"/>
      <c r="AG62" s="70"/>
      <c r="AH62" s="77"/>
      <c r="AI62" s="70"/>
      <c r="AJ62" s="70"/>
      <c r="AK62" s="72"/>
      <c r="AL62" s="74"/>
      <c r="AM62" s="94"/>
      <c r="AN62" s="106"/>
      <c r="AO62" s="70"/>
      <c r="AP62" s="70"/>
      <c r="AQ62" s="77"/>
      <c r="AR62" s="70"/>
      <c r="AS62" s="70"/>
      <c r="AT62" s="72"/>
      <c r="AU62" s="72"/>
      <c r="AV62" s="88"/>
    </row>
    <row r="63" spans="3:87" x14ac:dyDescent="0.3">
      <c r="C63" s="71" t="s">
        <v>313</v>
      </c>
      <c r="D63" s="98">
        <v>26</v>
      </c>
      <c r="E63" s="70">
        <v>24</v>
      </c>
      <c r="F63" s="70">
        <v>32</v>
      </c>
      <c r="G63" s="71">
        <v>149</v>
      </c>
      <c r="H63" s="71">
        <v>143</v>
      </c>
      <c r="I63" s="71">
        <v>151</v>
      </c>
      <c r="J63" s="72">
        <f>G63/$AY$7</f>
        <v>0.95512820512820518</v>
      </c>
      <c r="K63" s="72">
        <f t="shared" ref="K63:L63" si="45">H63/$AY$7</f>
        <v>0.91666666666666663</v>
      </c>
      <c r="L63" s="72">
        <f t="shared" si="45"/>
        <v>0.96794871794871795</v>
      </c>
      <c r="M63" s="98">
        <v>39</v>
      </c>
      <c r="N63" s="70">
        <v>34</v>
      </c>
      <c r="O63" s="70">
        <v>44</v>
      </c>
      <c r="P63" s="71">
        <v>229</v>
      </c>
      <c r="Q63" s="71">
        <v>226</v>
      </c>
      <c r="R63" s="71">
        <v>232</v>
      </c>
      <c r="S63" s="72">
        <f t="shared" si="44"/>
        <v>0.9786324786324786</v>
      </c>
      <c r="T63" s="72">
        <f t="shared" si="44"/>
        <v>0.96581196581196582</v>
      </c>
      <c r="U63" s="72">
        <f t="shared" si="44"/>
        <v>0.99145299145299148</v>
      </c>
      <c r="V63" s="98">
        <v>52</v>
      </c>
      <c r="W63" s="70">
        <v>50</v>
      </c>
      <c r="X63" s="70">
        <v>54</v>
      </c>
      <c r="Y63" s="71">
        <v>309</v>
      </c>
      <c r="Z63" s="71">
        <v>304</v>
      </c>
      <c r="AA63" s="71">
        <v>312</v>
      </c>
      <c r="AB63" s="72">
        <f>Y63/$AY$9</f>
        <v>0.99038461538461542</v>
      </c>
      <c r="AC63" s="72">
        <f t="shared" ref="AC63:AD63" si="46">Z63/$AY$9</f>
        <v>0.97435897435897434</v>
      </c>
      <c r="AD63" s="72">
        <f t="shared" si="46"/>
        <v>1</v>
      </c>
      <c r="AE63" s="98">
        <v>65</v>
      </c>
      <c r="AF63" s="70">
        <v>60</v>
      </c>
      <c r="AG63" s="70">
        <v>70</v>
      </c>
      <c r="AH63" s="76">
        <v>388</v>
      </c>
      <c r="AI63" s="70">
        <v>384</v>
      </c>
      <c r="AJ63" s="70">
        <v>390</v>
      </c>
      <c r="AK63" s="72">
        <f>AH63/$AY$10</f>
        <v>0.99487179487179489</v>
      </c>
      <c r="AL63" s="72">
        <f t="shared" ref="AL63:AM63" si="47">AI63/$AY$10</f>
        <v>0.98461538461538467</v>
      </c>
      <c r="AM63" s="72">
        <f t="shared" si="47"/>
        <v>1</v>
      </c>
      <c r="AN63" s="98">
        <v>77</v>
      </c>
      <c r="AO63" s="70">
        <v>72</v>
      </c>
      <c r="AP63" s="70">
        <v>86</v>
      </c>
      <c r="AQ63" s="71">
        <v>467</v>
      </c>
      <c r="AR63" s="71">
        <v>460</v>
      </c>
      <c r="AS63" s="71">
        <v>468</v>
      </c>
      <c r="AT63" s="72">
        <f>AQ63/$AY$11</f>
        <v>0.99786324786324787</v>
      </c>
      <c r="AU63" s="72">
        <f t="shared" ref="AU63:AV63" si="48">AR63/$AY$11</f>
        <v>0.98290598290598286</v>
      </c>
      <c r="AV63" s="88">
        <f t="shared" si="48"/>
        <v>1</v>
      </c>
    </row>
    <row r="64" spans="3:87" x14ac:dyDescent="0.3">
      <c r="C64" s="71"/>
      <c r="D64" s="106"/>
      <c r="E64" s="70"/>
      <c r="F64" s="70"/>
      <c r="G64" s="71"/>
      <c r="H64" s="71"/>
      <c r="I64" s="71"/>
      <c r="J64" s="72"/>
      <c r="K64" s="72"/>
      <c r="L64" s="72"/>
      <c r="M64" s="106"/>
      <c r="N64" s="70"/>
      <c r="O64" s="70"/>
      <c r="P64" s="71"/>
      <c r="Q64" s="71"/>
      <c r="R64" s="71"/>
      <c r="S64" s="72"/>
      <c r="T64" s="72"/>
      <c r="U64" s="72"/>
      <c r="V64" s="106"/>
      <c r="W64" s="70"/>
      <c r="X64" s="70"/>
      <c r="Y64" s="71"/>
      <c r="Z64" s="71"/>
      <c r="AA64" s="71"/>
      <c r="AB64" s="72"/>
      <c r="AC64" s="72"/>
      <c r="AD64" s="72"/>
      <c r="AE64" s="106"/>
      <c r="AF64" s="70"/>
      <c r="AG64" s="70"/>
      <c r="AH64" s="77"/>
      <c r="AI64" s="70"/>
      <c r="AJ64" s="70"/>
      <c r="AK64" s="72"/>
      <c r="AL64" s="72"/>
      <c r="AM64" s="72"/>
      <c r="AN64" s="106"/>
      <c r="AO64" s="70"/>
      <c r="AP64" s="70"/>
      <c r="AQ64" s="71"/>
      <c r="AR64" s="71"/>
      <c r="AS64" s="71"/>
      <c r="AT64" s="72"/>
      <c r="AU64" s="72"/>
      <c r="AV64" s="88"/>
    </row>
    <row r="65" spans="3:87" ht="15.6" x14ac:dyDescent="0.3">
      <c r="C65" s="71" t="s">
        <v>314</v>
      </c>
      <c r="D65" s="98">
        <v>26</v>
      </c>
      <c r="E65" s="70">
        <v>24</v>
      </c>
      <c r="F65" s="70">
        <v>32</v>
      </c>
      <c r="G65" s="76">
        <v>149</v>
      </c>
      <c r="H65" s="70">
        <v>143</v>
      </c>
      <c r="I65" s="70">
        <v>153</v>
      </c>
      <c r="J65" s="72">
        <f>G65/$AY$7</f>
        <v>0.95512820512820518</v>
      </c>
      <c r="K65" s="72">
        <f>H65/$AY$7</f>
        <v>0.91666666666666663</v>
      </c>
      <c r="L65" s="88">
        <f>I65/$AY$7</f>
        <v>0.98076923076923073</v>
      </c>
      <c r="M65" s="98">
        <v>39</v>
      </c>
      <c r="N65" s="70">
        <v>34</v>
      </c>
      <c r="O65" s="70">
        <v>44</v>
      </c>
      <c r="P65" s="76">
        <v>231</v>
      </c>
      <c r="Q65" s="70">
        <v>229</v>
      </c>
      <c r="R65" s="70">
        <v>233</v>
      </c>
      <c r="S65" s="72">
        <f t="shared" ref="S65:U65" si="49">P65/$AY$8</f>
        <v>0.98717948717948723</v>
      </c>
      <c r="T65" s="72">
        <f t="shared" si="49"/>
        <v>0.9786324786324786</v>
      </c>
      <c r="U65" s="88">
        <f t="shared" si="49"/>
        <v>0.99572649572649574</v>
      </c>
      <c r="V65" s="98">
        <v>52</v>
      </c>
      <c r="W65" s="70">
        <v>50</v>
      </c>
      <c r="X65" s="70">
        <v>54</v>
      </c>
      <c r="Y65" s="76">
        <v>309</v>
      </c>
      <c r="Z65" s="70">
        <v>304</v>
      </c>
      <c r="AA65" s="70">
        <v>312</v>
      </c>
      <c r="AB65" s="72">
        <f>Y65/$AY$9</f>
        <v>0.99038461538461542</v>
      </c>
      <c r="AC65" s="72">
        <f>Z65/$AY$9</f>
        <v>0.97435897435897434</v>
      </c>
      <c r="AD65" s="88">
        <f>AA65/$AY$9</f>
        <v>1</v>
      </c>
      <c r="AE65" s="98">
        <v>65</v>
      </c>
      <c r="AF65" s="70">
        <v>60</v>
      </c>
      <c r="AG65" s="70">
        <v>70</v>
      </c>
      <c r="AH65" s="76">
        <v>390</v>
      </c>
      <c r="AI65" s="70">
        <v>384</v>
      </c>
      <c r="AJ65" s="70">
        <v>390</v>
      </c>
      <c r="AK65" s="72">
        <f>AH65/$AY$10</f>
        <v>1</v>
      </c>
      <c r="AL65" s="73">
        <f>AI65/$AY$10</f>
        <v>0.98461538461538467</v>
      </c>
      <c r="AM65" s="93">
        <f>AJ65/$AY$10</f>
        <v>1</v>
      </c>
      <c r="AN65" s="98">
        <v>77</v>
      </c>
      <c r="AO65" s="70">
        <v>72</v>
      </c>
      <c r="AP65" s="70">
        <v>86</v>
      </c>
      <c r="AQ65" s="76">
        <v>467</v>
      </c>
      <c r="AR65" s="70">
        <v>464</v>
      </c>
      <c r="AS65" s="70">
        <v>468</v>
      </c>
      <c r="AT65" s="72">
        <f>AQ65/$AY$11</f>
        <v>0.99786324786324787</v>
      </c>
      <c r="AU65" s="72">
        <f>AR65/$AY$11</f>
        <v>0.99145299145299148</v>
      </c>
      <c r="AV65" s="88">
        <f>AS65/$AY$11</f>
        <v>1</v>
      </c>
      <c r="BB65" s="82" t="s">
        <v>13</v>
      </c>
      <c r="BC65" s="82"/>
      <c r="BD65" s="82"/>
      <c r="BE65" s="82"/>
      <c r="BF65" s="82"/>
      <c r="BG65" s="82"/>
      <c r="BH65" s="82"/>
      <c r="BI65" s="82"/>
      <c r="BJ65" s="24"/>
      <c r="BV65" s="82" t="s">
        <v>13</v>
      </c>
      <c r="BW65" s="82"/>
      <c r="BX65" s="82"/>
      <c r="BY65" s="82"/>
      <c r="BZ65" s="82"/>
      <c r="CA65" s="82"/>
      <c r="CB65" s="82"/>
      <c r="CC65" s="82"/>
      <c r="CD65" s="24"/>
    </row>
    <row r="66" spans="3:87" x14ac:dyDescent="0.3">
      <c r="C66" s="71"/>
      <c r="D66" s="106"/>
      <c r="E66" s="70"/>
      <c r="F66" s="70"/>
      <c r="G66" s="77"/>
      <c r="H66" s="70"/>
      <c r="I66" s="70"/>
      <c r="J66" s="72"/>
      <c r="K66" s="72"/>
      <c r="L66" s="88"/>
      <c r="M66" s="106"/>
      <c r="N66" s="70"/>
      <c r="O66" s="70"/>
      <c r="P66" s="77"/>
      <c r="Q66" s="70"/>
      <c r="R66" s="70"/>
      <c r="S66" s="72"/>
      <c r="T66" s="72"/>
      <c r="U66" s="88"/>
      <c r="V66" s="106"/>
      <c r="W66" s="70"/>
      <c r="X66" s="70"/>
      <c r="Y66" s="77"/>
      <c r="Z66" s="70"/>
      <c r="AA66" s="70"/>
      <c r="AB66" s="72"/>
      <c r="AC66" s="72"/>
      <c r="AD66" s="88"/>
      <c r="AE66" s="106"/>
      <c r="AF66" s="70"/>
      <c r="AG66" s="70"/>
      <c r="AH66" s="77"/>
      <c r="AI66" s="70"/>
      <c r="AJ66" s="70"/>
      <c r="AK66" s="72"/>
      <c r="AL66" s="74"/>
      <c r="AM66" s="94"/>
      <c r="AN66" s="106"/>
      <c r="AO66" s="70"/>
      <c r="AP66" s="70"/>
      <c r="AQ66" s="77"/>
      <c r="AR66" s="70"/>
      <c r="AS66" s="70"/>
      <c r="AT66" s="72"/>
      <c r="AU66" s="72"/>
      <c r="AV66" s="88"/>
      <c r="BB66" s="80"/>
      <c r="BC66" s="71" t="s">
        <v>217</v>
      </c>
      <c r="BD66" s="71" t="s">
        <v>218</v>
      </c>
      <c r="BE66" s="71" t="s">
        <v>312</v>
      </c>
      <c r="BF66" s="71" t="s">
        <v>313</v>
      </c>
      <c r="BG66" s="71" t="s">
        <v>314</v>
      </c>
      <c r="BH66" s="71" t="s">
        <v>315</v>
      </c>
      <c r="BI66" s="71" t="s">
        <v>316</v>
      </c>
      <c r="BJ66" s="71" t="s">
        <v>219</v>
      </c>
      <c r="BV66" s="80"/>
      <c r="BW66" s="71" t="s">
        <v>217</v>
      </c>
      <c r="BX66" s="71" t="s">
        <v>218</v>
      </c>
      <c r="BY66" s="71" t="s">
        <v>312</v>
      </c>
      <c r="BZ66" s="71" t="s">
        <v>313</v>
      </c>
      <c r="CA66" s="71" t="s">
        <v>314</v>
      </c>
      <c r="CB66" s="71" t="s">
        <v>315</v>
      </c>
      <c r="CC66" s="71" t="s">
        <v>316</v>
      </c>
      <c r="CD66" s="71" t="s">
        <v>219</v>
      </c>
      <c r="CG66" s="71" t="s">
        <v>317</v>
      </c>
      <c r="CI66" s="71" t="s">
        <v>318</v>
      </c>
    </row>
    <row r="67" spans="3:87" x14ac:dyDescent="0.3">
      <c r="C67" s="71" t="s">
        <v>315</v>
      </c>
      <c r="D67" s="98">
        <v>29</v>
      </c>
      <c r="E67" s="70">
        <v>24</v>
      </c>
      <c r="F67" s="70">
        <v>34</v>
      </c>
      <c r="G67" s="76">
        <v>151</v>
      </c>
      <c r="H67" s="70">
        <v>145</v>
      </c>
      <c r="I67" s="70">
        <v>154</v>
      </c>
      <c r="J67" s="72">
        <f>G67/$AY$7</f>
        <v>0.96794871794871795</v>
      </c>
      <c r="K67" s="72">
        <f>H67/$AY$7</f>
        <v>0.92948717948717952</v>
      </c>
      <c r="L67" s="88">
        <f>I67/$AY$7</f>
        <v>0.98717948717948723</v>
      </c>
      <c r="M67" s="98">
        <v>41</v>
      </c>
      <c r="N67" s="70">
        <v>36</v>
      </c>
      <c r="O67" s="70">
        <v>54</v>
      </c>
      <c r="P67" s="76">
        <v>232</v>
      </c>
      <c r="Q67" s="70">
        <v>229</v>
      </c>
      <c r="R67" s="70">
        <v>234</v>
      </c>
      <c r="S67" s="72">
        <f t="shared" ref="S67:U69" si="50">P67/$AY$8</f>
        <v>0.99145299145299148</v>
      </c>
      <c r="T67" s="72">
        <f t="shared" si="50"/>
        <v>0.9786324786324786</v>
      </c>
      <c r="U67" s="88">
        <f t="shared" si="50"/>
        <v>1</v>
      </c>
      <c r="V67" s="98">
        <v>55</v>
      </c>
      <c r="W67" s="70">
        <v>50</v>
      </c>
      <c r="X67" s="70">
        <v>64</v>
      </c>
      <c r="Y67" s="76">
        <v>311</v>
      </c>
      <c r="Z67" s="70">
        <v>307</v>
      </c>
      <c r="AA67" s="70">
        <v>312</v>
      </c>
      <c r="AB67" s="72">
        <f>Y67/$AY$9</f>
        <v>0.99679487179487181</v>
      </c>
      <c r="AC67" s="72">
        <f>Z67/$AY$9</f>
        <v>0.98397435897435892</v>
      </c>
      <c r="AD67" s="88">
        <f>AA67/$AY$9</f>
        <v>1</v>
      </c>
      <c r="AE67" s="98">
        <v>66</v>
      </c>
      <c r="AF67" s="70">
        <v>60</v>
      </c>
      <c r="AG67" s="70">
        <v>70</v>
      </c>
      <c r="AH67" s="76">
        <v>390</v>
      </c>
      <c r="AI67" s="70">
        <v>390</v>
      </c>
      <c r="AJ67" s="70">
        <v>390</v>
      </c>
      <c r="AK67" s="72">
        <f>AH67/$AY$10</f>
        <v>1</v>
      </c>
      <c r="AL67" s="73">
        <f>AI67/$AY$10</f>
        <v>1</v>
      </c>
      <c r="AM67" s="93">
        <f>AJ67/$AY$10</f>
        <v>1</v>
      </c>
      <c r="AN67" s="98">
        <v>78</v>
      </c>
      <c r="AO67" s="70">
        <v>72</v>
      </c>
      <c r="AP67" s="70">
        <v>86</v>
      </c>
      <c r="AQ67" s="76">
        <v>468</v>
      </c>
      <c r="AR67" s="70">
        <v>465</v>
      </c>
      <c r="AS67" s="70">
        <v>468</v>
      </c>
      <c r="AT67" s="72">
        <f>AQ67/$AY$11</f>
        <v>1</v>
      </c>
      <c r="AU67" s="72">
        <f>AR67/$AY$11</f>
        <v>0.99358974358974361</v>
      </c>
      <c r="AV67" s="88">
        <f>AS67/$AY$11</f>
        <v>1</v>
      </c>
      <c r="BB67" s="81"/>
      <c r="BC67" s="71"/>
      <c r="BD67" s="71"/>
      <c r="BE67" s="71"/>
      <c r="BF67" s="71"/>
      <c r="BG67" s="71"/>
      <c r="BH67" s="71"/>
      <c r="BI67" s="71"/>
      <c r="BJ67" s="71"/>
      <c r="BV67" s="81"/>
      <c r="BW67" s="71"/>
      <c r="BX67" s="71"/>
      <c r="BY67" s="71"/>
      <c r="BZ67" s="71"/>
      <c r="CA67" s="71"/>
      <c r="CB67" s="71"/>
      <c r="CC67" s="71"/>
      <c r="CD67" s="71"/>
      <c r="CG67" s="71"/>
      <c r="CI67" s="71"/>
    </row>
    <row r="68" spans="3:87" x14ac:dyDescent="0.3">
      <c r="C68" s="71"/>
      <c r="D68" s="106"/>
      <c r="E68" s="70"/>
      <c r="F68" s="70"/>
      <c r="G68" s="77"/>
      <c r="H68" s="70"/>
      <c r="I68" s="70"/>
      <c r="J68" s="72"/>
      <c r="K68" s="72"/>
      <c r="L68" s="88"/>
      <c r="M68" s="106"/>
      <c r="N68" s="70"/>
      <c r="O68" s="70"/>
      <c r="P68" s="77"/>
      <c r="Q68" s="70"/>
      <c r="R68" s="70"/>
      <c r="S68" s="72"/>
      <c r="T68" s="72"/>
      <c r="U68" s="88"/>
      <c r="V68" s="106"/>
      <c r="W68" s="70"/>
      <c r="X68" s="70"/>
      <c r="Y68" s="77"/>
      <c r="Z68" s="70"/>
      <c r="AA68" s="70"/>
      <c r="AB68" s="72"/>
      <c r="AC68" s="72"/>
      <c r="AD68" s="88"/>
      <c r="AE68" s="106"/>
      <c r="AF68" s="70"/>
      <c r="AG68" s="70"/>
      <c r="AH68" s="77"/>
      <c r="AI68" s="70"/>
      <c r="AJ68" s="70"/>
      <c r="AK68" s="72"/>
      <c r="AL68" s="74"/>
      <c r="AM68" s="94"/>
      <c r="AN68" s="106"/>
      <c r="AO68" s="70"/>
      <c r="AP68" s="70"/>
      <c r="AQ68" s="77"/>
      <c r="AR68" s="70"/>
      <c r="AS68" s="70"/>
      <c r="AT68" s="72"/>
      <c r="AU68" s="72"/>
      <c r="AV68" s="88"/>
      <c r="BB68" s="71" t="s">
        <v>1</v>
      </c>
      <c r="BC68" s="72">
        <f>J80</f>
        <v>0.99358974358974361</v>
      </c>
      <c r="BD68" s="72">
        <f>J82</f>
        <v>1</v>
      </c>
      <c r="BE68" s="72">
        <f>J84</f>
        <v>1</v>
      </c>
      <c r="BF68" s="72">
        <f>J86</f>
        <v>1</v>
      </c>
      <c r="BG68" s="72">
        <f>J88</f>
        <v>1</v>
      </c>
      <c r="BH68" s="72">
        <f>J90</f>
        <v>1</v>
      </c>
      <c r="BI68" s="72">
        <f>J92</f>
        <v>1</v>
      </c>
      <c r="BJ68" s="72">
        <v>1</v>
      </c>
      <c r="BV68" s="71" t="s">
        <v>1</v>
      </c>
      <c r="BW68" s="70">
        <f>D80</f>
        <v>55</v>
      </c>
      <c r="BX68" s="78">
        <f>D82</f>
        <v>62</v>
      </c>
      <c r="BY68" s="78">
        <f>D84</f>
        <v>55</v>
      </c>
      <c r="BZ68" s="78">
        <f>D86</f>
        <v>62</v>
      </c>
      <c r="CA68" s="78">
        <f>D88</f>
        <v>55</v>
      </c>
      <c r="CB68" s="78">
        <f>D90</f>
        <v>55</v>
      </c>
      <c r="CC68" s="70">
        <f>D92</f>
        <v>55</v>
      </c>
      <c r="CD68" s="70">
        <f>D94</f>
        <v>56</v>
      </c>
      <c r="CG68" s="72">
        <f>(CD68-CC68)/CD68</f>
        <v>1.7857142857142856E-2</v>
      </c>
      <c r="CI68" s="72">
        <f>SUM(CG68:CG77)/5</f>
        <v>1.3032196041322849E-2</v>
      </c>
    </row>
    <row r="69" spans="3:87" x14ac:dyDescent="0.3">
      <c r="C69" s="71" t="s">
        <v>316</v>
      </c>
      <c r="D69" s="83">
        <v>38</v>
      </c>
      <c r="E69" s="85">
        <v>36</v>
      </c>
      <c r="F69" s="85">
        <v>42</v>
      </c>
      <c r="G69" s="85">
        <v>156</v>
      </c>
      <c r="H69" s="85">
        <v>156</v>
      </c>
      <c r="I69" s="85">
        <v>156</v>
      </c>
      <c r="J69" s="72">
        <f>G69/$AY$7</f>
        <v>1</v>
      </c>
      <c r="K69" s="72">
        <f t="shared" ref="K69:L69" si="51">H69/$AY$7</f>
        <v>1</v>
      </c>
      <c r="L69" s="72">
        <f t="shared" si="51"/>
        <v>1</v>
      </c>
      <c r="M69" s="83">
        <v>46</v>
      </c>
      <c r="N69" s="85">
        <v>42</v>
      </c>
      <c r="O69" s="85">
        <v>54</v>
      </c>
      <c r="P69" s="85">
        <v>234</v>
      </c>
      <c r="Q69" s="85">
        <v>234</v>
      </c>
      <c r="R69" s="85">
        <v>234</v>
      </c>
      <c r="S69" s="72">
        <f t="shared" si="50"/>
        <v>1</v>
      </c>
      <c r="T69" s="72">
        <f t="shared" si="50"/>
        <v>1</v>
      </c>
      <c r="U69" s="72">
        <f t="shared" si="50"/>
        <v>1</v>
      </c>
      <c r="V69" s="83">
        <v>57</v>
      </c>
      <c r="W69" s="85">
        <v>50</v>
      </c>
      <c r="X69" s="85">
        <v>64</v>
      </c>
      <c r="Y69" s="85">
        <v>312</v>
      </c>
      <c r="Z69" s="85">
        <v>312</v>
      </c>
      <c r="AA69" s="85">
        <v>312</v>
      </c>
      <c r="AB69" s="72">
        <f>Y69/$AY$9</f>
        <v>1</v>
      </c>
      <c r="AC69" s="72">
        <f t="shared" ref="AC69:AD69" si="52">Z69/$AY$9</f>
        <v>1</v>
      </c>
      <c r="AD69" s="72">
        <f t="shared" si="52"/>
        <v>1</v>
      </c>
      <c r="AE69" s="83">
        <v>66</v>
      </c>
      <c r="AF69" s="85">
        <v>60</v>
      </c>
      <c r="AG69" s="85">
        <v>70</v>
      </c>
      <c r="AH69" s="85">
        <v>390</v>
      </c>
      <c r="AI69" s="85">
        <v>390</v>
      </c>
      <c r="AJ69" s="85">
        <v>390</v>
      </c>
      <c r="AK69" s="72">
        <f>AH69/$AY$10</f>
        <v>1</v>
      </c>
      <c r="AL69" s="72">
        <f t="shared" ref="AL69:AM69" si="53">AI69/$AY$10</f>
        <v>1</v>
      </c>
      <c r="AM69" s="72">
        <f t="shared" si="53"/>
        <v>1</v>
      </c>
      <c r="AN69" s="83">
        <v>78</v>
      </c>
      <c r="AO69" s="85">
        <v>72</v>
      </c>
      <c r="AP69" s="85">
        <v>86</v>
      </c>
      <c r="AQ69" s="85">
        <v>468</v>
      </c>
      <c r="AR69" s="85">
        <v>468</v>
      </c>
      <c r="AS69" s="85">
        <v>468</v>
      </c>
      <c r="AT69" s="72">
        <f>AQ69/$AY$11</f>
        <v>1</v>
      </c>
      <c r="AU69" s="72">
        <f t="shared" ref="AU69:AV69" si="54">AR69/$AY$11</f>
        <v>1</v>
      </c>
      <c r="AV69" s="88">
        <f t="shared" si="54"/>
        <v>1</v>
      </c>
      <c r="BB69" s="71"/>
      <c r="BC69" s="72"/>
      <c r="BD69" s="72"/>
      <c r="BE69" s="72"/>
      <c r="BF69" s="72"/>
      <c r="BG69" s="72"/>
      <c r="BH69" s="72"/>
      <c r="BI69" s="72"/>
      <c r="BJ69" s="72"/>
      <c r="BV69" s="71"/>
      <c r="BW69" s="70"/>
      <c r="BX69" s="79"/>
      <c r="BY69" s="79"/>
      <c r="BZ69" s="79"/>
      <c r="CA69" s="79"/>
      <c r="CB69" s="79"/>
      <c r="CC69" s="70"/>
      <c r="CD69" s="70"/>
      <c r="CG69" s="72"/>
      <c r="CI69" s="72"/>
    </row>
    <row r="70" spans="3:87" ht="15" thickBot="1" x14ac:dyDescent="0.35">
      <c r="C70" s="71"/>
      <c r="D70" s="84"/>
      <c r="E70" s="86"/>
      <c r="F70" s="86"/>
      <c r="G70" s="86"/>
      <c r="H70" s="86"/>
      <c r="I70" s="86"/>
      <c r="J70" s="87"/>
      <c r="K70" s="87"/>
      <c r="L70" s="87"/>
      <c r="M70" s="84"/>
      <c r="N70" s="86"/>
      <c r="O70" s="86"/>
      <c r="P70" s="86"/>
      <c r="Q70" s="86"/>
      <c r="R70" s="86"/>
      <c r="S70" s="87"/>
      <c r="T70" s="87"/>
      <c r="U70" s="87"/>
      <c r="V70" s="84"/>
      <c r="W70" s="86"/>
      <c r="X70" s="86"/>
      <c r="Y70" s="86"/>
      <c r="Z70" s="86"/>
      <c r="AA70" s="86"/>
      <c r="AB70" s="87"/>
      <c r="AC70" s="87"/>
      <c r="AD70" s="87"/>
      <c r="AE70" s="84"/>
      <c r="AF70" s="86"/>
      <c r="AG70" s="86"/>
      <c r="AH70" s="86"/>
      <c r="AI70" s="86"/>
      <c r="AJ70" s="86"/>
      <c r="AK70" s="87"/>
      <c r="AL70" s="87"/>
      <c r="AM70" s="87"/>
      <c r="AN70" s="84"/>
      <c r="AO70" s="86"/>
      <c r="AP70" s="86"/>
      <c r="AQ70" s="86"/>
      <c r="AR70" s="86"/>
      <c r="AS70" s="86"/>
      <c r="AT70" s="87"/>
      <c r="AU70" s="87"/>
      <c r="AV70" s="89"/>
      <c r="BB70" s="71" t="s">
        <v>2</v>
      </c>
      <c r="BC70" s="72">
        <f>S80</f>
        <v>0.99572649572649574</v>
      </c>
      <c r="BD70" s="72">
        <f>S82</f>
        <v>1</v>
      </c>
      <c r="BE70" s="72">
        <f>S84</f>
        <v>0.99572649572649574</v>
      </c>
      <c r="BF70" s="72">
        <f>S86</f>
        <v>1</v>
      </c>
      <c r="BG70" s="72">
        <f>S88</f>
        <v>1</v>
      </c>
      <c r="BH70" s="72">
        <f>S90</f>
        <v>1</v>
      </c>
      <c r="BI70" s="72">
        <f>S92</f>
        <v>1</v>
      </c>
      <c r="BJ70" s="72">
        <v>1</v>
      </c>
      <c r="BV70" s="76" t="s">
        <v>2</v>
      </c>
      <c r="BW70" s="78">
        <f>M80</f>
        <v>82</v>
      </c>
      <c r="BX70" s="78">
        <f>M82</f>
        <v>88</v>
      </c>
      <c r="BY70" s="78">
        <f>M84</f>
        <v>82</v>
      </c>
      <c r="BZ70" s="78">
        <f>M86</f>
        <v>88</v>
      </c>
      <c r="CA70" s="78">
        <f>M88</f>
        <v>82</v>
      </c>
      <c r="CB70" s="78">
        <f>M90</f>
        <v>82</v>
      </c>
      <c r="CC70" s="70">
        <f>M92</f>
        <v>82</v>
      </c>
      <c r="CD70" s="70">
        <f>M94</f>
        <v>83</v>
      </c>
      <c r="CG70" s="72">
        <f t="shared" ref="CG70" si="55">(CD70-CC70)/CD70</f>
        <v>1.2048192771084338E-2</v>
      </c>
    </row>
    <row r="71" spans="3:87" ht="18" x14ac:dyDescent="0.35">
      <c r="C71" s="77" t="s">
        <v>216</v>
      </c>
      <c r="D71" s="77">
        <v>55</v>
      </c>
      <c r="E71" s="77">
        <v>52</v>
      </c>
      <c r="F71" s="77">
        <v>60</v>
      </c>
      <c r="G71" s="77">
        <v>156</v>
      </c>
      <c r="H71" s="77">
        <v>156</v>
      </c>
      <c r="I71" s="77">
        <v>156</v>
      </c>
      <c r="J71" s="72">
        <f>G71/$AY$7</f>
        <v>1</v>
      </c>
      <c r="K71" s="72">
        <f t="shared" ref="K71" si="56">H71/$AY$7</f>
        <v>1</v>
      </c>
      <c r="L71" s="72">
        <f t="shared" ref="L71" si="57">I71/$AY$7</f>
        <v>1</v>
      </c>
      <c r="M71" s="77">
        <v>84</v>
      </c>
      <c r="N71" s="77">
        <v>80</v>
      </c>
      <c r="O71" s="77">
        <v>90</v>
      </c>
      <c r="P71" s="77">
        <v>234</v>
      </c>
      <c r="Q71" s="77">
        <v>234</v>
      </c>
      <c r="R71" s="77">
        <v>234</v>
      </c>
      <c r="S71" s="72">
        <f t="shared" ref="S71" si="58">P71/$AY$8</f>
        <v>1</v>
      </c>
      <c r="T71" s="72">
        <f t="shared" ref="T71" si="59">Q71/$AY$8</f>
        <v>1</v>
      </c>
      <c r="U71" s="72">
        <f t="shared" ref="U71" si="60">R71/$AY$8</f>
        <v>1</v>
      </c>
      <c r="V71" s="77">
        <v>113</v>
      </c>
      <c r="W71" s="77">
        <v>108</v>
      </c>
      <c r="X71" s="77">
        <v>120</v>
      </c>
      <c r="Y71" s="77">
        <v>312</v>
      </c>
      <c r="Z71" s="77">
        <v>312</v>
      </c>
      <c r="AA71" s="77">
        <v>312</v>
      </c>
      <c r="AB71" s="72">
        <f>Y71/$AY$9</f>
        <v>1</v>
      </c>
      <c r="AC71" s="72">
        <f t="shared" ref="AC71" si="61">Z71/$AY$9</f>
        <v>1</v>
      </c>
      <c r="AD71" s="72">
        <f t="shared" ref="AD71" si="62">AA71/$AY$9</f>
        <v>1</v>
      </c>
      <c r="AE71" s="77">
        <v>142</v>
      </c>
      <c r="AF71" s="77">
        <v>136</v>
      </c>
      <c r="AG71" s="77">
        <v>148</v>
      </c>
      <c r="AH71" s="77">
        <v>390</v>
      </c>
      <c r="AI71" s="77">
        <v>390</v>
      </c>
      <c r="AJ71" s="77">
        <v>390</v>
      </c>
      <c r="AK71" s="72">
        <f>AH71/$AY$10</f>
        <v>1</v>
      </c>
      <c r="AL71" s="72">
        <f t="shared" ref="AL71" si="63">AI71/$AY$10</f>
        <v>1</v>
      </c>
      <c r="AM71" s="72">
        <f t="shared" ref="AM71" si="64">AJ71/$AY$10</f>
        <v>1</v>
      </c>
      <c r="AN71" s="77">
        <v>170</v>
      </c>
      <c r="AO71" s="77">
        <v>164</v>
      </c>
      <c r="AP71" s="77">
        <v>176</v>
      </c>
      <c r="AQ71" s="77">
        <v>468</v>
      </c>
      <c r="AR71" s="77">
        <v>468</v>
      </c>
      <c r="AS71" s="77">
        <v>468</v>
      </c>
      <c r="AT71" s="72">
        <f>AQ71/$AY$11</f>
        <v>1</v>
      </c>
      <c r="AU71" s="72">
        <f t="shared" ref="AU71" si="65">AR71/$AY$11</f>
        <v>1</v>
      </c>
      <c r="AV71" s="88">
        <f t="shared" ref="AV71" si="66">AS71/$AY$11</f>
        <v>1</v>
      </c>
      <c r="AW71" s="10"/>
      <c r="BB71" s="71"/>
      <c r="BC71" s="72"/>
      <c r="BD71" s="72"/>
      <c r="BE71" s="72"/>
      <c r="BF71" s="72"/>
      <c r="BG71" s="72"/>
      <c r="BH71" s="72"/>
      <c r="BI71" s="72"/>
      <c r="BJ71" s="72"/>
      <c r="BV71" s="77"/>
      <c r="BW71" s="79"/>
      <c r="BX71" s="79"/>
      <c r="BY71" s="79"/>
      <c r="BZ71" s="79"/>
      <c r="CA71" s="79"/>
      <c r="CB71" s="79"/>
      <c r="CC71" s="70"/>
      <c r="CD71" s="70"/>
      <c r="CG71" s="72"/>
    </row>
    <row r="72" spans="3:87" x14ac:dyDescent="0.3">
      <c r="C72" s="71"/>
      <c r="D72" s="71"/>
      <c r="E72" s="71"/>
      <c r="F72" s="71"/>
      <c r="G72" s="71"/>
      <c r="H72" s="71"/>
      <c r="I72" s="71"/>
      <c r="J72" s="72"/>
      <c r="K72" s="72"/>
      <c r="L72" s="72"/>
      <c r="M72" s="71"/>
      <c r="N72" s="71"/>
      <c r="O72" s="71"/>
      <c r="P72" s="71"/>
      <c r="Q72" s="71"/>
      <c r="R72" s="71"/>
      <c r="S72" s="72"/>
      <c r="T72" s="72"/>
      <c r="U72" s="72"/>
      <c r="V72" s="71"/>
      <c r="W72" s="71"/>
      <c r="X72" s="71"/>
      <c r="Y72" s="71"/>
      <c r="Z72" s="71"/>
      <c r="AA72" s="71"/>
      <c r="AB72" s="72"/>
      <c r="AC72" s="72"/>
      <c r="AD72" s="72"/>
      <c r="AE72" s="71"/>
      <c r="AF72" s="71"/>
      <c r="AG72" s="71"/>
      <c r="AH72" s="71"/>
      <c r="AI72" s="71"/>
      <c r="AJ72" s="71"/>
      <c r="AK72" s="72"/>
      <c r="AL72" s="72"/>
      <c r="AM72" s="72"/>
      <c r="AN72" s="71"/>
      <c r="AO72" s="71"/>
      <c r="AP72" s="71"/>
      <c r="AQ72" s="71"/>
      <c r="AR72" s="71"/>
      <c r="AS72" s="71"/>
      <c r="AT72" s="72"/>
      <c r="AU72" s="72"/>
      <c r="AV72" s="88"/>
      <c r="AW72" s="11"/>
      <c r="BB72" s="71" t="s">
        <v>3</v>
      </c>
      <c r="BC72" s="72">
        <f>AB80</f>
        <v>0.99358974358974361</v>
      </c>
      <c r="BD72" s="72">
        <f>AB82</f>
        <v>1</v>
      </c>
      <c r="BE72" s="72">
        <f>AB84</f>
        <v>1</v>
      </c>
      <c r="BF72" s="72">
        <f>AB86</f>
        <v>1</v>
      </c>
      <c r="BG72" s="72">
        <f>AB88</f>
        <v>1</v>
      </c>
      <c r="BH72" s="72">
        <f>AB90</f>
        <v>1</v>
      </c>
      <c r="BI72" s="72">
        <f>AB92</f>
        <v>1</v>
      </c>
      <c r="BJ72" s="72">
        <v>1</v>
      </c>
      <c r="BV72" s="76" t="s">
        <v>3</v>
      </c>
      <c r="BW72" s="78">
        <f>V80</f>
        <v>111</v>
      </c>
      <c r="BX72" s="78">
        <f>V82</f>
        <v>118</v>
      </c>
      <c r="BY72" s="78">
        <f>V84</f>
        <v>111</v>
      </c>
      <c r="BZ72" s="78">
        <f>V86</f>
        <v>118</v>
      </c>
      <c r="CA72" s="78">
        <f>V88</f>
        <v>111</v>
      </c>
      <c r="CB72" s="78">
        <f>V90</f>
        <v>111</v>
      </c>
      <c r="CC72" s="70">
        <f>V92</f>
        <v>111</v>
      </c>
      <c r="CD72" s="70">
        <f>V94</f>
        <v>112</v>
      </c>
      <c r="CG72" s="72">
        <f t="shared" ref="CG72" si="67">(CD72-CC72)/CD72</f>
        <v>8.9285714285714281E-3</v>
      </c>
    </row>
    <row r="73" spans="3:87" x14ac:dyDescent="0.3">
      <c r="AW73" s="28"/>
      <c r="BB73" s="71"/>
      <c r="BC73" s="72"/>
      <c r="BD73" s="72"/>
      <c r="BE73" s="72"/>
      <c r="BF73" s="72"/>
      <c r="BG73" s="72"/>
      <c r="BH73" s="72"/>
      <c r="BI73" s="72"/>
      <c r="BJ73" s="72"/>
      <c r="BV73" s="77"/>
      <c r="BW73" s="79"/>
      <c r="BX73" s="79"/>
      <c r="BY73" s="79"/>
      <c r="BZ73" s="79"/>
      <c r="CA73" s="79"/>
      <c r="CB73" s="79"/>
      <c r="CC73" s="70"/>
      <c r="CD73" s="70"/>
      <c r="CG73" s="72"/>
    </row>
    <row r="74" spans="3:87" x14ac:dyDescent="0.3">
      <c r="AW74" s="28"/>
      <c r="BB74" s="71" t="s">
        <v>4</v>
      </c>
      <c r="BC74" s="72">
        <f>AK80</f>
        <v>0.99230769230769234</v>
      </c>
      <c r="BD74" s="72">
        <f>AK82</f>
        <v>1</v>
      </c>
      <c r="BE74" s="72">
        <f>AK84</f>
        <v>1</v>
      </c>
      <c r="BF74" s="72">
        <f>AK86</f>
        <v>1</v>
      </c>
      <c r="BG74" s="72">
        <f>AK88</f>
        <v>1</v>
      </c>
      <c r="BH74" s="72">
        <f>AK90</f>
        <v>1</v>
      </c>
      <c r="BI74" s="72">
        <f>AK92</f>
        <v>1</v>
      </c>
      <c r="BJ74" s="72">
        <v>1</v>
      </c>
      <c r="BV74" s="76" t="s">
        <v>4</v>
      </c>
      <c r="BW74" s="78">
        <f>AE80</f>
        <v>136</v>
      </c>
      <c r="BX74" s="78">
        <f>AE82</f>
        <v>141</v>
      </c>
      <c r="BY74" s="78">
        <f>AE84</f>
        <v>136</v>
      </c>
      <c r="BZ74" s="78">
        <f>AE86</f>
        <v>141</v>
      </c>
      <c r="CA74" s="78">
        <f>AE88</f>
        <v>136</v>
      </c>
      <c r="CB74" s="78">
        <f>AE90</f>
        <v>136</v>
      </c>
      <c r="CC74" s="70">
        <f>AE92</f>
        <v>136</v>
      </c>
      <c r="CD74" s="70">
        <f>AE94</f>
        <v>138</v>
      </c>
      <c r="CG74" s="72">
        <f t="shared" ref="CG74" si="68">(CD74-CC74)/CD74</f>
        <v>1.4492753623188406E-2</v>
      </c>
    </row>
    <row r="75" spans="3:87" ht="18.600000000000001" thickBot="1" x14ac:dyDescent="0.4">
      <c r="C75" s="113" t="s">
        <v>14</v>
      </c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  <c r="AW75" s="28"/>
      <c r="BB75" s="71"/>
      <c r="BC75" s="72"/>
      <c r="BD75" s="72"/>
      <c r="BE75" s="72"/>
      <c r="BF75" s="72"/>
      <c r="BG75" s="72"/>
      <c r="BH75" s="72"/>
      <c r="BI75" s="72"/>
      <c r="BJ75" s="72"/>
      <c r="BV75" s="77"/>
      <c r="BW75" s="79"/>
      <c r="BX75" s="79"/>
      <c r="BY75" s="79"/>
      <c r="BZ75" s="79"/>
      <c r="CA75" s="79"/>
      <c r="CB75" s="79"/>
      <c r="CC75" s="70"/>
      <c r="CD75" s="70"/>
      <c r="CG75" s="72"/>
    </row>
    <row r="76" spans="3:87" x14ac:dyDescent="0.3">
      <c r="C76" s="14"/>
      <c r="D76" s="116" t="s">
        <v>1</v>
      </c>
      <c r="E76" s="117"/>
      <c r="F76" s="117"/>
      <c r="G76" s="117"/>
      <c r="H76" s="117"/>
      <c r="I76" s="117"/>
      <c r="J76" s="117"/>
      <c r="K76" s="117"/>
      <c r="L76" s="118"/>
      <c r="M76" s="116" t="s">
        <v>2</v>
      </c>
      <c r="N76" s="117"/>
      <c r="O76" s="117"/>
      <c r="P76" s="117"/>
      <c r="Q76" s="117"/>
      <c r="R76" s="117"/>
      <c r="S76" s="117"/>
      <c r="T76" s="117"/>
      <c r="U76" s="118"/>
      <c r="V76" s="116" t="s">
        <v>3</v>
      </c>
      <c r="W76" s="117"/>
      <c r="X76" s="117"/>
      <c r="Y76" s="117"/>
      <c r="Z76" s="117"/>
      <c r="AA76" s="117"/>
      <c r="AB76" s="117"/>
      <c r="AC76" s="117"/>
      <c r="AD76" s="118"/>
      <c r="AE76" s="116" t="s">
        <v>4</v>
      </c>
      <c r="AF76" s="117"/>
      <c r="AG76" s="117"/>
      <c r="AH76" s="117"/>
      <c r="AI76" s="117"/>
      <c r="AJ76" s="117"/>
      <c r="AK76" s="117"/>
      <c r="AL76" s="117"/>
      <c r="AM76" s="118"/>
      <c r="AN76" s="90" t="s">
        <v>5</v>
      </c>
      <c r="AO76" s="91"/>
      <c r="AP76" s="91"/>
      <c r="AQ76" s="91"/>
      <c r="AR76" s="91"/>
      <c r="AS76" s="91"/>
      <c r="AT76" s="91"/>
      <c r="AU76" s="91"/>
      <c r="AV76" s="92"/>
      <c r="AW76" s="12"/>
      <c r="BB76" s="71" t="s">
        <v>5</v>
      </c>
      <c r="BC76" s="72">
        <f>AT80</f>
        <v>0.99358974358974361</v>
      </c>
      <c r="BD76" s="72">
        <f>AT82</f>
        <v>1</v>
      </c>
      <c r="BE76" s="72">
        <f>AT84</f>
        <v>1</v>
      </c>
      <c r="BF76" s="72">
        <f>AT86</f>
        <v>1</v>
      </c>
      <c r="BG76" s="72">
        <f>AT88</f>
        <v>1</v>
      </c>
      <c r="BH76" s="72">
        <f>AT90</f>
        <v>1</v>
      </c>
      <c r="BI76" s="72">
        <f>AT92</f>
        <v>1</v>
      </c>
      <c r="BJ76" s="72">
        <v>1</v>
      </c>
      <c r="BV76" s="71" t="s">
        <v>5</v>
      </c>
      <c r="BW76" s="78">
        <f>AN80</f>
        <v>167</v>
      </c>
      <c r="BX76" s="78">
        <f>AN82</f>
        <v>174</v>
      </c>
      <c r="BY76" s="78">
        <f>AN84</f>
        <v>167</v>
      </c>
      <c r="BZ76" s="78">
        <f>AN86</f>
        <v>174</v>
      </c>
      <c r="CA76" s="78">
        <f>AN88</f>
        <v>167</v>
      </c>
      <c r="CB76" s="78">
        <f>AN90</f>
        <v>167</v>
      </c>
      <c r="CC76" s="70">
        <f>AN92</f>
        <v>167</v>
      </c>
      <c r="CD76" s="70">
        <f>AN94</f>
        <v>169</v>
      </c>
      <c r="CG76" s="72">
        <f t="shared" ref="CG76" si="69">(CD76-CC76)/CD76</f>
        <v>1.1834319526627219E-2</v>
      </c>
    </row>
    <row r="77" spans="3:87" x14ac:dyDescent="0.3">
      <c r="C77" s="95"/>
      <c r="D77" s="100" t="s">
        <v>8</v>
      </c>
      <c r="E77" s="101"/>
      <c r="F77" s="102"/>
      <c r="G77" s="109" t="s">
        <v>9</v>
      </c>
      <c r="H77" s="101"/>
      <c r="I77" s="102"/>
      <c r="J77" s="109" t="s">
        <v>10</v>
      </c>
      <c r="K77" s="101"/>
      <c r="L77" s="119"/>
      <c r="M77" s="100" t="s">
        <v>8</v>
      </c>
      <c r="N77" s="101"/>
      <c r="O77" s="102"/>
      <c r="P77" s="109" t="s">
        <v>9</v>
      </c>
      <c r="Q77" s="101"/>
      <c r="R77" s="102"/>
      <c r="S77" s="109" t="s">
        <v>10</v>
      </c>
      <c r="T77" s="101"/>
      <c r="U77" s="119"/>
      <c r="V77" s="100" t="s">
        <v>8</v>
      </c>
      <c r="W77" s="101"/>
      <c r="X77" s="102"/>
      <c r="Y77" s="109" t="s">
        <v>9</v>
      </c>
      <c r="Z77" s="101"/>
      <c r="AA77" s="102"/>
      <c r="AB77" s="109" t="s">
        <v>10</v>
      </c>
      <c r="AC77" s="101"/>
      <c r="AD77" s="119"/>
      <c r="AE77" s="100" t="s">
        <v>8</v>
      </c>
      <c r="AF77" s="101"/>
      <c r="AG77" s="102"/>
      <c r="AH77" s="109" t="s">
        <v>9</v>
      </c>
      <c r="AI77" s="101"/>
      <c r="AJ77" s="102"/>
      <c r="AK77" s="109" t="s">
        <v>10</v>
      </c>
      <c r="AL77" s="101"/>
      <c r="AM77" s="119"/>
      <c r="AN77" s="125" t="s">
        <v>8</v>
      </c>
      <c r="AO77" s="126"/>
      <c r="AP77" s="127"/>
      <c r="AQ77" s="128" t="s">
        <v>9</v>
      </c>
      <c r="AR77" s="126"/>
      <c r="AS77" s="127"/>
      <c r="AT77" s="71" t="s">
        <v>10</v>
      </c>
      <c r="AU77" s="71"/>
      <c r="AV77" s="130"/>
      <c r="AW77" s="12"/>
      <c r="BB77" s="71"/>
      <c r="BC77" s="72"/>
      <c r="BD77" s="72"/>
      <c r="BE77" s="72"/>
      <c r="BF77" s="72"/>
      <c r="BG77" s="72"/>
      <c r="BH77" s="72"/>
      <c r="BI77" s="72"/>
      <c r="BJ77" s="72"/>
      <c r="BV77" s="71"/>
      <c r="BW77" s="79"/>
      <c r="BX77" s="79"/>
      <c r="BY77" s="79"/>
      <c r="BZ77" s="79"/>
      <c r="CA77" s="79"/>
      <c r="CB77" s="79"/>
      <c r="CC77" s="70"/>
      <c r="CD77" s="70"/>
      <c r="CG77" s="72"/>
    </row>
    <row r="78" spans="3:87" x14ac:dyDescent="0.3">
      <c r="C78" s="96"/>
      <c r="D78" s="103"/>
      <c r="E78" s="104"/>
      <c r="F78" s="105"/>
      <c r="G78" s="95"/>
      <c r="H78" s="104"/>
      <c r="I78" s="105"/>
      <c r="J78" s="95"/>
      <c r="K78" s="104"/>
      <c r="L78" s="120"/>
      <c r="M78" s="103"/>
      <c r="N78" s="104"/>
      <c r="O78" s="105"/>
      <c r="P78" s="95"/>
      <c r="Q78" s="104"/>
      <c r="R78" s="105"/>
      <c r="S78" s="95"/>
      <c r="T78" s="104"/>
      <c r="U78" s="120"/>
      <c r="V78" s="103"/>
      <c r="W78" s="104"/>
      <c r="X78" s="105"/>
      <c r="Y78" s="95"/>
      <c r="Z78" s="104"/>
      <c r="AA78" s="105"/>
      <c r="AB78" s="95"/>
      <c r="AC78" s="104"/>
      <c r="AD78" s="120"/>
      <c r="AE78" s="103"/>
      <c r="AF78" s="104"/>
      <c r="AG78" s="105"/>
      <c r="AH78" s="95"/>
      <c r="AI78" s="104"/>
      <c r="AJ78" s="105"/>
      <c r="AK78" s="95"/>
      <c r="AL78" s="104"/>
      <c r="AM78" s="120"/>
      <c r="AN78" s="103"/>
      <c r="AO78" s="104"/>
      <c r="AP78" s="105"/>
      <c r="AQ78" s="95"/>
      <c r="AR78" s="104"/>
      <c r="AS78" s="105"/>
      <c r="AT78" s="71"/>
      <c r="AU78" s="71"/>
      <c r="AV78" s="130"/>
      <c r="AW78" s="12"/>
    </row>
    <row r="79" spans="3:87" x14ac:dyDescent="0.3">
      <c r="C79" s="27"/>
      <c r="D79" s="40" t="s">
        <v>18</v>
      </c>
      <c r="E79" s="39" t="s">
        <v>17</v>
      </c>
      <c r="F79" s="41" t="s">
        <v>16</v>
      </c>
      <c r="G79" s="39" t="s">
        <v>18</v>
      </c>
      <c r="H79" s="39" t="s">
        <v>17</v>
      </c>
      <c r="I79" s="41" t="s">
        <v>16</v>
      </c>
      <c r="J79" s="39" t="s">
        <v>18</v>
      </c>
      <c r="K79" s="39" t="s">
        <v>17</v>
      </c>
      <c r="L79" s="42" t="s">
        <v>16</v>
      </c>
      <c r="M79" s="40" t="s">
        <v>18</v>
      </c>
      <c r="N79" s="39" t="s">
        <v>17</v>
      </c>
      <c r="O79" s="41" t="s">
        <v>16</v>
      </c>
      <c r="P79" s="39" t="s">
        <v>18</v>
      </c>
      <c r="Q79" s="39" t="s">
        <v>17</v>
      </c>
      <c r="R79" s="41" t="s">
        <v>16</v>
      </c>
      <c r="S79" s="39" t="s">
        <v>18</v>
      </c>
      <c r="T79" s="39" t="s">
        <v>17</v>
      </c>
      <c r="U79" s="42" t="s">
        <v>16</v>
      </c>
      <c r="V79" s="40" t="s">
        <v>18</v>
      </c>
      <c r="W79" s="39" t="s">
        <v>17</v>
      </c>
      <c r="X79" s="41" t="s">
        <v>16</v>
      </c>
      <c r="Y79" s="39" t="s">
        <v>18</v>
      </c>
      <c r="Z79" s="39" t="s">
        <v>17</v>
      </c>
      <c r="AA79" s="41" t="s">
        <v>16</v>
      </c>
      <c r="AB79" s="39" t="s">
        <v>18</v>
      </c>
      <c r="AC79" s="39" t="s">
        <v>17</v>
      </c>
      <c r="AD79" s="42" t="s">
        <v>16</v>
      </c>
      <c r="AE79" s="40" t="s">
        <v>18</v>
      </c>
      <c r="AF79" s="39" t="s">
        <v>17</v>
      </c>
      <c r="AG79" s="41" t="s">
        <v>16</v>
      </c>
      <c r="AH79" s="39" t="s">
        <v>18</v>
      </c>
      <c r="AI79" s="39" t="s">
        <v>17</v>
      </c>
      <c r="AJ79" s="41" t="s">
        <v>16</v>
      </c>
      <c r="AK79" s="39" t="s">
        <v>18</v>
      </c>
      <c r="AL79" s="39" t="s">
        <v>17</v>
      </c>
      <c r="AM79" s="42" t="s">
        <v>16</v>
      </c>
      <c r="AN79" s="40" t="s">
        <v>18</v>
      </c>
      <c r="AO79" s="39" t="s">
        <v>17</v>
      </c>
      <c r="AP79" s="41" t="s">
        <v>16</v>
      </c>
      <c r="AQ79" s="39" t="s">
        <v>18</v>
      </c>
      <c r="AR79" s="39" t="s">
        <v>17</v>
      </c>
      <c r="AS79" s="41" t="s">
        <v>16</v>
      </c>
      <c r="AT79" s="39" t="s">
        <v>18</v>
      </c>
      <c r="AU79" s="39" t="s">
        <v>17</v>
      </c>
      <c r="AV79" s="42" t="s">
        <v>16</v>
      </c>
      <c r="AW79" s="12"/>
    </row>
    <row r="80" spans="3:87" x14ac:dyDescent="0.3">
      <c r="C80" s="71" t="s">
        <v>217</v>
      </c>
      <c r="D80" s="98">
        <v>55</v>
      </c>
      <c r="E80" s="70">
        <v>50</v>
      </c>
      <c r="F80" s="70">
        <v>58</v>
      </c>
      <c r="G80" s="76">
        <v>155</v>
      </c>
      <c r="H80" s="70">
        <v>154</v>
      </c>
      <c r="I80" s="70">
        <v>156</v>
      </c>
      <c r="J80" s="72">
        <f>G80/$AY$7</f>
        <v>0.99358974358974361</v>
      </c>
      <c r="K80" s="72">
        <f>H80/$AY$7</f>
        <v>0.98717948717948723</v>
      </c>
      <c r="L80" s="88">
        <f>I80/$AY$7</f>
        <v>1</v>
      </c>
      <c r="M80" s="98">
        <v>82</v>
      </c>
      <c r="N80" s="70">
        <v>76</v>
      </c>
      <c r="O80" s="70">
        <v>88</v>
      </c>
      <c r="P80" s="76">
        <v>233</v>
      </c>
      <c r="Q80" s="70">
        <v>230</v>
      </c>
      <c r="R80" s="70">
        <v>234</v>
      </c>
      <c r="S80" s="72">
        <f>P80/$AY$8</f>
        <v>0.99572649572649574</v>
      </c>
      <c r="T80" s="72">
        <f>Q80/$AY$8</f>
        <v>0.98290598290598286</v>
      </c>
      <c r="U80" s="88">
        <f>R80/$AY$8</f>
        <v>1</v>
      </c>
      <c r="V80" s="98">
        <v>111</v>
      </c>
      <c r="W80" s="70">
        <v>106</v>
      </c>
      <c r="X80" s="70">
        <v>118</v>
      </c>
      <c r="Y80" s="70">
        <v>310</v>
      </c>
      <c r="Z80" s="70">
        <v>306</v>
      </c>
      <c r="AA80" s="70">
        <v>312</v>
      </c>
      <c r="AB80" s="72">
        <f>Y80/$AY$9</f>
        <v>0.99358974358974361</v>
      </c>
      <c r="AC80" s="72">
        <f>Z80/$AY$9</f>
        <v>0.98076923076923073</v>
      </c>
      <c r="AD80" s="88">
        <f>AA80/$AY$9</f>
        <v>1</v>
      </c>
      <c r="AE80" s="98">
        <v>136</v>
      </c>
      <c r="AF80" s="70">
        <v>132</v>
      </c>
      <c r="AG80" s="70">
        <v>142</v>
      </c>
      <c r="AH80" s="76">
        <v>387</v>
      </c>
      <c r="AI80" s="70">
        <v>376</v>
      </c>
      <c r="AJ80" s="70">
        <v>390</v>
      </c>
      <c r="AK80" s="72">
        <f>AH80/$AY$10</f>
        <v>0.99230769230769234</v>
      </c>
      <c r="AL80" s="73">
        <f>AI80/$AY$10</f>
        <v>0.96410256410256412</v>
      </c>
      <c r="AM80" s="93">
        <f>AJ80/$AY$10</f>
        <v>1</v>
      </c>
      <c r="AN80" s="98">
        <v>167</v>
      </c>
      <c r="AO80" s="70">
        <v>162</v>
      </c>
      <c r="AP80" s="70">
        <v>176</v>
      </c>
      <c r="AQ80" s="76">
        <v>465</v>
      </c>
      <c r="AR80" s="70">
        <v>454</v>
      </c>
      <c r="AS80" s="70">
        <v>468</v>
      </c>
      <c r="AT80" s="72">
        <f>AQ80/$AY$11</f>
        <v>0.99358974358974361</v>
      </c>
      <c r="AU80" s="72">
        <f>AR80/$AY$11</f>
        <v>0.97008547008547008</v>
      </c>
      <c r="AV80" s="88">
        <f>AS80/$AY$11</f>
        <v>1</v>
      </c>
      <c r="AW80" s="12"/>
    </row>
    <row r="81" spans="3:87" x14ac:dyDescent="0.3">
      <c r="C81" s="71"/>
      <c r="D81" s="106"/>
      <c r="E81" s="70"/>
      <c r="F81" s="70"/>
      <c r="G81" s="77"/>
      <c r="H81" s="70"/>
      <c r="I81" s="70"/>
      <c r="J81" s="72"/>
      <c r="K81" s="72"/>
      <c r="L81" s="88"/>
      <c r="M81" s="106"/>
      <c r="N81" s="70"/>
      <c r="O81" s="70"/>
      <c r="P81" s="77"/>
      <c r="Q81" s="70"/>
      <c r="R81" s="70"/>
      <c r="S81" s="72"/>
      <c r="T81" s="72"/>
      <c r="U81" s="88"/>
      <c r="V81" s="106"/>
      <c r="W81" s="70"/>
      <c r="X81" s="70"/>
      <c r="Y81" s="70"/>
      <c r="Z81" s="70"/>
      <c r="AA81" s="70"/>
      <c r="AB81" s="72"/>
      <c r="AC81" s="72"/>
      <c r="AD81" s="88"/>
      <c r="AE81" s="106"/>
      <c r="AF81" s="70"/>
      <c r="AG81" s="70"/>
      <c r="AH81" s="77"/>
      <c r="AI81" s="70"/>
      <c r="AJ81" s="70"/>
      <c r="AK81" s="72"/>
      <c r="AL81" s="74"/>
      <c r="AM81" s="94"/>
      <c r="AN81" s="106"/>
      <c r="AO81" s="70"/>
      <c r="AP81" s="70"/>
      <c r="AQ81" s="77"/>
      <c r="AR81" s="70"/>
      <c r="AS81" s="70"/>
      <c r="AT81" s="72"/>
      <c r="AU81" s="72"/>
      <c r="AV81" s="88"/>
      <c r="AW81" s="12"/>
    </row>
    <row r="82" spans="3:87" x14ac:dyDescent="0.3">
      <c r="C82" s="71" t="s">
        <v>218</v>
      </c>
      <c r="D82" s="107">
        <v>62</v>
      </c>
      <c r="E82" s="71">
        <v>50</v>
      </c>
      <c r="F82" s="71">
        <v>70</v>
      </c>
      <c r="G82" s="76">
        <v>156</v>
      </c>
      <c r="H82" s="70">
        <v>156</v>
      </c>
      <c r="I82" s="70">
        <v>156</v>
      </c>
      <c r="J82" s="72">
        <f>G82/$AY$7</f>
        <v>1</v>
      </c>
      <c r="K82" s="72">
        <f>H82/$AY$7</f>
        <v>1</v>
      </c>
      <c r="L82" s="88">
        <f>I82/$AY$7</f>
        <v>1</v>
      </c>
      <c r="M82" s="107">
        <v>88</v>
      </c>
      <c r="N82" s="71">
        <v>78</v>
      </c>
      <c r="O82" s="71">
        <v>100</v>
      </c>
      <c r="P82" s="76">
        <v>234</v>
      </c>
      <c r="Q82" s="70">
        <v>234</v>
      </c>
      <c r="R82" s="70">
        <v>234</v>
      </c>
      <c r="S82" s="72">
        <f>P82/$AY$8</f>
        <v>1</v>
      </c>
      <c r="T82" s="72">
        <f t="shared" ref="T82:U82" si="70">Q82/$AY$8</f>
        <v>1</v>
      </c>
      <c r="U82" s="88">
        <f t="shared" si="70"/>
        <v>1</v>
      </c>
      <c r="V82" s="107">
        <v>118</v>
      </c>
      <c r="W82" s="71">
        <v>108</v>
      </c>
      <c r="X82" s="71">
        <v>138</v>
      </c>
      <c r="Y82" s="70">
        <v>312</v>
      </c>
      <c r="Z82" s="70">
        <v>312</v>
      </c>
      <c r="AA82" s="70">
        <v>312</v>
      </c>
      <c r="AB82" s="72">
        <f>Y82/$AY$9</f>
        <v>1</v>
      </c>
      <c r="AC82" s="72">
        <f>Z82/$AY$9</f>
        <v>1</v>
      </c>
      <c r="AD82" s="88">
        <f>AA82/$AY$9</f>
        <v>1</v>
      </c>
      <c r="AE82" s="107">
        <v>141</v>
      </c>
      <c r="AF82" s="71">
        <v>134</v>
      </c>
      <c r="AG82" s="71">
        <v>162</v>
      </c>
      <c r="AH82" s="76">
        <v>390</v>
      </c>
      <c r="AI82" s="70">
        <v>390</v>
      </c>
      <c r="AJ82" s="70">
        <v>390</v>
      </c>
      <c r="AK82" s="72">
        <f>AH82/$AY$10</f>
        <v>1</v>
      </c>
      <c r="AL82" s="73">
        <f>AI82/$AY$10</f>
        <v>1</v>
      </c>
      <c r="AM82" s="93">
        <f>AJ82/$AY$10</f>
        <v>1</v>
      </c>
      <c r="AN82" s="107">
        <v>174</v>
      </c>
      <c r="AO82" s="71">
        <v>166</v>
      </c>
      <c r="AP82" s="71">
        <v>190</v>
      </c>
      <c r="AQ82" s="76">
        <v>468</v>
      </c>
      <c r="AR82" s="70">
        <v>468</v>
      </c>
      <c r="AS82" s="70">
        <v>468</v>
      </c>
      <c r="AT82" s="72">
        <f>AQ82/$AY$11</f>
        <v>1</v>
      </c>
      <c r="AU82" s="72">
        <f>AR82/$AY$11</f>
        <v>1</v>
      </c>
      <c r="AV82" s="88">
        <f>AS82/$AY$11</f>
        <v>1</v>
      </c>
      <c r="AW82" s="12"/>
    </row>
    <row r="83" spans="3:87" x14ac:dyDescent="0.3">
      <c r="C83" s="71"/>
      <c r="D83" s="107"/>
      <c r="E83" s="71"/>
      <c r="F83" s="71"/>
      <c r="G83" s="77"/>
      <c r="H83" s="70"/>
      <c r="I83" s="70"/>
      <c r="J83" s="72"/>
      <c r="K83" s="72"/>
      <c r="L83" s="88"/>
      <c r="M83" s="107"/>
      <c r="N83" s="71"/>
      <c r="O83" s="71"/>
      <c r="P83" s="77"/>
      <c r="Q83" s="70"/>
      <c r="R83" s="70"/>
      <c r="S83" s="72"/>
      <c r="T83" s="72"/>
      <c r="U83" s="88"/>
      <c r="V83" s="107"/>
      <c r="W83" s="71"/>
      <c r="X83" s="71"/>
      <c r="Y83" s="70"/>
      <c r="Z83" s="70"/>
      <c r="AA83" s="70"/>
      <c r="AB83" s="72"/>
      <c r="AC83" s="72"/>
      <c r="AD83" s="88"/>
      <c r="AE83" s="107"/>
      <c r="AF83" s="71"/>
      <c r="AG83" s="71"/>
      <c r="AH83" s="77"/>
      <c r="AI83" s="70"/>
      <c r="AJ83" s="70"/>
      <c r="AK83" s="72"/>
      <c r="AL83" s="74"/>
      <c r="AM83" s="94"/>
      <c r="AN83" s="107"/>
      <c r="AO83" s="71"/>
      <c r="AP83" s="71"/>
      <c r="AQ83" s="77"/>
      <c r="AR83" s="70"/>
      <c r="AS83" s="70"/>
      <c r="AT83" s="72"/>
      <c r="AU83" s="72"/>
      <c r="AV83" s="88"/>
      <c r="AW83" s="12"/>
    </row>
    <row r="84" spans="3:87" x14ac:dyDescent="0.3">
      <c r="C84" s="71" t="s">
        <v>312</v>
      </c>
      <c r="D84" s="98">
        <v>55</v>
      </c>
      <c r="E84" s="70">
        <v>50</v>
      </c>
      <c r="F84" s="70">
        <v>58</v>
      </c>
      <c r="G84" s="76">
        <v>156</v>
      </c>
      <c r="H84" s="70">
        <v>153</v>
      </c>
      <c r="I84" s="70">
        <v>156</v>
      </c>
      <c r="J84" s="72">
        <f>G84/$AY$7</f>
        <v>1</v>
      </c>
      <c r="K84" s="72">
        <f>H84/$AY$7</f>
        <v>0.98076923076923073</v>
      </c>
      <c r="L84" s="88">
        <f>I84/$AY$7</f>
        <v>1</v>
      </c>
      <c r="M84" s="98">
        <v>82</v>
      </c>
      <c r="N84" s="70">
        <v>76</v>
      </c>
      <c r="O84" s="70">
        <v>88</v>
      </c>
      <c r="P84" s="76">
        <v>233</v>
      </c>
      <c r="Q84" s="70">
        <v>231</v>
      </c>
      <c r="R84" s="70">
        <v>234</v>
      </c>
      <c r="S84" s="72">
        <f t="shared" ref="S84:U86" si="71">P84/$AY$8</f>
        <v>0.99572649572649574</v>
      </c>
      <c r="T84" s="72">
        <f t="shared" si="71"/>
        <v>0.98717948717948723</v>
      </c>
      <c r="U84" s="88">
        <f t="shared" si="71"/>
        <v>1</v>
      </c>
      <c r="V84" s="98">
        <v>111</v>
      </c>
      <c r="W84" s="70">
        <v>106</v>
      </c>
      <c r="X84" s="70">
        <v>118</v>
      </c>
      <c r="Y84" s="70">
        <v>312</v>
      </c>
      <c r="Z84" s="70">
        <v>310</v>
      </c>
      <c r="AA84" s="70">
        <v>312</v>
      </c>
      <c r="AB84" s="72">
        <f>Y84/$AY$9</f>
        <v>1</v>
      </c>
      <c r="AC84" s="72">
        <f>Z84/$AY$9</f>
        <v>0.99358974358974361</v>
      </c>
      <c r="AD84" s="88">
        <f>AA84/$AY$9</f>
        <v>1</v>
      </c>
      <c r="AE84" s="98">
        <v>136</v>
      </c>
      <c r="AF84" s="70">
        <v>132</v>
      </c>
      <c r="AG84" s="70">
        <v>142</v>
      </c>
      <c r="AH84" s="76">
        <v>390</v>
      </c>
      <c r="AI84" s="78">
        <v>388</v>
      </c>
      <c r="AJ84" s="78">
        <v>390</v>
      </c>
      <c r="AK84" s="72">
        <f>AH84/$AY$10</f>
        <v>1</v>
      </c>
      <c r="AL84" s="73">
        <f>AI84/$AY$10</f>
        <v>0.99487179487179489</v>
      </c>
      <c r="AM84" s="93">
        <f>AJ84/$AY$10</f>
        <v>1</v>
      </c>
      <c r="AN84" s="98">
        <v>167</v>
      </c>
      <c r="AO84" s="70">
        <v>162</v>
      </c>
      <c r="AP84" s="70">
        <v>176</v>
      </c>
      <c r="AQ84" s="76">
        <v>468</v>
      </c>
      <c r="AR84" s="78">
        <v>468</v>
      </c>
      <c r="AS84" s="78">
        <v>468</v>
      </c>
      <c r="AT84" s="72">
        <f>AQ84/$AY$11</f>
        <v>1</v>
      </c>
      <c r="AU84" s="72">
        <f>AR84/$AY$11</f>
        <v>1</v>
      </c>
      <c r="AV84" s="88">
        <f>AS84/$AY$11</f>
        <v>1</v>
      </c>
      <c r="AW84" s="12"/>
    </row>
    <row r="85" spans="3:87" ht="15.6" x14ac:dyDescent="0.3">
      <c r="C85" s="71"/>
      <c r="D85" s="106"/>
      <c r="E85" s="70"/>
      <c r="F85" s="70"/>
      <c r="G85" s="77"/>
      <c r="H85" s="70"/>
      <c r="I85" s="70"/>
      <c r="J85" s="72"/>
      <c r="K85" s="72"/>
      <c r="L85" s="88"/>
      <c r="M85" s="106"/>
      <c r="N85" s="70"/>
      <c r="O85" s="70"/>
      <c r="P85" s="77"/>
      <c r="Q85" s="70"/>
      <c r="R85" s="70"/>
      <c r="S85" s="72"/>
      <c r="T85" s="72"/>
      <c r="U85" s="88"/>
      <c r="V85" s="106"/>
      <c r="W85" s="70"/>
      <c r="X85" s="70"/>
      <c r="Y85" s="70"/>
      <c r="Z85" s="70"/>
      <c r="AA85" s="70"/>
      <c r="AB85" s="72"/>
      <c r="AC85" s="72"/>
      <c r="AD85" s="88"/>
      <c r="AE85" s="106"/>
      <c r="AF85" s="70"/>
      <c r="AG85" s="70"/>
      <c r="AH85" s="77"/>
      <c r="AI85" s="79"/>
      <c r="AJ85" s="79"/>
      <c r="AK85" s="72"/>
      <c r="AL85" s="74"/>
      <c r="AM85" s="94"/>
      <c r="AN85" s="106"/>
      <c r="AO85" s="70"/>
      <c r="AP85" s="70"/>
      <c r="AQ85" s="77"/>
      <c r="AR85" s="79"/>
      <c r="AS85" s="79"/>
      <c r="AT85" s="72"/>
      <c r="AU85" s="72"/>
      <c r="AV85" s="88"/>
      <c r="AW85" s="12"/>
      <c r="BB85" s="82" t="s">
        <v>15</v>
      </c>
      <c r="BC85" s="82"/>
      <c r="BD85" s="82"/>
      <c r="BE85" s="82"/>
      <c r="BF85" s="82"/>
      <c r="BG85" s="82"/>
      <c r="BH85" s="82"/>
      <c r="BI85" s="82"/>
      <c r="BJ85" s="24"/>
      <c r="BV85" s="82" t="s">
        <v>15</v>
      </c>
      <c r="BW85" s="82"/>
      <c r="BX85" s="82"/>
      <c r="BY85" s="82"/>
      <c r="BZ85" s="82"/>
      <c r="CA85" s="82"/>
      <c r="CB85" s="82"/>
      <c r="CC85" s="82"/>
      <c r="CD85" s="24"/>
    </row>
    <row r="86" spans="3:87" x14ac:dyDescent="0.3">
      <c r="C86" s="71" t="s">
        <v>313</v>
      </c>
      <c r="D86" s="107">
        <v>62</v>
      </c>
      <c r="E86" s="71">
        <v>50</v>
      </c>
      <c r="F86" s="71">
        <v>70</v>
      </c>
      <c r="G86" s="76">
        <v>156</v>
      </c>
      <c r="H86" s="70">
        <v>156</v>
      </c>
      <c r="I86" s="70">
        <v>156</v>
      </c>
      <c r="J86" s="72">
        <f>G86/$AY$7</f>
        <v>1</v>
      </c>
      <c r="K86" s="72">
        <f t="shared" ref="K86:L86" si="72">H86/$AY$7</f>
        <v>1</v>
      </c>
      <c r="L86" s="72">
        <f t="shared" si="72"/>
        <v>1</v>
      </c>
      <c r="M86" s="107">
        <v>88</v>
      </c>
      <c r="N86" s="71">
        <v>78</v>
      </c>
      <c r="O86" s="71">
        <v>100</v>
      </c>
      <c r="P86" s="76">
        <v>234</v>
      </c>
      <c r="Q86" s="70">
        <v>234</v>
      </c>
      <c r="R86" s="70">
        <v>234</v>
      </c>
      <c r="S86" s="72">
        <f t="shared" si="71"/>
        <v>1</v>
      </c>
      <c r="T86" s="72">
        <f t="shared" si="71"/>
        <v>1</v>
      </c>
      <c r="U86" s="72">
        <f t="shared" si="71"/>
        <v>1</v>
      </c>
      <c r="V86" s="107">
        <v>118</v>
      </c>
      <c r="W86" s="71">
        <v>108</v>
      </c>
      <c r="X86" s="71">
        <v>138</v>
      </c>
      <c r="Y86" s="70">
        <v>312</v>
      </c>
      <c r="Z86" s="70">
        <v>312</v>
      </c>
      <c r="AA86" s="70">
        <v>312</v>
      </c>
      <c r="AB86" s="72">
        <f>Y86/$AY$9</f>
        <v>1</v>
      </c>
      <c r="AC86" s="72">
        <f t="shared" ref="AC86:AD86" si="73">Z86/$AY$9</f>
        <v>1</v>
      </c>
      <c r="AD86" s="72">
        <f t="shared" si="73"/>
        <v>1</v>
      </c>
      <c r="AE86" s="107">
        <v>141</v>
      </c>
      <c r="AF86" s="71">
        <v>134</v>
      </c>
      <c r="AG86" s="71">
        <v>162</v>
      </c>
      <c r="AH86" s="76">
        <v>390</v>
      </c>
      <c r="AI86" s="70">
        <v>390</v>
      </c>
      <c r="AJ86" s="70">
        <v>390</v>
      </c>
      <c r="AK86" s="72">
        <f>AH86/$AY$10</f>
        <v>1</v>
      </c>
      <c r="AL86" s="72">
        <f t="shared" ref="AL86:AM86" si="74">AI86/$AY$10</f>
        <v>1</v>
      </c>
      <c r="AM86" s="72">
        <f t="shared" si="74"/>
        <v>1</v>
      </c>
      <c r="AN86" s="107">
        <v>174</v>
      </c>
      <c r="AO86" s="71">
        <v>166</v>
      </c>
      <c r="AP86" s="71">
        <v>190</v>
      </c>
      <c r="AQ86" s="76">
        <v>468</v>
      </c>
      <c r="AR86" s="70">
        <v>468</v>
      </c>
      <c r="AS86" s="70">
        <v>468</v>
      </c>
      <c r="AT86" s="72">
        <f>AQ86/$AY$11</f>
        <v>1</v>
      </c>
      <c r="AU86" s="72">
        <f t="shared" ref="AU86:AV86" si="75">AR86/$AY$11</f>
        <v>1</v>
      </c>
      <c r="AV86" s="88">
        <f t="shared" si="75"/>
        <v>1</v>
      </c>
      <c r="BB86" s="80"/>
      <c r="BC86" s="71" t="s">
        <v>217</v>
      </c>
      <c r="BD86" s="71" t="s">
        <v>218</v>
      </c>
      <c r="BE86" s="71" t="s">
        <v>312</v>
      </c>
      <c r="BF86" s="71" t="s">
        <v>313</v>
      </c>
      <c r="BG86" s="71" t="s">
        <v>314</v>
      </c>
      <c r="BH86" s="71" t="s">
        <v>315</v>
      </c>
      <c r="BI86" s="71" t="s">
        <v>316</v>
      </c>
      <c r="BJ86" s="71" t="s">
        <v>219</v>
      </c>
      <c r="BV86" s="80"/>
      <c r="BW86" s="71" t="s">
        <v>217</v>
      </c>
      <c r="BX86" s="71" t="s">
        <v>218</v>
      </c>
      <c r="BY86" s="71" t="s">
        <v>312</v>
      </c>
      <c r="BZ86" s="71" t="s">
        <v>313</v>
      </c>
      <c r="CA86" s="71" t="s">
        <v>314</v>
      </c>
      <c r="CB86" s="71" t="s">
        <v>315</v>
      </c>
      <c r="CC86" s="71" t="s">
        <v>316</v>
      </c>
      <c r="CD86" s="71" t="s">
        <v>219</v>
      </c>
      <c r="CG86" s="71" t="s">
        <v>317</v>
      </c>
      <c r="CI86" s="71" t="s">
        <v>318</v>
      </c>
    </row>
    <row r="87" spans="3:87" x14ac:dyDescent="0.3">
      <c r="C87" s="71"/>
      <c r="D87" s="107"/>
      <c r="E87" s="71"/>
      <c r="F87" s="71"/>
      <c r="G87" s="77"/>
      <c r="H87" s="70"/>
      <c r="I87" s="70"/>
      <c r="J87" s="72"/>
      <c r="K87" s="72"/>
      <c r="L87" s="72"/>
      <c r="M87" s="107"/>
      <c r="N87" s="71"/>
      <c r="O87" s="71"/>
      <c r="P87" s="77"/>
      <c r="Q87" s="70"/>
      <c r="R87" s="70"/>
      <c r="S87" s="72"/>
      <c r="T87" s="72"/>
      <c r="U87" s="72"/>
      <c r="V87" s="107"/>
      <c r="W87" s="71"/>
      <c r="X87" s="71"/>
      <c r="Y87" s="70"/>
      <c r="Z87" s="70"/>
      <c r="AA87" s="70"/>
      <c r="AB87" s="72"/>
      <c r="AC87" s="72"/>
      <c r="AD87" s="72"/>
      <c r="AE87" s="107"/>
      <c r="AF87" s="71"/>
      <c r="AG87" s="71"/>
      <c r="AH87" s="77"/>
      <c r="AI87" s="70"/>
      <c r="AJ87" s="70"/>
      <c r="AK87" s="72"/>
      <c r="AL87" s="72"/>
      <c r="AM87" s="72"/>
      <c r="AN87" s="107"/>
      <c r="AO87" s="71"/>
      <c r="AP87" s="71"/>
      <c r="AQ87" s="77"/>
      <c r="AR87" s="70"/>
      <c r="AS87" s="70"/>
      <c r="AT87" s="72"/>
      <c r="AU87" s="72"/>
      <c r="AV87" s="88"/>
      <c r="BB87" s="81"/>
      <c r="BC87" s="71"/>
      <c r="BD87" s="71"/>
      <c r="BE87" s="71"/>
      <c r="BF87" s="71"/>
      <c r="BG87" s="71"/>
      <c r="BH87" s="71"/>
      <c r="BI87" s="71"/>
      <c r="BJ87" s="71"/>
      <c r="BV87" s="81"/>
      <c r="BW87" s="71"/>
      <c r="BX87" s="71"/>
      <c r="BY87" s="71"/>
      <c r="BZ87" s="71"/>
      <c r="CA87" s="71"/>
      <c r="CB87" s="71"/>
      <c r="CC87" s="71"/>
      <c r="CD87" s="71"/>
      <c r="CG87" s="71"/>
      <c r="CI87" s="71"/>
    </row>
    <row r="88" spans="3:87" x14ac:dyDescent="0.3">
      <c r="C88" s="71" t="s">
        <v>314</v>
      </c>
      <c r="D88" s="98">
        <v>55</v>
      </c>
      <c r="E88" s="70">
        <v>50</v>
      </c>
      <c r="F88" s="70">
        <v>58</v>
      </c>
      <c r="G88" s="76">
        <v>156</v>
      </c>
      <c r="H88" s="78">
        <v>156</v>
      </c>
      <c r="I88" s="78">
        <v>156</v>
      </c>
      <c r="J88" s="72">
        <f>G88/$AY$7</f>
        <v>1</v>
      </c>
      <c r="K88" s="72">
        <f>H88/$AY$7</f>
        <v>1</v>
      </c>
      <c r="L88" s="88">
        <f>I88/$AY$7</f>
        <v>1</v>
      </c>
      <c r="M88" s="98">
        <v>82</v>
      </c>
      <c r="N88" s="70">
        <v>76</v>
      </c>
      <c r="O88" s="70">
        <v>88</v>
      </c>
      <c r="P88" s="76">
        <v>234</v>
      </c>
      <c r="Q88" s="70">
        <v>234</v>
      </c>
      <c r="R88" s="70">
        <v>234</v>
      </c>
      <c r="S88" s="72">
        <f t="shared" ref="S88:U88" si="76">P88/$AY$8</f>
        <v>1</v>
      </c>
      <c r="T88" s="72">
        <f t="shared" si="76"/>
        <v>1</v>
      </c>
      <c r="U88" s="88">
        <f t="shared" si="76"/>
        <v>1</v>
      </c>
      <c r="V88" s="121">
        <v>111</v>
      </c>
      <c r="W88" s="70">
        <v>106</v>
      </c>
      <c r="X88" s="70">
        <v>118</v>
      </c>
      <c r="Y88" s="76">
        <v>312</v>
      </c>
      <c r="Z88" s="70">
        <v>312</v>
      </c>
      <c r="AA88" s="70">
        <v>312</v>
      </c>
      <c r="AB88" s="72">
        <f>Y88/$AY$9</f>
        <v>1</v>
      </c>
      <c r="AC88" s="72">
        <f>Z88/$AY$9</f>
        <v>1</v>
      </c>
      <c r="AD88" s="88">
        <f>AA88/$AY$9</f>
        <v>1</v>
      </c>
      <c r="AE88" s="98">
        <v>136</v>
      </c>
      <c r="AF88" s="70">
        <v>132</v>
      </c>
      <c r="AG88" s="70">
        <v>142</v>
      </c>
      <c r="AH88" s="76">
        <v>390</v>
      </c>
      <c r="AI88" s="70">
        <v>390</v>
      </c>
      <c r="AJ88" s="70">
        <v>390</v>
      </c>
      <c r="AK88" s="72">
        <f>AH88/$AY$10</f>
        <v>1</v>
      </c>
      <c r="AL88" s="73">
        <f>AI88/$AY$10</f>
        <v>1</v>
      </c>
      <c r="AM88" s="93">
        <f>AJ88/$AY$10</f>
        <v>1</v>
      </c>
      <c r="AN88" s="98">
        <v>167</v>
      </c>
      <c r="AO88" s="70">
        <v>162</v>
      </c>
      <c r="AP88" s="70">
        <v>176</v>
      </c>
      <c r="AQ88" s="76">
        <v>468</v>
      </c>
      <c r="AR88" s="70">
        <v>468</v>
      </c>
      <c r="AS88" s="70">
        <v>468</v>
      </c>
      <c r="AT88" s="72">
        <f>AQ88/$AY$11</f>
        <v>1</v>
      </c>
      <c r="AU88" s="72">
        <f>AR88/$AY$11</f>
        <v>1</v>
      </c>
      <c r="AV88" s="88">
        <f>AS88/$AY$11</f>
        <v>1</v>
      </c>
      <c r="BB88" s="71" t="s">
        <v>1</v>
      </c>
      <c r="BC88" s="72">
        <f>J103</f>
        <v>0.92307692307692313</v>
      </c>
      <c r="BD88" s="73">
        <f>J105</f>
        <v>0.92948717948717952</v>
      </c>
      <c r="BE88" s="72">
        <f>J107</f>
        <v>0.95512820512820518</v>
      </c>
      <c r="BF88" s="72">
        <f>J109</f>
        <v>0.97435897435897434</v>
      </c>
      <c r="BG88" s="72">
        <f>J111</f>
        <v>0.96794871794871795</v>
      </c>
      <c r="BH88" s="72">
        <f>J113</f>
        <v>0.97435897435897434</v>
      </c>
      <c r="BI88" s="72">
        <f>J115</f>
        <v>1</v>
      </c>
      <c r="BJ88" s="72">
        <v>1</v>
      </c>
      <c r="BV88" s="71" t="s">
        <v>1</v>
      </c>
      <c r="BW88" s="70">
        <f>D103</f>
        <v>27</v>
      </c>
      <c r="BX88" s="78">
        <f>D105</f>
        <v>28</v>
      </c>
      <c r="BY88" s="78">
        <f>D107</f>
        <v>27</v>
      </c>
      <c r="BZ88" s="78">
        <f>D109</f>
        <v>28</v>
      </c>
      <c r="CA88" s="78">
        <f>D111</f>
        <v>27</v>
      </c>
      <c r="CB88" s="78">
        <f>D113</f>
        <v>29</v>
      </c>
      <c r="CC88" s="70">
        <f>D115</f>
        <v>34</v>
      </c>
      <c r="CD88" s="70">
        <f>D117</f>
        <v>34</v>
      </c>
      <c r="CG88" s="72">
        <f>(CD88-CC88)/CD88</f>
        <v>0</v>
      </c>
      <c r="CI88" s="72">
        <f>SUM(CG88:CG97)/5</f>
        <v>0.18644473276548751</v>
      </c>
    </row>
    <row r="89" spans="3:87" x14ac:dyDescent="0.3">
      <c r="C89" s="71"/>
      <c r="D89" s="106"/>
      <c r="E89" s="70"/>
      <c r="F89" s="70"/>
      <c r="G89" s="77"/>
      <c r="H89" s="79"/>
      <c r="I89" s="79"/>
      <c r="J89" s="72"/>
      <c r="K89" s="72"/>
      <c r="L89" s="88"/>
      <c r="M89" s="106"/>
      <c r="N89" s="70"/>
      <c r="O89" s="70"/>
      <c r="P89" s="77"/>
      <c r="Q89" s="70"/>
      <c r="R89" s="70"/>
      <c r="S89" s="72"/>
      <c r="T89" s="72"/>
      <c r="U89" s="88"/>
      <c r="V89" s="121"/>
      <c r="W89" s="70"/>
      <c r="X89" s="70"/>
      <c r="Y89" s="77"/>
      <c r="Z89" s="70"/>
      <c r="AA89" s="70"/>
      <c r="AB89" s="72"/>
      <c r="AC89" s="72"/>
      <c r="AD89" s="88"/>
      <c r="AE89" s="106"/>
      <c r="AF89" s="70"/>
      <c r="AG89" s="70"/>
      <c r="AH89" s="77"/>
      <c r="AI89" s="70"/>
      <c r="AJ89" s="70"/>
      <c r="AK89" s="72"/>
      <c r="AL89" s="74"/>
      <c r="AM89" s="94"/>
      <c r="AN89" s="106"/>
      <c r="AO89" s="70"/>
      <c r="AP89" s="70"/>
      <c r="AQ89" s="77"/>
      <c r="AR89" s="70"/>
      <c r="AS89" s="70"/>
      <c r="AT89" s="72"/>
      <c r="AU89" s="72"/>
      <c r="AV89" s="88"/>
      <c r="BB89" s="71"/>
      <c r="BC89" s="72"/>
      <c r="BD89" s="74"/>
      <c r="BE89" s="72"/>
      <c r="BF89" s="72"/>
      <c r="BG89" s="72"/>
      <c r="BH89" s="72"/>
      <c r="BI89" s="72"/>
      <c r="BJ89" s="72"/>
      <c r="BV89" s="71"/>
      <c r="BW89" s="70"/>
      <c r="BX89" s="79"/>
      <c r="BY89" s="79"/>
      <c r="BZ89" s="79"/>
      <c r="CA89" s="79"/>
      <c r="CB89" s="79"/>
      <c r="CC89" s="70"/>
      <c r="CD89" s="70"/>
      <c r="CG89" s="72"/>
      <c r="CI89" s="72"/>
    </row>
    <row r="90" spans="3:87" x14ac:dyDescent="0.3">
      <c r="C90" s="71" t="s">
        <v>315</v>
      </c>
      <c r="D90" s="98">
        <v>55</v>
      </c>
      <c r="E90" s="70">
        <v>50</v>
      </c>
      <c r="F90" s="70">
        <v>58</v>
      </c>
      <c r="G90" s="76">
        <v>156</v>
      </c>
      <c r="H90" s="70">
        <v>156</v>
      </c>
      <c r="I90" s="70">
        <v>156</v>
      </c>
      <c r="J90" s="72">
        <f>G90/$AY$7</f>
        <v>1</v>
      </c>
      <c r="K90" s="72">
        <f>H90/$AY$7</f>
        <v>1</v>
      </c>
      <c r="L90" s="88">
        <f>I90/$AY$7</f>
        <v>1</v>
      </c>
      <c r="M90" s="98">
        <v>82</v>
      </c>
      <c r="N90" s="70">
        <v>76</v>
      </c>
      <c r="O90" s="70">
        <v>88</v>
      </c>
      <c r="P90" s="76">
        <v>234</v>
      </c>
      <c r="Q90" s="70">
        <v>234</v>
      </c>
      <c r="R90" s="70">
        <v>234</v>
      </c>
      <c r="S90" s="72">
        <f t="shared" ref="S90:U92" si="77">P90/$AY$8</f>
        <v>1</v>
      </c>
      <c r="T90" s="72">
        <f t="shared" si="77"/>
        <v>1</v>
      </c>
      <c r="U90" s="88">
        <f t="shared" si="77"/>
        <v>1</v>
      </c>
      <c r="V90" s="121">
        <v>111</v>
      </c>
      <c r="W90" s="70">
        <v>106</v>
      </c>
      <c r="X90" s="70">
        <v>118</v>
      </c>
      <c r="Y90" s="76">
        <v>312</v>
      </c>
      <c r="Z90" s="70">
        <v>312</v>
      </c>
      <c r="AA90" s="70">
        <v>312</v>
      </c>
      <c r="AB90" s="72">
        <f>Y90/$AY$9</f>
        <v>1</v>
      </c>
      <c r="AC90" s="72">
        <f>Z90/$AY$9</f>
        <v>1</v>
      </c>
      <c r="AD90" s="88">
        <f>AA90/$AY$9</f>
        <v>1</v>
      </c>
      <c r="AE90" s="98">
        <v>136</v>
      </c>
      <c r="AF90" s="70">
        <v>132</v>
      </c>
      <c r="AG90" s="70">
        <v>142</v>
      </c>
      <c r="AH90" s="76">
        <v>390</v>
      </c>
      <c r="AI90" s="70">
        <v>390</v>
      </c>
      <c r="AJ90" s="70">
        <v>390</v>
      </c>
      <c r="AK90" s="72">
        <f>AH90/$AY$10</f>
        <v>1</v>
      </c>
      <c r="AL90" s="73">
        <f>AI90/$AY$10</f>
        <v>1</v>
      </c>
      <c r="AM90" s="93">
        <f>AJ90/$AY$10</f>
        <v>1</v>
      </c>
      <c r="AN90" s="98">
        <v>167</v>
      </c>
      <c r="AO90" s="70">
        <v>162</v>
      </c>
      <c r="AP90" s="70">
        <v>176</v>
      </c>
      <c r="AQ90" s="76">
        <v>468</v>
      </c>
      <c r="AR90" s="70">
        <v>468</v>
      </c>
      <c r="AS90" s="70">
        <v>468</v>
      </c>
      <c r="AT90" s="72">
        <f>AQ90/$AY$11</f>
        <v>1</v>
      </c>
      <c r="AU90" s="72">
        <f>AR90/$AY$11</f>
        <v>1</v>
      </c>
      <c r="AV90" s="88">
        <f>AS90/$AY$11</f>
        <v>1</v>
      </c>
      <c r="BB90" s="71" t="s">
        <v>2</v>
      </c>
      <c r="BC90" s="72">
        <f>S103</f>
        <v>0.88034188034188032</v>
      </c>
      <c r="BD90" s="73">
        <f>S105</f>
        <v>0.88888888888888884</v>
      </c>
      <c r="BE90" s="72">
        <f>S107</f>
        <v>0.9786324786324786</v>
      </c>
      <c r="BF90" s="72">
        <f>S109</f>
        <v>0.98290598290598286</v>
      </c>
      <c r="BG90" s="72">
        <f>S111</f>
        <v>0.98290598290598286</v>
      </c>
      <c r="BH90" s="72">
        <f>S113</f>
        <v>0.98290598290598286</v>
      </c>
      <c r="BI90" s="72">
        <f>S115</f>
        <v>1</v>
      </c>
      <c r="BJ90" s="72">
        <v>1</v>
      </c>
      <c r="BV90" s="76" t="s">
        <v>2</v>
      </c>
      <c r="BW90" s="78">
        <f>M103</f>
        <v>41</v>
      </c>
      <c r="BX90" s="78">
        <f>M105</f>
        <v>42</v>
      </c>
      <c r="BY90" s="78">
        <f>M107</f>
        <v>41</v>
      </c>
      <c r="BZ90" s="78">
        <f>M109</f>
        <v>42</v>
      </c>
      <c r="CA90" s="78">
        <f>M111</f>
        <v>41</v>
      </c>
      <c r="CB90" s="78">
        <f>M113</f>
        <v>42</v>
      </c>
      <c r="CC90" s="70">
        <f>M115</f>
        <v>49</v>
      </c>
      <c r="CD90" s="70">
        <f>M117</f>
        <v>65</v>
      </c>
      <c r="CG90" s="72">
        <f t="shared" ref="CG90" si="78">(CD90-CC90)/CD90</f>
        <v>0.24615384615384617</v>
      </c>
    </row>
    <row r="91" spans="3:87" x14ac:dyDescent="0.3">
      <c r="C91" s="71"/>
      <c r="D91" s="106"/>
      <c r="E91" s="70"/>
      <c r="F91" s="70"/>
      <c r="G91" s="77"/>
      <c r="H91" s="70"/>
      <c r="I91" s="70"/>
      <c r="J91" s="72"/>
      <c r="K91" s="72"/>
      <c r="L91" s="88"/>
      <c r="M91" s="106"/>
      <c r="N91" s="70"/>
      <c r="O91" s="70"/>
      <c r="P91" s="77"/>
      <c r="Q91" s="70"/>
      <c r="R91" s="70"/>
      <c r="S91" s="72"/>
      <c r="T91" s="72"/>
      <c r="U91" s="88"/>
      <c r="V91" s="121"/>
      <c r="W91" s="70"/>
      <c r="X91" s="70"/>
      <c r="Y91" s="77"/>
      <c r="Z91" s="70"/>
      <c r="AA91" s="70"/>
      <c r="AB91" s="72"/>
      <c r="AC91" s="72"/>
      <c r="AD91" s="88"/>
      <c r="AE91" s="106"/>
      <c r="AF91" s="70"/>
      <c r="AG91" s="70"/>
      <c r="AH91" s="77"/>
      <c r="AI91" s="70"/>
      <c r="AJ91" s="70"/>
      <c r="AK91" s="72"/>
      <c r="AL91" s="74"/>
      <c r="AM91" s="94"/>
      <c r="AN91" s="106"/>
      <c r="AO91" s="70"/>
      <c r="AP91" s="70"/>
      <c r="AQ91" s="77"/>
      <c r="AR91" s="70"/>
      <c r="AS91" s="70"/>
      <c r="AT91" s="72"/>
      <c r="AU91" s="72"/>
      <c r="AV91" s="88"/>
      <c r="BB91" s="71"/>
      <c r="BC91" s="72"/>
      <c r="BD91" s="74"/>
      <c r="BE91" s="72"/>
      <c r="BF91" s="72"/>
      <c r="BG91" s="72"/>
      <c r="BH91" s="72"/>
      <c r="BI91" s="72"/>
      <c r="BJ91" s="72"/>
      <c r="BV91" s="77"/>
      <c r="BW91" s="79"/>
      <c r="BX91" s="79"/>
      <c r="BY91" s="79"/>
      <c r="BZ91" s="79"/>
      <c r="CA91" s="79"/>
      <c r="CB91" s="79"/>
      <c r="CC91" s="70"/>
      <c r="CD91" s="70"/>
      <c r="CG91" s="72"/>
    </row>
    <row r="92" spans="3:87" x14ac:dyDescent="0.3">
      <c r="C92" s="71" t="s">
        <v>316</v>
      </c>
      <c r="D92" s="98">
        <v>55</v>
      </c>
      <c r="E92" s="70">
        <v>50</v>
      </c>
      <c r="F92" s="70">
        <v>58</v>
      </c>
      <c r="G92" s="76">
        <v>156</v>
      </c>
      <c r="H92" s="70">
        <v>156</v>
      </c>
      <c r="I92" s="70">
        <v>156</v>
      </c>
      <c r="J92" s="72">
        <f>G92/$AY$7</f>
        <v>1</v>
      </c>
      <c r="K92" s="72">
        <f t="shared" ref="K92:L92" si="79">H92/$AY$7</f>
        <v>1</v>
      </c>
      <c r="L92" s="72">
        <f t="shared" si="79"/>
        <v>1</v>
      </c>
      <c r="M92" s="98">
        <v>82</v>
      </c>
      <c r="N92" s="70">
        <v>76</v>
      </c>
      <c r="O92" s="70">
        <v>88</v>
      </c>
      <c r="P92" s="76">
        <v>234</v>
      </c>
      <c r="Q92" s="70">
        <v>234</v>
      </c>
      <c r="R92" s="70">
        <v>234</v>
      </c>
      <c r="S92" s="72">
        <f t="shared" si="77"/>
        <v>1</v>
      </c>
      <c r="T92" s="72">
        <f t="shared" si="77"/>
        <v>1</v>
      </c>
      <c r="U92" s="72">
        <f t="shared" si="77"/>
        <v>1</v>
      </c>
      <c r="V92" s="121">
        <v>111</v>
      </c>
      <c r="W92" s="70">
        <v>106</v>
      </c>
      <c r="X92" s="70">
        <v>118</v>
      </c>
      <c r="Y92" s="76">
        <v>312</v>
      </c>
      <c r="Z92" s="70">
        <v>312</v>
      </c>
      <c r="AA92" s="70">
        <v>312</v>
      </c>
      <c r="AB92" s="72">
        <f>Y92/$AY$9</f>
        <v>1</v>
      </c>
      <c r="AC92" s="72">
        <f t="shared" ref="AC92:AD92" si="80">Z92/$AY$9</f>
        <v>1</v>
      </c>
      <c r="AD92" s="72">
        <f t="shared" si="80"/>
        <v>1</v>
      </c>
      <c r="AE92" s="98">
        <v>136</v>
      </c>
      <c r="AF92" s="70">
        <v>132</v>
      </c>
      <c r="AG92" s="70">
        <v>142</v>
      </c>
      <c r="AH92" s="76">
        <v>390</v>
      </c>
      <c r="AI92" s="70">
        <v>390</v>
      </c>
      <c r="AJ92" s="70">
        <v>390</v>
      </c>
      <c r="AK92" s="72">
        <f>AH92/$AY$10</f>
        <v>1</v>
      </c>
      <c r="AL92" s="72">
        <f t="shared" ref="AL92:AM92" si="81">AI92/$AY$10</f>
        <v>1</v>
      </c>
      <c r="AM92" s="72">
        <f t="shared" si="81"/>
        <v>1</v>
      </c>
      <c r="AN92" s="98">
        <v>167</v>
      </c>
      <c r="AO92" s="70">
        <v>162</v>
      </c>
      <c r="AP92" s="70">
        <v>176</v>
      </c>
      <c r="AQ92" s="76">
        <v>468</v>
      </c>
      <c r="AR92" s="70">
        <v>468</v>
      </c>
      <c r="AS92" s="70">
        <v>468</v>
      </c>
      <c r="AT92" s="72">
        <f>AQ92/$AY$11</f>
        <v>1</v>
      </c>
      <c r="AU92" s="72">
        <f t="shared" ref="AU92:AV92" si="82">AR92/$AY$11</f>
        <v>1</v>
      </c>
      <c r="AV92" s="88">
        <f t="shared" si="82"/>
        <v>1</v>
      </c>
      <c r="BB92" s="71" t="s">
        <v>3</v>
      </c>
      <c r="BC92" s="72">
        <f>AB103</f>
        <v>0.91346153846153844</v>
      </c>
      <c r="BD92" s="73">
        <f>AB105</f>
        <v>0.91987179487179482</v>
      </c>
      <c r="BE92" s="72">
        <f>AB107</f>
        <v>0.99358974358974361</v>
      </c>
      <c r="BF92" s="73">
        <f>AB109</f>
        <v>0.99679487179487181</v>
      </c>
      <c r="BG92" s="72">
        <f>AB111</f>
        <v>0.99679487179487181</v>
      </c>
      <c r="BH92" s="72">
        <f>AB113</f>
        <v>0.99679487179487181</v>
      </c>
      <c r="BI92" s="72">
        <f>AB115</f>
        <v>1</v>
      </c>
      <c r="BJ92" s="72">
        <v>1</v>
      </c>
      <c r="BV92" s="76" t="s">
        <v>3</v>
      </c>
      <c r="BW92" s="78">
        <f>V103</f>
        <v>66</v>
      </c>
      <c r="BX92" s="78">
        <f>V105</f>
        <v>67</v>
      </c>
      <c r="BY92" s="78">
        <f>V107</f>
        <v>66</v>
      </c>
      <c r="BZ92" s="78">
        <f>V109</f>
        <v>67</v>
      </c>
      <c r="CA92" s="78">
        <f>V111</f>
        <v>66</v>
      </c>
      <c r="CB92" s="78">
        <f>V113</f>
        <v>67</v>
      </c>
      <c r="CC92" s="70">
        <f>V115</f>
        <v>69</v>
      </c>
      <c r="CD92" s="70">
        <f>V117</f>
        <v>88</v>
      </c>
      <c r="CG92" s="72">
        <f t="shared" ref="CG92" si="83">(CD92-CC92)/CD92</f>
        <v>0.21590909090909091</v>
      </c>
    </row>
    <row r="93" spans="3:87" ht="15" thickBot="1" x14ac:dyDescent="0.35">
      <c r="C93" s="71"/>
      <c r="D93" s="84"/>
      <c r="E93" s="133"/>
      <c r="F93" s="133"/>
      <c r="G93" s="134"/>
      <c r="H93" s="133"/>
      <c r="I93" s="133"/>
      <c r="J93" s="87"/>
      <c r="K93" s="87"/>
      <c r="L93" s="87"/>
      <c r="M93" s="84"/>
      <c r="N93" s="133"/>
      <c r="O93" s="133"/>
      <c r="P93" s="134"/>
      <c r="Q93" s="133"/>
      <c r="R93" s="133"/>
      <c r="S93" s="87"/>
      <c r="T93" s="87"/>
      <c r="U93" s="87"/>
      <c r="V93" s="135"/>
      <c r="W93" s="133"/>
      <c r="X93" s="133"/>
      <c r="Y93" s="134"/>
      <c r="Z93" s="133"/>
      <c r="AA93" s="133"/>
      <c r="AB93" s="87"/>
      <c r="AC93" s="87"/>
      <c r="AD93" s="87"/>
      <c r="AE93" s="84"/>
      <c r="AF93" s="133"/>
      <c r="AG93" s="133"/>
      <c r="AH93" s="134"/>
      <c r="AI93" s="133"/>
      <c r="AJ93" s="133"/>
      <c r="AK93" s="87"/>
      <c r="AL93" s="87"/>
      <c r="AM93" s="87"/>
      <c r="AN93" s="84"/>
      <c r="AO93" s="133"/>
      <c r="AP93" s="133"/>
      <c r="AQ93" s="134"/>
      <c r="AR93" s="133"/>
      <c r="AS93" s="133"/>
      <c r="AT93" s="87"/>
      <c r="AU93" s="87"/>
      <c r="AV93" s="89"/>
      <c r="BB93" s="71"/>
      <c r="BC93" s="72"/>
      <c r="BD93" s="74"/>
      <c r="BE93" s="72"/>
      <c r="BF93" s="74"/>
      <c r="BG93" s="72"/>
      <c r="BH93" s="72"/>
      <c r="BI93" s="72"/>
      <c r="BJ93" s="72"/>
      <c r="BV93" s="77"/>
      <c r="BW93" s="79"/>
      <c r="BX93" s="79"/>
      <c r="BY93" s="79"/>
      <c r="BZ93" s="79"/>
      <c r="CA93" s="79"/>
      <c r="CB93" s="79"/>
      <c r="CC93" s="70"/>
      <c r="CD93" s="70"/>
      <c r="CG93" s="72"/>
    </row>
    <row r="94" spans="3:87" x14ac:dyDescent="0.3">
      <c r="C94" s="77" t="s">
        <v>216</v>
      </c>
      <c r="D94" s="77">
        <v>56</v>
      </c>
      <c r="E94" s="77">
        <v>50</v>
      </c>
      <c r="F94" s="77">
        <v>60</v>
      </c>
      <c r="G94" s="77">
        <v>156</v>
      </c>
      <c r="H94" s="77">
        <v>156</v>
      </c>
      <c r="I94" s="77">
        <v>156</v>
      </c>
      <c r="J94" s="74">
        <f>G94/$AY$7</f>
        <v>1</v>
      </c>
      <c r="K94" s="74">
        <f t="shared" ref="K94" si="84">H94/$AY$7</f>
        <v>1</v>
      </c>
      <c r="L94" s="74">
        <f t="shared" ref="L94" si="85">I94/$AY$7</f>
        <v>1</v>
      </c>
      <c r="M94" s="77">
        <v>83</v>
      </c>
      <c r="N94" s="77">
        <v>76</v>
      </c>
      <c r="O94" s="77">
        <v>88</v>
      </c>
      <c r="P94" s="77">
        <v>234</v>
      </c>
      <c r="Q94" s="77">
        <v>234</v>
      </c>
      <c r="R94" s="77">
        <v>234</v>
      </c>
      <c r="S94" s="74">
        <f t="shared" ref="S94" si="86">P94/$AY$8</f>
        <v>1</v>
      </c>
      <c r="T94" s="74">
        <f t="shared" ref="T94" si="87">Q94/$AY$8</f>
        <v>1</v>
      </c>
      <c r="U94" s="74">
        <f t="shared" ref="U94" si="88">R94/$AY$8</f>
        <v>1</v>
      </c>
      <c r="V94" s="77">
        <v>112</v>
      </c>
      <c r="W94" s="77">
        <v>108</v>
      </c>
      <c r="X94" s="77">
        <v>122</v>
      </c>
      <c r="Y94" s="77">
        <v>312</v>
      </c>
      <c r="Z94" s="77">
        <v>312</v>
      </c>
      <c r="AA94" s="77">
        <v>312</v>
      </c>
      <c r="AB94" s="74">
        <f>Y94/$AY$9</f>
        <v>1</v>
      </c>
      <c r="AC94" s="74">
        <f t="shared" ref="AC94" si="89">Z94/$AY$9</f>
        <v>1</v>
      </c>
      <c r="AD94" s="74">
        <f t="shared" ref="AD94" si="90">AA94/$AY$9</f>
        <v>1</v>
      </c>
      <c r="AE94" s="77">
        <v>138</v>
      </c>
      <c r="AF94" s="77">
        <v>134</v>
      </c>
      <c r="AG94" s="77">
        <v>144</v>
      </c>
      <c r="AH94" s="77">
        <v>390</v>
      </c>
      <c r="AI94" s="77">
        <v>390</v>
      </c>
      <c r="AJ94" s="77">
        <v>390</v>
      </c>
      <c r="AK94" s="74">
        <f>AH94/$AY$10</f>
        <v>1</v>
      </c>
      <c r="AL94" s="74">
        <f t="shared" ref="AL94" si="91">AI94/$AY$10</f>
        <v>1</v>
      </c>
      <c r="AM94" s="74">
        <f t="shared" ref="AM94" si="92">AJ94/$AY$10</f>
        <v>1</v>
      </c>
      <c r="AN94" s="77">
        <v>169</v>
      </c>
      <c r="AO94" s="77">
        <v>162</v>
      </c>
      <c r="AP94" s="77">
        <v>178</v>
      </c>
      <c r="AQ94" s="77">
        <v>468</v>
      </c>
      <c r="AR94" s="77">
        <v>468</v>
      </c>
      <c r="AS94" s="77">
        <v>468</v>
      </c>
      <c r="AT94" s="74">
        <f>AQ94/$AY$11</f>
        <v>1</v>
      </c>
      <c r="AU94" s="74">
        <f t="shared" ref="AU94" si="93">AR94/$AY$11</f>
        <v>1</v>
      </c>
      <c r="AV94" s="94">
        <f t="shared" ref="AV94" si="94">AS94/$AY$11</f>
        <v>1</v>
      </c>
      <c r="AW94" s="28"/>
      <c r="BB94" s="71" t="s">
        <v>4</v>
      </c>
      <c r="BC94" s="72">
        <f>AK103</f>
        <v>0.92307692307692313</v>
      </c>
      <c r="BD94" s="73">
        <f>AK105</f>
        <v>0.92820512820512824</v>
      </c>
      <c r="BE94" s="72">
        <f>AK107</f>
        <v>0.99743589743589745</v>
      </c>
      <c r="BF94" s="73">
        <f>AK109</f>
        <v>1</v>
      </c>
      <c r="BG94" s="72">
        <f>AK111</f>
        <v>1</v>
      </c>
      <c r="BH94" s="72">
        <f>AK113</f>
        <v>1</v>
      </c>
      <c r="BI94" s="72">
        <f>AK115</f>
        <v>1</v>
      </c>
      <c r="BJ94" s="72">
        <v>1</v>
      </c>
      <c r="BV94" s="76" t="s">
        <v>4</v>
      </c>
      <c r="BW94" s="78">
        <f>AE103</f>
        <v>84</v>
      </c>
      <c r="BX94" s="78">
        <f>AE105</f>
        <v>85</v>
      </c>
      <c r="BY94" s="78">
        <f>AE107</f>
        <v>84</v>
      </c>
      <c r="BZ94" s="78">
        <f>AE109</f>
        <v>85</v>
      </c>
      <c r="CA94" s="78">
        <f>AE111</f>
        <v>84</v>
      </c>
      <c r="CB94" s="78">
        <f>AE113</f>
        <v>84</v>
      </c>
      <c r="CC94" s="70">
        <f>AE115</f>
        <v>86</v>
      </c>
      <c r="CD94" s="70">
        <f>AE117</f>
        <v>106</v>
      </c>
      <c r="CG94" s="72">
        <f t="shared" ref="CG94" si="95">(CD94-CC94)/CD94</f>
        <v>0.18867924528301888</v>
      </c>
    </row>
    <row r="95" spans="3:87" x14ac:dyDescent="0.3">
      <c r="C95" s="71"/>
      <c r="D95" s="71"/>
      <c r="E95" s="71"/>
      <c r="F95" s="71"/>
      <c r="G95" s="71"/>
      <c r="H95" s="71"/>
      <c r="I95" s="71"/>
      <c r="J95" s="72"/>
      <c r="K95" s="72"/>
      <c r="L95" s="72"/>
      <c r="M95" s="71"/>
      <c r="N95" s="71"/>
      <c r="O95" s="71"/>
      <c r="P95" s="71"/>
      <c r="Q95" s="71"/>
      <c r="R95" s="71"/>
      <c r="S95" s="72"/>
      <c r="T95" s="72"/>
      <c r="U95" s="72"/>
      <c r="V95" s="71"/>
      <c r="W95" s="71"/>
      <c r="X95" s="71"/>
      <c r="Y95" s="71"/>
      <c r="Z95" s="71"/>
      <c r="AA95" s="71"/>
      <c r="AB95" s="72"/>
      <c r="AC95" s="72"/>
      <c r="AD95" s="72"/>
      <c r="AE95" s="71"/>
      <c r="AF95" s="71"/>
      <c r="AG95" s="71"/>
      <c r="AH95" s="71"/>
      <c r="AI95" s="71"/>
      <c r="AJ95" s="71"/>
      <c r="AK95" s="72"/>
      <c r="AL95" s="72"/>
      <c r="AM95" s="72"/>
      <c r="AN95" s="71"/>
      <c r="AO95" s="71"/>
      <c r="AP95" s="71"/>
      <c r="AQ95" s="71"/>
      <c r="AR95" s="71"/>
      <c r="AS95" s="71"/>
      <c r="AT95" s="72"/>
      <c r="AU95" s="72"/>
      <c r="AV95" s="88"/>
      <c r="AW95" s="28"/>
      <c r="BB95" s="71"/>
      <c r="BC95" s="72"/>
      <c r="BD95" s="74"/>
      <c r="BE95" s="72"/>
      <c r="BF95" s="74"/>
      <c r="BG95" s="72"/>
      <c r="BH95" s="72"/>
      <c r="BI95" s="72"/>
      <c r="BJ95" s="72"/>
      <c r="BV95" s="77"/>
      <c r="BW95" s="79"/>
      <c r="BX95" s="79"/>
      <c r="BY95" s="79"/>
      <c r="BZ95" s="79"/>
      <c r="CA95" s="79"/>
      <c r="CB95" s="79"/>
      <c r="CC95" s="70"/>
      <c r="CD95" s="70"/>
      <c r="CG95" s="72"/>
    </row>
    <row r="96" spans="3:87" x14ac:dyDescent="0.3">
      <c r="AW96" s="28"/>
      <c r="BB96" s="71" t="s">
        <v>5</v>
      </c>
      <c r="BC96" s="72">
        <f>AT103</f>
        <v>0.90170940170940173</v>
      </c>
      <c r="BD96" s="73">
        <f>AT105</f>
        <v>0.91025641025641024</v>
      </c>
      <c r="BE96" s="72">
        <f>AT107</f>
        <v>1</v>
      </c>
      <c r="BF96" s="72">
        <f>AT109</f>
        <v>1</v>
      </c>
      <c r="BG96" s="72">
        <f>AT111</f>
        <v>1</v>
      </c>
      <c r="BH96" s="72">
        <f>AT113</f>
        <v>1</v>
      </c>
      <c r="BI96" s="72">
        <f>AT115</f>
        <v>1</v>
      </c>
      <c r="BJ96" s="72">
        <v>1</v>
      </c>
      <c r="BV96" s="71" t="s">
        <v>5</v>
      </c>
      <c r="BW96" s="78">
        <f>AN103</f>
        <v>96</v>
      </c>
      <c r="BX96" s="78">
        <f>AN105</f>
        <v>98</v>
      </c>
      <c r="BY96" s="78">
        <f>AN107</f>
        <v>96</v>
      </c>
      <c r="BZ96" s="78">
        <f>AN109</f>
        <v>98</v>
      </c>
      <c r="CA96" s="78">
        <f>AN111</f>
        <v>96</v>
      </c>
      <c r="CB96" s="78">
        <f>AN113</f>
        <v>96</v>
      </c>
      <c r="CC96" s="70">
        <f>AN115</f>
        <v>97</v>
      </c>
      <c r="CD96" s="70">
        <f>AN117</f>
        <v>135</v>
      </c>
      <c r="CG96" s="72">
        <f t="shared" ref="CG96" si="96">(CD96-CC96)/CD96</f>
        <v>0.2814814814814815</v>
      </c>
    </row>
    <row r="97" spans="3:85" x14ac:dyDescent="0.3">
      <c r="BB97" s="71"/>
      <c r="BC97" s="72"/>
      <c r="BD97" s="74"/>
      <c r="BE97" s="72"/>
      <c r="BF97" s="72"/>
      <c r="BG97" s="72"/>
      <c r="BH97" s="72"/>
      <c r="BI97" s="72"/>
      <c r="BJ97" s="72"/>
      <c r="BV97" s="71"/>
      <c r="BW97" s="79"/>
      <c r="BX97" s="79"/>
      <c r="BY97" s="79"/>
      <c r="BZ97" s="79"/>
      <c r="CA97" s="79"/>
      <c r="CB97" s="79"/>
      <c r="CC97" s="70"/>
      <c r="CD97" s="70"/>
      <c r="CG97" s="72"/>
    </row>
    <row r="98" spans="3:85" ht="18.600000000000001" thickBot="1" x14ac:dyDescent="0.4">
      <c r="C98" s="113" t="s">
        <v>15</v>
      </c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5"/>
    </row>
    <row r="99" spans="3:85" x14ac:dyDescent="0.3">
      <c r="C99" s="14"/>
      <c r="D99" s="116" t="s">
        <v>1</v>
      </c>
      <c r="E99" s="117"/>
      <c r="F99" s="117"/>
      <c r="G99" s="117"/>
      <c r="H99" s="117"/>
      <c r="I99" s="117"/>
      <c r="J99" s="117"/>
      <c r="K99" s="117"/>
      <c r="L99" s="118"/>
      <c r="M99" s="116" t="s">
        <v>2</v>
      </c>
      <c r="N99" s="117"/>
      <c r="O99" s="117"/>
      <c r="P99" s="117"/>
      <c r="Q99" s="117"/>
      <c r="R99" s="117"/>
      <c r="S99" s="117"/>
      <c r="T99" s="117"/>
      <c r="U99" s="118"/>
      <c r="V99" s="116" t="s">
        <v>3</v>
      </c>
      <c r="W99" s="117"/>
      <c r="X99" s="117"/>
      <c r="Y99" s="117"/>
      <c r="Z99" s="117"/>
      <c r="AA99" s="117"/>
      <c r="AB99" s="117"/>
      <c r="AC99" s="117"/>
      <c r="AD99" s="118"/>
      <c r="AE99" s="116" t="s">
        <v>4</v>
      </c>
      <c r="AF99" s="117"/>
      <c r="AG99" s="117"/>
      <c r="AH99" s="117"/>
      <c r="AI99" s="117"/>
      <c r="AJ99" s="117"/>
      <c r="AK99" s="117"/>
      <c r="AL99" s="117"/>
      <c r="AM99" s="118"/>
      <c r="AN99" s="90" t="s">
        <v>5</v>
      </c>
      <c r="AO99" s="91"/>
      <c r="AP99" s="91"/>
      <c r="AQ99" s="91"/>
      <c r="AR99" s="91"/>
      <c r="AS99" s="91"/>
      <c r="AT99" s="91"/>
      <c r="AU99" s="91"/>
      <c r="AV99" s="92"/>
    </row>
    <row r="100" spans="3:85" x14ac:dyDescent="0.3">
      <c r="C100" s="95"/>
      <c r="D100" s="100" t="s">
        <v>8</v>
      </c>
      <c r="E100" s="101"/>
      <c r="F100" s="102"/>
      <c r="G100" s="109" t="s">
        <v>9</v>
      </c>
      <c r="H100" s="101"/>
      <c r="I100" s="102"/>
      <c r="J100" s="109" t="s">
        <v>10</v>
      </c>
      <c r="K100" s="101"/>
      <c r="L100" s="119"/>
      <c r="M100" s="100" t="s">
        <v>8</v>
      </c>
      <c r="N100" s="101"/>
      <c r="O100" s="102"/>
      <c r="P100" s="109" t="s">
        <v>9</v>
      </c>
      <c r="Q100" s="101"/>
      <c r="R100" s="102"/>
      <c r="S100" s="109" t="s">
        <v>10</v>
      </c>
      <c r="T100" s="101"/>
      <c r="U100" s="119"/>
      <c r="V100" s="100" t="s">
        <v>8</v>
      </c>
      <c r="W100" s="101"/>
      <c r="X100" s="102"/>
      <c r="Y100" s="109" t="s">
        <v>9</v>
      </c>
      <c r="Z100" s="101"/>
      <c r="AA100" s="102"/>
      <c r="AB100" s="109" t="s">
        <v>10</v>
      </c>
      <c r="AC100" s="101"/>
      <c r="AD100" s="119"/>
      <c r="AE100" s="100" t="s">
        <v>8</v>
      </c>
      <c r="AF100" s="101"/>
      <c r="AG100" s="102"/>
      <c r="AH100" s="109" t="s">
        <v>9</v>
      </c>
      <c r="AI100" s="101"/>
      <c r="AJ100" s="102"/>
      <c r="AK100" s="109" t="s">
        <v>10</v>
      </c>
      <c r="AL100" s="101"/>
      <c r="AM100" s="119"/>
      <c r="AN100" s="125" t="s">
        <v>8</v>
      </c>
      <c r="AO100" s="126"/>
      <c r="AP100" s="127"/>
      <c r="AQ100" s="128" t="s">
        <v>9</v>
      </c>
      <c r="AR100" s="126"/>
      <c r="AS100" s="127"/>
      <c r="AT100" s="71" t="s">
        <v>10</v>
      </c>
      <c r="AU100" s="71"/>
      <c r="AV100" s="130"/>
    </row>
    <row r="101" spans="3:85" x14ac:dyDescent="0.3">
      <c r="C101" s="96"/>
      <c r="D101" s="103"/>
      <c r="E101" s="104"/>
      <c r="F101" s="105"/>
      <c r="G101" s="95"/>
      <c r="H101" s="104"/>
      <c r="I101" s="105"/>
      <c r="J101" s="95"/>
      <c r="K101" s="104"/>
      <c r="L101" s="120"/>
      <c r="M101" s="103"/>
      <c r="N101" s="104"/>
      <c r="O101" s="105"/>
      <c r="P101" s="95"/>
      <c r="Q101" s="104"/>
      <c r="R101" s="105"/>
      <c r="S101" s="95"/>
      <c r="T101" s="104"/>
      <c r="U101" s="120"/>
      <c r="V101" s="103"/>
      <c r="W101" s="104"/>
      <c r="X101" s="105"/>
      <c r="Y101" s="95"/>
      <c r="Z101" s="104"/>
      <c r="AA101" s="105"/>
      <c r="AB101" s="95"/>
      <c r="AC101" s="104"/>
      <c r="AD101" s="120"/>
      <c r="AE101" s="103"/>
      <c r="AF101" s="104"/>
      <c r="AG101" s="105"/>
      <c r="AH101" s="95"/>
      <c r="AI101" s="104"/>
      <c r="AJ101" s="105"/>
      <c r="AK101" s="95"/>
      <c r="AL101" s="104"/>
      <c r="AM101" s="120"/>
      <c r="AN101" s="103"/>
      <c r="AO101" s="104"/>
      <c r="AP101" s="105"/>
      <c r="AQ101" s="95"/>
      <c r="AR101" s="104"/>
      <c r="AS101" s="105"/>
      <c r="AT101" s="71"/>
      <c r="AU101" s="71"/>
      <c r="AV101" s="130"/>
    </row>
    <row r="102" spans="3:85" x14ac:dyDescent="0.3">
      <c r="C102" s="27"/>
      <c r="D102" s="26" t="s">
        <v>18</v>
      </c>
      <c r="E102" s="25" t="s">
        <v>17</v>
      </c>
      <c r="F102" s="29" t="s">
        <v>16</v>
      </c>
      <c r="G102" s="25" t="s">
        <v>18</v>
      </c>
      <c r="H102" s="25" t="s">
        <v>17</v>
      </c>
      <c r="I102" s="29" t="s">
        <v>16</v>
      </c>
      <c r="J102" s="25" t="s">
        <v>18</v>
      </c>
      <c r="K102" s="25" t="s">
        <v>17</v>
      </c>
      <c r="L102" s="32" t="s">
        <v>16</v>
      </c>
      <c r="M102" s="26" t="s">
        <v>18</v>
      </c>
      <c r="N102" s="25" t="s">
        <v>17</v>
      </c>
      <c r="O102" s="29" t="s">
        <v>16</v>
      </c>
      <c r="P102" s="25" t="s">
        <v>18</v>
      </c>
      <c r="Q102" s="25" t="s">
        <v>17</v>
      </c>
      <c r="R102" s="29" t="s">
        <v>16</v>
      </c>
      <c r="S102" s="25" t="s">
        <v>18</v>
      </c>
      <c r="T102" s="25" t="s">
        <v>17</v>
      </c>
      <c r="U102" s="32" t="s">
        <v>16</v>
      </c>
      <c r="V102" s="26" t="s">
        <v>18</v>
      </c>
      <c r="W102" s="25" t="s">
        <v>17</v>
      </c>
      <c r="X102" s="29" t="s">
        <v>16</v>
      </c>
      <c r="Y102" s="25" t="s">
        <v>18</v>
      </c>
      <c r="Z102" s="25" t="s">
        <v>17</v>
      </c>
      <c r="AA102" s="29" t="s">
        <v>16</v>
      </c>
      <c r="AB102" s="25" t="s">
        <v>18</v>
      </c>
      <c r="AC102" s="25" t="s">
        <v>17</v>
      </c>
      <c r="AD102" s="32" t="s">
        <v>16</v>
      </c>
      <c r="AE102" s="26" t="s">
        <v>18</v>
      </c>
      <c r="AF102" s="25" t="s">
        <v>17</v>
      </c>
      <c r="AG102" s="29" t="s">
        <v>16</v>
      </c>
      <c r="AH102" s="25" t="s">
        <v>18</v>
      </c>
      <c r="AI102" s="25" t="s">
        <v>17</v>
      </c>
      <c r="AJ102" s="29" t="s">
        <v>16</v>
      </c>
      <c r="AK102" s="25" t="s">
        <v>18</v>
      </c>
      <c r="AL102" s="25" t="s">
        <v>17</v>
      </c>
      <c r="AM102" s="32" t="s">
        <v>16</v>
      </c>
      <c r="AN102" s="26" t="s">
        <v>18</v>
      </c>
      <c r="AO102" s="25" t="s">
        <v>17</v>
      </c>
      <c r="AP102" s="29" t="s">
        <v>16</v>
      </c>
      <c r="AQ102" s="25" t="s">
        <v>18</v>
      </c>
      <c r="AR102" s="25" t="s">
        <v>17</v>
      </c>
      <c r="AS102" s="29" t="s">
        <v>16</v>
      </c>
      <c r="AT102" s="25" t="s">
        <v>18</v>
      </c>
      <c r="AU102" s="25" t="s">
        <v>17</v>
      </c>
      <c r="AV102" s="32" t="s">
        <v>16</v>
      </c>
    </row>
    <row r="103" spans="3:85" x14ac:dyDescent="0.3">
      <c r="C103" s="71" t="s">
        <v>217</v>
      </c>
      <c r="D103" s="98">
        <v>27</v>
      </c>
      <c r="E103" s="70">
        <v>24</v>
      </c>
      <c r="F103" s="70">
        <v>30</v>
      </c>
      <c r="G103" s="76">
        <v>144</v>
      </c>
      <c r="H103" s="70">
        <v>140</v>
      </c>
      <c r="I103" s="70">
        <v>150</v>
      </c>
      <c r="J103" s="72">
        <f>G103/$AY$7</f>
        <v>0.92307692307692313</v>
      </c>
      <c r="K103" s="72">
        <f>H103/$AY$7</f>
        <v>0.89743589743589747</v>
      </c>
      <c r="L103" s="88">
        <f>I103/$AY$7</f>
        <v>0.96153846153846156</v>
      </c>
      <c r="M103" s="98">
        <v>41</v>
      </c>
      <c r="N103" s="70">
        <v>38</v>
      </c>
      <c r="O103" s="70">
        <v>42</v>
      </c>
      <c r="P103" s="76">
        <v>206</v>
      </c>
      <c r="Q103" s="70">
        <v>200</v>
      </c>
      <c r="R103" s="70">
        <v>212</v>
      </c>
      <c r="S103" s="72">
        <f>P103/$AY$8</f>
        <v>0.88034188034188032</v>
      </c>
      <c r="T103" s="72">
        <f>Q103/$AY$8</f>
        <v>0.85470085470085466</v>
      </c>
      <c r="U103" s="88">
        <f>R103/$AY$8</f>
        <v>0.90598290598290598</v>
      </c>
      <c r="V103" s="98">
        <v>66</v>
      </c>
      <c r="W103" s="70">
        <v>62</v>
      </c>
      <c r="X103" s="70">
        <v>68</v>
      </c>
      <c r="Y103" s="76">
        <v>285</v>
      </c>
      <c r="Z103" s="70">
        <v>281</v>
      </c>
      <c r="AA103" s="70">
        <v>293</v>
      </c>
      <c r="AB103" s="72">
        <f>Y103/$AY$9</f>
        <v>0.91346153846153844</v>
      </c>
      <c r="AC103" s="72">
        <f>Z103/$AY$9</f>
        <v>0.90064102564102566</v>
      </c>
      <c r="AD103" s="88">
        <f>AA103/$AY$9</f>
        <v>0.9391025641025641</v>
      </c>
      <c r="AE103" s="98">
        <v>84</v>
      </c>
      <c r="AF103" s="70">
        <v>70</v>
      </c>
      <c r="AG103" s="70">
        <v>92</v>
      </c>
      <c r="AH103" s="76">
        <v>360</v>
      </c>
      <c r="AI103" s="70">
        <v>346</v>
      </c>
      <c r="AJ103" s="70">
        <v>374</v>
      </c>
      <c r="AK103" s="72">
        <f>AH103/$AY$10</f>
        <v>0.92307692307692313</v>
      </c>
      <c r="AL103" s="73">
        <f>AI103/$AY$10</f>
        <v>0.88717948717948714</v>
      </c>
      <c r="AM103" s="93">
        <f>AJ103/$AY$10</f>
        <v>0.95897435897435901</v>
      </c>
      <c r="AN103" s="98">
        <v>96</v>
      </c>
      <c r="AO103" s="70">
        <v>92</v>
      </c>
      <c r="AP103" s="70">
        <v>104</v>
      </c>
      <c r="AQ103" s="76">
        <v>422</v>
      </c>
      <c r="AR103" s="70">
        <v>412</v>
      </c>
      <c r="AS103" s="70">
        <v>435</v>
      </c>
      <c r="AT103" s="72">
        <f>AQ103/$AY$11</f>
        <v>0.90170940170940173</v>
      </c>
      <c r="AU103" s="72">
        <f>AR103/$AY$11</f>
        <v>0.88034188034188032</v>
      </c>
      <c r="AV103" s="88">
        <f>AS103/$AY$11</f>
        <v>0.92948717948717952</v>
      </c>
    </row>
    <row r="104" spans="3:85" x14ac:dyDescent="0.3">
      <c r="C104" s="71"/>
      <c r="D104" s="106"/>
      <c r="E104" s="70"/>
      <c r="F104" s="70"/>
      <c r="G104" s="77"/>
      <c r="H104" s="70"/>
      <c r="I104" s="70"/>
      <c r="J104" s="72"/>
      <c r="K104" s="72"/>
      <c r="L104" s="88"/>
      <c r="M104" s="106"/>
      <c r="N104" s="70"/>
      <c r="O104" s="70"/>
      <c r="P104" s="77"/>
      <c r="Q104" s="70"/>
      <c r="R104" s="70"/>
      <c r="S104" s="72"/>
      <c r="T104" s="72"/>
      <c r="U104" s="88"/>
      <c r="V104" s="106"/>
      <c r="W104" s="70"/>
      <c r="X104" s="70"/>
      <c r="Y104" s="77"/>
      <c r="Z104" s="70"/>
      <c r="AA104" s="70"/>
      <c r="AB104" s="72"/>
      <c r="AC104" s="72"/>
      <c r="AD104" s="88"/>
      <c r="AE104" s="106"/>
      <c r="AF104" s="70"/>
      <c r="AG104" s="70"/>
      <c r="AH104" s="77"/>
      <c r="AI104" s="70"/>
      <c r="AJ104" s="70"/>
      <c r="AK104" s="72"/>
      <c r="AL104" s="74"/>
      <c r="AM104" s="94"/>
      <c r="AN104" s="106"/>
      <c r="AO104" s="70"/>
      <c r="AP104" s="70"/>
      <c r="AQ104" s="77"/>
      <c r="AR104" s="70"/>
      <c r="AS104" s="70"/>
      <c r="AT104" s="72"/>
      <c r="AU104" s="72"/>
      <c r="AV104" s="88"/>
    </row>
    <row r="105" spans="3:85" x14ac:dyDescent="0.3">
      <c r="C105" s="71" t="s">
        <v>218</v>
      </c>
      <c r="D105" s="98">
        <v>28</v>
      </c>
      <c r="E105" s="70">
        <v>24</v>
      </c>
      <c r="F105" s="70">
        <v>32</v>
      </c>
      <c r="G105" s="76">
        <v>145</v>
      </c>
      <c r="H105" s="70">
        <v>143</v>
      </c>
      <c r="I105" s="70">
        <v>150</v>
      </c>
      <c r="J105" s="72">
        <f>G105/$AY$7</f>
        <v>0.92948717948717952</v>
      </c>
      <c r="K105" s="72">
        <f>H105/$AY$7</f>
        <v>0.91666666666666663</v>
      </c>
      <c r="L105" s="88">
        <f>I105/$AY$7</f>
        <v>0.96153846153846156</v>
      </c>
      <c r="M105" s="107">
        <v>42</v>
      </c>
      <c r="N105" s="71">
        <v>40</v>
      </c>
      <c r="O105" s="71">
        <v>44</v>
      </c>
      <c r="P105" s="76">
        <v>208</v>
      </c>
      <c r="Q105" s="70">
        <v>201</v>
      </c>
      <c r="R105" s="70">
        <v>212</v>
      </c>
      <c r="S105" s="72">
        <f t="shared" ref="S105:U105" si="97">P105/$AY$8</f>
        <v>0.88888888888888884</v>
      </c>
      <c r="T105" s="72">
        <f t="shared" si="97"/>
        <v>0.85897435897435892</v>
      </c>
      <c r="U105" s="88">
        <f t="shared" si="97"/>
        <v>0.90598290598290598</v>
      </c>
      <c r="V105" s="98">
        <v>67</v>
      </c>
      <c r="W105" s="76">
        <v>64</v>
      </c>
      <c r="X105" s="76">
        <v>72</v>
      </c>
      <c r="Y105" s="76">
        <v>287</v>
      </c>
      <c r="Z105" s="70">
        <v>281</v>
      </c>
      <c r="AA105" s="70">
        <v>293</v>
      </c>
      <c r="AB105" s="72">
        <f>Y105/$AY$9</f>
        <v>0.91987179487179482</v>
      </c>
      <c r="AC105" s="72">
        <f>Z105/$AY$9</f>
        <v>0.90064102564102566</v>
      </c>
      <c r="AD105" s="88">
        <f>AA105/$AY$9</f>
        <v>0.9391025641025641</v>
      </c>
      <c r="AE105" s="107">
        <v>85</v>
      </c>
      <c r="AF105" s="71">
        <v>70</v>
      </c>
      <c r="AG105" s="71">
        <v>94</v>
      </c>
      <c r="AH105" s="76">
        <v>362</v>
      </c>
      <c r="AI105" s="70">
        <v>352</v>
      </c>
      <c r="AJ105" s="70">
        <v>374</v>
      </c>
      <c r="AK105" s="72">
        <f>AH105/$AY$10</f>
        <v>0.92820512820512824</v>
      </c>
      <c r="AL105" s="73">
        <f>AI105/$AY$10</f>
        <v>0.90256410256410258</v>
      </c>
      <c r="AM105" s="93">
        <f>AJ105/$AY$10</f>
        <v>0.95897435897435901</v>
      </c>
      <c r="AN105" s="98">
        <v>98</v>
      </c>
      <c r="AO105" s="70">
        <v>92</v>
      </c>
      <c r="AP105" s="70">
        <v>106</v>
      </c>
      <c r="AQ105" s="76">
        <v>426</v>
      </c>
      <c r="AR105" s="70">
        <v>416</v>
      </c>
      <c r="AS105" s="70">
        <v>438</v>
      </c>
      <c r="AT105" s="72">
        <f>AQ105/$AY$11</f>
        <v>0.91025641025641024</v>
      </c>
      <c r="AU105" s="72">
        <f>AR105/$AY$11</f>
        <v>0.88888888888888884</v>
      </c>
      <c r="AV105" s="88">
        <f>AS105/$AY$11</f>
        <v>0.9358974358974359</v>
      </c>
    </row>
    <row r="106" spans="3:85" x14ac:dyDescent="0.3">
      <c r="C106" s="71"/>
      <c r="D106" s="106"/>
      <c r="E106" s="70"/>
      <c r="F106" s="70"/>
      <c r="G106" s="77"/>
      <c r="H106" s="70"/>
      <c r="I106" s="70"/>
      <c r="J106" s="72"/>
      <c r="K106" s="72"/>
      <c r="L106" s="88"/>
      <c r="M106" s="107"/>
      <c r="N106" s="71"/>
      <c r="O106" s="71"/>
      <c r="P106" s="77"/>
      <c r="Q106" s="70"/>
      <c r="R106" s="70"/>
      <c r="S106" s="72"/>
      <c r="T106" s="72"/>
      <c r="U106" s="88"/>
      <c r="V106" s="106"/>
      <c r="W106" s="77"/>
      <c r="X106" s="77"/>
      <c r="Y106" s="77"/>
      <c r="Z106" s="70"/>
      <c r="AA106" s="70"/>
      <c r="AB106" s="72"/>
      <c r="AC106" s="72"/>
      <c r="AD106" s="88"/>
      <c r="AE106" s="107"/>
      <c r="AF106" s="71"/>
      <c r="AG106" s="71"/>
      <c r="AH106" s="77"/>
      <c r="AI106" s="70"/>
      <c r="AJ106" s="70"/>
      <c r="AK106" s="72"/>
      <c r="AL106" s="74"/>
      <c r="AM106" s="94"/>
      <c r="AN106" s="106"/>
      <c r="AO106" s="70"/>
      <c r="AP106" s="70"/>
      <c r="AQ106" s="77"/>
      <c r="AR106" s="70"/>
      <c r="AS106" s="70"/>
      <c r="AT106" s="72"/>
      <c r="AU106" s="72"/>
      <c r="AV106" s="88"/>
    </row>
    <row r="107" spans="3:85" x14ac:dyDescent="0.3">
      <c r="C107" s="71" t="s">
        <v>312</v>
      </c>
      <c r="D107" s="98">
        <v>27</v>
      </c>
      <c r="E107" s="70">
        <v>24</v>
      </c>
      <c r="F107" s="70">
        <v>30</v>
      </c>
      <c r="G107" s="76">
        <v>149</v>
      </c>
      <c r="H107" s="70">
        <v>146</v>
      </c>
      <c r="I107" s="70">
        <v>154</v>
      </c>
      <c r="J107" s="72">
        <f>G107/$AY$7</f>
        <v>0.95512820512820518</v>
      </c>
      <c r="K107" s="72">
        <f>H107/$AY$7</f>
        <v>0.9358974358974359</v>
      </c>
      <c r="L107" s="88">
        <f>I107/$AY$7</f>
        <v>0.98717948717948723</v>
      </c>
      <c r="M107" s="98">
        <v>41</v>
      </c>
      <c r="N107" s="70">
        <v>38</v>
      </c>
      <c r="O107" s="70">
        <v>42</v>
      </c>
      <c r="P107" s="76">
        <v>229</v>
      </c>
      <c r="Q107" s="70">
        <v>224</v>
      </c>
      <c r="R107" s="70">
        <v>232</v>
      </c>
      <c r="S107" s="72">
        <f t="shared" ref="S107:U109" si="98">P107/$AY$8</f>
        <v>0.9786324786324786</v>
      </c>
      <c r="T107" s="72">
        <f t="shared" si="98"/>
        <v>0.95726495726495731</v>
      </c>
      <c r="U107" s="88">
        <f t="shared" si="98"/>
        <v>0.99145299145299148</v>
      </c>
      <c r="V107" s="98">
        <v>66</v>
      </c>
      <c r="W107" s="70">
        <v>62</v>
      </c>
      <c r="X107" s="70">
        <v>68</v>
      </c>
      <c r="Y107" s="76">
        <v>310</v>
      </c>
      <c r="Z107" s="70">
        <v>308</v>
      </c>
      <c r="AA107" s="70">
        <v>312</v>
      </c>
      <c r="AB107" s="72">
        <f>Y107/$AY$9</f>
        <v>0.99358974358974361</v>
      </c>
      <c r="AC107" s="72">
        <f>Z107/$AY$9</f>
        <v>0.98717948717948723</v>
      </c>
      <c r="AD107" s="88">
        <f>AA107/$AY$9</f>
        <v>1</v>
      </c>
      <c r="AE107" s="98">
        <v>84</v>
      </c>
      <c r="AF107" s="70">
        <v>70</v>
      </c>
      <c r="AG107" s="70">
        <v>92</v>
      </c>
      <c r="AH107" s="76">
        <v>389</v>
      </c>
      <c r="AI107" s="70">
        <v>387</v>
      </c>
      <c r="AJ107" s="70">
        <v>390</v>
      </c>
      <c r="AK107" s="72">
        <f>AH107/$AY$10</f>
        <v>0.99743589743589745</v>
      </c>
      <c r="AL107" s="73">
        <f>AI107/$AY$10</f>
        <v>0.99230769230769234</v>
      </c>
      <c r="AM107" s="93">
        <f>AJ107/$AY$10</f>
        <v>1</v>
      </c>
      <c r="AN107" s="98">
        <v>96</v>
      </c>
      <c r="AO107" s="70">
        <v>92</v>
      </c>
      <c r="AP107" s="70">
        <v>104</v>
      </c>
      <c r="AQ107" s="76">
        <v>468</v>
      </c>
      <c r="AR107" s="70">
        <v>466</v>
      </c>
      <c r="AS107" s="70">
        <v>468</v>
      </c>
      <c r="AT107" s="72">
        <f>AQ107/$AY$11</f>
        <v>1</v>
      </c>
      <c r="AU107" s="72">
        <f>AR107/$AY$11</f>
        <v>0.99572649572649574</v>
      </c>
      <c r="AV107" s="88">
        <f>AS107/$AY$11</f>
        <v>1</v>
      </c>
    </row>
    <row r="108" spans="3:85" x14ac:dyDescent="0.3">
      <c r="C108" s="71"/>
      <c r="D108" s="106"/>
      <c r="E108" s="70"/>
      <c r="F108" s="70"/>
      <c r="G108" s="77"/>
      <c r="H108" s="70"/>
      <c r="I108" s="70"/>
      <c r="J108" s="72"/>
      <c r="K108" s="72"/>
      <c r="L108" s="88"/>
      <c r="M108" s="106"/>
      <c r="N108" s="70"/>
      <c r="O108" s="70"/>
      <c r="P108" s="77"/>
      <c r="Q108" s="70"/>
      <c r="R108" s="70"/>
      <c r="S108" s="72"/>
      <c r="T108" s="72"/>
      <c r="U108" s="88"/>
      <c r="V108" s="106"/>
      <c r="W108" s="70"/>
      <c r="X108" s="70"/>
      <c r="Y108" s="77"/>
      <c r="Z108" s="70"/>
      <c r="AA108" s="70"/>
      <c r="AB108" s="72"/>
      <c r="AC108" s="72"/>
      <c r="AD108" s="88"/>
      <c r="AE108" s="106"/>
      <c r="AF108" s="70"/>
      <c r="AG108" s="70"/>
      <c r="AH108" s="77"/>
      <c r="AI108" s="70"/>
      <c r="AJ108" s="70"/>
      <c r="AK108" s="72"/>
      <c r="AL108" s="74"/>
      <c r="AM108" s="94"/>
      <c r="AN108" s="106"/>
      <c r="AO108" s="70"/>
      <c r="AP108" s="70"/>
      <c r="AQ108" s="77"/>
      <c r="AR108" s="70"/>
      <c r="AS108" s="70"/>
      <c r="AT108" s="72"/>
      <c r="AU108" s="72"/>
      <c r="AV108" s="88"/>
    </row>
    <row r="109" spans="3:85" x14ac:dyDescent="0.3">
      <c r="C109" s="71" t="s">
        <v>313</v>
      </c>
      <c r="D109" s="98">
        <v>28</v>
      </c>
      <c r="E109" s="70">
        <v>24</v>
      </c>
      <c r="F109" s="70">
        <v>32</v>
      </c>
      <c r="G109" s="71">
        <v>152</v>
      </c>
      <c r="H109" s="71">
        <v>147</v>
      </c>
      <c r="I109" s="71">
        <v>155</v>
      </c>
      <c r="J109" s="72">
        <f>G109/$AY$7</f>
        <v>0.97435897435897434</v>
      </c>
      <c r="K109" s="72">
        <f t="shared" ref="K109:L109" si="99">H109/$AY$7</f>
        <v>0.94230769230769229</v>
      </c>
      <c r="L109" s="72">
        <f t="shared" si="99"/>
        <v>0.99358974358974361</v>
      </c>
      <c r="M109" s="107">
        <v>42</v>
      </c>
      <c r="N109" s="71">
        <v>40</v>
      </c>
      <c r="O109" s="71">
        <v>44</v>
      </c>
      <c r="P109" s="71">
        <v>230</v>
      </c>
      <c r="Q109" s="71">
        <v>226</v>
      </c>
      <c r="R109" s="71">
        <v>234</v>
      </c>
      <c r="S109" s="72">
        <f t="shared" si="98"/>
        <v>0.98290598290598286</v>
      </c>
      <c r="T109" s="72">
        <f t="shared" si="98"/>
        <v>0.96581196581196582</v>
      </c>
      <c r="U109" s="72">
        <f t="shared" si="98"/>
        <v>1</v>
      </c>
      <c r="V109" s="98">
        <v>67</v>
      </c>
      <c r="W109" s="76">
        <v>64</v>
      </c>
      <c r="X109" s="76">
        <v>72</v>
      </c>
      <c r="Y109" s="71">
        <v>311</v>
      </c>
      <c r="Z109" s="71">
        <v>310</v>
      </c>
      <c r="AA109" s="71">
        <v>312</v>
      </c>
      <c r="AB109" s="72">
        <f>Y109/$AY$9</f>
        <v>0.99679487179487181</v>
      </c>
      <c r="AC109" s="72">
        <f t="shared" ref="AC109:AD109" si="100">Z109/$AY$9</f>
        <v>0.99358974358974361</v>
      </c>
      <c r="AD109" s="72">
        <f t="shared" si="100"/>
        <v>1</v>
      </c>
      <c r="AE109" s="107">
        <v>85</v>
      </c>
      <c r="AF109" s="71">
        <v>70</v>
      </c>
      <c r="AG109" s="71">
        <v>94</v>
      </c>
      <c r="AH109" s="71">
        <v>390</v>
      </c>
      <c r="AI109" s="71">
        <v>388</v>
      </c>
      <c r="AJ109" s="71">
        <v>390</v>
      </c>
      <c r="AK109" s="72">
        <f>AH109/$AY$10</f>
        <v>1</v>
      </c>
      <c r="AL109" s="72">
        <f t="shared" ref="AL109:AM109" si="101">AI109/$AY$10</f>
        <v>0.99487179487179489</v>
      </c>
      <c r="AM109" s="72">
        <f t="shared" si="101"/>
        <v>1</v>
      </c>
      <c r="AN109" s="98">
        <v>98</v>
      </c>
      <c r="AO109" s="70">
        <v>92</v>
      </c>
      <c r="AP109" s="70">
        <v>106</v>
      </c>
      <c r="AQ109" s="71">
        <v>468</v>
      </c>
      <c r="AR109" s="71">
        <v>466</v>
      </c>
      <c r="AS109" s="71">
        <v>468</v>
      </c>
      <c r="AT109" s="72">
        <f>AQ109/$AY$11</f>
        <v>1</v>
      </c>
      <c r="AU109" s="72">
        <f t="shared" ref="AU109:AV109" si="102">AR109/$AY$11</f>
        <v>0.99572649572649574</v>
      </c>
      <c r="AV109" s="88">
        <f t="shared" si="102"/>
        <v>1</v>
      </c>
    </row>
    <row r="110" spans="3:85" x14ac:dyDescent="0.3">
      <c r="C110" s="71"/>
      <c r="D110" s="106"/>
      <c r="E110" s="70"/>
      <c r="F110" s="70"/>
      <c r="G110" s="71"/>
      <c r="H110" s="71"/>
      <c r="I110" s="71"/>
      <c r="J110" s="72"/>
      <c r="K110" s="72"/>
      <c r="L110" s="72"/>
      <c r="M110" s="107"/>
      <c r="N110" s="71"/>
      <c r="O110" s="71"/>
      <c r="P110" s="71"/>
      <c r="Q110" s="71"/>
      <c r="R110" s="71"/>
      <c r="S110" s="72"/>
      <c r="T110" s="72"/>
      <c r="U110" s="72"/>
      <c r="V110" s="106"/>
      <c r="W110" s="77"/>
      <c r="X110" s="77"/>
      <c r="Y110" s="71"/>
      <c r="Z110" s="71"/>
      <c r="AA110" s="71"/>
      <c r="AB110" s="72"/>
      <c r="AC110" s="72"/>
      <c r="AD110" s="72"/>
      <c r="AE110" s="107"/>
      <c r="AF110" s="71"/>
      <c r="AG110" s="71"/>
      <c r="AH110" s="71"/>
      <c r="AI110" s="71"/>
      <c r="AJ110" s="71"/>
      <c r="AK110" s="72"/>
      <c r="AL110" s="72"/>
      <c r="AM110" s="72"/>
      <c r="AN110" s="106"/>
      <c r="AO110" s="70"/>
      <c r="AP110" s="70"/>
      <c r="AQ110" s="71"/>
      <c r="AR110" s="71"/>
      <c r="AS110" s="71"/>
      <c r="AT110" s="72"/>
      <c r="AU110" s="72"/>
      <c r="AV110" s="88"/>
    </row>
    <row r="111" spans="3:85" x14ac:dyDescent="0.3">
      <c r="C111" s="71" t="s">
        <v>314</v>
      </c>
      <c r="D111" s="98">
        <v>27</v>
      </c>
      <c r="E111" s="70">
        <v>24</v>
      </c>
      <c r="F111" s="70">
        <v>30</v>
      </c>
      <c r="G111" s="76">
        <v>151</v>
      </c>
      <c r="H111" s="70">
        <v>146</v>
      </c>
      <c r="I111" s="70">
        <v>154</v>
      </c>
      <c r="J111" s="72">
        <f>G111/$AY$7</f>
        <v>0.96794871794871795</v>
      </c>
      <c r="K111" s="72">
        <f>H111/$AY$7</f>
        <v>0.9358974358974359</v>
      </c>
      <c r="L111" s="88">
        <f>I111/$AY$7</f>
        <v>0.98717948717948723</v>
      </c>
      <c r="M111" s="98">
        <v>41</v>
      </c>
      <c r="N111" s="70">
        <v>38</v>
      </c>
      <c r="O111" s="70">
        <v>42</v>
      </c>
      <c r="P111" s="76">
        <v>230</v>
      </c>
      <c r="Q111" s="70">
        <v>224</v>
      </c>
      <c r="R111" s="70">
        <v>233</v>
      </c>
      <c r="S111" s="72">
        <f>P111/$AY$8</f>
        <v>0.98290598290598286</v>
      </c>
      <c r="T111" s="72">
        <f t="shared" ref="T111:U111" si="103">Q111/$AY$8</f>
        <v>0.95726495726495731</v>
      </c>
      <c r="U111" s="88">
        <f t="shared" si="103"/>
        <v>0.99572649572649574</v>
      </c>
      <c r="V111" s="98">
        <v>66</v>
      </c>
      <c r="W111" s="70">
        <v>62</v>
      </c>
      <c r="X111" s="70">
        <v>68</v>
      </c>
      <c r="Y111" s="76">
        <v>311</v>
      </c>
      <c r="Z111" s="70">
        <v>308</v>
      </c>
      <c r="AA111" s="70">
        <v>312</v>
      </c>
      <c r="AB111" s="72">
        <f>Y111/$AY$9</f>
        <v>0.99679487179487181</v>
      </c>
      <c r="AC111" s="72">
        <f>Z111/$AY$9</f>
        <v>0.98717948717948723</v>
      </c>
      <c r="AD111" s="88">
        <f>AA111/$AY$9</f>
        <v>1</v>
      </c>
      <c r="AE111" s="98">
        <v>84</v>
      </c>
      <c r="AF111" s="70">
        <v>70</v>
      </c>
      <c r="AG111" s="70">
        <v>92</v>
      </c>
      <c r="AH111" s="76">
        <v>390</v>
      </c>
      <c r="AI111" s="70">
        <v>388</v>
      </c>
      <c r="AJ111" s="70">
        <v>390</v>
      </c>
      <c r="AK111" s="72">
        <f>AH111/$AY$10</f>
        <v>1</v>
      </c>
      <c r="AL111" s="73">
        <f>AI111/$AY$10</f>
        <v>0.99487179487179489</v>
      </c>
      <c r="AM111" s="93">
        <f>AJ111/$AY$10</f>
        <v>1</v>
      </c>
      <c r="AN111" s="98">
        <v>96</v>
      </c>
      <c r="AO111" s="70">
        <v>92</v>
      </c>
      <c r="AP111" s="70">
        <v>104</v>
      </c>
      <c r="AQ111" s="76">
        <v>468</v>
      </c>
      <c r="AR111" s="70">
        <v>466</v>
      </c>
      <c r="AS111" s="70">
        <v>468</v>
      </c>
      <c r="AT111" s="72">
        <f>AQ111/$AY$11</f>
        <v>1</v>
      </c>
      <c r="AU111" s="72">
        <f>AR111/$AY$11</f>
        <v>0.99572649572649574</v>
      </c>
      <c r="AV111" s="88">
        <f>AS111/$AY$11</f>
        <v>1</v>
      </c>
    </row>
    <row r="112" spans="3:85" x14ac:dyDescent="0.3">
      <c r="C112" s="71"/>
      <c r="D112" s="106"/>
      <c r="E112" s="70"/>
      <c r="F112" s="70"/>
      <c r="G112" s="77"/>
      <c r="H112" s="70"/>
      <c r="I112" s="70"/>
      <c r="J112" s="72"/>
      <c r="K112" s="72"/>
      <c r="L112" s="88"/>
      <c r="M112" s="106"/>
      <c r="N112" s="70"/>
      <c r="O112" s="70"/>
      <c r="P112" s="77"/>
      <c r="Q112" s="70"/>
      <c r="R112" s="70"/>
      <c r="S112" s="72"/>
      <c r="T112" s="72"/>
      <c r="U112" s="88"/>
      <c r="V112" s="106"/>
      <c r="W112" s="70"/>
      <c r="X112" s="70"/>
      <c r="Y112" s="77"/>
      <c r="Z112" s="70"/>
      <c r="AA112" s="70"/>
      <c r="AB112" s="72"/>
      <c r="AC112" s="72"/>
      <c r="AD112" s="88"/>
      <c r="AE112" s="106"/>
      <c r="AF112" s="70"/>
      <c r="AG112" s="70"/>
      <c r="AH112" s="77"/>
      <c r="AI112" s="70"/>
      <c r="AJ112" s="70"/>
      <c r="AK112" s="72"/>
      <c r="AL112" s="74"/>
      <c r="AM112" s="94"/>
      <c r="AN112" s="106"/>
      <c r="AO112" s="70"/>
      <c r="AP112" s="70"/>
      <c r="AQ112" s="77"/>
      <c r="AR112" s="70"/>
      <c r="AS112" s="70"/>
      <c r="AT112" s="72"/>
      <c r="AU112" s="72"/>
      <c r="AV112" s="88"/>
    </row>
    <row r="113" spans="3:48" x14ac:dyDescent="0.3">
      <c r="C113" s="71" t="s">
        <v>315</v>
      </c>
      <c r="D113" s="98">
        <v>29</v>
      </c>
      <c r="E113" s="78">
        <v>24</v>
      </c>
      <c r="F113" s="78">
        <v>36</v>
      </c>
      <c r="G113" s="78">
        <v>152</v>
      </c>
      <c r="H113" s="78">
        <v>147</v>
      </c>
      <c r="I113" s="78">
        <v>155</v>
      </c>
      <c r="J113" s="72">
        <f>G113/$AY$7</f>
        <v>0.97435897435897434</v>
      </c>
      <c r="K113" s="72">
        <f>H113/$AY$7</f>
        <v>0.94230769230769229</v>
      </c>
      <c r="L113" s="88">
        <f>I113/$AY$7</f>
        <v>0.99358974358974361</v>
      </c>
      <c r="M113" s="98">
        <v>42</v>
      </c>
      <c r="N113" s="70">
        <v>40</v>
      </c>
      <c r="O113" s="70">
        <v>44</v>
      </c>
      <c r="P113" s="76">
        <v>230</v>
      </c>
      <c r="Q113" s="70">
        <v>226</v>
      </c>
      <c r="R113" s="70">
        <v>234</v>
      </c>
      <c r="S113" s="72">
        <f>P113/$AY$8</f>
        <v>0.98290598290598286</v>
      </c>
      <c r="T113" s="72">
        <f t="shared" ref="T113:U113" si="104">Q113/$AY$8</f>
        <v>0.96581196581196582</v>
      </c>
      <c r="U113" s="88">
        <f t="shared" si="104"/>
        <v>1</v>
      </c>
      <c r="V113" s="98">
        <v>67</v>
      </c>
      <c r="W113" s="70">
        <v>64</v>
      </c>
      <c r="X113" s="70">
        <v>72</v>
      </c>
      <c r="Y113" s="76">
        <v>311</v>
      </c>
      <c r="Z113" s="70">
        <v>310</v>
      </c>
      <c r="AA113" s="70">
        <v>312</v>
      </c>
      <c r="AB113" s="72">
        <f>Y113/$AY$9</f>
        <v>0.99679487179487181</v>
      </c>
      <c r="AC113" s="72">
        <f>Z113/$AY$9</f>
        <v>0.99358974358974361</v>
      </c>
      <c r="AD113" s="88">
        <f>AA113/$AY$9</f>
        <v>1</v>
      </c>
      <c r="AE113" s="98">
        <v>84</v>
      </c>
      <c r="AF113" s="70">
        <v>72</v>
      </c>
      <c r="AG113" s="70">
        <v>92</v>
      </c>
      <c r="AH113" s="76">
        <v>390</v>
      </c>
      <c r="AI113" s="70">
        <v>388</v>
      </c>
      <c r="AJ113" s="70">
        <v>390</v>
      </c>
      <c r="AK113" s="72">
        <f>AH113/$AY$10</f>
        <v>1</v>
      </c>
      <c r="AL113" s="73">
        <f>AI113/$AY$10</f>
        <v>0.99487179487179489</v>
      </c>
      <c r="AM113" s="93">
        <f>AJ113/$AY$10</f>
        <v>1</v>
      </c>
      <c r="AN113" s="98">
        <v>96</v>
      </c>
      <c r="AO113" s="70">
        <v>92</v>
      </c>
      <c r="AP113" s="70">
        <v>104</v>
      </c>
      <c r="AQ113" s="76">
        <v>468</v>
      </c>
      <c r="AR113" s="70">
        <v>466</v>
      </c>
      <c r="AS113" s="70">
        <v>468</v>
      </c>
      <c r="AT113" s="72">
        <f>AQ113/$AY$11</f>
        <v>1</v>
      </c>
      <c r="AU113" s="72">
        <f>AR113/$AY$11</f>
        <v>0.99572649572649574</v>
      </c>
      <c r="AV113" s="88">
        <f>AS113/$AY$11</f>
        <v>1</v>
      </c>
    </row>
    <row r="114" spans="3:48" x14ac:dyDescent="0.3">
      <c r="C114" s="71"/>
      <c r="D114" s="106"/>
      <c r="E114" s="79"/>
      <c r="F114" s="79"/>
      <c r="G114" s="79"/>
      <c r="H114" s="79"/>
      <c r="I114" s="79"/>
      <c r="J114" s="72"/>
      <c r="K114" s="72"/>
      <c r="L114" s="88"/>
      <c r="M114" s="106"/>
      <c r="N114" s="70"/>
      <c r="O114" s="70"/>
      <c r="P114" s="77"/>
      <c r="Q114" s="70"/>
      <c r="R114" s="70"/>
      <c r="S114" s="72"/>
      <c r="T114" s="72"/>
      <c r="U114" s="88"/>
      <c r="V114" s="106"/>
      <c r="W114" s="70"/>
      <c r="X114" s="70"/>
      <c r="Y114" s="77"/>
      <c r="Z114" s="70"/>
      <c r="AA114" s="70"/>
      <c r="AB114" s="72"/>
      <c r="AC114" s="72"/>
      <c r="AD114" s="88"/>
      <c r="AE114" s="106"/>
      <c r="AF114" s="70"/>
      <c r="AG114" s="70"/>
      <c r="AH114" s="77"/>
      <c r="AI114" s="70"/>
      <c r="AJ114" s="70"/>
      <c r="AK114" s="72"/>
      <c r="AL114" s="74"/>
      <c r="AM114" s="94"/>
      <c r="AN114" s="106"/>
      <c r="AO114" s="70"/>
      <c r="AP114" s="70"/>
      <c r="AQ114" s="77"/>
      <c r="AR114" s="70"/>
      <c r="AS114" s="70"/>
      <c r="AT114" s="72"/>
      <c r="AU114" s="72"/>
      <c r="AV114" s="88"/>
    </row>
    <row r="115" spans="3:48" x14ac:dyDescent="0.3">
      <c r="C115" s="71" t="s">
        <v>316</v>
      </c>
      <c r="D115" s="83">
        <v>34</v>
      </c>
      <c r="E115" s="85">
        <v>28</v>
      </c>
      <c r="F115" s="85">
        <v>38</v>
      </c>
      <c r="G115" s="85">
        <v>156</v>
      </c>
      <c r="H115" s="85">
        <v>156</v>
      </c>
      <c r="I115" s="85">
        <v>156</v>
      </c>
      <c r="J115" s="72">
        <f>G115/$AY$7</f>
        <v>1</v>
      </c>
      <c r="K115" s="72">
        <f t="shared" ref="K115:L115" si="105">H115/$AY$7</f>
        <v>1</v>
      </c>
      <c r="L115" s="72">
        <f t="shared" si="105"/>
        <v>1</v>
      </c>
      <c r="M115" s="83">
        <v>49</v>
      </c>
      <c r="N115" s="85">
        <v>42</v>
      </c>
      <c r="O115" s="85">
        <v>54</v>
      </c>
      <c r="P115" s="85">
        <v>234</v>
      </c>
      <c r="Q115" s="85">
        <v>234</v>
      </c>
      <c r="R115" s="85">
        <v>234</v>
      </c>
      <c r="S115" s="72">
        <f>P115/$AY$8</f>
        <v>1</v>
      </c>
      <c r="T115" s="72">
        <f t="shared" ref="T115:U115" si="106">Q115/$AY$8</f>
        <v>1</v>
      </c>
      <c r="U115" s="72">
        <f t="shared" si="106"/>
        <v>1</v>
      </c>
      <c r="V115" s="83">
        <v>69</v>
      </c>
      <c r="W115" s="85">
        <v>64</v>
      </c>
      <c r="X115" s="85">
        <v>74</v>
      </c>
      <c r="Y115" s="85">
        <v>312</v>
      </c>
      <c r="Z115" s="85">
        <v>312</v>
      </c>
      <c r="AA115" s="85">
        <v>312</v>
      </c>
      <c r="AB115" s="72">
        <f>Y115/$AY$9</f>
        <v>1</v>
      </c>
      <c r="AC115" s="72">
        <f t="shared" ref="AC115:AD115" si="107">Z115/$AY$9</f>
        <v>1</v>
      </c>
      <c r="AD115" s="72">
        <f t="shared" si="107"/>
        <v>1</v>
      </c>
      <c r="AE115" s="83">
        <v>86</v>
      </c>
      <c r="AF115" s="85">
        <v>72</v>
      </c>
      <c r="AG115" s="85">
        <v>92</v>
      </c>
      <c r="AH115" s="85">
        <v>390</v>
      </c>
      <c r="AI115" s="85">
        <v>390</v>
      </c>
      <c r="AJ115" s="85">
        <v>390</v>
      </c>
      <c r="AK115" s="72">
        <f>AH115/$AY$10</f>
        <v>1</v>
      </c>
      <c r="AL115" s="72">
        <f t="shared" ref="AL115:AM115" si="108">AI115/$AY$10</f>
        <v>1</v>
      </c>
      <c r="AM115" s="72">
        <f t="shared" si="108"/>
        <v>1</v>
      </c>
      <c r="AN115" s="83">
        <v>97</v>
      </c>
      <c r="AO115" s="85">
        <v>92</v>
      </c>
      <c r="AP115" s="85">
        <v>104</v>
      </c>
      <c r="AQ115" s="85">
        <v>468</v>
      </c>
      <c r="AR115" s="85">
        <v>468</v>
      </c>
      <c r="AS115" s="85">
        <v>468</v>
      </c>
      <c r="AT115" s="72">
        <f>AQ115/$AY$11</f>
        <v>1</v>
      </c>
      <c r="AU115" s="72">
        <f t="shared" ref="AU115:AV115" si="109">AR115/$AY$11</f>
        <v>1</v>
      </c>
      <c r="AV115" s="88">
        <f t="shared" si="109"/>
        <v>1</v>
      </c>
    </row>
    <row r="116" spans="3:48" ht="15" thickBot="1" x14ac:dyDescent="0.35">
      <c r="C116" s="71"/>
      <c r="D116" s="84"/>
      <c r="E116" s="86"/>
      <c r="F116" s="86"/>
      <c r="G116" s="86"/>
      <c r="H116" s="86"/>
      <c r="I116" s="86"/>
      <c r="J116" s="87"/>
      <c r="K116" s="87"/>
      <c r="L116" s="87"/>
      <c r="M116" s="84"/>
      <c r="N116" s="86"/>
      <c r="O116" s="86"/>
      <c r="P116" s="86"/>
      <c r="Q116" s="86"/>
      <c r="R116" s="86"/>
      <c r="S116" s="87"/>
      <c r="T116" s="87"/>
      <c r="U116" s="87"/>
      <c r="V116" s="84"/>
      <c r="W116" s="86"/>
      <c r="X116" s="86"/>
      <c r="Y116" s="86"/>
      <c r="Z116" s="86"/>
      <c r="AA116" s="86"/>
      <c r="AB116" s="87"/>
      <c r="AC116" s="87"/>
      <c r="AD116" s="87"/>
      <c r="AE116" s="84"/>
      <c r="AF116" s="86"/>
      <c r="AG116" s="86"/>
      <c r="AH116" s="86"/>
      <c r="AI116" s="86"/>
      <c r="AJ116" s="86"/>
      <c r="AK116" s="87"/>
      <c r="AL116" s="87"/>
      <c r="AM116" s="87"/>
      <c r="AN116" s="84"/>
      <c r="AO116" s="86"/>
      <c r="AP116" s="86"/>
      <c r="AQ116" s="86"/>
      <c r="AR116" s="86"/>
      <c r="AS116" s="86"/>
      <c r="AT116" s="87"/>
      <c r="AU116" s="87"/>
      <c r="AV116" s="89"/>
    </row>
    <row r="117" spans="3:48" x14ac:dyDescent="0.3">
      <c r="C117" s="77" t="s">
        <v>216</v>
      </c>
      <c r="D117" s="77">
        <v>34</v>
      </c>
      <c r="E117" s="77">
        <v>30</v>
      </c>
      <c r="F117" s="77">
        <v>38</v>
      </c>
      <c r="G117" s="77">
        <v>156</v>
      </c>
      <c r="H117" s="77">
        <v>156</v>
      </c>
      <c r="I117" s="77">
        <v>156</v>
      </c>
      <c r="J117" s="72">
        <f>G117/$AY$7</f>
        <v>1</v>
      </c>
      <c r="K117" s="72">
        <f t="shared" ref="K117" si="110">H117/$AY$7</f>
        <v>1</v>
      </c>
      <c r="L117" s="72">
        <f t="shared" ref="L117" si="111">I117/$AY$7</f>
        <v>1</v>
      </c>
      <c r="M117" s="77">
        <v>65</v>
      </c>
      <c r="N117" s="77">
        <v>60</v>
      </c>
      <c r="O117" s="77">
        <v>70</v>
      </c>
      <c r="P117" s="77">
        <v>234</v>
      </c>
      <c r="Q117" s="77">
        <v>234</v>
      </c>
      <c r="R117" s="77">
        <v>234</v>
      </c>
      <c r="S117" s="72">
        <f>P117/$AY$8</f>
        <v>1</v>
      </c>
      <c r="T117" s="72">
        <f t="shared" ref="T117" si="112">Q117/$AY$8</f>
        <v>1</v>
      </c>
      <c r="U117" s="72">
        <f t="shared" ref="U117" si="113">R117/$AY$8</f>
        <v>1</v>
      </c>
      <c r="V117" s="77">
        <v>88</v>
      </c>
      <c r="W117" s="77">
        <v>82</v>
      </c>
      <c r="X117" s="77">
        <v>96</v>
      </c>
      <c r="Y117" s="77">
        <v>312</v>
      </c>
      <c r="Z117" s="77">
        <v>312</v>
      </c>
      <c r="AA117" s="77">
        <v>312</v>
      </c>
      <c r="AB117" s="72">
        <f>Y117/$AY$9</f>
        <v>1</v>
      </c>
      <c r="AC117" s="72">
        <f t="shared" ref="AC117" si="114">Z117/$AY$9</f>
        <v>1</v>
      </c>
      <c r="AD117" s="72">
        <f t="shared" ref="AD117" si="115">AA117/$AY$9</f>
        <v>1</v>
      </c>
      <c r="AE117" s="77">
        <v>106</v>
      </c>
      <c r="AF117" s="77">
        <v>96</v>
      </c>
      <c r="AG117" s="77">
        <v>112</v>
      </c>
      <c r="AH117" s="77">
        <v>390</v>
      </c>
      <c r="AI117" s="77">
        <v>390</v>
      </c>
      <c r="AJ117" s="77">
        <v>390</v>
      </c>
      <c r="AK117" s="72">
        <f>AH117/$AY$10</f>
        <v>1</v>
      </c>
      <c r="AL117" s="72">
        <f t="shared" ref="AL117" si="116">AI117/$AY$10</f>
        <v>1</v>
      </c>
      <c r="AM117" s="72">
        <f t="shared" ref="AM117" si="117">AJ117/$AY$10</f>
        <v>1</v>
      </c>
      <c r="AN117" s="77">
        <v>135</v>
      </c>
      <c r="AO117" s="77">
        <v>128</v>
      </c>
      <c r="AP117" s="77">
        <v>142</v>
      </c>
      <c r="AQ117" s="77">
        <v>468</v>
      </c>
      <c r="AR117" s="77">
        <v>468</v>
      </c>
      <c r="AS117" s="77">
        <v>468</v>
      </c>
      <c r="AT117" s="72">
        <f>AQ117/$AY$11</f>
        <v>1</v>
      </c>
      <c r="AU117" s="72">
        <f t="shared" ref="AU117" si="118">AR117/$AY$11</f>
        <v>1</v>
      </c>
      <c r="AV117" s="88">
        <f t="shared" ref="AV117" si="119">AS117/$AY$11</f>
        <v>1</v>
      </c>
    </row>
    <row r="118" spans="3:48" x14ac:dyDescent="0.3">
      <c r="C118" s="71"/>
      <c r="D118" s="71"/>
      <c r="E118" s="71"/>
      <c r="F118" s="71"/>
      <c r="G118" s="71"/>
      <c r="H118" s="71"/>
      <c r="I118" s="71"/>
      <c r="J118" s="72"/>
      <c r="K118" s="72"/>
      <c r="L118" s="72"/>
      <c r="M118" s="71"/>
      <c r="N118" s="71"/>
      <c r="O118" s="71"/>
      <c r="P118" s="71"/>
      <c r="Q118" s="71"/>
      <c r="R118" s="71"/>
      <c r="S118" s="72"/>
      <c r="T118" s="72"/>
      <c r="U118" s="72"/>
      <c r="V118" s="71"/>
      <c r="W118" s="71"/>
      <c r="X118" s="71"/>
      <c r="Y118" s="71"/>
      <c r="Z118" s="71"/>
      <c r="AA118" s="71"/>
      <c r="AB118" s="72"/>
      <c r="AC118" s="72"/>
      <c r="AD118" s="72"/>
      <c r="AE118" s="71"/>
      <c r="AF118" s="71"/>
      <c r="AG118" s="71"/>
      <c r="AH118" s="71"/>
      <c r="AI118" s="71"/>
      <c r="AJ118" s="71"/>
      <c r="AK118" s="72"/>
      <c r="AL118" s="72"/>
      <c r="AM118" s="72"/>
      <c r="AN118" s="71"/>
      <c r="AO118" s="71"/>
      <c r="AP118" s="71"/>
      <c r="AQ118" s="71"/>
      <c r="AR118" s="71"/>
      <c r="AS118" s="71"/>
      <c r="AT118" s="72"/>
      <c r="AU118" s="72"/>
      <c r="AV118" s="88"/>
    </row>
  </sheetData>
  <mergeCells count="2542">
    <mergeCell ref="CK5:CK6"/>
    <mergeCell ref="CK7:CK8"/>
    <mergeCell ref="CG58:CG59"/>
    <mergeCell ref="CG66:CG67"/>
    <mergeCell ref="CG68:CG69"/>
    <mergeCell ref="CG70:CG71"/>
    <mergeCell ref="CG72:CG73"/>
    <mergeCell ref="CG74:CG75"/>
    <mergeCell ref="CG76:CG77"/>
    <mergeCell ref="CG86:CG87"/>
    <mergeCell ref="CG88:CG89"/>
    <mergeCell ref="CG90:CG91"/>
    <mergeCell ref="CG92:CG93"/>
    <mergeCell ref="CG94:CG95"/>
    <mergeCell ref="CG96:CG97"/>
    <mergeCell ref="CI5:CI6"/>
    <mergeCell ref="CI7:CI8"/>
    <mergeCell ref="CI28:CI29"/>
    <mergeCell ref="CI30:CI31"/>
    <mergeCell ref="CI48:CI49"/>
    <mergeCell ref="CI50:CI51"/>
    <mergeCell ref="CI66:CI67"/>
    <mergeCell ref="CI68:CI69"/>
    <mergeCell ref="CI86:CI87"/>
    <mergeCell ref="CI88:CI89"/>
    <mergeCell ref="CG5:CG6"/>
    <mergeCell ref="CG7:CG8"/>
    <mergeCell ref="CG9:CG10"/>
    <mergeCell ref="CG11:CG12"/>
    <mergeCell ref="CG13:CG14"/>
    <mergeCell ref="CG15:CG16"/>
    <mergeCell ref="CG28:CG29"/>
    <mergeCell ref="CG30:CG31"/>
    <mergeCell ref="CG32:CG33"/>
    <mergeCell ref="CG34:CG35"/>
    <mergeCell ref="CG36:CG37"/>
    <mergeCell ref="CG38:CG39"/>
    <mergeCell ref="CG48:CG49"/>
    <mergeCell ref="CG50:CG51"/>
    <mergeCell ref="CG52:CG53"/>
    <mergeCell ref="CG54:CG55"/>
    <mergeCell ref="CG56:CG57"/>
    <mergeCell ref="BV92:BV93"/>
    <mergeCell ref="BW92:BW93"/>
    <mergeCell ref="CD48:CD49"/>
    <mergeCell ref="CD50:CD51"/>
    <mergeCell ref="CD52:CD53"/>
    <mergeCell ref="CD54:CD55"/>
    <mergeCell ref="CD56:CD57"/>
    <mergeCell ref="CD58:CD59"/>
    <mergeCell ref="CA54:CA55"/>
    <mergeCell ref="BX56:BX57"/>
    <mergeCell ref="BY56:BY57"/>
    <mergeCell ref="BZ56:BZ57"/>
    <mergeCell ref="CA56:CA57"/>
    <mergeCell ref="CB56:CB57"/>
    <mergeCell ref="CC52:CC53"/>
    <mergeCell ref="BZ48:BZ49"/>
    <mergeCell ref="CA48:CA49"/>
    <mergeCell ref="CB48:CB49"/>
    <mergeCell ref="CC48:CC49"/>
    <mergeCell ref="BX32:BX33"/>
    <mergeCell ref="BY32:BY33"/>
    <mergeCell ref="BZ32:BZ33"/>
    <mergeCell ref="CD28:CD29"/>
    <mergeCell ref="CD30:CD31"/>
    <mergeCell ref="CD32:CD33"/>
    <mergeCell ref="CD34:CD35"/>
    <mergeCell ref="CD36:CD37"/>
    <mergeCell ref="CD38:CD39"/>
    <mergeCell ref="CD5:CD6"/>
    <mergeCell ref="CD7:CD8"/>
    <mergeCell ref="CD9:CD10"/>
    <mergeCell ref="CD11:CD12"/>
    <mergeCell ref="CD13:CD14"/>
    <mergeCell ref="CD15:CD16"/>
    <mergeCell ref="CD86:CD87"/>
    <mergeCell ref="CD88:CD89"/>
    <mergeCell ref="CD90:CD91"/>
    <mergeCell ref="CD92:CD93"/>
    <mergeCell ref="BX92:BX93"/>
    <mergeCell ref="BY92:BY93"/>
    <mergeCell ref="BZ92:BZ93"/>
    <mergeCell ref="CA92:CA93"/>
    <mergeCell ref="CA90:CA91"/>
    <mergeCell ref="CB90:CB91"/>
    <mergeCell ref="CC90:CC91"/>
    <mergeCell ref="CB86:CB87"/>
    <mergeCell ref="CC72:CC73"/>
    <mergeCell ref="CA76:CA77"/>
    <mergeCell ref="CB76:CB77"/>
    <mergeCell ref="CC76:CC77"/>
    <mergeCell ref="BZ68:BZ69"/>
    <mergeCell ref="CA68:CA69"/>
    <mergeCell ref="CC58:CC59"/>
    <mergeCell ref="BZ54:BZ55"/>
    <mergeCell ref="CD94:CD95"/>
    <mergeCell ref="CD96:CD97"/>
    <mergeCell ref="CD66:CD67"/>
    <mergeCell ref="CD68:CD69"/>
    <mergeCell ref="CD70:CD71"/>
    <mergeCell ref="CD72:CD73"/>
    <mergeCell ref="CD74:CD75"/>
    <mergeCell ref="CD76:CD77"/>
    <mergeCell ref="BW96:BW97"/>
    <mergeCell ref="BY94:BY95"/>
    <mergeCell ref="BZ94:BZ95"/>
    <mergeCell ref="CA94:CA95"/>
    <mergeCell ref="CB92:CB93"/>
    <mergeCell ref="CC92:CC93"/>
    <mergeCell ref="AO117:AO118"/>
    <mergeCell ref="AP117:AP118"/>
    <mergeCell ref="AQ117:AQ118"/>
    <mergeCell ref="AR117:AR118"/>
    <mergeCell ref="AS117:AS118"/>
    <mergeCell ref="AT117:AT118"/>
    <mergeCell ref="AU117:AU118"/>
    <mergeCell ref="AV117:AV118"/>
    <mergeCell ref="AU115:AU116"/>
    <mergeCell ref="AV115:AV116"/>
    <mergeCell ref="AS107:AS108"/>
    <mergeCell ref="AT107:AT108"/>
    <mergeCell ref="AU107:AU108"/>
    <mergeCell ref="AV107:AV108"/>
    <mergeCell ref="AS105:AS106"/>
    <mergeCell ref="AT105:AT106"/>
    <mergeCell ref="AU103:AU104"/>
    <mergeCell ref="AV103:AV104"/>
    <mergeCell ref="BJ66:BJ67"/>
    <mergeCell ref="BJ68:BJ69"/>
    <mergeCell ref="BJ70:BJ71"/>
    <mergeCell ref="BJ72:BJ73"/>
    <mergeCell ref="BJ74:BJ75"/>
    <mergeCell ref="BJ76:BJ77"/>
    <mergeCell ref="BJ86:BJ87"/>
    <mergeCell ref="BJ88:BJ89"/>
    <mergeCell ref="BJ90:BJ91"/>
    <mergeCell ref="BJ92:BJ93"/>
    <mergeCell ref="BJ94:BJ95"/>
    <mergeCell ref="BJ96:BJ97"/>
    <mergeCell ref="X117:X118"/>
    <mergeCell ref="Y117:Y118"/>
    <mergeCell ref="Z117:Z118"/>
    <mergeCell ref="AA117:AA118"/>
    <mergeCell ref="AB117:AB118"/>
    <mergeCell ref="AC117:AC118"/>
    <mergeCell ref="AD117:AD118"/>
    <mergeCell ref="AE117:AE118"/>
    <mergeCell ref="AF117:AF118"/>
    <mergeCell ref="AG117:AG118"/>
    <mergeCell ref="AH117:AH118"/>
    <mergeCell ref="AI117:AI118"/>
    <mergeCell ref="AJ117:AJ118"/>
    <mergeCell ref="AK117:AK118"/>
    <mergeCell ref="AV109:AV110"/>
    <mergeCell ref="AV111:AV112"/>
    <mergeCell ref="AS115:AS116"/>
    <mergeCell ref="AT115:AT116"/>
    <mergeCell ref="AV113:AV114"/>
    <mergeCell ref="AS113:AS114"/>
    <mergeCell ref="BJ7:BJ8"/>
    <mergeCell ref="BJ9:BJ10"/>
    <mergeCell ref="BJ11:BJ12"/>
    <mergeCell ref="BJ13:BJ14"/>
    <mergeCell ref="BJ15:BJ16"/>
    <mergeCell ref="BJ28:BJ29"/>
    <mergeCell ref="BJ30:BJ31"/>
    <mergeCell ref="BJ32:BJ33"/>
    <mergeCell ref="BJ34:BJ35"/>
    <mergeCell ref="BJ36:BJ37"/>
    <mergeCell ref="BJ38:BJ39"/>
    <mergeCell ref="BJ48:BJ49"/>
    <mergeCell ref="BJ50:BJ51"/>
    <mergeCell ref="BJ52:BJ53"/>
    <mergeCell ref="BJ54:BJ55"/>
    <mergeCell ref="AM117:AM118"/>
    <mergeCell ref="AN117:AN118"/>
    <mergeCell ref="AM94:AM95"/>
    <mergeCell ref="AN94:AN95"/>
    <mergeCell ref="AO94:AO95"/>
    <mergeCell ref="AP94:AP95"/>
    <mergeCell ref="AQ94:AQ95"/>
    <mergeCell ref="AR94:AR95"/>
    <mergeCell ref="AS94:AS95"/>
    <mergeCell ref="AT94:AT95"/>
    <mergeCell ref="AU94:AU95"/>
    <mergeCell ref="AV94:AV95"/>
    <mergeCell ref="AO24:AO25"/>
    <mergeCell ref="AP24:AP25"/>
    <mergeCell ref="AQ24:AQ25"/>
    <mergeCell ref="AR24:AR25"/>
    <mergeCell ref="AM115:AM116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S117:S118"/>
    <mergeCell ref="T117:T118"/>
    <mergeCell ref="AL117:AL118"/>
    <mergeCell ref="U117:U118"/>
    <mergeCell ref="V117:V118"/>
    <mergeCell ref="W117:W118"/>
    <mergeCell ref="AK71:AK72"/>
    <mergeCell ref="AL71:AL72"/>
    <mergeCell ref="AM71:AM72"/>
    <mergeCell ref="AN71:AN72"/>
    <mergeCell ref="AO71:AO72"/>
    <mergeCell ref="AP71:AP72"/>
    <mergeCell ref="AQ71:AQ72"/>
    <mergeCell ref="AR71:AR72"/>
    <mergeCell ref="AS71:AS72"/>
    <mergeCell ref="AT71:AT72"/>
    <mergeCell ref="AU71:AU72"/>
    <mergeCell ref="AV71:AV72"/>
    <mergeCell ref="T94:T95"/>
    <mergeCell ref="AJ94:AJ95"/>
    <mergeCell ref="AK94:AK95"/>
    <mergeCell ref="X115:X116"/>
    <mergeCell ref="Y115:Y116"/>
    <mergeCell ref="Z115:Z116"/>
    <mergeCell ref="W113:W114"/>
    <mergeCell ref="X113:X114"/>
    <mergeCell ref="U115:U116"/>
    <mergeCell ref="V115:V116"/>
    <mergeCell ref="W115:W116"/>
    <mergeCell ref="Z113:Z114"/>
    <mergeCell ref="AS111:AS112"/>
    <mergeCell ref="AT111:AT112"/>
    <mergeCell ref="AU111:AU112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AA48:AA49"/>
    <mergeCell ref="AB48:AB49"/>
    <mergeCell ref="AC48:AC49"/>
    <mergeCell ref="AD48:AD49"/>
    <mergeCell ref="AE48:AE49"/>
    <mergeCell ref="AF48:AF49"/>
    <mergeCell ref="AG48:AG49"/>
    <mergeCell ref="AH48:AH49"/>
    <mergeCell ref="AI48:AI49"/>
    <mergeCell ref="AJ48:AJ49"/>
    <mergeCell ref="AK48:AK49"/>
    <mergeCell ref="AL48:AL49"/>
    <mergeCell ref="AM48:AM49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1:P72"/>
    <mergeCell ref="Q71:Q72"/>
    <mergeCell ref="R71:R72"/>
    <mergeCell ref="S71:S72"/>
    <mergeCell ref="AI71:AI72"/>
    <mergeCell ref="AJ71:AJ72"/>
    <mergeCell ref="AS24:AS25"/>
    <mergeCell ref="AT24:AT25"/>
    <mergeCell ref="AU24:AU25"/>
    <mergeCell ref="AV24:AV25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T48:T49"/>
    <mergeCell ref="U48:U49"/>
    <mergeCell ref="V48:V49"/>
    <mergeCell ref="W48:W49"/>
    <mergeCell ref="X48:X49"/>
    <mergeCell ref="Y48:Y49"/>
    <mergeCell ref="Z48:Z49"/>
    <mergeCell ref="X24:X25"/>
    <mergeCell ref="Y24:Y25"/>
    <mergeCell ref="Z24:Z25"/>
    <mergeCell ref="AA24:AA25"/>
    <mergeCell ref="AB24:AB25"/>
    <mergeCell ref="AC24:AC25"/>
    <mergeCell ref="AD24:AD25"/>
    <mergeCell ref="AE24:AE25"/>
    <mergeCell ref="AF24:AF25"/>
    <mergeCell ref="AG24:AG25"/>
    <mergeCell ref="AH24:AH25"/>
    <mergeCell ref="AI24:AI25"/>
    <mergeCell ref="AJ24:AJ25"/>
    <mergeCell ref="AK24:AK25"/>
    <mergeCell ref="AL24:AL25"/>
    <mergeCell ref="AM24:AM25"/>
    <mergeCell ref="AN24:AN25"/>
    <mergeCell ref="AK115:AK116"/>
    <mergeCell ref="AL115:AL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AI115:AI116"/>
    <mergeCell ref="AJ115:AJ116"/>
    <mergeCell ref="AK105:AK106"/>
    <mergeCell ref="AL105:AL106"/>
    <mergeCell ref="AA105:AA106"/>
    <mergeCell ref="AB105:AB106"/>
    <mergeCell ref="AC105:AC106"/>
    <mergeCell ref="AD105:AD106"/>
    <mergeCell ref="AE105:AE106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C115:C116"/>
    <mergeCell ref="D115:D116"/>
    <mergeCell ref="E115:E116"/>
    <mergeCell ref="F115:F116"/>
    <mergeCell ref="G115:G116"/>
    <mergeCell ref="H115:H116"/>
    <mergeCell ref="AM113:AM114"/>
    <mergeCell ref="AN113:AN114"/>
    <mergeCell ref="AO113:AO114"/>
    <mergeCell ref="AP113:AP114"/>
    <mergeCell ref="AQ113:AQ114"/>
    <mergeCell ref="AR113:AR114"/>
    <mergeCell ref="AG113:AG114"/>
    <mergeCell ref="AH113:AH114"/>
    <mergeCell ref="AI113:AI114"/>
    <mergeCell ref="AJ113:AJ114"/>
    <mergeCell ref="AK113:AK114"/>
    <mergeCell ref="AQ115:AQ116"/>
    <mergeCell ref="AR115:AR116"/>
    <mergeCell ref="AN115:AN116"/>
    <mergeCell ref="AO115:AO116"/>
    <mergeCell ref="AP115:AP116"/>
    <mergeCell ref="O115:O116"/>
    <mergeCell ref="P115:P116"/>
    <mergeCell ref="Q115:Q116"/>
    <mergeCell ref="R115:R116"/>
    <mergeCell ref="S115:S116"/>
    <mergeCell ref="T115:T116"/>
    <mergeCell ref="I113:I114"/>
    <mergeCell ref="J113:J114"/>
    <mergeCell ref="K113:K114"/>
    <mergeCell ref="L113:L114"/>
    <mergeCell ref="T24:T25"/>
    <mergeCell ref="U24:U25"/>
    <mergeCell ref="V24:V25"/>
    <mergeCell ref="W24:W25"/>
    <mergeCell ref="I115:I116"/>
    <mergeCell ref="J115:J116"/>
    <mergeCell ref="K115:K116"/>
    <mergeCell ref="L115:L116"/>
    <mergeCell ref="M115:M116"/>
    <mergeCell ref="N115:N116"/>
    <mergeCell ref="O111:O112"/>
    <mergeCell ref="Y113:Y114"/>
    <mergeCell ref="P111:P112"/>
    <mergeCell ref="Q111:Q112"/>
    <mergeCell ref="R111:R112"/>
    <mergeCell ref="S111:S112"/>
    <mergeCell ref="T111:T112"/>
    <mergeCell ref="I111:I112"/>
    <mergeCell ref="J111:J112"/>
    <mergeCell ref="K111:K112"/>
    <mergeCell ref="L111:L112"/>
    <mergeCell ref="M111:M112"/>
    <mergeCell ref="N111:N112"/>
    <mergeCell ref="M109:M110"/>
    <mergeCell ref="N109:N110"/>
    <mergeCell ref="X105:X106"/>
    <mergeCell ref="K103:K104"/>
    <mergeCell ref="L103:L104"/>
    <mergeCell ref="T105:T106"/>
    <mergeCell ref="I105:I106"/>
    <mergeCell ref="J105:J106"/>
    <mergeCell ref="K105:K106"/>
    <mergeCell ref="AT113:AT114"/>
    <mergeCell ref="AU113:AU114"/>
    <mergeCell ref="AL113:AL114"/>
    <mergeCell ref="AA113:AA114"/>
    <mergeCell ref="AB113:AB114"/>
    <mergeCell ref="AC113:AC114"/>
    <mergeCell ref="AD113:AD114"/>
    <mergeCell ref="AE113:AE114"/>
    <mergeCell ref="AF113:AF114"/>
    <mergeCell ref="U113:U114"/>
    <mergeCell ref="V113:V114"/>
    <mergeCell ref="O113:O114"/>
    <mergeCell ref="P113:P114"/>
    <mergeCell ref="Q113:Q114"/>
    <mergeCell ref="R113:R114"/>
    <mergeCell ref="S113:S114"/>
    <mergeCell ref="T113:T114"/>
    <mergeCell ref="C113:C114"/>
    <mergeCell ref="D113:D114"/>
    <mergeCell ref="E113:E114"/>
    <mergeCell ref="F113:F114"/>
    <mergeCell ref="G113:G114"/>
    <mergeCell ref="H113:H114"/>
    <mergeCell ref="AM111:AM112"/>
    <mergeCell ref="AN111:AN112"/>
    <mergeCell ref="AO111:AO112"/>
    <mergeCell ref="AP111:AP112"/>
    <mergeCell ref="AQ111:AQ112"/>
    <mergeCell ref="AR111:AR112"/>
    <mergeCell ref="AG111:AG112"/>
    <mergeCell ref="AH111:AH112"/>
    <mergeCell ref="AI111:AI112"/>
    <mergeCell ref="AJ111:AJ112"/>
    <mergeCell ref="AK111:AK112"/>
    <mergeCell ref="AL111:AL112"/>
    <mergeCell ref="AA111:AA112"/>
    <mergeCell ref="AB111:AB112"/>
    <mergeCell ref="AC111:AC112"/>
    <mergeCell ref="AD111:AD112"/>
    <mergeCell ref="AE111:AE112"/>
    <mergeCell ref="AF111:AF112"/>
    <mergeCell ref="U111:U112"/>
    <mergeCell ref="V111:V112"/>
    <mergeCell ref="W111:W112"/>
    <mergeCell ref="X111:X112"/>
    <mergeCell ref="Y111:Y112"/>
    <mergeCell ref="Z111:Z112"/>
    <mergeCell ref="M113:M114"/>
    <mergeCell ref="N113:N114"/>
    <mergeCell ref="C111:C112"/>
    <mergeCell ref="D111:D112"/>
    <mergeCell ref="E111:E112"/>
    <mergeCell ref="F111:F112"/>
    <mergeCell ref="G111:G112"/>
    <mergeCell ref="H111:H112"/>
    <mergeCell ref="AM109:AM110"/>
    <mergeCell ref="AN109:AN110"/>
    <mergeCell ref="AO109:AO110"/>
    <mergeCell ref="AP109:AP110"/>
    <mergeCell ref="AQ109:AQ110"/>
    <mergeCell ref="AR109:AR110"/>
    <mergeCell ref="AG109:AG110"/>
    <mergeCell ref="AH109:AH110"/>
    <mergeCell ref="AI109:AI110"/>
    <mergeCell ref="AJ109:AJ110"/>
    <mergeCell ref="AK109:AK110"/>
    <mergeCell ref="AL109:AL110"/>
    <mergeCell ref="AA109:AA110"/>
    <mergeCell ref="AB109:AB110"/>
    <mergeCell ref="AC109:AC110"/>
    <mergeCell ref="AD109:AD110"/>
    <mergeCell ref="AE109:AE110"/>
    <mergeCell ref="AF109:AF110"/>
    <mergeCell ref="U109:U110"/>
    <mergeCell ref="V109:V110"/>
    <mergeCell ref="W109:W110"/>
    <mergeCell ref="X109:X110"/>
    <mergeCell ref="Y109:Y110"/>
    <mergeCell ref="Z109:Z110"/>
    <mergeCell ref="C109:C110"/>
    <mergeCell ref="D109:D110"/>
    <mergeCell ref="Q107:Q108"/>
    <mergeCell ref="R107:R108"/>
    <mergeCell ref="S107:S108"/>
    <mergeCell ref="T107:T108"/>
    <mergeCell ref="I107:I108"/>
    <mergeCell ref="J107:J108"/>
    <mergeCell ref="K107:K108"/>
    <mergeCell ref="L107:L108"/>
    <mergeCell ref="M107:M108"/>
    <mergeCell ref="N107:N108"/>
    <mergeCell ref="AS109:AS110"/>
    <mergeCell ref="AT109:AT110"/>
    <mergeCell ref="AU109:AU110"/>
    <mergeCell ref="V107:V108"/>
    <mergeCell ref="W107:W108"/>
    <mergeCell ref="X107:X108"/>
    <mergeCell ref="Y107:Y108"/>
    <mergeCell ref="Z107:Z108"/>
    <mergeCell ref="O107:O108"/>
    <mergeCell ref="O109:O110"/>
    <mergeCell ref="P109:P110"/>
    <mergeCell ref="Q109:Q110"/>
    <mergeCell ref="R109:R110"/>
    <mergeCell ref="S109:S110"/>
    <mergeCell ref="T109:T110"/>
    <mergeCell ref="I109:I110"/>
    <mergeCell ref="J109:J110"/>
    <mergeCell ref="K109:K110"/>
    <mergeCell ref="L109:L110"/>
    <mergeCell ref="AO103:AO104"/>
    <mergeCell ref="AP103:AP104"/>
    <mergeCell ref="AQ103:AQ104"/>
    <mergeCell ref="AR103:AR104"/>
    <mergeCell ref="AS103:AS104"/>
    <mergeCell ref="AT103:AT104"/>
    <mergeCell ref="AI103:AI104"/>
    <mergeCell ref="AJ103:AJ104"/>
    <mergeCell ref="AK103:AK104"/>
    <mergeCell ref="AM103:AM104"/>
    <mergeCell ref="AN103:AN104"/>
    <mergeCell ref="AG103:AG104"/>
    <mergeCell ref="AH103:AH104"/>
    <mergeCell ref="E109:E110"/>
    <mergeCell ref="F109:F110"/>
    <mergeCell ref="G109:G110"/>
    <mergeCell ref="H109:H110"/>
    <mergeCell ref="AM107:AM108"/>
    <mergeCell ref="AN107:AN108"/>
    <mergeCell ref="AO107:AO108"/>
    <mergeCell ref="AP107:AP108"/>
    <mergeCell ref="AQ107:AQ108"/>
    <mergeCell ref="AR107:AR108"/>
    <mergeCell ref="AG107:AG108"/>
    <mergeCell ref="AH107:AH108"/>
    <mergeCell ref="AI107:AI108"/>
    <mergeCell ref="AJ107:AJ108"/>
    <mergeCell ref="AK107:AK108"/>
    <mergeCell ref="AL107:AL108"/>
    <mergeCell ref="AA107:AA108"/>
    <mergeCell ref="AB107:AB108"/>
    <mergeCell ref="AL103:AL104"/>
    <mergeCell ref="L105:L106"/>
    <mergeCell ref="M105:M106"/>
    <mergeCell ref="N105:N106"/>
    <mergeCell ref="AE107:AE108"/>
    <mergeCell ref="AF107:AF108"/>
    <mergeCell ref="U107:U108"/>
    <mergeCell ref="W103:W104"/>
    <mergeCell ref="X103:X104"/>
    <mergeCell ref="Y103:Y104"/>
    <mergeCell ref="Z103:Z104"/>
    <mergeCell ref="AA103:AA104"/>
    <mergeCell ref="AB103:AB104"/>
    <mergeCell ref="AC103:AC104"/>
    <mergeCell ref="AD103:AD104"/>
    <mergeCell ref="AE103:AE104"/>
    <mergeCell ref="AF103:AF104"/>
    <mergeCell ref="Q103:Q104"/>
    <mergeCell ref="R103:R104"/>
    <mergeCell ref="S103:S104"/>
    <mergeCell ref="T103:T104"/>
    <mergeCell ref="U103:U104"/>
    <mergeCell ref="V103:V104"/>
    <mergeCell ref="AF105:AF106"/>
    <mergeCell ref="U105:U106"/>
    <mergeCell ref="V105:V106"/>
    <mergeCell ref="M103:M104"/>
    <mergeCell ref="N103:N104"/>
    <mergeCell ref="O103:O104"/>
    <mergeCell ref="P103:P104"/>
    <mergeCell ref="AC107:AC108"/>
    <mergeCell ref="AD107:AD108"/>
    <mergeCell ref="P107:P108"/>
    <mergeCell ref="AU105:AU106"/>
    <mergeCell ref="AV105:AV106"/>
    <mergeCell ref="C107:C108"/>
    <mergeCell ref="D107:D108"/>
    <mergeCell ref="E107:E108"/>
    <mergeCell ref="F107:F108"/>
    <mergeCell ref="G107:G108"/>
    <mergeCell ref="H107:H108"/>
    <mergeCell ref="AM105:AM106"/>
    <mergeCell ref="AN105:AN106"/>
    <mergeCell ref="AO105:AO106"/>
    <mergeCell ref="AP105:AP106"/>
    <mergeCell ref="AQ105:AQ106"/>
    <mergeCell ref="AR105:AR106"/>
    <mergeCell ref="AG105:AG106"/>
    <mergeCell ref="AH105:AH106"/>
    <mergeCell ref="AI105:AI106"/>
    <mergeCell ref="AJ105:AJ106"/>
    <mergeCell ref="Y105:Y106"/>
    <mergeCell ref="Z105:Z106"/>
    <mergeCell ref="O105:O106"/>
    <mergeCell ref="P105:P106"/>
    <mergeCell ref="Q105:Q106"/>
    <mergeCell ref="R105:R106"/>
    <mergeCell ref="S105:S106"/>
    <mergeCell ref="C105:C106"/>
    <mergeCell ref="D105:D106"/>
    <mergeCell ref="E105:E106"/>
    <mergeCell ref="F105:F106"/>
    <mergeCell ref="G105:G106"/>
    <mergeCell ref="H105:H106"/>
    <mergeCell ref="W105:W106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BV94:BV95"/>
    <mergeCell ref="BW94:BW95"/>
    <mergeCell ref="BX94:BX95"/>
    <mergeCell ref="BB94:BB95"/>
    <mergeCell ref="BC94:BC95"/>
    <mergeCell ref="BD94:BD95"/>
    <mergeCell ref="BE94:BE95"/>
    <mergeCell ref="BF94:BF95"/>
    <mergeCell ref="BG94:BG95"/>
    <mergeCell ref="BH94:BH95"/>
    <mergeCell ref="BI94:BI95"/>
    <mergeCell ref="S100:U101"/>
    <mergeCell ref="V100:X101"/>
    <mergeCell ref="Y100:AA101"/>
    <mergeCell ref="AB100:AD101"/>
    <mergeCell ref="AE100:AG101"/>
    <mergeCell ref="AH100:AJ101"/>
    <mergeCell ref="C100:C101"/>
    <mergeCell ref="D100:F101"/>
    <mergeCell ref="G100:I101"/>
    <mergeCell ref="J100:L101"/>
    <mergeCell ref="M100:O101"/>
    <mergeCell ref="P100:R101"/>
    <mergeCell ref="W94:W95"/>
    <mergeCell ref="BD92:BD93"/>
    <mergeCell ref="BE92:BE93"/>
    <mergeCell ref="BF92:BF93"/>
    <mergeCell ref="BG92:BG93"/>
    <mergeCell ref="BH92:BH93"/>
    <mergeCell ref="BI92:BI93"/>
    <mergeCell ref="CB94:CB95"/>
    <mergeCell ref="CC94:CC95"/>
    <mergeCell ref="AK100:AM101"/>
    <mergeCell ref="AN100:AP101"/>
    <mergeCell ref="AQ100:AS101"/>
    <mergeCell ref="AT100:AV101"/>
    <mergeCell ref="BB92:BB93"/>
    <mergeCell ref="BC92:BC93"/>
    <mergeCell ref="AT92:AT93"/>
    <mergeCell ref="AU92:AU93"/>
    <mergeCell ref="AV92:AV93"/>
    <mergeCell ref="BX96:BX97"/>
    <mergeCell ref="BY96:BY97"/>
    <mergeCell ref="BZ96:BZ97"/>
    <mergeCell ref="CA96:CA97"/>
    <mergeCell ref="CB96:CB97"/>
    <mergeCell ref="CC96:CC97"/>
    <mergeCell ref="BF96:BF97"/>
    <mergeCell ref="BG96:BG97"/>
    <mergeCell ref="BH96:BH97"/>
    <mergeCell ref="BI96:BI97"/>
    <mergeCell ref="BV96:BV97"/>
    <mergeCell ref="BB96:BB97"/>
    <mergeCell ref="BC96:BC97"/>
    <mergeCell ref="BD96:BD97"/>
    <mergeCell ref="BE96:BE97"/>
    <mergeCell ref="X94:X95"/>
    <mergeCell ref="Y94:Y95"/>
    <mergeCell ref="Z94:Z95"/>
    <mergeCell ref="AA94:AA95"/>
    <mergeCell ref="AB94:AB95"/>
    <mergeCell ref="AC94:AC95"/>
    <mergeCell ref="AD94:AD95"/>
    <mergeCell ref="AE94:AE95"/>
    <mergeCell ref="AF94:AF95"/>
    <mergeCell ref="AS92:AS93"/>
    <mergeCell ref="AM92:AM93"/>
    <mergeCell ref="AN92:AN93"/>
    <mergeCell ref="AO92:AO93"/>
    <mergeCell ref="AP92:AP93"/>
    <mergeCell ref="AQ92:AQ93"/>
    <mergeCell ref="AR92:AR93"/>
    <mergeCell ref="AG92:AG93"/>
    <mergeCell ref="AH92:AH93"/>
    <mergeCell ref="AI92:AI93"/>
    <mergeCell ref="AJ92:AJ93"/>
    <mergeCell ref="AK92:AK93"/>
    <mergeCell ref="AL92:AL93"/>
    <mergeCell ref="AH94:AH95"/>
    <mergeCell ref="AF92:AF93"/>
    <mergeCell ref="U94:U95"/>
    <mergeCell ref="V94:V95"/>
    <mergeCell ref="AI94:AI95"/>
    <mergeCell ref="AL94:AL95"/>
    <mergeCell ref="D99:L99"/>
    <mergeCell ref="M99:U99"/>
    <mergeCell ref="V99:AD99"/>
    <mergeCell ref="AE99:AM99"/>
    <mergeCell ref="AN99:AV99"/>
    <mergeCell ref="BI90:BI91"/>
    <mergeCell ref="BV90:BV91"/>
    <mergeCell ref="BW90:BW91"/>
    <mergeCell ref="BX90:BX91"/>
    <mergeCell ref="BY90:BY91"/>
    <mergeCell ref="BZ90:BZ91"/>
    <mergeCell ref="CB88:CB89"/>
    <mergeCell ref="CC88:CC89"/>
    <mergeCell ref="C98:AV98"/>
    <mergeCell ref="BB90:BB91"/>
    <mergeCell ref="BC90:BC91"/>
    <mergeCell ref="BD90:BD91"/>
    <mergeCell ref="BE90:BE91"/>
    <mergeCell ref="BF90:BF91"/>
    <mergeCell ref="BG90:BG91"/>
    <mergeCell ref="BH90:BH91"/>
    <mergeCell ref="BV88:BV89"/>
    <mergeCell ref="BW88:BW89"/>
    <mergeCell ref="BX88:BX89"/>
    <mergeCell ref="BY88:BY89"/>
    <mergeCell ref="BZ88:BZ89"/>
    <mergeCell ref="CA88:CA89"/>
    <mergeCell ref="AG94:AG95"/>
    <mergeCell ref="T90:T91"/>
    <mergeCell ref="I90:I91"/>
    <mergeCell ref="J90:J91"/>
    <mergeCell ref="K90:K91"/>
    <mergeCell ref="AA92:AA93"/>
    <mergeCell ref="CC86:CC87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V86:BV87"/>
    <mergeCell ref="BW86:BW87"/>
    <mergeCell ref="BX86:BX87"/>
    <mergeCell ref="BY86:BY87"/>
    <mergeCell ref="BZ86:BZ87"/>
    <mergeCell ref="CA86:CA87"/>
    <mergeCell ref="BD86:BD87"/>
    <mergeCell ref="BE86:BE87"/>
    <mergeCell ref="BF86:BF87"/>
    <mergeCell ref="BG86:BG87"/>
    <mergeCell ref="BH86:BH87"/>
    <mergeCell ref="BI86:BI87"/>
    <mergeCell ref="BB86:BB87"/>
    <mergeCell ref="BC86:BC87"/>
    <mergeCell ref="AB92:AB93"/>
    <mergeCell ref="AC92:AC93"/>
    <mergeCell ref="AD92:AD93"/>
    <mergeCell ref="AE92:AE93"/>
    <mergeCell ref="U92:U93"/>
    <mergeCell ref="V92:V93"/>
    <mergeCell ref="W92:W93"/>
    <mergeCell ref="X92:X93"/>
    <mergeCell ref="Y92:Y93"/>
    <mergeCell ref="Z92:Z93"/>
    <mergeCell ref="O92:O93"/>
    <mergeCell ref="P92:P93"/>
    <mergeCell ref="Q92:Q93"/>
    <mergeCell ref="R92:R93"/>
    <mergeCell ref="S92:S93"/>
    <mergeCell ref="T92:T93"/>
    <mergeCell ref="AV86:AV87"/>
    <mergeCell ref="AS88:AS89"/>
    <mergeCell ref="AT88:AT89"/>
    <mergeCell ref="AU88:AU89"/>
    <mergeCell ref="AV88:AV89"/>
    <mergeCell ref="AR90:AR91"/>
    <mergeCell ref="AG90:AG91"/>
    <mergeCell ref="AH90:AH91"/>
    <mergeCell ref="AI90:AI91"/>
    <mergeCell ref="AJ90:AJ91"/>
    <mergeCell ref="AK90:AK91"/>
    <mergeCell ref="AL90:AL91"/>
    <mergeCell ref="AA90:AA91"/>
    <mergeCell ref="AB90:AB91"/>
    <mergeCell ref="AC90:AC91"/>
    <mergeCell ref="AD90:AD91"/>
    <mergeCell ref="AE90:AE91"/>
    <mergeCell ref="AF90:AF91"/>
    <mergeCell ref="U86:U87"/>
    <mergeCell ref="V86:V87"/>
    <mergeCell ref="I92:I93"/>
    <mergeCell ref="J92:J93"/>
    <mergeCell ref="K92:K93"/>
    <mergeCell ref="L92:L93"/>
    <mergeCell ref="M92:M93"/>
    <mergeCell ref="N92:N93"/>
    <mergeCell ref="C92:C93"/>
    <mergeCell ref="D92:D93"/>
    <mergeCell ref="E92:E93"/>
    <mergeCell ref="F92:F93"/>
    <mergeCell ref="G92:G93"/>
    <mergeCell ref="H92:H93"/>
    <mergeCell ref="AS90:AS91"/>
    <mergeCell ref="AT90:AT91"/>
    <mergeCell ref="AU90:AU91"/>
    <mergeCell ref="AV90:AV91"/>
    <mergeCell ref="U90:U91"/>
    <mergeCell ref="V90:V91"/>
    <mergeCell ref="W90:W91"/>
    <mergeCell ref="X90:X91"/>
    <mergeCell ref="Y90:Y91"/>
    <mergeCell ref="Z90:Z91"/>
    <mergeCell ref="O90:O91"/>
    <mergeCell ref="P90:P91"/>
    <mergeCell ref="Q90:Q91"/>
    <mergeCell ref="R90:R91"/>
    <mergeCell ref="S90:S91"/>
    <mergeCell ref="AM90:AM91"/>
    <mergeCell ref="AN90:AN91"/>
    <mergeCell ref="AO90:AO91"/>
    <mergeCell ref="AP90:AP91"/>
    <mergeCell ref="AQ90:AQ91"/>
    <mergeCell ref="C90:C91"/>
    <mergeCell ref="W86:W87"/>
    <mergeCell ref="X86:X87"/>
    <mergeCell ref="V88:V89"/>
    <mergeCell ref="W88:W89"/>
    <mergeCell ref="X88:X89"/>
    <mergeCell ref="D90:D91"/>
    <mergeCell ref="E90:E91"/>
    <mergeCell ref="F90:F91"/>
    <mergeCell ref="G90:G91"/>
    <mergeCell ref="H90:H91"/>
    <mergeCell ref="AM88:AM89"/>
    <mergeCell ref="AN88:AN89"/>
    <mergeCell ref="AO88:AO89"/>
    <mergeCell ref="AP88:AP89"/>
    <mergeCell ref="AQ88:AQ89"/>
    <mergeCell ref="AR88:AR89"/>
    <mergeCell ref="AG88:AG89"/>
    <mergeCell ref="AH88:AH89"/>
    <mergeCell ref="AI88:AI89"/>
    <mergeCell ref="AJ88:AJ89"/>
    <mergeCell ref="AK88:AK89"/>
    <mergeCell ref="AL88:AL89"/>
    <mergeCell ref="AA88:AA89"/>
    <mergeCell ref="AB88:AB89"/>
    <mergeCell ref="AC88:AC89"/>
    <mergeCell ref="AD88:AD89"/>
    <mergeCell ref="AE88:AE89"/>
    <mergeCell ref="AF88:AF89"/>
    <mergeCell ref="U88:U89"/>
    <mergeCell ref="Y88:Y89"/>
    <mergeCell ref="Z88:Z89"/>
    <mergeCell ref="C88:C89"/>
    <mergeCell ref="D88:D89"/>
    <mergeCell ref="E88:E89"/>
    <mergeCell ref="F88:F89"/>
    <mergeCell ref="G88:G89"/>
    <mergeCell ref="H88:H89"/>
    <mergeCell ref="AM86:AM87"/>
    <mergeCell ref="AN86:AN87"/>
    <mergeCell ref="AO86:AO87"/>
    <mergeCell ref="AP86:AP87"/>
    <mergeCell ref="AQ86:AQ87"/>
    <mergeCell ref="AR86:AR87"/>
    <mergeCell ref="AG86:AG87"/>
    <mergeCell ref="AH86:AH87"/>
    <mergeCell ref="AI86:AI87"/>
    <mergeCell ref="AJ86:AJ87"/>
    <mergeCell ref="AK86:AK87"/>
    <mergeCell ref="O88:O89"/>
    <mergeCell ref="I88:I89"/>
    <mergeCell ref="J88:J89"/>
    <mergeCell ref="K88:K89"/>
    <mergeCell ref="L88:L89"/>
    <mergeCell ref="M88:M89"/>
    <mergeCell ref="S86:S87"/>
    <mergeCell ref="T86:T87"/>
    <mergeCell ref="P88:P89"/>
    <mergeCell ref="Q88:Q89"/>
    <mergeCell ref="R88:R89"/>
    <mergeCell ref="S88:S89"/>
    <mergeCell ref="T88:T89"/>
    <mergeCell ref="I86:I87"/>
    <mergeCell ref="J86:J87"/>
    <mergeCell ref="K86:K87"/>
    <mergeCell ref="L86:L87"/>
    <mergeCell ref="M86:M87"/>
    <mergeCell ref="N86:N87"/>
    <mergeCell ref="N88:N89"/>
    <mergeCell ref="L90:L91"/>
    <mergeCell ref="M90:M91"/>
    <mergeCell ref="N90:N91"/>
    <mergeCell ref="AS84:AS85"/>
    <mergeCell ref="AT84:AT85"/>
    <mergeCell ref="AU84:AU85"/>
    <mergeCell ref="P84:P85"/>
    <mergeCell ref="Q84:Q85"/>
    <mergeCell ref="R84:R85"/>
    <mergeCell ref="S84:S85"/>
    <mergeCell ref="T84:T85"/>
    <mergeCell ref="I84:I85"/>
    <mergeCell ref="J84:J85"/>
    <mergeCell ref="K84:K85"/>
    <mergeCell ref="L84:L85"/>
    <mergeCell ref="M84:M85"/>
    <mergeCell ref="N84:N85"/>
    <mergeCell ref="AS86:AS87"/>
    <mergeCell ref="AT86:AT87"/>
    <mergeCell ref="AU86:AU87"/>
    <mergeCell ref="AL86:AL87"/>
    <mergeCell ref="AA86:AA87"/>
    <mergeCell ref="AB86:AB87"/>
    <mergeCell ref="AC86:AC87"/>
    <mergeCell ref="AD86:AD87"/>
    <mergeCell ref="AE86:AE87"/>
    <mergeCell ref="AF86:AF87"/>
    <mergeCell ref="Y86:Y87"/>
    <mergeCell ref="Z86:Z87"/>
    <mergeCell ref="O86:O87"/>
    <mergeCell ref="P86:P87"/>
    <mergeCell ref="Q86:Q87"/>
    <mergeCell ref="R86:R87"/>
    <mergeCell ref="AV84:AV85"/>
    <mergeCell ref="C86:C87"/>
    <mergeCell ref="D86:D87"/>
    <mergeCell ref="E86:E87"/>
    <mergeCell ref="F86:F87"/>
    <mergeCell ref="G86:G87"/>
    <mergeCell ref="H86:H87"/>
    <mergeCell ref="AM84:AM85"/>
    <mergeCell ref="AN84:AN85"/>
    <mergeCell ref="AO84:AO85"/>
    <mergeCell ref="AP84:AP85"/>
    <mergeCell ref="AQ84:AQ85"/>
    <mergeCell ref="AR84:AR85"/>
    <mergeCell ref="AG84:AG85"/>
    <mergeCell ref="AH84:AH85"/>
    <mergeCell ref="AI84:AI85"/>
    <mergeCell ref="AJ84:AJ85"/>
    <mergeCell ref="AK84:AK85"/>
    <mergeCell ref="AL84:AL85"/>
    <mergeCell ref="AA84:AA85"/>
    <mergeCell ref="AB84:AB85"/>
    <mergeCell ref="AC84:AC85"/>
    <mergeCell ref="AD84:AD85"/>
    <mergeCell ref="AE84:AE85"/>
    <mergeCell ref="O84:O85"/>
    <mergeCell ref="C84:C85"/>
    <mergeCell ref="D84:D85"/>
    <mergeCell ref="E84:E85"/>
    <mergeCell ref="F84:F85"/>
    <mergeCell ref="G84:G85"/>
    <mergeCell ref="H84:H85"/>
    <mergeCell ref="BX76:BX77"/>
    <mergeCell ref="BY76:BY77"/>
    <mergeCell ref="BZ76:BZ77"/>
    <mergeCell ref="AI82:AI83"/>
    <mergeCell ref="AJ82:AJ83"/>
    <mergeCell ref="AK82:AK83"/>
    <mergeCell ref="AL82:AL83"/>
    <mergeCell ref="AM82:AM83"/>
    <mergeCell ref="AN82:AN83"/>
    <mergeCell ref="AC82:AC83"/>
    <mergeCell ref="AD82:AD83"/>
    <mergeCell ref="AE82:AE83"/>
    <mergeCell ref="AF82:AF83"/>
    <mergeCell ref="AG82:AG83"/>
    <mergeCell ref="AH82:AH83"/>
    <mergeCell ref="W82:W83"/>
    <mergeCell ref="X82:X83"/>
    <mergeCell ref="Y82:Y83"/>
    <mergeCell ref="BV85:CC85"/>
    <mergeCell ref="BB85:BI85"/>
    <mergeCell ref="AU82:AU83"/>
    <mergeCell ref="AV82:AV83"/>
    <mergeCell ref="BB76:BB77"/>
    <mergeCell ref="BC76:BC77"/>
    <mergeCell ref="BD76:BD77"/>
    <mergeCell ref="AO82:AO83"/>
    <mergeCell ref="AP82:AP83"/>
    <mergeCell ref="AQ82:AQ83"/>
    <mergeCell ref="AR82:AR83"/>
    <mergeCell ref="AS82:AS83"/>
    <mergeCell ref="AT82:AT83"/>
    <mergeCell ref="AF84:AF85"/>
    <mergeCell ref="U84:U85"/>
    <mergeCell ref="V84:V85"/>
    <mergeCell ref="W84:W85"/>
    <mergeCell ref="X84:X85"/>
    <mergeCell ref="Y84:Y85"/>
    <mergeCell ref="Z84:Z85"/>
    <mergeCell ref="Z82:Z83"/>
    <mergeCell ref="AA82:AA83"/>
    <mergeCell ref="AB82:AB83"/>
    <mergeCell ref="AE76:AM76"/>
    <mergeCell ref="Q82:Q83"/>
    <mergeCell ref="R82:R83"/>
    <mergeCell ref="S82:S83"/>
    <mergeCell ref="T82:T83"/>
    <mergeCell ref="U82:U83"/>
    <mergeCell ref="V82:V83"/>
    <mergeCell ref="AN76:AV76"/>
    <mergeCell ref="K82:K83"/>
    <mergeCell ref="L82:L83"/>
    <mergeCell ref="M82:M83"/>
    <mergeCell ref="N82:N83"/>
    <mergeCell ref="O82:O83"/>
    <mergeCell ref="P82:P83"/>
    <mergeCell ref="CB74:CB75"/>
    <mergeCell ref="CC74:CC75"/>
    <mergeCell ref="AG80:AG81"/>
    <mergeCell ref="AH80:AH81"/>
    <mergeCell ref="AI80:AI81"/>
    <mergeCell ref="AJ80:AJ81"/>
    <mergeCell ref="AK80:AK81"/>
    <mergeCell ref="AL80:AL81"/>
    <mergeCell ref="AA80:AA81"/>
    <mergeCell ref="AB80:AB81"/>
    <mergeCell ref="AC80:AC81"/>
    <mergeCell ref="AD80:AD81"/>
    <mergeCell ref="AE80:AE81"/>
    <mergeCell ref="AF80:AF81"/>
    <mergeCell ref="U80:U81"/>
    <mergeCell ref="V80:V81"/>
    <mergeCell ref="W80:W81"/>
    <mergeCell ref="X80:X81"/>
    <mergeCell ref="Y80:Y81"/>
    <mergeCell ref="Z80:Z81"/>
    <mergeCell ref="O80:O81"/>
    <mergeCell ref="P80:P81"/>
    <mergeCell ref="Q80:Q81"/>
    <mergeCell ref="R80:R81"/>
    <mergeCell ref="S80:S81"/>
    <mergeCell ref="T80:T81"/>
    <mergeCell ref="C82:C83"/>
    <mergeCell ref="D82:D83"/>
    <mergeCell ref="E82:E83"/>
    <mergeCell ref="F82:F83"/>
    <mergeCell ref="G82:G83"/>
    <mergeCell ref="H82:H83"/>
    <mergeCell ref="I82:I83"/>
    <mergeCell ref="J82:J83"/>
    <mergeCell ref="BV74:BV75"/>
    <mergeCell ref="BW74:BW75"/>
    <mergeCell ref="BX74:BX75"/>
    <mergeCell ref="BY74:BY75"/>
    <mergeCell ref="BZ74:BZ75"/>
    <mergeCell ref="CA74:CA75"/>
    <mergeCell ref="BD74:BD75"/>
    <mergeCell ref="BE74:BE75"/>
    <mergeCell ref="BF74:BF75"/>
    <mergeCell ref="BG74:BG75"/>
    <mergeCell ref="BH74:BH75"/>
    <mergeCell ref="BI74:BI75"/>
    <mergeCell ref="AS80:AS81"/>
    <mergeCell ref="AT80:AT81"/>
    <mergeCell ref="AU80:AU81"/>
    <mergeCell ref="AV80:AV81"/>
    <mergeCell ref="BB74:BB75"/>
    <mergeCell ref="BC74:BC75"/>
    <mergeCell ref="AM80:AM81"/>
    <mergeCell ref="AN80:AN81"/>
    <mergeCell ref="AO80:AO81"/>
    <mergeCell ref="AP80:AP81"/>
    <mergeCell ref="AQ80:AQ81"/>
    <mergeCell ref="AR80:AR81"/>
    <mergeCell ref="I80:I81"/>
    <mergeCell ref="J80:J81"/>
    <mergeCell ref="K80:K81"/>
    <mergeCell ref="L80:L81"/>
    <mergeCell ref="M80:M81"/>
    <mergeCell ref="N80:N81"/>
    <mergeCell ref="C80:C81"/>
    <mergeCell ref="D80:D81"/>
    <mergeCell ref="E80:E81"/>
    <mergeCell ref="F80:F81"/>
    <mergeCell ref="G80:G81"/>
    <mergeCell ref="H80:H81"/>
    <mergeCell ref="BX72:BX73"/>
    <mergeCell ref="BY72:BY73"/>
    <mergeCell ref="BZ72:BZ73"/>
    <mergeCell ref="CA72:CA73"/>
    <mergeCell ref="CB72:CB73"/>
    <mergeCell ref="AE71:AE72"/>
    <mergeCell ref="AF71:AF72"/>
    <mergeCell ref="AG71:AG72"/>
    <mergeCell ref="BF72:BF73"/>
    <mergeCell ref="BG72:BG73"/>
    <mergeCell ref="BH72:BH73"/>
    <mergeCell ref="BI72:BI73"/>
    <mergeCell ref="BV72:BV73"/>
    <mergeCell ref="BW72:BW73"/>
    <mergeCell ref="AQ77:AS78"/>
    <mergeCell ref="AT77:AV78"/>
    <mergeCell ref="BB72:BB73"/>
    <mergeCell ref="BC72:BC73"/>
    <mergeCell ref="BD72:BD73"/>
    <mergeCell ref="BE72:BE73"/>
    <mergeCell ref="BF76:BF77"/>
    <mergeCell ref="BG76:BG77"/>
    <mergeCell ref="BH76:BH77"/>
    <mergeCell ref="BI76:BI77"/>
    <mergeCell ref="BV76:BV77"/>
    <mergeCell ref="BW76:BW77"/>
    <mergeCell ref="BE76:BE77"/>
    <mergeCell ref="CB68:CB69"/>
    <mergeCell ref="Y77:AA78"/>
    <mergeCell ref="AB77:AD78"/>
    <mergeCell ref="AE77:AG78"/>
    <mergeCell ref="AH77:AJ78"/>
    <mergeCell ref="AK77:AM78"/>
    <mergeCell ref="AN77:AP78"/>
    <mergeCell ref="CB70:CB71"/>
    <mergeCell ref="CC70:CC71"/>
    <mergeCell ref="C77:C78"/>
    <mergeCell ref="D77:F78"/>
    <mergeCell ref="G77:I78"/>
    <mergeCell ref="J77:L78"/>
    <mergeCell ref="M77:O78"/>
    <mergeCell ref="P77:R78"/>
    <mergeCell ref="S77:U78"/>
    <mergeCell ref="V77:X78"/>
    <mergeCell ref="BV70:BV71"/>
    <mergeCell ref="BW70:BW71"/>
    <mergeCell ref="BX70:BX71"/>
    <mergeCell ref="BY70:BY71"/>
    <mergeCell ref="BZ70:BZ71"/>
    <mergeCell ref="CA70:CA71"/>
    <mergeCell ref="BD70:BD71"/>
    <mergeCell ref="BE70:BE71"/>
    <mergeCell ref="BF70:BF71"/>
    <mergeCell ref="BG70:BG71"/>
    <mergeCell ref="BH70:BH71"/>
    <mergeCell ref="BI70:BI71"/>
    <mergeCell ref="D76:L76"/>
    <mergeCell ref="M76:U76"/>
    <mergeCell ref="V76:AD76"/>
    <mergeCell ref="H69:H70"/>
    <mergeCell ref="T67:T68"/>
    <mergeCell ref="AM69:AM70"/>
    <mergeCell ref="AN69:AN70"/>
    <mergeCell ref="BB70:BB71"/>
    <mergeCell ref="BC70:BC71"/>
    <mergeCell ref="BV68:BV69"/>
    <mergeCell ref="BW68:BW69"/>
    <mergeCell ref="BX68:BX69"/>
    <mergeCell ref="BY68:BY69"/>
    <mergeCell ref="BD68:BD69"/>
    <mergeCell ref="BE68:BE69"/>
    <mergeCell ref="BF68:BF69"/>
    <mergeCell ref="BG68:BG69"/>
    <mergeCell ref="BH68:BH69"/>
    <mergeCell ref="BI68:BI69"/>
    <mergeCell ref="BB68:BB69"/>
    <mergeCell ref="BC68:BC69"/>
    <mergeCell ref="T71:T72"/>
    <mergeCell ref="U71:U72"/>
    <mergeCell ref="V71:V72"/>
    <mergeCell ref="W71:W72"/>
    <mergeCell ref="X71:X72"/>
    <mergeCell ref="Y71:Y72"/>
    <mergeCell ref="Z71:Z72"/>
    <mergeCell ref="AA71:AA72"/>
    <mergeCell ref="AB71:AB72"/>
    <mergeCell ref="AC71:AC72"/>
    <mergeCell ref="AD71:AD72"/>
    <mergeCell ref="AH71:AH72"/>
    <mergeCell ref="AJ67:AJ68"/>
    <mergeCell ref="AK67:AK68"/>
    <mergeCell ref="AL67:AL68"/>
    <mergeCell ref="AA67:AA68"/>
    <mergeCell ref="AB67:AB68"/>
    <mergeCell ref="AC67:AC68"/>
    <mergeCell ref="AR67:AR68"/>
    <mergeCell ref="AG67:AG68"/>
    <mergeCell ref="CC68:CC69"/>
    <mergeCell ref="C75:AV75"/>
    <mergeCell ref="AA69:AA70"/>
    <mergeCell ref="AB69:AB70"/>
    <mergeCell ref="AC69:AC70"/>
    <mergeCell ref="AD69:AD70"/>
    <mergeCell ref="AE69:AE70"/>
    <mergeCell ref="AF69:AF70"/>
    <mergeCell ref="U69:U70"/>
    <mergeCell ref="V69:V70"/>
    <mergeCell ref="W69:W70"/>
    <mergeCell ref="X69:X70"/>
    <mergeCell ref="Y69:Y70"/>
    <mergeCell ref="Z69:Z70"/>
    <mergeCell ref="O69:O70"/>
    <mergeCell ref="P69:P70"/>
    <mergeCell ref="Q69:Q70"/>
    <mergeCell ref="R69:R70"/>
    <mergeCell ref="S69:S70"/>
    <mergeCell ref="C69:C70"/>
    <mergeCell ref="D69:D70"/>
    <mergeCell ref="E69:E70"/>
    <mergeCell ref="F69:F70"/>
    <mergeCell ref="G69:G70"/>
    <mergeCell ref="T69:T70"/>
    <mergeCell ref="I69:I70"/>
    <mergeCell ref="J69:J70"/>
    <mergeCell ref="K69:K70"/>
    <mergeCell ref="L69:L70"/>
    <mergeCell ref="M69:M70"/>
    <mergeCell ref="N69:N70"/>
    <mergeCell ref="AS67:AS68"/>
    <mergeCell ref="AT67:AT68"/>
    <mergeCell ref="AU67:AU68"/>
    <mergeCell ref="AV67:AV68"/>
    <mergeCell ref="AF67:AF68"/>
    <mergeCell ref="I67:I68"/>
    <mergeCell ref="J67:J68"/>
    <mergeCell ref="K67:K68"/>
    <mergeCell ref="L67:L68"/>
    <mergeCell ref="M67:M68"/>
    <mergeCell ref="N67:N68"/>
    <mergeCell ref="Z67:Z68"/>
    <mergeCell ref="O67:O68"/>
    <mergeCell ref="P67:P68"/>
    <mergeCell ref="Q67:Q68"/>
    <mergeCell ref="R67:R68"/>
    <mergeCell ref="AO69:AO70"/>
    <mergeCell ref="AP69:AP70"/>
    <mergeCell ref="AQ69:AQ70"/>
    <mergeCell ref="AR69:AR70"/>
    <mergeCell ref="AG69:AG70"/>
    <mergeCell ref="AH69:AH70"/>
    <mergeCell ref="AI69:AI70"/>
    <mergeCell ref="AJ69:AJ70"/>
    <mergeCell ref="AK69:AK70"/>
    <mergeCell ref="AL69:AL70"/>
    <mergeCell ref="AH67:AH68"/>
    <mergeCell ref="AI67:AI68"/>
    <mergeCell ref="S67:S68"/>
    <mergeCell ref="AM67:AM68"/>
    <mergeCell ref="AN67:AN68"/>
    <mergeCell ref="AO67:AO68"/>
    <mergeCell ref="AP67:AP68"/>
    <mergeCell ref="AQ67:AQ68"/>
    <mergeCell ref="BB65:BI65"/>
    <mergeCell ref="BV65:CC65"/>
    <mergeCell ref="AS69:AS70"/>
    <mergeCell ref="AT69:AT70"/>
    <mergeCell ref="AU69:AU70"/>
    <mergeCell ref="AV69:AV70"/>
    <mergeCell ref="C67:C68"/>
    <mergeCell ref="D67:D68"/>
    <mergeCell ref="E67:E68"/>
    <mergeCell ref="F67:F68"/>
    <mergeCell ref="G67:G68"/>
    <mergeCell ref="H67:H68"/>
    <mergeCell ref="AM65:AM66"/>
    <mergeCell ref="AN65:AN66"/>
    <mergeCell ref="AO65:AO66"/>
    <mergeCell ref="AP65:AP66"/>
    <mergeCell ref="AQ65:AQ66"/>
    <mergeCell ref="AR65:AR66"/>
    <mergeCell ref="AG65:AG66"/>
    <mergeCell ref="AH65:AH66"/>
    <mergeCell ref="AI65:AI66"/>
    <mergeCell ref="AJ65:AJ66"/>
    <mergeCell ref="AK65:AK66"/>
    <mergeCell ref="AL65:AL66"/>
    <mergeCell ref="X65:X66"/>
    <mergeCell ref="AD67:AD68"/>
    <mergeCell ref="AE67:AE68"/>
    <mergeCell ref="U67:U68"/>
    <mergeCell ref="V67:V68"/>
    <mergeCell ref="W67:W68"/>
    <mergeCell ref="X67:X68"/>
    <mergeCell ref="Y67:Y68"/>
    <mergeCell ref="AS63:AS64"/>
    <mergeCell ref="AT63:AT64"/>
    <mergeCell ref="AU63:AU64"/>
    <mergeCell ref="P63:P64"/>
    <mergeCell ref="Q63:Q64"/>
    <mergeCell ref="R63:R64"/>
    <mergeCell ref="S63:S64"/>
    <mergeCell ref="T63:T64"/>
    <mergeCell ref="I63:I64"/>
    <mergeCell ref="J63:J64"/>
    <mergeCell ref="K63:K64"/>
    <mergeCell ref="L63:L64"/>
    <mergeCell ref="M63:M64"/>
    <mergeCell ref="N63:N64"/>
    <mergeCell ref="AS65:AS66"/>
    <mergeCell ref="AT65:AT66"/>
    <mergeCell ref="AU65:AU66"/>
    <mergeCell ref="AA65:AA66"/>
    <mergeCell ref="AB65:AB66"/>
    <mergeCell ref="AC65:AC66"/>
    <mergeCell ref="Y65:Y66"/>
    <mergeCell ref="Z65:Z66"/>
    <mergeCell ref="O65:O66"/>
    <mergeCell ref="AV63:AV64"/>
    <mergeCell ref="C65:C66"/>
    <mergeCell ref="D65:D66"/>
    <mergeCell ref="E65:E66"/>
    <mergeCell ref="F65:F66"/>
    <mergeCell ref="G65:G66"/>
    <mergeCell ref="H65:H66"/>
    <mergeCell ref="AM63:AM64"/>
    <mergeCell ref="AN63:AN64"/>
    <mergeCell ref="AO63:AO64"/>
    <mergeCell ref="AP63:AP64"/>
    <mergeCell ref="AQ63:AQ64"/>
    <mergeCell ref="AR63:AR64"/>
    <mergeCell ref="AG63:AG64"/>
    <mergeCell ref="AH63:AH64"/>
    <mergeCell ref="AI63:AI64"/>
    <mergeCell ref="AJ63:AJ64"/>
    <mergeCell ref="AK63:AK64"/>
    <mergeCell ref="AL63:AL64"/>
    <mergeCell ref="AA63:AA64"/>
    <mergeCell ref="AB63:AB64"/>
    <mergeCell ref="I65:I66"/>
    <mergeCell ref="J65:J66"/>
    <mergeCell ref="K65:K66"/>
    <mergeCell ref="L65:L66"/>
    <mergeCell ref="M65:M66"/>
    <mergeCell ref="N65:N66"/>
    <mergeCell ref="AV65:AV66"/>
    <mergeCell ref="O63:O64"/>
    <mergeCell ref="C63:C64"/>
    <mergeCell ref="D63:D64"/>
    <mergeCell ref="E63:E64"/>
    <mergeCell ref="F63:F64"/>
    <mergeCell ref="G63:G64"/>
    <mergeCell ref="H63:H64"/>
    <mergeCell ref="AD65:AD66"/>
    <mergeCell ref="AE65:AE66"/>
    <mergeCell ref="AF65:AF66"/>
    <mergeCell ref="U65:U66"/>
    <mergeCell ref="V65:V66"/>
    <mergeCell ref="W65:W66"/>
    <mergeCell ref="P65:P66"/>
    <mergeCell ref="Q65:Q66"/>
    <mergeCell ref="R65:R66"/>
    <mergeCell ref="S65:S66"/>
    <mergeCell ref="T65:T66"/>
    <mergeCell ref="AM61:AM62"/>
    <mergeCell ref="AN61:AN62"/>
    <mergeCell ref="AC61:AC62"/>
    <mergeCell ref="AD61:AD62"/>
    <mergeCell ref="AE61:AE62"/>
    <mergeCell ref="AF61:AF62"/>
    <mergeCell ref="AG61:AG62"/>
    <mergeCell ref="AH61:AH62"/>
    <mergeCell ref="AC63:AC64"/>
    <mergeCell ref="AD63:AD64"/>
    <mergeCell ref="AE63:AE64"/>
    <mergeCell ref="AF63:AF64"/>
    <mergeCell ref="U63:U64"/>
    <mergeCell ref="V63:V64"/>
    <mergeCell ref="W63:W64"/>
    <mergeCell ref="X63:X64"/>
    <mergeCell ref="Y63:Y64"/>
    <mergeCell ref="Z63:Z64"/>
    <mergeCell ref="C61:C62"/>
    <mergeCell ref="D61:D62"/>
    <mergeCell ref="E61:E62"/>
    <mergeCell ref="F61:F62"/>
    <mergeCell ref="G61:G62"/>
    <mergeCell ref="H61:H62"/>
    <mergeCell ref="I61:I62"/>
    <mergeCell ref="J61:J62"/>
    <mergeCell ref="BV58:BV59"/>
    <mergeCell ref="BW58:BW59"/>
    <mergeCell ref="BX58:BX59"/>
    <mergeCell ref="BY58:BY59"/>
    <mergeCell ref="BZ58:BZ59"/>
    <mergeCell ref="CA58:CA59"/>
    <mergeCell ref="BD58:BD59"/>
    <mergeCell ref="BE58:BE59"/>
    <mergeCell ref="BF58:BF59"/>
    <mergeCell ref="BG58:BG59"/>
    <mergeCell ref="BH58:BH59"/>
    <mergeCell ref="BI58:BI59"/>
    <mergeCell ref="AO59:AO60"/>
    <mergeCell ref="AP59:AP60"/>
    <mergeCell ref="AO61:AO62"/>
    <mergeCell ref="AP61:AP62"/>
    <mergeCell ref="AQ61:AQ62"/>
    <mergeCell ref="AR61:AR62"/>
    <mergeCell ref="AS61:AS62"/>
    <mergeCell ref="AT61:AT62"/>
    <mergeCell ref="AI61:AI62"/>
    <mergeCell ref="AJ61:AJ62"/>
    <mergeCell ref="AK59:AK60"/>
    <mergeCell ref="AL59:AL60"/>
    <mergeCell ref="AK61:AK62"/>
    <mergeCell ref="S61:S62"/>
    <mergeCell ref="T61:T62"/>
    <mergeCell ref="U61:U62"/>
    <mergeCell ref="V61:V62"/>
    <mergeCell ref="K61:K62"/>
    <mergeCell ref="L61:L62"/>
    <mergeCell ref="M61:M62"/>
    <mergeCell ref="N61:N62"/>
    <mergeCell ref="O61:O62"/>
    <mergeCell ref="P61:P62"/>
    <mergeCell ref="W61:W62"/>
    <mergeCell ref="X61:X62"/>
    <mergeCell ref="Y61:Y62"/>
    <mergeCell ref="Z61:Z62"/>
    <mergeCell ref="AA61:AA62"/>
    <mergeCell ref="AB61:AB62"/>
    <mergeCell ref="Q61:Q62"/>
    <mergeCell ref="R61:R62"/>
    <mergeCell ref="AL61:AL62"/>
    <mergeCell ref="I59:I60"/>
    <mergeCell ref="J59:J60"/>
    <mergeCell ref="K59:K60"/>
    <mergeCell ref="L59:L60"/>
    <mergeCell ref="M59:M60"/>
    <mergeCell ref="N59:N60"/>
    <mergeCell ref="L57:L58"/>
    <mergeCell ref="M57:M58"/>
    <mergeCell ref="N57:N58"/>
    <mergeCell ref="O57:O58"/>
    <mergeCell ref="P57:P58"/>
    <mergeCell ref="C59:C60"/>
    <mergeCell ref="D59:D60"/>
    <mergeCell ref="E59:E60"/>
    <mergeCell ref="F59:F60"/>
    <mergeCell ref="G59:G60"/>
    <mergeCell ref="H59:H60"/>
    <mergeCell ref="K57:K58"/>
    <mergeCell ref="C57:C58"/>
    <mergeCell ref="D57:D58"/>
    <mergeCell ref="E57:E58"/>
    <mergeCell ref="F57:F58"/>
    <mergeCell ref="G57:G58"/>
    <mergeCell ref="H57:H58"/>
    <mergeCell ref="I57:I58"/>
    <mergeCell ref="J57:J58"/>
    <mergeCell ref="U59:U60"/>
    <mergeCell ref="V59:V60"/>
    <mergeCell ref="O59:O60"/>
    <mergeCell ref="P59:P60"/>
    <mergeCell ref="Q59:Q60"/>
    <mergeCell ref="AU61:AU62"/>
    <mergeCell ref="AV61:AV62"/>
    <mergeCell ref="AM59:AM60"/>
    <mergeCell ref="AN59:AN60"/>
    <mergeCell ref="Z57:Z58"/>
    <mergeCell ref="AA57:AA58"/>
    <mergeCell ref="AB57:AB58"/>
    <mergeCell ref="Q57:Q58"/>
    <mergeCell ref="R57:R58"/>
    <mergeCell ref="S57:S58"/>
    <mergeCell ref="T57:T58"/>
    <mergeCell ref="U57:U58"/>
    <mergeCell ref="V57:V58"/>
    <mergeCell ref="AQ57:AQ58"/>
    <mergeCell ref="AR57:AR58"/>
    <mergeCell ref="AS57:AS58"/>
    <mergeCell ref="AT57:AT58"/>
    <mergeCell ref="AI57:AI58"/>
    <mergeCell ref="AJ57:AJ58"/>
    <mergeCell ref="AK57:AK58"/>
    <mergeCell ref="AL57:AL58"/>
    <mergeCell ref="AM57:AM58"/>
    <mergeCell ref="AN57:AN58"/>
    <mergeCell ref="AC57:AC58"/>
    <mergeCell ref="AD57:AD58"/>
    <mergeCell ref="AE57:AE58"/>
    <mergeCell ref="AF57:AF58"/>
    <mergeCell ref="AG57:AG58"/>
    <mergeCell ref="AH57:AH58"/>
    <mergeCell ref="W57:W58"/>
    <mergeCell ref="X57:X58"/>
    <mergeCell ref="Y57:Y58"/>
    <mergeCell ref="R59:R60"/>
    <mergeCell ref="S59:S60"/>
    <mergeCell ref="T59:T60"/>
    <mergeCell ref="AV59:AV60"/>
    <mergeCell ref="BB58:BB59"/>
    <mergeCell ref="BC58:BC59"/>
    <mergeCell ref="AA59:AA60"/>
    <mergeCell ref="AB59:AB60"/>
    <mergeCell ref="AC59:AC60"/>
    <mergeCell ref="AD59:AD60"/>
    <mergeCell ref="AE59:AE60"/>
    <mergeCell ref="AF59:AF60"/>
    <mergeCell ref="W59:W60"/>
    <mergeCell ref="X59:X60"/>
    <mergeCell ref="Y59:Y60"/>
    <mergeCell ref="Z59:Z60"/>
    <mergeCell ref="AG59:AG60"/>
    <mergeCell ref="AH59:AH60"/>
    <mergeCell ref="AI59:AI60"/>
    <mergeCell ref="AJ59:AJ60"/>
    <mergeCell ref="AU57:AU58"/>
    <mergeCell ref="AV57:AV58"/>
    <mergeCell ref="BB56:BB57"/>
    <mergeCell ref="BC56:BC57"/>
    <mergeCell ref="AU59:AU60"/>
    <mergeCell ref="AQ59:AQ60"/>
    <mergeCell ref="AR59:AR60"/>
    <mergeCell ref="CB58:CB59"/>
    <mergeCell ref="CB52:CB53"/>
    <mergeCell ref="BB54:BB55"/>
    <mergeCell ref="BC54:BC55"/>
    <mergeCell ref="BD54:BD55"/>
    <mergeCell ref="BE54:BE55"/>
    <mergeCell ref="BF54:BF55"/>
    <mergeCell ref="BG54:BG55"/>
    <mergeCell ref="BH54:BH55"/>
    <mergeCell ref="BI54:BI55"/>
    <mergeCell ref="BV52:BV53"/>
    <mergeCell ref="BW52:BW53"/>
    <mergeCell ref="BX52:BX53"/>
    <mergeCell ref="BY52:BY53"/>
    <mergeCell ref="BZ52:BZ53"/>
    <mergeCell ref="CA52:CA53"/>
    <mergeCell ref="BD52:BD53"/>
    <mergeCell ref="BE52:BE53"/>
    <mergeCell ref="BF52:BF53"/>
    <mergeCell ref="BG52:BG53"/>
    <mergeCell ref="BH52:BH53"/>
    <mergeCell ref="BI52:BI53"/>
    <mergeCell ref="CB54:CB55"/>
    <mergeCell ref="CC54:CC55"/>
    <mergeCell ref="CC56:CC57"/>
    <mergeCell ref="BF56:BF57"/>
    <mergeCell ref="BG56:BG57"/>
    <mergeCell ref="BH56:BH57"/>
    <mergeCell ref="BI56:BI57"/>
    <mergeCell ref="BV56:BV57"/>
    <mergeCell ref="BW56:BW57"/>
    <mergeCell ref="AK54:AM55"/>
    <mergeCell ref="AN54:AP55"/>
    <mergeCell ref="AQ54:AS55"/>
    <mergeCell ref="AT54:AV55"/>
    <mergeCell ref="BB52:BB53"/>
    <mergeCell ref="BC52:BC53"/>
    <mergeCell ref="BD56:BD57"/>
    <mergeCell ref="BE56:BE57"/>
    <mergeCell ref="AO57:AO58"/>
    <mergeCell ref="AP57:AP58"/>
    <mergeCell ref="BV54:BV55"/>
    <mergeCell ref="BW54:BW55"/>
    <mergeCell ref="BX54:BX55"/>
    <mergeCell ref="BY54:BY55"/>
    <mergeCell ref="BJ56:BJ57"/>
    <mergeCell ref="BJ58:BJ59"/>
    <mergeCell ref="AS59:AS60"/>
    <mergeCell ref="AT59:AT60"/>
    <mergeCell ref="S54:U55"/>
    <mergeCell ref="V54:X55"/>
    <mergeCell ref="Y54:AA55"/>
    <mergeCell ref="AB54:AD55"/>
    <mergeCell ref="AE54:AG55"/>
    <mergeCell ref="AH54:AJ55"/>
    <mergeCell ref="C54:C55"/>
    <mergeCell ref="D54:F55"/>
    <mergeCell ref="G54:I55"/>
    <mergeCell ref="J54:L55"/>
    <mergeCell ref="M54:O55"/>
    <mergeCell ref="P54:R55"/>
    <mergeCell ref="BY50:BY51"/>
    <mergeCell ref="BZ50:BZ51"/>
    <mergeCell ref="CA50:CA51"/>
    <mergeCell ref="CB50:CB51"/>
    <mergeCell ref="CC50:CC51"/>
    <mergeCell ref="D53:L53"/>
    <mergeCell ref="M53:U53"/>
    <mergeCell ref="V53:AD53"/>
    <mergeCell ref="AE53:AM53"/>
    <mergeCell ref="AN53:AV53"/>
    <mergeCell ref="BG50:BG51"/>
    <mergeCell ref="BH50:BH51"/>
    <mergeCell ref="BI50:BI51"/>
    <mergeCell ref="BV50:BV51"/>
    <mergeCell ref="BW50:BW51"/>
    <mergeCell ref="BX50:BX51"/>
    <mergeCell ref="C52:AV52"/>
    <mergeCell ref="BB50:BB51"/>
    <mergeCell ref="BC50:BC51"/>
    <mergeCell ref="BD50:BD51"/>
    <mergeCell ref="BE50:BE51"/>
    <mergeCell ref="BF50:BF51"/>
    <mergeCell ref="BH48:BH49"/>
    <mergeCell ref="BI48:BI49"/>
    <mergeCell ref="BV48:BV49"/>
    <mergeCell ref="BW48:BW49"/>
    <mergeCell ref="BX48:BX49"/>
    <mergeCell ref="BY48:BY49"/>
    <mergeCell ref="BB48:BB49"/>
    <mergeCell ref="BC48:BC49"/>
    <mergeCell ref="BD48:BD49"/>
    <mergeCell ref="BE48:BE49"/>
    <mergeCell ref="BF48:BF49"/>
    <mergeCell ref="BG48:BG49"/>
    <mergeCell ref="AS46:AS47"/>
    <mergeCell ref="AT46:AT47"/>
    <mergeCell ref="AU46:AU47"/>
    <mergeCell ref="AV46:AV47"/>
    <mergeCell ref="BB47:BI47"/>
    <mergeCell ref="BV47:CC47"/>
    <mergeCell ref="AM46:AM47"/>
    <mergeCell ref="AN46:AN47"/>
    <mergeCell ref="AO46:AO47"/>
    <mergeCell ref="AP46:AP47"/>
    <mergeCell ref="AQ46:AQ47"/>
    <mergeCell ref="AR46:AR47"/>
    <mergeCell ref="AN48:AN49"/>
    <mergeCell ref="AO48:AO49"/>
    <mergeCell ref="AP48:AP49"/>
    <mergeCell ref="AQ48:AQ49"/>
    <mergeCell ref="AR48:AR49"/>
    <mergeCell ref="AS48:AS49"/>
    <mergeCell ref="AT48:AT49"/>
    <mergeCell ref="AU48:AU49"/>
    <mergeCell ref="AV48:AV49"/>
    <mergeCell ref="AG46:AG47"/>
    <mergeCell ref="AH46:AH47"/>
    <mergeCell ref="AI46:AI47"/>
    <mergeCell ref="AJ46:AJ47"/>
    <mergeCell ref="AK46:AK47"/>
    <mergeCell ref="AL46:AL47"/>
    <mergeCell ref="AA46:AA47"/>
    <mergeCell ref="AB46:AB47"/>
    <mergeCell ref="AC46:AC47"/>
    <mergeCell ref="AD46:AD47"/>
    <mergeCell ref="AE46:AE47"/>
    <mergeCell ref="AF46:AF47"/>
    <mergeCell ref="U46:U47"/>
    <mergeCell ref="V46:V47"/>
    <mergeCell ref="W46:W47"/>
    <mergeCell ref="X46:X47"/>
    <mergeCell ref="Y46:Y47"/>
    <mergeCell ref="Z46:Z47"/>
    <mergeCell ref="O46:O47"/>
    <mergeCell ref="P46:P47"/>
    <mergeCell ref="Q46:Q47"/>
    <mergeCell ref="R46:R47"/>
    <mergeCell ref="S46:S47"/>
    <mergeCell ref="T46:T47"/>
    <mergeCell ref="I46:I47"/>
    <mergeCell ref="J46:J47"/>
    <mergeCell ref="K46:K47"/>
    <mergeCell ref="L46:L47"/>
    <mergeCell ref="M46:M47"/>
    <mergeCell ref="N46:N47"/>
    <mergeCell ref="AS44:AS45"/>
    <mergeCell ref="AT44:AT45"/>
    <mergeCell ref="AU44:AU45"/>
    <mergeCell ref="AV44:AV45"/>
    <mergeCell ref="C46:C47"/>
    <mergeCell ref="D46:D47"/>
    <mergeCell ref="E46:E47"/>
    <mergeCell ref="F46:F47"/>
    <mergeCell ref="G46:G47"/>
    <mergeCell ref="H46:H47"/>
    <mergeCell ref="AM44:AM45"/>
    <mergeCell ref="AN44:AN45"/>
    <mergeCell ref="AO44:AO45"/>
    <mergeCell ref="AP44:AP45"/>
    <mergeCell ref="AQ44:AQ45"/>
    <mergeCell ref="AR44:AR45"/>
    <mergeCell ref="AG44:AG45"/>
    <mergeCell ref="AH44:AH45"/>
    <mergeCell ref="AI44:AI45"/>
    <mergeCell ref="AJ44:AJ45"/>
    <mergeCell ref="AK44:AK45"/>
    <mergeCell ref="AL44:AL45"/>
    <mergeCell ref="AA44:AA45"/>
    <mergeCell ref="AB44:AB45"/>
    <mergeCell ref="AC44:AC45"/>
    <mergeCell ref="AD44:AD45"/>
    <mergeCell ref="V44:V45"/>
    <mergeCell ref="W44:W45"/>
    <mergeCell ref="X44:X45"/>
    <mergeCell ref="Y44:Y45"/>
    <mergeCell ref="Z44:Z45"/>
    <mergeCell ref="O44:O45"/>
    <mergeCell ref="P44:P45"/>
    <mergeCell ref="Q44:Q45"/>
    <mergeCell ref="R44:R45"/>
    <mergeCell ref="S44:S45"/>
    <mergeCell ref="T44:T45"/>
    <mergeCell ref="I44:I45"/>
    <mergeCell ref="J44:J45"/>
    <mergeCell ref="K44:K45"/>
    <mergeCell ref="L44:L45"/>
    <mergeCell ref="M44:M45"/>
    <mergeCell ref="N44:N45"/>
    <mergeCell ref="AV42:AV43"/>
    <mergeCell ref="C44:C45"/>
    <mergeCell ref="D44:D45"/>
    <mergeCell ref="E44:E45"/>
    <mergeCell ref="F44:F45"/>
    <mergeCell ref="G44:G45"/>
    <mergeCell ref="H44:H45"/>
    <mergeCell ref="AM42:AM43"/>
    <mergeCell ref="AN42:AN43"/>
    <mergeCell ref="AO42:AO43"/>
    <mergeCell ref="AP42:AP43"/>
    <mergeCell ref="AQ42:AQ43"/>
    <mergeCell ref="AR42:AR43"/>
    <mergeCell ref="AG42:AG43"/>
    <mergeCell ref="AH42:AH43"/>
    <mergeCell ref="AI42:AI43"/>
    <mergeCell ref="AJ42:AJ43"/>
    <mergeCell ref="AK42:AK43"/>
    <mergeCell ref="AL42:AL43"/>
    <mergeCell ref="AA42:AA43"/>
    <mergeCell ref="AB42:AB43"/>
    <mergeCell ref="AC42:AC43"/>
    <mergeCell ref="AD42:AD43"/>
    <mergeCell ref="AE42:AE43"/>
    <mergeCell ref="AF42:AF43"/>
    <mergeCell ref="U42:U43"/>
    <mergeCell ref="V42:V43"/>
    <mergeCell ref="W42:W43"/>
    <mergeCell ref="X42:X43"/>
    <mergeCell ref="AE44:AE45"/>
    <mergeCell ref="AF44:AF45"/>
    <mergeCell ref="U44:U45"/>
    <mergeCell ref="Y42:Y43"/>
    <mergeCell ref="Z42:Z43"/>
    <mergeCell ref="O42:O43"/>
    <mergeCell ref="P42:P43"/>
    <mergeCell ref="Q42:Q43"/>
    <mergeCell ref="R42:R43"/>
    <mergeCell ref="S42:S43"/>
    <mergeCell ref="T42:T43"/>
    <mergeCell ref="I42:I43"/>
    <mergeCell ref="J42:J43"/>
    <mergeCell ref="K42:K43"/>
    <mergeCell ref="L42:L43"/>
    <mergeCell ref="M42:M43"/>
    <mergeCell ref="N42:N43"/>
    <mergeCell ref="AS40:AS41"/>
    <mergeCell ref="AT40:AT41"/>
    <mergeCell ref="AU40:AU41"/>
    <mergeCell ref="P40:P41"/>
    <mergeCell ref="Q40:Q41"/>
    <mergeCell ref="R40:R41"/>
    <mergeCell ref="S40:S41"/>
    <mergeCell ref="T40:T41"/>
    <mergeCell ref="I40:I41"/>
    <mergeCell ref="J40:J41"/>
    <mergeCell ref="K40:K41"/>
    <mergeCell ref="L40:L41"/>
    <mergeCell ref="M40:M41"/>
    <mergeCell ref="N40:N41"/>
    <mergeCell ref="AS42:AS43"/>
    <mergeCell ref="AT42:AT43"/>
    <mergeCell ref="AU42:AU43"/>
    <mergeCell ref="AV40:AV41"/>
    <mergeCell ref="C42:C43"/>
    <mergeCell ref="D42:D43"/>
    <mergeCell ref="E42:E43"/>
    <mergeCell ref="F42:F43"/>
    <mergeCell ref="G42:G43"/>
    <mergeCell ref="H42:H43"/>
    <mergeCell ref="AM40:AM41"/>
    <mergeCell ref="AN40:AN41"/>
    <mergeCell ref="AO40:AO41"/>
    <mergeCell ref="AP40:AP41"/>
    <mergeCell ref="AQ40:AQ41"/>
    <mergeCell ref="AR40:AR41"/>
    <mergeCell ref="AG40:AG41"/>
    <mergeCell ref="AH40:AH41"/>
    <mergeCell ref="AI40:AI41"/>
    <mergeCell ref="AJ40:AJ41"/>
    <mergeCell ref="AK40:AK41"/>
    <mergeCell ref="AL40:AL41"/>
    <mergeCell ref="AA40:AA41"/>
    <mergeCell ref="AB40:AB41"/>
    <mergeCell ref="AC40:AC41"/>
    <mergeCell ref="AD40:AD41"/>
    <mergeCell ref="AE40:AE41"/>
    <mergeCell ref="AF40:AF41"/>
    <mergeCell ref="U40:U41"/>
    <mergeCell ref="V40:V41"/>
    <mergeCell ref="W40:W41"/>
    <mergeCell ref="X40:X41"/>
    <mergeCell ref="Y40:Y41"/>
    <mergeCell ref="Z40:Z41"/>
    <mergeCell ref="O40:O41"/>
    <mergeCell ref="C40:C41"/>
    <mergeCell ref="D40:D41"/>
    <mergeCell ref="E40:E41"/>
    <mergeCell ref="F40:F41"/>
    <mergeCell ref="G40:G41"/>
    <mergeCell ref="H40:H41"/>
    <mergeCell ref="BX38:BX39"/>
    <mergeCell ref="BY38:BY39"/>
    <mergeCell ref="BZ38:BZ39"/>
    <mergeCell ref="CA38:CA39"/>
    <mergeCell ref="CB38:CB39"/>
    <mergeCell ref="CC38:CC39"/>
    <mergeCell ref="BF38:BF39"/>
    <mergeCell ref="BG38:BG39"/>
    <mergeCell ref="BH38:BH39"/>
    <mergeCell ref="BI38:BI39"/>
    <mergeCell ref="BV38:BV39"/>
    <mergeCell ref="BW38:BW39"/>
    <mergeCell ref="AU38:AU39"/>
    <mergeCell ref="AV38:AV39"/>
    <mergeCell ref="BB38:BB39"/>
    <mergeCell ref="BC38:BC39"/>
    <mergeCell ref="BD38:BD39"/>
    <mergeCell ref="BE38:BE39"/>
    <mergeCell ref="AO38:AO39"/>
    <mergeCell ref="AP38:AP39"/>
    <mergeCell ref="AQ38:AQ39"/>
    <mergeCell ref="AR38:AR39"/>
    <mergeCell ref="AS38:AS39"/>
    <mergeCell ref="AT38:AT39"/>
    <mergeCell ref="AI38:AI39"/>
    <mergeCell ref="AJ38:AJ39"/>
    <mergeCell ref="AK38:AK39"/>
    <mergeCell ref="AL38:AL39"/>
    <mergeCell ref="AM38:AM39"/>
    <mergeCell ref="AN38:AN39"/>
    <mergeCell ref="AC38:AC39"/>
    <mergeCell ref="AD38:AD39"/>
    <mergeCell ref="AE38:AE39"/>
    <mergeCell ref="AF38:AF39"/>
    <mergeCell ref="AG38:AG39"/>
    <mergeCell ref="AH38:AH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U38:U39"/>
    <mergeCell ref="V38:V39"/>
    <mergeCell ref="K38:K39"/>
    <mergeCell ref="L38:L39"/>
    <mergeCell ref="M38:M39"/>
    <mergeCell ref="N38:N39"/>
    <mergeCell ref="O38:O39"/>
    <mergeCell ref="P38:P39"/>
    <mergeCell ref="CB36:CB37"/>
    <mergeCell ref="CC36:CC37"/>
    <mergeCell ref="C38:C39"/>
    <mergeCell ref="D38:D39"/>
    <mergeCell ref="E38:E39"/>
    <mergeCell ref="F38:F39"/>
    <mergeCell ref="G38:G39"/>
    <mergeCell ref="H38:H39"/>
    <mergeCell ref="I38:I39"/>
    <mergeCell ref="J38:J39"/>
    <mergeCell ref="BV36:BV37"/>
    <mergeCell ref="BW36:BW37"/>
    <mergeCell ref="BX36:BX37"/>
    <mergeCell ref="BY36:BY37"/>
    <mergeCell ref="BZ36:BZ37"/>
    <mergeCell ref="CA36:CA37"/>
    <mergeCell ref="BD36:BD37"/>
    <mergeCell ref="BE36:BE37"/>
    <mergeCell ref="BF36:BF37"/>
    <mergeCell ref="BG36:BG37"/>
    <mergeCell ref="BH36:BH37"/>
    <mergeCell ref="BI36:BI37"/>
    <mergeCell ref="AS36:AS37"/>
    <mergeCell ref="AT36:AT37"/>
    <mergeCell ref="AU36:AU37"/>
    <mergeCell ref="AV36:AV37"/>
    <mergeCell ref="BB36:BB37"/>
    <mergeCell ref="BC36:BC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O36:O37"/>
    <mergeCell ref="P36:P37"/>
    <mergeCell ref="Q36:Q37"/>
    <mergeCell ref="R36:R37"/>
    <mergeCell ref="S36:S37"/>
    <mergeCell ref="T36:T37"/>
    <mergeCell ref="I36:I37"/>
    <mergeCell ref="J36:J37"/>
    <mergeCell ref="K36:K37"/>
    <mergeCell ref="L36:L37"/>
    <mergeCell ref="M36:M37"/>
    <mergeCell ref="N36:N37"/>
    <mergeCell ref="C36:C37"/>
    <mergeCell ref="D36:D37"/>
    <mergeCell ref="E36:E37"/>
    <mergeCell ref="F36:F37"/>
    <mergeCell ref="G36:G37"/>
    <mergeCell ref="H36:H37"/>
    <mergeCell ref="BX34:BX35"/>
    <mergeCell ref="BY34:BY35"/>
    <mergeCell ref="BZ34:BZ35"/>
    <mergeCell ref="CA34:CA35"/>
    <mergeCell ref="CB34:CB35"/>
    <mergeCell ref="CC34:CC35"/>
    <mergeCell ref="BF34:BF35"/>
    <mergeCell ref="BG34:BG35"/>
    <mergeCell ref="BH34:BH35"/>
    <mergeCell ref="BI34:BI35"/>
    <mergeCell ref="BV34:BV35"/>
    <mergeCell ref="BW34:BW35"/>
    <mergeCell ref="AU34:AU35"/>
    <mergeCell ref="AV34:AV35"/>
    <mergeCell ref="BB34:BB35"/>
    <mergeCell ref="BC34:BC35"/>
    <mergeCell ref="BD34:BD35"/>
    <mergeCell ref="BE34:BE35"/>
    <mergeCell ref="AP34:AP35"/>
    <mergeCell ref="AQ34:AQ35"/>
    <mergeCell ref="AR34:AR35"/>
    <mergeCell ref="AS34:AS35"/>
    <mergeCell ref="AT34:AT35"/>
    <mergeCell ref="AI34:AI35"/>
    <mergeCell ref="AJ34:AJ35"/>
    <mergeCell ref="AK34:AK35"/>
    <mergeCell ref="C34:C35"/>
    <mergeCell ref="D34:D35"/>
    <mergeCell ref="E34:E35"/>
    <mergeCell ref="F34:F35"/>
    <mergeCell ref="G34:G35"/>
    <mergeCell ref="H34:H35"/>
    <mergeCell ref="I34:I35"/>
    <mergeCell ref="J34:J35"/>
    <mergeCell ref="BV32:BV33"/>
    <mergeCell ref="BW32:BW33"/>
    <mergeCell ref="W34:W35"/>
    <mergeCell ref="X34:X35"/>
    <mergeCell ref="AL34:AL35"/>
    <mergeCell ref="AM34:AM35"/>
    <mergeCell ref="AN34:AN35"/>
    <mergeCell ref="AC34:AC35"/>
    <mergeCell ref="AD34:AD35"/>
    <mergeCell ref="AE34:AE35"/>
    <mergeCell ref="AF34:AF35"/>
    <mergeCell ref="AG34:AG35"/>
    <mergeCell ref="AH34:AH35"/>
    <mergeCell ref="Y34:Y35"/>
    <mergeCell ref="Z34:Z35"/>
    <mergeCell ref="AA34:AA35"/>
    <mergeCell ref="AB34:AB35"/>
    <mergeCell ref="Q34:Q35"/>
    <mergeCell ref="R34:R35"/>
    <mergeCell ref="S34:S35"/>
    <mergeCell ref="T34:T35"/>
    <mergeCell ref="U34:U35"/>
    <mergeCell ref="V34:V35"/>
    <mergeCell ref="AT31:AV32"/>
    <mergeCell ref="BB32:BB33"/>
    <mergeCell ref="BC32:BC33"/>
    <mergeCell ref="S31:U32"/>
    <mergeCell ref="V31:X32"/>
    <mergeCell ref="Y31:AA32"/>
    <mergeCell ref="AB31:AD32"/>
    <mergeCell ref="AE31:AG32"/>
    <mergeCell ref="AH31:AJ32"/>
    <mergeCell ref="BZ30:BZ31"/>
    <mergeCell ref="CA30:CA31"/>
    <mergeCell ref="K34:K35"/>
    <mergeCell ref="L34:L35"/>
    <mergeCell ref="M34:M35"/>
    <mergeCell ref="N34:N35"/>
    <mergeCell ref="O34:O35"/>
    <mergeCell ref="P34:P35"/>
    <mergeCell ref="AO34:AO35"/>
    <mergeCell ref="CB30:CB31"/>
    <mergeCell ref="CC30:CC31"/>
    <mergeCell ref="C31:C32"/>
    <mergeCell ref="D31:F32"/>
    <mergeCell ref="G31:I32"/>
    <mergeCell ref="J31:L32"/>
    <mergeCell ref="M31:O32"/>
    <mergeCell ref="P31:R32"/>
    <mergeCell ref="BH30:BH31"/>
    <mergeCell ref="BI30:BI31"/>
    <mergeCell ref="BV30:BV31"/>
    <mergeCell ref="BW30:BW31"/>
    <mergeCell ref="BX30:BX31"/>
    <mergeCell ref="BY30:BY31"/>
    <mergeCell ref="BB30:BB31"/>
    <mergeCell ref="BC30:BC31"/>
    <mergeCell ref="BD30:BD31"/>
    <mergeCell ref="BE30:BE31"/>
    <mergeCell ref="BF30:BF31"/>
    <mergeCell ref="BG30:BG31"/>
    <mergeCell ref="CB32:CB33"/>
    <mergeCell ref="CC32:CC33"/>
    <mergeCell ref="CA32:CA33"/>
    <mergeCell ref="BD32:BD33"/>
    <mergeCell ref="BE32:BE33"/>
    <mergeCell ref="BF32:BF33"/>
    <mergeCell ref="BG32:BG33"/>
    <mergeCell ref="BH32:BH33"/>
    <mergeCell ref="BI32:BI33"/>
    <mergeCell ref="AK31:AM32"/>
    <mergeCell ref="AN31:AP32"/>
    <mergeCell ref="AQ31:AS32"/>
    <mergeCell ref="BZ28:BZ29"/>
    <mergeCell ref="CA28:CA29"/>
    <mergeCell ref="CB28:CB29"/>
    <mergeCell ref="CC28:CC29"/>
    <mergeCell ref="C29:AV29"/>
    <mergeCell ref="D30:L30"/>
    <mergeCell ref="M30:U30"/>
    <mergeCell ref="V30:AD30"/>
    <mergeCell ref="AE30:AM30"/>
    <mergeCell ref="AN30:AV30"/>
    <mergeCell ref="BH28:BH29"/>
    <mergeCell ref="BI28:BI29"/>
    <mergeCell ref="BV28:BV29"/>
    <mergeCell ref="BW28:BW29"/>
    <mergeCell ref="BX28:BX29"/>
    <mergeCell ref="BY28:BY29"/>
    <mergeCell ref="AU22:AU23"/>
    <mergeCell ref="AV22:AV23"/>
    <mergeCell ref="BB27:BI27"/>
    <mergeCell ref="BV27:CC27"/>
    <mergeCell ref="BB28:BB29"/>
    <mergeCell ref="BC28:BC29"/>
    <mergeCell ref="BD28:BD29"/>
    <mergeCell ref="BE28:BE29"/>
    <mergeCell ref="BF28:BF29"/>
    <mergeCell ref="BG28:BG29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K22:K23"/>
    <mergeCell ref="L22:L23"/>
    <mergeCell ref="M22:M23"/>
    <mergeCell ref="N22:N23"/>
    <mergeCell ref="O22:O23"/>
    <mergeCell ref="P22:P23"/>
    <mergeCell ref="AU20:AU21"/>
    <mergeCell ref="AV20:AV21"/>
    <mergeCell ref="C22:C23"/>
    <mergeCell ref="D22:D23"/>
    <mergeCell ref="E22:E23"/>
    <mergeCell ref="F22:F23"/>
    <mergeCell ref="G22:G23"/>
    <mergeCell ref="H22:H23"/>
    <mergeCell ref="I22:I23"/>
    <mergeCell ref="J22:J23"/>
    <mergeCell ref="AO20:AO21"/>
    <mergeCell ref="AP20:AP21"/>
    <mergeCell ref="AQ20:AQ21"/>
    <mergeCell ref="AR20:AR21"/>
    <mergeCell ref="AS20:AS21"/>
    <mergeCell ref="AT20:AT21"/>
    <mergeCell ref="AI20:AI21"/>
    <mergeCell ref="AJ20:AJ21"/>
    <mergeCell ref="AK20:AK21"/>
    <mergeCell ref="AL20:AL21"/>
    <mergeCell ref="AM20:AM21"/>
    <mergeCell ref="AN20:AN21"/>
    <mergeCell ref="AC20:AC21"/>
    <mergeCell ref="AD20:AD21"/>
    <mergeCell ref="AE20:AE21"/>
    <mergeCell ref="AF20:AF21"/>
    <mergeCell ref="AG20:AG21"/>
    <mergeCell ref="AH20:AH21"/>
    <mergeCell ref="W20:W21"/>
    <mergeCell ref="X20:X21"/>
    <mergeCell ref="Y20:Y21"/>
    <mergeCell ref="Z20:Z21"/>
    <mergeCell ref="AA20:AA21"/>
    <mergeCell ref="AB20:AB21"/>
    <mergeCell ref="Q20:Q21"/>
    <mergeCell ref="R20:R21"/>
    <mergeCell ref="S20:S21"/>
    <mergeCell ref="T20:T21"/>
    <mergeCell ref="U20:U21"/>
    <mergeCell ref="V20:V21"/>
    <mergeCell ref="K20:K21"/>
    <mergeCell ref="L20:L21"/>
    <mergeCell ref="M20:M21"/>
    <mergeCell ref="N20:N21"/>
    <mergeCell ref="O20:O21"/>
    <mergeCell ref="P20:P21"/>
    <mergeCell ref="AU18:AU19"/>
    <mergeCell ref="AV18:AV19"/>
    <mergeCell ref="C20:C21"/>
    <mergeCell ref="D20:D21"/>
    <mergeCell ref="E20:E21"/>
    <mergeCell ref="F20:F21"/>
    <mergeCell ref="G20:G21"/>
    <mergeCell ref="H20:H21"/>
    <mergeCell ref="I20:I21"/>
    <mergeCell ref="J20:J21"/>
    <mergeCell ref="AO18:AO19"/>
    <mergeCell ref="AP18:AP19"/>
    <mergeCell ref="AQ18:AQ19"/>
    <mergeCell ref="AR18:AR19"/>
    <mergeCell ref="AS18:AS19"/>
    <mergeCell ref="AT18:AT19"/>
    <mergeCell ref="AI18:AI19"/>
    <mergeCell ref="AJ18:AJ19"/>
    <mergeCell ref="AK18:AK19"/>
    <mergeCell ref="AL18:AL19"/>
    <mergeCell ref="AM18:AM19"/>
    <mergeCell ref="AN18:AN19"/>
    <mergeCell ref="AC18:AC19"/>
    <mergeCell ref="AD18:AD19"/>
    <mergeCell ref="AE18:AE19"/>
    <mergeCell ref="AF18:AF19"/>
    <mergeCell ref="W18:W19"/>
    <mergeCell ref="X18:X19"/>
    <mergeCell ref="Y18:Y19"/>
    <mergeCell ref="Z18:Z19"/>
    <mergeCell ref="AA18:AA19"/>
    <mergeCell ref="AB18:AB19"/>
    <mergeCell ref="Q18:Q19"/>
    <mergeCell ref="R18:R19"/>
    <mergeCell ref="S18:S19"/>
    <mergeCell ref="T18:T19"/>
    <mergeCell ref="U18:U19"/>
    <mergeCell ref="V18:V19"/>
    <mergeCell ref="K18:K19"/>
    <mergeCell ref="L18:L19"/>
    <mergeCell ref="M18:M1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I18:I19"/>
    <mergeCell ref="J18:J19"/>
    <mergeCell ref="AO16:AO17"/>
    <mergeCell ref="AP16:AP17"/>
    <mergeCell ref="AQ16:AQ17"/>
    <mergeCell ref="AR16:AR17"/>
    <mergeCell ref="AS16:AS17"/>
    <mergeCell ref="AT16:AT17"/>
    <mergeCell ref="AI16:AI17"/>
    <mergeCell ref="AJ16:AJ17"/>
    <mergeCell ref="AK16:AK17"/>
    <mergeCell ref="AL16:AL17"/>
    <mergeCell ref="AM16:AM17"/>
    <mergeCell ref="AN16:AN17"/>
    <mergeCell ref="AC16:AC17"/>
    <mergeCell ref="AD16:AD17"/>
    <mergeCell ref="AE16:AE17"/>
    <mergeCell ref="AF16:AF17"/>
    <mergeCell ref="AG16:AG17"/>
    <mergeCell ref="AH16:AH17"/>
    <mergeCell ref="W16:W17"/>
    <mergeCell ref="X16:X17"/>
    <mergeCell ref="Y16:Y17"/>
    <mergeCell ref="Z16:Z17"/>
    <mergeCell ref="AG18:AG19"/>
    <mergeCell ref="AH18:AH19"/>
    <mergeCell ref="CC15:CC16"/>
    <mergeCell ref="C16:C17"/>
    <mergeCell ref="D16:D17"/>
    <mergeCell ref="E16:E17"/>
    <mergeCell ref="F16:F17"/>
    <mergeCell ref="G16:G17"/>
    <mergeCell ref="H16:H17"/>
    <mergeCell ref="I16:I17"/>
    <mergeCell ref="J16:J17"/>
    <mergeCell ref="BV15:BV16"/>
    <mergeCell ref="BW15:BW16"/>
    <mergeCell ref="BX15:BX16"/>
    <mergeCell ref="BY15:BY16"/>
    <mergeCell ref="BZ15:BZ16"/>
    <mergeCell ref="CA15:CA16"/>
    <mergeCell ref="BD15:BD16"/>
    <mergeCell ref="BE15:BE16"/>
    <mergeCell ref="AU16:AU17"/>
    <mergeCell ref="AV16:AV17"/>
    <mergeCell ref="BF15:BF16"/>
    <mergeCell ref="BG15:BG16"/>
    <mergeCell ref="BH15:BH16"/>
    <mergeCell ref="BI15:BI16"/>
    <mergeCell ref="AO14:AO15"/>
    <mergeCell ref="AP14:AP15"/>
    <mergeCell ref="AQ14:AQ15"/>
    <mergeCell ref="AR14:AR15"/>
    <mergeCell ref="AS14:AS15"/>
    <mergeCell ref="AT14:AT15"/>
    <mergeCell ref="AI14:AI15"/>
    <mergeCell ref="AJ14:AJ15"/>
    <mergeCell ref="AE14:AE15"/>
    <mergeCell ref="AF14:AF15"/>
    <mergeCell ref="AG14:AG15"/>
    <mergeCell ref="AH14:AH15"/>
    <mergeCell ref="AU14:AU15"/>
    <mergeCell ref="AV14:AV15"/>
    <mergeCell ref="BB15:BB16"/>
    <mergeCell ref="Z14:Z15"/>
    <mergeCell ref="AA14:AA15"/>
    <mergeCell ref="AB14:AB15"/>
    <mergeCell ref="Q14:Q15"/>
    <mergeCell ref="R14:R15"/>
    <mergeCell ref="S14:S15"/>
    <mergeCell ref="T14:T15"/>
    <mergeCell ref="U14:U15"/>
    <mergeCell ref="V14:V15"/>
    <mergeCell ref="CB15:CB16"/>
    <mergeCell ref="BB13:BB14"/>
    <mergeCell ref="BC13:BC14"/>
    <mergeCell ref="BC15:BC16"/>
    <mergeCell ref="W14:W15"/>
    <mergeCell ref="X14:X15"/>
    <mergeCell ref="Y14:Y15"/>
    <mergeCell ref="AK14:AK15"/>
    <mergeCell ref="AL14:AL15"/>
    <mergeCell ref="AM14:AM15"/>
    <mergeCell ref="AN14:AN15"/>
    <mergeCell ref="AC14:AC15"/>
    <mergeCell ref="AD14:AD15"/>
    <mergeCell ref="AL12:AL13"/>
    <mergeCell ref="AC12:AC13"/>
    <mergeCell ref="AD12:AD13"/>
    <mergeCell ref="AE12:AE13"/>
    <mergeCell ref="M14:M15"/>
    <mergeCell ref="N14:N15"/>
    <mergeCell ref="O14:O15"/>
    <mergeCell ref="P14:P15"/>
    <mergeCell ref="AA16:AA17"/>
    <mergeCell ref="AB16:AB17"/>
    <mergeCell ref="Q16:Q17"/>
    <mergeCell ref="R16:R17"/>
    <mergeCell ref="S16:S17"/>
    <mergeCell ref="T16:T17"/>
    <mergeCell ref="U16:U17"/>
    <mergeCell ref="V16:V17"/>
    <mergeCell ref="K16:K17"/>
    <mergeCell ref="L16:L17"/>
    <mergeCell ref="M16:M17"/>
    <mergeCell ref="N16:N17"/>
    <mergeCell ref="O16:O17"/>
    <mergeCell ref="P16:P17"/>
    <mergeCell ref="CB13:CB14"/>
    <mergeCell ref="CC13:CC14"/>
    <mergeCell ref="C14:C15"/>
    <mergeCell ref="D14:D15"/>
    <mergeCell ref="E14:E15"/>
    <mergeCell ref="F14:F15"/>
    <mergeCell ref="G14:G15"/>
    <mergeCell ref="H14:H15"/>
    <mergeCell ref="I14:I15"/>
    <mergeCell ref="J14:J15"/>
    <mergeCell ref="BV13:BV14"/>
    <mergeCell ref="BW13:BW14"/>
    <mergeCell ref="BX13:BX14"/>
    <mergeCell ref="BY13:BY14"/>
    <mergeCell ref="BZ13:BZ14"/>
    <mergeCell ref="CA13:CA14"/>
    <mergeCell ref="BD13:BD14"/>
    <mergeCell ref="BE13:BE14"/>
    <mergeCell ref="BF13:BF14"/>
    <mergeCell ref="BG13:BG14"/>
    <mergeCell ref="BH13:BH14"/>
    <mergeCell ref="BI13:BI14"/>
    <mergeCell ref="AS12:AS13"/>
    <mergeCell ref="AT12:AT13"/>
    <mergeCell ref="AU12:AU13"/>
    <mergeCell ref="AV12:AV13"/>
    <mergeCell ref="BX11:BX12"/>
    <mergeCell ref="BY11:BY12"/>
    <mergeCell ref="BZ11:BZ12"/>
    <mergeCell ref="CA11:CA12"/>
    <mergeCell ref="K14:K15"/>
    <mergeCell ref="L14:L15"/>
    <mergeCell ref="S10:S11"/>
    <mergeCell ref="AT10:AT11"/>
    <mergeCell ref="AI10:AI11"/>
    <mergeCell ref="AJ10:AJ11"/>
    <mergeCell ref="U12:U13"/>
    <mergeCell ref="V12:V13"/>
    <mergeCell ref="W12:W13"/>
    <mergeCell ref="X12:X13"/>
    <mergeCell ref="Y12:Y13"/>
    <mergeCell ref="Z12:Z13"/>
    <mergeCell ref="O12:O13"/>
    <mergeCell ref="P12:P13"/>
    <mergeCell ref="Q12:Q13"/>
    <mergeCell ref="R12:R13"/>
    <mergeCell ref="S12:S13"/>
    <mergeCell ref="T12:T13"/>
    <mergeCell ref="AM12:AM13"/>
    <mergeCell ref="AN12:AN13"/>
    <mergeCell ref="AO12:AO13"/>
    <mergeCell ref="AP12:AP13"/>
    <mergeCell ref="AQ12:AQ13"/>
    <mergeCell ref="AR12:AR13"/>
    <mergeCell ref="AG12:AG13"/>
    <mergeCell ref="AH12:AH13"/>
    <mergeCell ref="AI12:AI13"/>
    <mergeCell ref="AJ12:AJ13"/>
    <mergeCell ref="AK12:AK13"/>
    <mergeCell ref="AF12:AF13"/>
    <mergeCell ref="AB12:A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AA12:AA13"/>
    <mergeCell ref="C10:C11"/>
    <mergeCell ref="D10:D11"/>
    <mergeCell ref="E10:E11"/>
    <mergeCell ref="AO10:AO11"/>
    <mergeCell ref="AC10:AC11"/>
    <mergeCell ref="AD10:AD11"/>
    <mergeCell ref="AE10:AE11"/>
    <mergeCell ref="AF10:AF11"/>
    <mergeCell ref="AG10:AG11"/>
    <mergeCell ref="AH10:AH11"/>
    <mergeCell ref="W10:W11"/>
    <mergeCell ref="X10:X11"/>
    <mergeCell ref="Y10:Y11"/>
    <mergeCell ref="Z10:Z11"/>
    <mergeCell ref="AA10:AA11"/>
    <mergeCell ref="AB10:AB11"/>
    <mergeCell ref="T10:T11"/>
    <mergeCell ref="U10:U11"/>
    <mergeCell ref="V10:V11"/>
    <mergeCell ref="CB11:CB12"/>
    <mergeCell ref="CC11:CC12"/>
    <mergeCell ref="BF11:BF12"/>
    <mergeCell ref="BG11:BG12"/>
    <mergeCell ref="BH11:BH12"/>
    <mergeCell ref="BI11:BI12"/>
    <mergeCell ref="BV11:BV12"/>
    <mergeCell ref="BW11:BW12"/>
    <mergeCell ref="AU10:AU11"/>
    <mergeCell ref="AV10:AV11"/>
    <mergeCell ref="BB11:BB12"/>
    <mergeCell ref="BC11:BC12"/>
    <mergeCell ref="BD11:BD12"/>
    <mergeCell ref="BE11:BE12"/>
    <mergeCell ref="CB9:CB10"/>
    <mergeCell ref="CC9:CC10"/>
    <mergeCell ref="AP10:AP11"/>
    <mergeCell ref="AQ10:AQ11"/>
    <mergeCell ref="AR10:AR11"/>
    <mergeCell ref="AS10:AS11"/>
    <mergeCell ref="BY7:BY8"/>
    <mergeCell ref="BZ7:BZ8"/>
    <mergeCell ref="CA7:CA8"/>
    <mergeCell ref="BD7:BD8"/>
    <mergeCell ref="BE7:BE8"/>
    <mergeCell ref="BF7:BF8"/>
    <mergeCell ref="BG7:BG8"/>
    <mergeCell ref="BH7:BH8"/>
    <mergeCell ref="BI7:BI8"/>
    <mergeCell ref="BV9:BV10"/>
    <mergeCell ref="BW9:BW10"/>
    <mergeCell ref="BX9:BX10"/>
    <mergeCell ref="BY9:BY10"/>
    <mergeCell ref="BZ9:BZ10"/>
    <mergeCell ref="CA9:CA10"/>
    <mergeCell ref="F10:F11"/>
    <mergeCell ref="G10:G11"/>
    <mergeCell ref="H10:H11"/>
    <mergeCell ref="I10:I11"/>
    <mergeCell ref="J10:J11"/>
    <mergeCell ref="Q10:Q11"/>
    <mergeCell ref="R10:R11"/>
    <mergeCell ref="K10:K11"/>
    <mergeCell ref="L10:L11"/>
    <mergeCell ref="M10:M11"/>
    <mergeCell ref="N10:N11"/>
    <mergeCell ref="O10:O11"/>
    <mergeCell ref="P10:P11"/>
    <mergeCell ref="AK10:AK11"/>
    <mergeCell ref="AL10:AL11"/>
    <mergeCell ref="AM10:AM11"/>
    <mergeCell ref="AN10:AN11"/>
    <mergeCell ref="AK7:AM8"/>
    <mergeCell ref="AN7:AP8"/>
    <mergeCell ref="AQ7:AS8"/>
    <mergeCell ref="AT7:AV8"/>
    <mergeCell ref="BB7:BB8"/>
    <mergeCell ref="BC7:BC8"/>
    <mergeCell ref="S7:U8"/>
    <mergeCell ref="V7:X8"/>
    <mergeCell ref="Y7:AA8"/>
    <mergeCell ref="AB7:AD8"/>
    <mergeCell ref="AE7:AG8"/>
    <mergeCell ref="AH7:AJ8"/>
    <mergeCell ref="C7:C8"/>
    <mergeCell ref="D7:F8"/>
    <mergeCell ref="G7:I8"/>
    <mergeCell ref="J7:L8"/>
    <mergeCell ref="M7:O8"/>
    <mergeCell ref="P7:R8"/>
    <mergeCell ref="D6:L6"/>
    <mergeCell ref="M6:U6"/>
    <mergeCell ref="V6:AD6"/>
    <mergeCell ref="AE6:AM6"/>
    <mergeCell ref="AN6:AV6"/>
    <mergeCell ref="BI5:BI6"/>
    <mergeCell ref="BV5:BV6"/>
    <mergeCell ref="BW5:BW6"/>
    <mergeCell ref="BX5:BX6"/>
    <mergeCell ref="BY5:BY6"/>
    <mergeCell ref="BZ5:BZ6"/>
    <mergeCell ref="BB4:BI4"/>
    <mergeCell ref="BV4:CC4"/>
    <mergeCell ref="C5:AV5"/>
    <mergeCell ref="BB5:BB6"/>
    <mergeCell ref="BC5:BC6"/>
    <mergeCell ref="BD5:BD6"/>
    <mergeCell ref="BE5:BE6"/>
    <mergeCell ref="BF5:BF6"/>
    <mergeCell ref="BG5:BG6"/>
    <mergeCell ref="BH5:BH6"/>
    <mergeCell ref="BJ5:BJ6"/>
    <mergeCell ref="BW66:BW67"/>
    <mergeCell ref="BX66:BX67"/>
    <mergeCell ref="BY66:BY67"/>
    <mergeCell ref="BZ66:BZ67"/>
    <mergeCell ref="CA66:CA67"/>
    <mergeCell ref="CB66:CB67"/>
    <mergeCell ref="CC66:CC67"/>
    <mergeCell ref="BB66:BB67"/>
    <mergeCell ref="BC66:BC67"/>
    <mergeCell ref="BD66:BD67"/>
    <mergeCell ref="BE66:BE67"/>
    <mergeCell ref="BF66:BF67"/>
    <mergeCell ref="BG66:BG67"/>
    <mergeCell ref="BH66:BH67"/>
    <mergeCell ref="BI66:BI67"/>
    <mergeCell ref="BV66:BV67"/>
    <mergeCell ref="CA5:CA6"/>
    <mergeCell ref="CB5:CB6"/>
    <mergeCell ref="CC5:CC6"/>
    <mergeCell ref="CB7:CB8"/>
    <mergeCell ref="CC7:CC8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BV7:BV8"/>
    <mergeCell ref="BW7:BW8"/>
    <mergeCell ref="BX7:BX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3375-4FD3-45A0-9CDF-92C6B53BF99F}">
  <dimension ref="C1:CB107"/>
  <sheetViews>
    <sheetView zoomScale="75" zoomScaleNormal="75" workbookViewId="0">
      <selection activeCell="BT23" sqref="BT23"/>
    </sheetView>
  </sheetViews>
  <sheetFormatPr defaultRowHeight="14.4" x14ac:dyDescent="0.3"/>
  <cols>
    <col min="3" max="3" width="39" bestFit="1" customWidth="1"/>
    <col min="4" max="4" width="8.6640625" customWidth="1"/>
    <col min="5" max="5" width="8" customWidth="1"/>
    <col min="6" max="6" width="7.77734375" customWidth="1"/>
    <col min="7" max="7" width="8.5546875" customWidth="1"/>
    <col min="8" max="8" width="8.6640625" customWidth="1"/>
    <col min="9" max="9" width="7.21875" customWidth="1"/>
    <col min="10" max="12" width="9.77734375" customWidth="1"/>
    <col min="13" max="13" width="8.33203125" customWidth="1"/>
    <col min="14" max="14" width="9.33203125" customWidth="1"/>
    <col min="15" max="15" width="8.6640625" customWidth="1"/>
    <col min="16" max="16" width="10.109375" customWidth="1"/>
    <col min="17" max="17" width="8.6640625" customWidth="1"/>
    <col min="18" max="18" width="8.5546875" customWidth="1"/>
    <col min="19" max="21" width="9.77734375" customWidth="1"/>
    <col min="22" max="22" width="8.77734375" customWidth="1"/>
    <col min="23" max="23" width="9.21875" customWidth="1"/>
    <col min="24" max="24" width="9" customWidth="1"/>
    <col min="25" max="25" width="10.33203125" customWidth="1"/>
    <col min="27" max="27" width="9.5546875" customWidth="1"/>
    <col min="28" max="30" width="9.77734375" customWidth="1"/>
    <col min="32" max="32" width="8.33203125" customWidth="1"/>
    <col min="33" max="33" width="8.6640625" customWidth="1"/>
    <col min="34" max="34" width="8.5546875" customWidth="1"/>
    <col min="35" max="35" width="8.6640625" customWidth="1"/>
    <col min="36" max="36" width="9.6640625" customWidth="1"/>
    <col min="37" max="39" width="9.77734375" customWidth="1"/>
    <col min="40" max="40" width="9.6640625" customWidth="1"/>
    <col min="42" max="42" width="9.77734375" customWidth="1"/>
    <col min="43" max="43" width="9.109375" customWidth="1"/>
    <col min="44" max="44" width="9.21875" customWidth="1"/>
    <col min="45" max="45" width="9.44140625" customWidth="1"/>
    <col min="46" max="46" width="9.77734375" bestFit="1" customWidth="1"/>
    <col min="47" max="47" width="9.77734375" customWidth="1"/>
    <col min="50" max="50" width="13.5546875" bestFit="1" customWidth="1"/>
    <col min="51" max="51" width="14.109375" bestFit="1" customWidth="1"/>
    <col min="55" max="55" width="21.88671875" bestFit="1" customWidth="1"/>
    <col min="56" max="56" width="23.109375" bestFit="1" customWidth="1"/>
    <col min="57" max="57" width="28.88671875" bestFit="1" customWidth="1"/>
    <col min="58" max="58" width="29.5546875" bestFit="1" customWidth="1"/>
    <col min="59" max="59" width="28.109375" bestFit="1" customWidth="1"/>
    <col min="60" max="60" width="30.21875" bestFit="1" customWidth="1"/>
    <col min="61" max="61" width="30.21875" customWidth="1"/>
    <col min="74" max="74" width="22.5546875" bestFit="1" customWidth="1"/>
    <col min="75" max="75" width="24.109375" bestFit="1" customWidth="1"/>
    <col min="76" max="76" width="29.44140625" bestFit="1" customWidth="1"/>
    <col min="77" max="77" width="30.109375" bestFit="1" customWidth="1"/>
    <col min="78" max="78" width="29" bestFit="1" customWidth="1"/>
    <col min="79" max="79" width="31.21875" bestFit="1" customWidth="1"/>
    <col min="80" max="80" width="31.21875" customWidth="1"/>
  </cols>
  <sheetData>
    <row r="1" spans="3:80" x14ac:dyDescent="0.3">
      <c r="G1" s="8"/>
      <c r="H1" s="8"/>
      <c r="I1" s="8"/>
    </row>
    <row r="4" spans="3:80" ht="15.6" x14ac:dyDescent="0.3">
      <c r="BB4" s="82" t="s">
        <v>0</v>
      </c>
      <c r="BC4" s="82"/>
      <c r="BD4" s="82"/>
      <c r="BE4" s="82"/>
      <c r="BF4" s="82"/>
      <c r="BG4" s="82"/>
      <c r="BH4" s="82"/>
      <c r="BI4" s="82"/>
      <c r="BU4" s="82" t="s">
        <v>0</v>
      </c>
      <c r="BV4" s="82"/>
      <c r="BW4" s="82"/>
      <c r="BX4" s="82"/>
      <c r="BY4" s="82"/>
      <c r="BZ4" s="82"/>
      <c r="CA4" s="82"/>
      <c r="CB4" s="82"/>
    </row>
    <row r="5" spans="3:80" ht="18.600000000000001" thickBot="1" x14ac:dyDescent="0.4">
      <c r="C5" s="113" t="s">
        <v>0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BB5" s="80"/>
      <c r="BC5" s="71" t="s">
        <v>217</v>
      </c>
      <c r="BD5" s="71" t="s">
        <v>218</v>
      </c>
      <c r="BE5" s="71" t="s">
        <v>312</v>
      </c>
      <c r="BF5" s="71" t="s">
        <v>313</v>
      </c>
      <c r="BG5" s="71" t="s">
        <v>314</v>
      </c>
      <c r="BH5" s="71" t="s">
        <v>315</v>
      </c>
      <c r="BI5" s="71" t="s">
        <v>316</v>
      </c>
      <c r="BU5" s="80"/>
      <c r="BV5" s="71" t="s">
        <v>217</v>
      </c>
      <c r="BW5" s="71" t="s">
        <v>218</v>
      </c>
      <c r="BX5" s="71" t="s">
        <v>312</v>
      </c>
      <c r="BY5" s="71" t="s">
        <v>313</v>
      </c>
      <c r="BZ5" s="71" t="s">
        <v>314</v>
      </c>
      <c r="CA5" s="71" t="s">
        <v>315</v>
      </c>
      <c r="CB5" s="71" t="s">
        <v>316</v>
      </c>
    </row>
    <row r="6" spans="3:80" ht="15" thickBot="1" x14ac:dyDescent="0.35">
      <c r="C6" s="14"/>
      <c r="D6" s="143" t="s">
        <v>1</v>
      </c>
      <c r="E6" s="144"/>
      <c r="F6" s="144"/>
      <c r="G6" s="144"/>
      <c r="H6" s="144"/>
      <c r="I6" s="144"/>
      <c r="J6" s="144"/>
      <c r="K6" s="144"/>
      <c r="L6" s="145"/>
      <c r="M6" s="116" t="s">
        <v>2</v>
      </c>
      <c r="N6" s="117"/>
      <c r="O6" s="117"/>
      <c r="P6" s="117"/>
      <c r="Q6" s="117"/>
      <c r="R6" s="117"/>
      <c r="S6" s="117"/>
      <c r="T6" s="117"/>
      <c r="U6" s="118"/>
      <c r="V6" s="116" t="s">
        <v>3</v>
      </c>
      <c r="W6" s="117"/>
      <c r="X6" s="117"/>
      <c r="Y6" s="117"/>
      <c r="Z6" s="117"/>
      <c r="AA6" s="117"/>
      <c r="AB6" s="117"/>
      <c r="AC6" s="117"/>
      <c r="AD6" s="118"/>
      <c r="AE6" s="122" t="s">
        <v>4</v>
      </c>
      <c r="AF6" s="123"/>
      <c r="AG6" s="123"/>
      <c r="AH6" s="123"/>
      <c r="AI6" s="123"/>
      <c r="AJ6" s="123"/>
      <c r="AK6" s="123"/>
      <c r="AL6" s="123"/>
      <c r="AM6" s="124"/>
      <c r="AN6" s="90" t="s">
        <v>5</v>
      </c>
      <c r="AO6" s="91"/>
      <c r="AP6" s="91"/>
      <c r="AQ6" s="91"/>
      <c r="AR6" s="91"/>
      <c r="AS6" s="91"/>
      <c r="AT6" s="91"/>
      <c r="AU6" s="91"/>
      <c r="AV6" s="92"/>
      <c r="AX6" s="1" t="s">
        <v>6</v>
      </c>
      <c r="AY6" s="2" t="s">
        <v>7</v>
      </c>
      <c r="BB6" s="81"/>
      <c r="BC6" s="71"/>
      <c r="BD6" s="71"/>
      <c r="BE6" s="71"/>
      <c r="BF6" s="71"/>
      <c r="BG6" s="71"/>
      <c r="BH6" s="71"/>
      <c r="BI6" s="71"/>
      <c r="BU6" s="81"/>
      <c r="BV6" s="71"/>
      <c r="BW6" s="71"/>
      <c r="BX6" s="71"/>
      <c r="BY6" s="71"/>
      <c r="BZ6" s="71"/>
      <c r="CA6" s="71"/>
      <c r="CB6" s="71"/>
    </row>
    <row r="7" spans="3:80" x14ac:dyDescent="0.3">
      <c r="C7" s="95"/>
      <c r="D7" s="146" t="s">
        <v>8</v>
      </c>
      <c r="E7" s="147"/>
      <c r="F7" s="148"/>
      <c r="G7" s="149" t="s">
        <v>9</v>
      </c>
      <c r="H7" s="147"/>
      <c r="I7" s="148"/>
      <c r="J7" s="149" t="s">
        <v>10</v>
      </c>
      <c r="K7" s="147"/>
      <c r="L7" s="150"/>
      <c r="M7" s="100" t="s">
        <v>8</v>
      </c>
      <c r="N7" s="101"/>
      <c r="O7" s="102"/>
      <c r="P7" s="109" t="s">
        <v>9</v>
      </c>
      <c r="Q7" s="101"/>
      <c r="R7" s="102"/>
      <c r="S7" s="109" t="s">
        <v>10</v>
      </c>
      <c r="T7" s="101"/>
      <c r="U7" s="119"/>
      <c r="V7" s="100" t="s">
        <v>8</v>
      </c>
      <c r="W7" s="101"/>
      <c r="X7" s="102"/>
      <c r="Y7" s="109" t="s">
        <v>9</v>
      </c>
      <c r="Z7" s="101"/>
      <c r="AA7" s="102"/>
      <c r="AB7" s="109" t="s">
        <v>10</v>
      </c>
      <c r="AC7" s="101"/>
      <c r="AD7" s="119"/>
      <c r="AE7" s="125" t="s">
        <v>8</v>
      </c>
      <c r="AF7" s="126"/>
      <c r="AG7" s="127"/>
      <c r="AH7" s="128" t="s">
        <v>9</v>
      </c>
      <c r="AI7" s="126"/>
      <c r="AJ7" s="127"/>
      <c r="AK7" s="128" t="s">
        <v>10</v>
      </c>
      <c r="AL7" s="126"/>
      <c r="AM7" s="129"/>
      <c r="AN7" s="125" t="s">
        <v>8</v>
      </c>
      <c r="AO7" s="126"/>
      <c r="AP7" s="127"/>
      <c r="AQ7" s="128" t="s">
        <v>9</v>
      </c>
      <c r="AR7" s="126"/>
      <c r="AS7" s="127"/>
      <c r="AT7" s="71" t="s">
        <v>10</v>
      </c>
      <c r="AU7" s="71"/>
      <c r="AV7" s="130"/>
      <c r="AW7" s="13"/>
      <c r="AX7" s="3">
        <v>2</v>
      </c>
      <c r="AY7" s="4">
        <v>210</v>
      </c>
      <c r="BB7" s="71" t="s">
        <v>1</v>
      </c>
      <c r="BC7" s="72">
        <f>J10</f>
        <v>0.78095238095238095</v>
      </c>
      <c r="BD7" s="73">
        <f>J12</f>
        <v>0.78095238095238095</v>
      </c>
      <c r="BE7" s="72">
        <f>J14</f>
        <v>0.83809523809523812</v>
      </c>
      <c r="BF7" s="72">
        <f>J16</f>
        <v>0.83333333333333337</v>
      </c>
      <c r="BG7" s="72">
        <f>J18</f>
        <v>0.84285714285714286</v>
      </c>
      <c r="BH7" s="72">
        <f>J20</f>
        <v>0.84285714285714286</v>
      </c>
      <c r="BI7" s="72">
        <f>J22</f>
        <v>0.99047619047619051</v>
      </c>
      <c r="BU7" s="71" t="s">
        <v>1</v>
      </c>
      <c r="BV7" s="70">
        <f>D10</f>
        <v>32</v>
      </c>
      <c r="BW7" s="78">
        <f>D12</f>
        <v>32</v>
      </c>
      <c r="BX7" s="78">
        <f>D14</f>
        <v>32</v>
      </c>
      <c r="BY7" s="78">
        <f>D16</f>
        <v>32</v>
      </c>
      <c r="BZ7" s="78">
        <f>D18</f>
        <v>32</v>
      </c>
      <c r="CA7" s="78">
        <f>D20</f>
        <v>32</v>
      </c>
      <c r="CB7" s="70">
        <f>D22</f>
        <v>51</v>
      </c>
    </row>
    <row r="8" spans="3:80" x14ac:dyDescent="0.3">
      <c r="C8" s="96"/>
      <c r="D8" s="103"/>
      <c r="E8" s="104"/>
      <c r="F8" s="105"/>
      <c r="G8" s="95"/>
      <c r="H8" s="104"/>
      <c r="I8" s="105"/>
      <c r="J8" s="95"/>
      <c r="K8" s="104"/>
      <c r="L8" s="120"/>
      <c r="M8" s="103"/>
      <c r="N8" s="104"/>
      <c r="O8" s="105"/>
      <c r="P8" s="95"/>
      <c r="Q8" s="104"/>
      <c r="R8" s="105"/>
      <c r="S8" s="95"/>
      <c r="T8" s="104"/>
      <c r="U8" s="120"/>
      <c r="V8" s="103"/>
      <c r="W8" s="104"/>
      <c r="X8" s="105"/>
      <c r="Y8" s="95"/>
      <c r="Z8" s="104"/>
      <c r="AA8" s="105"/>
      <c r="AB8" s="95"/>
      <c r="AC8" s="104"/>
      <c r="AD8" s="120"/>
      <c r="AE8" s="103"/>
      <c r="AF8" s="104"/>
      <c r="AG8" s="105"/>
      <c r="AH8" s="95"/>
      <c r="AI8" s="104"/>
      <c r="AJ8" s="105"/>
      <c r="AK8" s="95"/>
      <c r="AL8" s="104"/>
      <c r="AM8" s="120"/>
      <c r="AN8" s="103"/>
      <c r="AO8" s="104"/>
      <c r="AP8" s="105"/>
      <c r="AQ8" s="95"/>
      <c r="AR8" s="104"/>
      <c r="AS8" s="105"/>
      <c r="AT8" s="71"/>
      <c r="AU8" s="71"/>
      <c r="AV8" s="130"/>
      <c r="AW8" s="13"/>
      <c r="AX8" s="3">
        <v>3</v>
      </c>
      <c r="AY8" s="4">
        <v>315</v>
      </c>
      <c r="BB8" s="71"/>
      <c r="BC8" s="72"/>
      <c r="BD8" s="74"/>
      <c r="BE8" s="72"/>
      <c r="BF8" s="72"/>
      <c r="BG8" s="72"/>
      <c r="BH8" s="72"/>
      <c r="BI8" s="72"/>
      <c r="BU8" s="71"/>
      <c r="BV8" s="70"/>
      <c r="BW8" s="79"/>
      <c r="BX8" s="79"/>
      <c r="BY8" s="79"/>
      <c r="BZ8" s="79"/>
      <c r="CA8" s="79"/>
      <c r="CB8" s="70"/>
    </row>
    <row r="9" spans="3:80" x14ac:dyDescent="0.3">
      <c r="C9" s="9"/>
      <c r="D9" s="20" t="s">
        <v>18</v>
      </c>
      <c r="E9" s="21" t="s">
        <v>17</v>
      </c>
      <c r="F9" s="22" t="s">
        <v>16</v>
      </c>
      <c r="G9" s="21" t="s">
        <v>18</v>
      </c>
      <c r="H9" s="21" t="s">
        <v>17</v>
      </c>
      <c r="I9" s="22" t="s">
        <v>16</v>
      </c>
      <c r="J9" s="21" t="s">
        <v>18</v>
      </c>
      <c r="K9" s="21" t="s">
        <v>17</v>
      </c>
      <c r="L9" s="23" t="s">
        <v>16</v>
      </c>
      <c r="M9" s="20" t="s">
        <v>18</v>
      </c>
      <c r="N9" s="21" t="s">
        <v>17</v>
      </c>
      <c r="O9" s="22" t="s">
        <v>16</v>
      </c>
      <c r="P9" s="21" t="s">
        <v>18</v>
      </c>
      <c r="Q9" s="21" t="s">
        <v>17</v>
      </c>
      <c r="R9" s="22" t="s">
        <v>16</v>
      </c>
      <c r="S9" s="21" t="s">
        <v>18</v>
      </c>
      <c r="T9" s="21" t="s">
        <v>17</v>
      </c>
      <c r="U9" s="23" t="s">
        <v>16</v>
      </c>
      <c r="V9" s="20" t="s">
        <v>18</v>
      </c>
      <c r="W9" s="21" t="s">
        <v>17</v>
      </c>
      <c r="X9" s="22" t="s">
        <v>16</v>
      </c>
      <c r="Y9" s="21" t="s">
        <v>18</v>
      </c>
      <c r="Z9" s="21" t="s">
        <v>17</v>
      </c>
      <c r="AA9" s="22" t="s">
        <v>16</v>
      </c>
      <c r="AB9" s="21" t="s">
        <v>18</v>
      </c>
      <c r="AC9" s="21" t="s">
        <v>17</v>
      </c>
      <c r="AD9" s="23" t="s">
        <v>16</v>
      </c>
      <c r="AE9" s="20" t="s">
        <v>18</v>
      </c>
      <c r="AF9" s="21" t="s">
        <v>17</v>
      </c>
      <c r="AG9" s="22" t="s">
        <v>16</v>
      </c>
      <c r="AH9" s="21" t="s">
        <v>18</v>
      </c>
      <c r="AI9" s="21" t="s">
        <v>17</v>
      </c>
      <c r="AJ9" s="22" t="s">
        <v>16</v>
      </c>
      <c r="AK9" s="21" t="s">
        <v>18</v>
      </c>
      <c r="AL9" s="21" t="s">
        <v>17</v>
      </c>
      <c r="AM9" s="23" t="s">
        <v>16</v>
      </c>
      <c r="AN9" s="20" t="s">
        <v>18</v>
      </c>
      <c r="AO9" s="21" t="s">
        <v>17</v>
      </c>
      <c r="AP9" s="22" t="s">
        <v>16</v>
      </c>
      <c r="AQ9" s="21" t="s">
        <v>18</v>
      </c>
      <c r="AR9" s="21" t="s">
        <v>17</v>
      </c>
      <c r="AS9" s="22" t="s">
        <v>16</v>
      </c>
      <c r="AT9" s="21" t="s">
        <v>18</v>
      </c>
      <c r="AU9" s="21" t="s">
        <v>17</v>
      </c>
      <c r="AV9" s="23" t="s">
        <v>16</v>
      </c>
      <c r="AW9" s="13"/>
      <c r="AX9" s="3">
        <v>4</v>
      </c>
      <c r="AY9" s="4">
        <v>420</v>
      </c>
      <c r="BB9" s="71" t="s">
        <v>2</v>
      </c>
      <c r="BC9" s="72">
        <f>S10</f>
        <v>0.79682539682539677</v>
      </c>
      <c r="BD9" s="73">
        <f>S12</f>
        <v>0.79682539682539677</v>
      </c>
      <c r="BE9" s="72">
        <f>S14</f>
        <v>0.90476190476190477</v>
      </c>
      <c r="BF9" s="72">
        <f>S16</f>
        <v>0.9015873015873016</v>
      </c>
      <c r="BG9" s="72">
        <f>S18</f>
        <v>0.90793650793650793</v>
      </c>
      <c r="BH9" s="72">
        <f>S20</f>
        <v>0.91428571428571426</v>
      </c>
      <c r="BI9" s="72">
        <f>S22</f>
        <v>0.99047619047619051</v>
      </c>
      <c r="BU9" s="76" t="s">
        <v>2</v>
      </c>
      <c r="BV9" s="78">
        <f>M10</f>
        <v>46</v>
      </c>
      <c r="BW9" s="78">
        <f>M12</f>
        <v>46</v>
      </c>
      <c r="BX9" s="78">
        <f>M14</f>
        <v>46</v>
      </c>
      <c r="BY9" s="78">
        <f>M16</f>
        <v>46</v>
      </c>
      <c r="BZ9" s="78">
        <f>M18</f>
        <v>46</v>
      </c>
      <c r="CA9" s="78">
        <f>M20</f>
        <v>48</v>
      </c>
      <c r="CB9" s="70">
        <f>M22</f>
        <v>67</v>
      </c>
    </row>
    <row r="10" spans="3:80" x14ac:dyDescent="0.3">
      <c r="C10" s="71" t="s">
        <v>217</v>
      </c>
      <c r="D10" s="98">
        <v>32</v>
      </c>
      <c r="E10" s="76">
        <v>26</v>
      </c>
      <c r="F10" s="76">
        <v>38</v>
      </c>
      <c r="G10" s="76">
        <v>164</v>
      </c>
      <c r="H10" s="76">
        <v>142</v>
      </c>
      <c r="I10" s="76">
        <v>179</v>
      </c>
      <c r="J10" s="108">
        <f>G10/$AY$7</f>
        <v>0.78095238095238095</v>
      </c>
      <c r="K10" s="108">
        <f>H10/$AY$7</f>
        <v>0.67619047619047623</v>
      </c>
      <c r="L10" s="112">
        <f>I10/$AY$7</f>
        <v>0.85238095238095235</v>
      </c>
      <c r="M10" s="98">
        <v>46</v>
      </c>
      <c r="N10" s="76">
        <v>40</v>
      </c>
      <c r="O10" s="76">
        <v>52</v>
      </c>
      <c r="P10" s="76">
        <v>251</v>
      </c>
      <c r="Q10" s="76">
        <v>232</v>
      </c>
      <c r="R10" s="76">
        <v>266</v>
      </c>
      <c r="S10" s="72">
        <f>P10/$AY$8</f>
        <v>0.79682539682539677</v>
      </c>
      <c r="T10" s="72">
        <f t="shared" ref="T10:U14" si="0">Q10/$AY$8</f>
        <v>0.73650793650793656</v>
      </c>
      <c r="U10" s="88">
        <f t="shared" si="0"/>
        <v>0.84444444444444444</v>
      </c>
      <c r="V10" s="98">
        <v>64</v>
      </c>
      <c r="W10" s="76">
        <v>58</v>
      </c>
      <c r="X10" s="76">
        <v>70</v>
      </c>
      <c r="Y10" s="76">
        <v>328</v>
      </c>
      <c r="Z10" s="76">
        <v>309</v>
      </c>
      <c r="AA10" s="76">
        <v>348</v>
      </c>
      <c r="AB10" s="72">
        <f>Y10/$AY$9</f>
        <v>0.78095238095238095</v>
      </c>
      <c r="AC10" s="72">
        <f>Z10/$AY$9</f>
        <v>0.73571428571428577</v>
      </c>
      <c r="AD10" s="88">
        <f>AA10/$AY$9</f>
        <v>0.82857142857142863</v>
      </c>
      <c r="AE10" s="98">
        <v>81</v>
      </c>
      <c r="AF10" s="76">
        <v>74</v>
      </c>
      <c r="AG10" s="76">
        <v>92</v>
      </c>
      <c r="AH10" s="76">
        <v>407</v>
      </c>
      <c r="AI10" s="76">
        <v>375</v>
      </c>
      <c r="AJ10" s="76">
        <v>423</v>
      </c>
      <c r="AK10" s="72">
        <f>AH10/$AY$10</f>
        <v>0.77523809523809528</v>
      </c>
      <c r="AL10" s="72">
        <f>AI10/$AY$10</f>
        <v>0.7142857142857143</v>
      </c>
      <c r="AM10" s="88">
        <f>AJ10/$AY$10</f>
        <v>0.80571428571428572</v>
      </c>
      <c r="AN10" s="98">
        <v>94</v>
      </c>
      <c r="AO10" s="70">
        <v>84</v>
      </c>
      <c r="AP10" s="70">
        <v>100</v>
      </c>
      <c r="AQ10" s="76">
        <v>498</v>
      </c>
      <c r="AR10" s="76">
        <v>480</v>
      </c>
      <c r="AS10" s="76">
        <v>526</v>
      </c>
      <c r="AT10" s="72">
        <f>AQ10/$AY$11</f>
        <v>0.79047619047619044</v>
      </c>
      <c r="AU10" s="72">
        <f>AR10/$AY$11</f>
        <v>0.76190476190476186</v>
      </c>
      <c r="AV10" s="88">
        <f>AS10/$AY$11</f>
        <v>0.83492063492063495</v>
      </c>
      <c r="AX10" s="3">
        <v>5</v>
      </c>
      <c r="AY10" s="4">
        <v>525</v>
      </c>
      <c r="BB10" s="71"/>
      <c r="BC10" s="72"/>
      <c r="BD10" s="74"/>
      <c r="BE10" s="72"/>
      <c r="BF10" s="72"/>
      <c r="BG10" s="72"/>
      <c r="BH10" s="72"/>
      <c r="BI10" s="72"/>
      <c r="BU10" s="77"/>
      <c r="BV10" s="79"/>
      <c r="BW10" s="79"/>
      <c r="BX10" s="79"/>
      <c r="BY10" s="79"/>
      <c r="BZ10" s="79"/>
      <c r="CA10" s="79"/>
      <c r="CB10" s="70"/>
    </row>
    <row r="11" spans="3:80" ht="15" thickBot="1" x14ac:dyDescent="0.35">
      <c r="C11" s="71"/>
      <c r="D11" s="106"/>
      <c r="E11" s="77"/>
      <c r="F11" s="77"/>
      <c r="G11" s="77"/>
      <c r="H11" s="77"/>
      <c r="I11" s="77"/>
      <c r="J11" s="108"/>
      <c r="K11" s="108"/>
      <c r="L11" s="112"/>
      <c r="M11" s="106"/>
      <c r="N11" s="77"/>
      <c r="O11" s="77"/>
      <c r="P11" s="140"/>
      <c r="Q11" s="140"/>
      <c r="R11" s="140"/>
      <c r="S11" s="72"/>
      <c r="T11" s="72"/>
      <c r="U11" s="88"/>
      <c r="V11" s="106"/>
      <c r="W11" s="77"/>
      <c r="X11" s="77"/>
      <c r="Y11" s="77"/>
      <c r="Z11" s="77"/>
      <c r="AA11" s="77"/>
      <c r="AB11" s="72"/>
      <c r="AC11" s="72"/>
      <c r="AD11" s="88"/>
      <c r="AE11" s="106"/>
      <c r="AF11" s="77"/>
      <c r="AG11" s="77"/>
      <c r="AH11" s="77"/>
      <c r="AI11" s="77"/>
      <c r="AJ11" s="77"/>
      <c r="AK11" s="72"/>
      <c r="AL11" s="72"/>
      <c r="AM11" s="88"/>
      <c r="AN11" s="106"/>
      <c r="AO11" s="70"/>
      <c r="AP11" s="70"/>
      <c r="AQ11" s="77"/>
      <c r="AR11" s="77"/>
      <c r="AS11" s="77"/>
      <c r="AT11" s="72"/>
      <c r="AU11" s="72"/>
      <c r="AV11" s="88"/>
      <c r="AX11" s="15">
        <v>6</v>
      </c>
      <c r="AY11" s="6">
        <v>630</v>
      </c>
      <c r="BB11" s="76" t="s">
        <v>3</v>
      </c>
      <c r="BC11" s="73">
        <f>AB10</f>
        <v>0.78095238095238095</v>
      </c>
      <c r="BD11" s="73">
        <f>AB12</f>
        <v>0.78333333333333333</v>
      </c>
      <c r="BE11" s="73">
        <f>AB14</f>
        <v>0.94047619047619047</v>
      </c>
      <c r="BF11" s="73">
        <f>AB16</f>
        <v>0.94047619047619047</v>
      </c>
      <c r="BG11" s="73">
        <f>AB18</f>
        <v>0.94285714285714284</v>
      </c>
      <c r="BH11" s="73">
        <f>AB20</f>
        <v>0.94761904761904758</v>
      </c>
      <c r="BI11" s="72">
        <f>AB22</f>
        <v>0.99047619047619051</v>
      </c>
      <c r="BU11" s="76" t="s">
        <v>3</v>
      </c>
      <c r="BV11" s="78">
        <f>V10</f>
        <v>64</v>
      </c>
      <c r="BW11" s="78">
        <f>V12</f>
        <v>64</v>
      </c>
      <c r="BX11" s="78">
        <f>V14</f>
        <v>64</v>
      </c>
      <c r="BY11" s="78">
        <f>V16</f>
        <v>64</v>
      </c>
      <c r="BZ11" s="78">
        <f>V18</f>
        <v>64</v>
      </c>
      <c r="CA11" s="78">
        <f>V20</f>
        <v>66</v>
      </c>
      <c r="CB11" s="70">
        <f>V22</f>
        <v>88</v>
      </c>
    </row>
    <row r="12" spans="3:80" x14ac:dyDescent="0.3">
      <c r="C12" s="71" t="s">
        <v>218</v>
      </c>
      <c r="D12" s="98">
        <v>32</v>
      </c>
      <c r="E12" s="76">
        <v>26</v>
      </c>
      <c r="F12" s="76">
        <v>38</v>
      </c>
      <c r="G12" s="76">
        <v>164</v>
      </c>
      <c r="H12" s="76">
        <v>142</v>
      </c>
      <c r="I12" s="76">
        <v>179</v>
      </c>
      <c r="J12" s="108">
        <f>G12/$AY$7</f>
        <v>0.78095238095238095</v>
      </c>
      <c r="K12" s="108">
        <f t="shared" ref="K12" si="1">H12/$AY$7</f>
        <v>0.67619047619047623</v>
      </c>
      <c r="L12" s="112">
        <f t="shared" ref="L12" si="2">I12/$AY$7</f>
        <v>0.85238095238095235</v>
      </c>
      <c r="M12" s="98">
        <v>46</v>
      </c>
      <c r="N12" s="76">
        <v>40</v>
      </c>
      <c r="O12" s="76">
        <v>52</v>
      </c>
      <c r="P12" s="76">
        <v>251</v>
      </c>
      <c r="Q12" s="76">
        <v>232</v>
      </c>
      <c r="R12" s="76">
        <v>266</v>
      </c>
      <c r="S12" s="72">
        <f>P12/$AY$8</f>
        <v>0.79682539682539677</v>
      </c>
      <c r="T12" s="72">
        <f t="shared" si="0"/>
        <v>0.73650793650793656</v>
      </c>
      <c r="U12" s="88">
        <f t="shared" si="0"/>
        <v>0.84444444444444444</v>
      </c>
      <c r="V12" s="98">
        <v>64</v>
      </c>
      <c r="W12" s="76">
        <v>58</v>
      </c>
      <c r="X12" s="76">
        <v>70</v>
      </c>
      <c r="Y12" s="76">
        <v>329</v>
      </c>
      <c r="Z12" s="76">
        <v>309</v>
      </c>
      <c r="AA12" s="76">
        <v>350</v>
      </c>
      <c r="AB12" s="72">
        <f>Y12/$AY$9</f>
        <v>0.78333333333333333</v>
      </c>
      <c r="AC12" s="72">
        <f>Z12/$AY$9</f>
        <v>0.73571428571428577</v>
      </c>
      <c r="AD12" s="88">
        <f>AA12/$AY$9</f>
        <v>0.83333333333333337</v>
      </c>
      <c r="AE12" s="98">
        <v>81</v>
      </c>
      <c r="AF12" s="76">
        <v>74</v>
      </c>
      <c r="AG12" s="76">
        <v>92</v>
      </c>
      <c r="AH12" s="76">
        <v>408</v>
      </c>
      <c r="AI12" s="76">
        <v>376</v>
      </c>
      <c r="AJ12" s="76">
        <v>423</v>
      </c>
      <c r="AK12" s="72">
        <f>AH12/$AY$10</f>
        <v>0.77714285714285714</v>
      </c>
      <c r="AL12" s="72">
        <f>AI12/$AY$10</f>
        <v>0.71619047619047616</v>
      </c>
      <c r="AM12" s="88">
        <f>AJ12/$AY$10</f>
        <v>0.80571428571428572</v>
      </c>
      <c r="AN12" s="98">
        <v>94</v>
      </c>
      <c r="AO12" s="70">
        <v>84</v>
      </c>
      <c r="AP12" s="70">
        <v>100</v>
      </c>
      <c r="AQ12" s="76">
        <v>499</v>
      </c>
      <c r="AR12" s="76">
        <v>482</v>
      </c>
      <c r="AS12" s="76">
        <v>526</v>
      </c>
      <c r="AT12" s="72">
        <f>AQ12/$AY$11</f>
        <v>0.79206349206349203</v>
      </c>
      <c r="AU12" s="72">
        <f>AR12/$AY$11</f>
        <v>0.76507936507936503</v>
      </c>
      <c r="AV12" s="88">
        <f>AS12/$AY$11</f>
        <v>0.83492063492063495</v>
      </c>
      <c r="BB12" s="77"/>
      <c r="BC12" s="74"/>
      <c r="BD12" s="74"/>
      <c r="BE12" s="74"/>
      <c r="BF12" s="74"/>
      <c r="BG12" s="74"/>
      <c r="BH12" s="74"/>
      <c r="BI12" s="72"/>
      <c r="BU12" s="77"/>
      <c r="BV12" s="79"/>
      <c r="BW12" s="79"/>
      <c r="BX12" s="79"/>
      <c r="BY12" s="79"/>
      <c r="BZ12" s="79"/>
      <c r="CA12" s="79"/>
      <c r="CB12" s="70"/>
    </row>
    <row r="13" spans="3:80" x14ac:dyDescent="0.3">
      <c r="C13" s="71"/>
      <c r="D13" s="83"/>
      <c r="E13" s="140"/>
      <c r="F13" s="140"/>
      <c r="G13" s="140"/>
      <c r="H13" s="140"/>
      <c r="I13" s="140"/>
      <c r="J13" s="141"/>
      <c r="K13" s="141"/>
      <c r="L13" s="142"/>
      <c r="M13" s="106"/>
      <c r="N13" s="77"/>
      <c r="O13" s="77"/>
      <c r="P13" s="140"/>
      <c r="Q13" s="140"/>
      <c r="R13" s="140"/>
      <c r="S13" s="73"/>
      <c r="T13" s="73"/>
      <c r="U13" s="93"/>
      <c r="V13" s="83"/>
      <c r="W13" s="140"/>
      <c r="X13" s="140"/>
      <c r="Y13" s="140"/>
      <c r="Z13" s="140"/>
      <c r="AA13" s="140"/>
      <c r="AB13" s="73"/>
      <c r="AC13" s="73"/>
      <c r="AD13" s="93"/>
      <c r="AE13" s="83"/>
      <c r="AF13" s="140"/>
      <c r="AG13" s="140"/>
      <c r="AH13" s="140"/>
      <c r="AI13" s="140"/>
      <c r="AJ13" s="140"/>
      <c r="AK13" s="73"/>
      <c r="AL13" s="73"/>
      <c r="AM13" s="93"/>
      <c r="AN13" s="83"/>
      <c r="AO13" s="78"/>
      <c r="AP13" s="78"/>
      <c r="AQ13" s="140"/>
      <c r="AR13" s="140"/>
      <c r="AS13" s="140"/>
      <c r="AT13" s="73"/>
      <c r="AU13" s="73"/>
      <c r="AV13" s="93"/>
      <c r="AX13" s="7"/>
      <c r="AY13" s="7"/>
      <c r="BB13" s="76" t="s">
        <v>4</v>
      </c>
      <c r="BC13" s="73">
        <f>AK10</f>
        <v>0.77523809523809528</v>
      </c>
      <c r="BD13" s="73">
        <f>AK12</f>
        <v>0.77714285714285714</v>
      </c>
      <c r="BE13" s="73">
        <f>AK14</f>
        <v>0.95619047619047615</v>
      </c>
      <c r="BF13" s="73">
        <f>AK16</f>
        <v>0.95809523809523811</v>
      </c>
      <c r="BG13" s="73">
        <f>AK18</f>
        <v>0.96</v>
      </c>
      <c r="BH13" s="73">
        <f>AK20</f>
        <v>0.9676190476190476</v>
      </c>
      <c r="BI13" s="72">
        <f>AK22</f>
        <v>0.98857142857142855</v>
      </c>
      <c r="BU13" s="76" t="s">
        <v>4</v>
      </c>
      <c r="BV13" s="78">
        <f>AE10</f>
        <v>81</v>
      </c>
      <c r="BW13" s="78">
        <f>AE12</f>
        <v>81</v>
      </c>
      <c r="BX13" s="78">
        <f>AE14</f>
        <v>81</v>
      </c>
      <c r="BY13" s="78">
        <f>AE16</f>
        <v>81</v>
      </c>
      <c r="BZ13" s="78">
        <f>AE18</f>
        <v>81</v>
      </c>
      <c r="CA13" s="78">
        <f>AE20</f>
        <v>85</v>
      </c>
      <c r="CB13" s="70">
        <f>AE22</f>
        <v>100</v>
      </c>
    </row>
    <row r="14" spans="3:80" x14ac:dyDescent="0.3">
      <c r="C14" s="71" t="s">
        <v>312</v>
      </c>
      <c r="D14" s="107">
        <v>32</v>
      </c>
      <c r="E14" s="71">
        <v>26</v>
      </c>
      <c r="F14" s="71">
        <v>38</v>
      </c>
      <c r="G14" s="71">
        <v>176</v>
      </c>
      <c r="H14" s="71">
        <v>142</v>
      </c>
      <c r="I14" s="71">
        <v>197</v>
      </c>
      <c r="J14" s="72">
        <f t="shared" ref="J14:L16" si="3">G14/$AY$7</f>
        <v>0.83809523809523812</v>
      </c>
      <c r="K14" s="72">
        <f t="shared" si="3"/>
        <v>0.67619047619047623</v>
      </c>
      <c r="L14" s="88">
        <f t="shared" si="3"/>
        <v>0.93809523809523809</v>
      </c>
      <c r="M14" s="98">
        <v>46</v>
      </c>
      <c r="N14" s="76">
        <v>40</v>
      </c>
      <c r="O14" s="76">
        <v>52</v>
      </c>
      <c r="P14" s="71">
        <v>285</v>
      </c>
      <c r="Q14" s="71">
        <v>254</v>
      </c>
      <c r="R14" s="71">
        <v>303</v>
      </c>
      <c r="S14" s="72">
        <f t="shared" ref="S14:S16" si="4">P14/$AY$8</f>
        <v>0.90476190476190477</v>
      </c>
      <c r="T14" s="72">
        <f t="shared" si="0"/>
        <v>0.80634920634920637</v>
      </c>
      <c r="U14" s="88">
        <f t="shared" si="0"/>
        <v>0.96190476190476193</v>
      </c>
      <c r="V14" s="107">
        <v>64</v>
      </c>
      <c r="W14" s="71">
        <v>58</v>
      </c>
      <c r="X14" s="71">
        <v>70</v>
      </c>
      <c r="Y14" s="71">
        <v>395</v>
      </c>
      <c r="Z14" s="71">
        <v>360</v>
      </c>
      <c r="AA14" s="71">
        <v>410</v>
      </c>
      <c r="AB14" s="72">
        <f>Y14/$AY$9</f>
        <v>0.94047619047619047</v>
      </c>
      <c r="AC14" s="72">
        <f>Z14/$AY$9</f>
        <v>0.8571428571428571</v>
      </c>
      <c r="AD14" s="88">
        <f>AA14/$AY$9</f>
        <v>0.97619047619047616</v>
      </c>
      <c r="AE14" s="107">
        <v>81</v>
      </c>
      <c r="AF14" s="71">
        <v>74</v>
      </c>
      <c r="AG14" s="71">
        <v>92</v>
      </c>
      <c r="AH14" s="71">
        <v>502</v>
      </c>
      <c r="AI14" s="71">
        <v>481</v>
      </c>
      <c r="AJ14" s="71">
        <v>514</v>
      </c>
      <c r="AK14" s="72">
        <f>AH14/$AY$10</f>
        <v>0.95619047619047615</v>
      </c>
      <c r="AL14" s="72">
        <f>AI14/$AY$10</f>
        <v>0.91619047619047622</v>
      </c>
      <c r="AM14" s="88">
        <f>AJ14/$AY$10</f>
        <v>0.97904761904761906</v>
      </c>
      <c r="AN14" s="107">
        <v>94</v>
      </c>
      <c r="AO14" s="70">
        <v>84</v>
      </c>
      <c r="AP14" s="70">
        <v>100</v>
      </c>
      <c r="AQ14" s="71">
        <v>610</v>
      </c>
      <c r="AR14" s="71">
        <v>598</v>
      </c>
      <c r="AS14" s="71">
        <v>618</v>
      </c>
      <c r="AT14" s="72">
        <f>AQ14/$AY$11</f>
        <v>0.96825396825396826</v>
      </c>
      <c r="AU14" s="72">
        <f>AR14/$AY$11</f>
        <v>0.94920634920634916</v>
      </c>
      <c r="AV14" s="88">
        <f>AS14/$AY$11</f>
        <v>0.98095238095238091</v>
      </c>
      <c r="BB14" s="77"/>
      <c r="BC14" s="74"/>
      <c r="BD14" s="74"/>
      <c r="BE14" s="74"/>
      <c r="BF14" s="74"/>
      <c r="BG14" s="74"/>
      <c r="BH14" s="74"/>
      <c r="BI14" s="72"/>
      <c r="BU14" s="77"/>
      <c r="BV14" s="79"/>
      <c r="BW14" s="79"/>
      <c r="BX14" s="79"/>
      <c r="BY14" s="79"/>
      <c r="BZ14" s="79"/>
      <c r="CA14" s="79"/>
      <c r="CB14" s="70"/>
    </row>
    <row r="15" spans="3:80" x14ac:dyDescent="0.3">
      <c r="C15" s="71"/>
      <c r="D15" s="107"/>
      <c r="E15" s="71"/>
      <c r="F15" s="71"/>
      <c r="G15" s="71"/>
      <c r="H15" s="71"/>
      <c r="I15" s="71"/>
      <c r="J15" s="72"/>
      <c r="K15" s="72"/>
      <c r="L15" s="88"/>
      <c r="M15" s="106"/>
      <c r="N15" s="77"/>
      <c r="O15" s="77"/>
      <c r="P15" s="71"/>
      <c r="Q15" s="71"/>
      <c r="R15" s="71"/>
      <c r="S15" s="72"/>
      <c r="T15" s="72"/>
      <c r="U15" s="88"/>
      <c r="V15" s="107"/>
      <c r="W15" s="71"/>
      <c r="X15" s="71"/>
      <c r="Y15" s="71"/>
      <c r="Z15" s="71"/>
      <c r="AA15" s="71"/>
      <c r="AB15" s="72"/>
      <c r="AC15" s="72"/>
      <c r="AD15" s="88"/>
      <c r="AE15" s="107"/>
      <c r="AF15" s="71"/>
      <c r="AG15" s="71"/>
      <c r="AH15" s="71"/>
      <c r="AI15" s="71"/>
      <c r="AJ15" s="71"/>
      <c r="AK15" s="72"/>
      <c r="AL15" s="72"/>
      <c r="AM15" s="88"/>
      <c r="AN15" s="107"/>
      <c r="AO15" s="70"/>
      <c r="AP15" s="70"/>
      <c r="AQ15" s="71"/>
      <c r="AR15" s="71"/>
      <c r="AS15" s="71"/>
      <c r="AT15" s="72"/>
      <c r="AU15" s="72"/>
      <c r="AV15" s="88"/>
      <c r="BB15" s="71" t="s">
        <v>5</v>
      </c>
      <c r="BC15" s="72">
        <f>AT10</f>
        <v>0.79047619047619044</v>
      </c>
      <c r="BD15" s="73">
        <f>AT12</f>
        <v>0.79206349206349203</v>
      </c>
      <c r="BE15" s="72">
        <f>AT14</f>
        <v>0.96825396825396826</v>
      </c>
      <c r="BF15" s="72">
        <f>AT16</f>
        <v>0.96825396825396826</v>
      </c>
      <c r="BG15" s="72">
        <f>AT18</f>
        <v>0.97142857142857142</v>
      </c>
      <c r="BH15" s="72">
        <f>AT20</f>
        <v>0.97777777777777775</v>
      </c>
      <c r="BI15" s="72">
        <f>AT22</f>
        <v>0.99047619047619051</v>
      </c>
      <c r="BU15" s="71" t="s">
        <v>5</v>
      </c>
      <c r="BV15" s="78">
        <f>AN10</f>
        <v>94</v>
      </c>
      <c r="BW15" s="78">
        <f>AN12</f>
        <v>94</v>
      </c>
      <c r="BX15" s="78">
        <f>AN14</f>
        <v>94</v>
      </c>
      <c r="BY15" s="78">
        <f>AN16</f>
        <v>94</v>
      </c>
      <c r="BZ15" s="78">
        <f>AN18</f>
        <v>94</v>
      </c>
      <c r="CA15" s="78">
        <f>AN20</f>
        <v>98</v>
      </c>
      <c r="CB15" s="70">
        <f>AN22</f>
        <v>109</v>
      </c>
    </row>
    <row r="16" spans="3:80" x14ac:dyDescent="0.3">
      <c r="C16" s="71" t="s">
        <v>313</v>
      </c>
      <c r="D16" s="107">
        <v>32</v>
      </c>
      <c r="E16" s="71">
        <v>26</v>
      </c>
      <c r="F16" s="71">
        <v>38</v>
      </c>
      <c r="G16" s="71">
        <v>175</v>
      </c>
      <c r="H16" s="71">
        <v>142</v>
      </c>
      <c r="I16" s="71">
        <v>194</v>
      </c>
      <c r="J16" s="72">
        <f t="shared" si="3"/>
        <v>0.83333333333333337</v>
      </c>
      <c r="K16" s="72">
        <f t="shared" ref="K16" si="5">H16/$AY$7</f>
        <v>0.67619047619047623</v>
      </c>
      <c r="L16" s="72">
        <f t="shared" ref="L16" si="6">I16/$AY$7</f>
        <v>0.92380952380952386</v>
      </c>
      <c r="M16" s="98">
        <v>46</v>
      </c>
      <c r="N16" s="76">
        <v>40</v>
      </c>
      <c r="O16" s="76">
        <v>52</v>
      </c>
      <c r="P16" s="71">
        <v>284</v>
      </c>
      <c r="Q16" s="71">
        <v>254</v>
      </c>
      <c r="R16" s="71">
        <v>303</v>
      </c>
      <c r="S16" s="72">
        <f t="shared" si="4"/>
        <v>0.9015873015873016</v>
      </c>
      <c r="T16" s="72">
        <f t="shared" ref="T16" si="7">Q16/$AY$8</f>
        <v>0.80634920634920637</v>
      </c>
      <c r="U16" s="72">
        <f t="shared" ref="U16" si="8">R16/$AY$8</f>
        <v>0.96190476190476193</v>
      </c>
      <c r="V16" s="107">
        <v>64</v>
      </c>
      <c r="W16" s="71">
        <v>58</v>
      </c>
      <c r="X16" s="71">
        <v>70</v>
      </c>
      <c r="Y16" s="71">
        <v>395</v>
      </c>
      <c r="Z16" s="71">
        <v>360</v>
      </c>
      <c r="AA16" s="71">
        <v>411</v>
      </c>
      <c r="AB16" s="72">
        <f>Y16/$AY$9</f>
        <v>0.94047619047619047</v>
      </c>
      <c r="AC16" s="72">
        <f t="shared" ref="AC16:AD16" si="9">Z16/$AY$9</f>
        <v>0.8571428571428571</v>
      </c>
      <c r="AD16" s="72">
        <f t="shared" si="9"/>
        <v>0.97857142857142854</v>
      </c>
      <c r="AE16" s="107">
        <v>81</v>
      </c>
      <c r="AF16" s="71">
        <v>74</v>
      </c>
      <c r="AG16" s="71">
        <v>92</v>
      </c>
      <c r="AH16" s="71">
        <v>503</v>
      </c>
      <c r="AI16" s="71">
        <v>481</v>
      </c>
      <c r="AJ16" s="71">
        <v>514</v>
      </c>
      <c r="AK16" s="72">
        <f>AH16/$AY$10</f>
        <v>0.95809523809523811</v>
      </c>
      <c r="AL16" s="72">
        <f t="shared" ref="AL16:AM16" si="10">AI16/$AY$10</f>
        <v>0.91619047619047622</v>
      </c>
      <c r="AM16" s="72">
        <f t="shared" si="10"/>
        <v>0.97904761904761906</v>
      </c>
      <c r="AN16" s="107">
        <v>94</v>
      </c>
      <c r="AO16" s="70">
        <v>84</v>
      </c>
      <c r="AP16" s="70">
        <v>100</v>
      </c>
      <c r="AQ16" s="71">
        <v>610</v>
      </c>
      <c r="AR16" s="71">
        <v>598</v>
      </c>
      <c r="AS16" s="71">
        <v>618</v>
      </c>
      <c r="AT16" s="72">
        <f>AQ16/$AY$11</f>
        <v>0.96825396825396826</v>
      </c>
      <c r="AU16" s="72">
        <f t="shared" ref="AU16:AV16" si="11">AR16/$AY$11</f>
        <v>0.94920634920634916</v>
      </c>
      <c r="AV16" s="88">
        <f t="shared" si="11"/>
        <v>0.98095238095238091</v>
      </c>
      <c r="BB16" s="71"/>
      <c r="BC16" s="72"/>
      <c r="BD16" s="74"/>
      <c r="BE16" s="72"/>
      <c r="BF16" s="72"/>
      <c r="BG16" s="72"/>
      <c r="BH16" s="72"/>
      <c r="BI16" s="72"/>
      <c r="BU16" s="71"/>
      <c r="BV16" s="79"/>
      <c r="BW16" s="79"/>
      <c r="BX16" s="79"/>
      <c r="BY16" s="79"/>
      <c r="BZ16" s="79"/>
      <c r="CA16" s="79"/>
      <c r="CB16" s="70"/>
    </row>
    <row r="17" spans="3:80" x14ac:dyDescent="0.3">
      <c r="C17" s="71"/>
      <c r="D17" s="107"/>
      <c r="E17" s="71"/>
      <c r="F17" s="71"/>
      <c r="G17" s="71"/>
      <c r="H17" s="71"/>
      <c r="I17" s="71"/>
      <c r="J17" s="72"/>
      <c r="K17" s="72"/>
      <c r="L17" s="72"/>
      <c r="M17" s="106"/>
      <c r="N17" s="77"/>
      <c r="O17" s="77"/>
      <c r="P17" s="71"/>
      <c r="Q17" s="71"/>
      <c r="R17" s="71"/>
      <c r="S17" s="72"/>
      <c r="T17" s="72"/>
      <c r="U17" s="72"/>
      <c r="V17" s="107"/>
      <c r="W17" s="71"/>
      <c r="X17" s="71"/>
      <c r="Y17" s="71"/>
      <c r="Z17" s="71"/>
      <c r="AA17" s="71"/>
      <c r="AB17" s="72"/>
      <c r="AC17" s="72"/>
      <c r="AD17" s="72"/>
      <c r="AE17" s="107"/>
      <c r="AF17" s="71"/>
      <c r="AG17" s="71"/>
      <c r="AH17" s="71"/>
      <c r="AI17" s="71"/>
      <c r="AJ17" s="71"/>
      <c r="AK17" s="72"/>
      <c r="AL17" s="72"/>
      <c r="AM17" s="72"/>
      <c r="AN17" s="107"/>
      <c r="AO17" s="70"/>
      <c r="AP17" s="70"/>
      <c r="AQ17" s="71"/>
      <c r="AR17" s="71"/>
      <c r="AS17" s="71"/>
      <c r="AT17" s="72"/>
      <c r="AU17" s="72"/>
      <c r="AV17" s="88"/>
    </row>
    <row r="18" spans="3:80" x14ac:dyDescent="0.3">
      <c r="C18" s="71" t="s">
        <v>314</v>
      </c>
      <c r="D18" s="98">
        <v>32</v>
      </c>
      <c r="E18" s="76">
        <v>26</v>
      </c>
      <c r="F18" s="76">
        <v>38</v>
      </c>
      <c r="G18" s="76">
        <v>177</v>
      </c>
      <c r="H18" s="76">
        <v>142</v>
      </c>
      <c r="I18" s="76">
        <v>197</v>
      </c>
      <c r="J18" s="108">
        <f>G18/$AY$7</f>
        <v>0.84285714285714286</v>
      </c>
      <c r="K18" s="108">
        <f>H18/$AY$7</f>
        <v>0.67619047619047623</v>
      </c>
      <c r="L18" s="112">
        <f>I18/$AY$7</f>
        <v>0.93809523809523809</v>
      </c>
      <c r="M18" s="98">
        <v>46</v>
      </c>
      <c r="N18" s="76">
        <v>40</v>
      </c>
      <c r="O18" s="76">
        <v>52</v>
      </c>
      <c r="P18" s="76">
        <v>286</v>
      </c>
      <c r="Q18" s="76">
        <v>254</v>
      </c>
      <c r="R18" s="76">
        <v>303</v>
      </c>
      <c r="S18" s="72">
        <f>P18/$AY$8</f>
        <v>0.90793650793650793</v>
      </c>
      <c r="T18" s="72">
        <f>Q18/$AY$8</f>
        <v>0.80634920634920637</v>
      </c>
      <c r="U18" s="88">
        <f>R18/$AY$8</f>
        <v>0.96190476190476193</v>
      </c>
      <c r="V18" s="98">
        <v>64</v>
      </c>
      <c r="W18" s="76">
        <v>58</v>
      </c>
      <c r="X18" s="76">
        <v>70</v>
      </c>
      <c r="Y18" s="76">
        <v>396</v>
      </c>
      <c r="Z18" s="76">
        <v>360</v>
      </c>
      <c r="AA18" s="76">
        <v>411</v>
      </c>
      <c r="AB18" s="72">
        <f>Y18/$AY$9</f>
        <v>0.94285714285714284</v>
      </c>
      <c r="AC18" s="72">
        <f>Z18/$AY$9</f>
        <v>0.8571428571428571</v>
      </c>
      <c r="AD18" s="88">
        <f>AA18/$AY$9</f>
        <v>0.97857142857142854</v>
      </c>
      <c r="AE18" s="98">
        <v>81</v>
      </c>
      <c r="AF18" s="76">
        <v>74</v>
      </c>
      <c r="AG18" s="76">
        <v>92</v>
      </c>
      <c r="AH18" s="76">
        <v>504</v>
      </c>
      <c r="AI18" s="76">
        <v>485</v>
      </c>
      <c r="AJ18" s="76">
        <v>514</v>
      </c>
      <c r="AK18" s="72">
        <f>AH18/$AY$10</f>
        <v>0.96</v>
      </c>
      <c r="AL18" s="72">
        <f>AI18/$AY$10</f>
        <v>0.92380952380952386</v>
      </c>
      <c r="AM18" s="88">
        <f>AJ18/$AY$10</f>
        <v>0.97904761904761906</v>
      </c>
      <c r="AN18" s="98">
        <v>94</v>
      </c>
      <c r="AO18" s="70">
        <v>84</v>
      </c>
      <c r="AP18" s="70">
        <v>100</v>
      </c>
      <c r="AQ18" s="76">
        <v>612</v>
      </c>
      <c r="AR18" s="76">
        <v>603</v>
      </c>
      <c r="AS18" s="76">
        <v>621</v>
      </c>
      <c r="AT18" s="72">
        <f>AQ18/$AY$11</f>
        <v>0.97142857142857142</v>
      </c>
      <c r="AU18" s="72">
        <f>AR18/$AY$11</f>
        <v>0.95714285714285718</v>
      </c>
      <c r="AV18" s="88">
        <f>AS18/$AY$11</f>
        <v>0.98571428571428577</v>
      </c>
    </row>
    <row r="19" spans="3:80" x14ac:dyDescent="0.3">
      <c r="C19" s="71"/>
      <c r="D19" s="106"/>
      <c r="E19" s="77"/>
      <c r="F19" s="77"/>
      <c r="G19" s="77"/>
      <c r="H19" s="77"/>
      <c r="I19" s="77"/>
      <c r="J19" s="108"/>
      <c r="K19" s="108"/>
      <c r="L19" s="112"/>
      <c r="M19" s="106"/>
      <c r="N19" s="77"/>
      <c r="O19" s="77"/>
      <c r="P19" s="77"/>
      <c r="Q19" s="77"/>
      <c r="R19" s="77"/>
      <c r="S19" s="72"/>
      <c r="T19" s="72"/>
      <c r="U19" s="88"/>
      <c r="V19" s="106"/>
      <c r="W19" s="77"/>
      <c r="X19" s="77"/>
      <c r="Y19" s="77"/>
      <c r="Z19" s="77"/>
      <c r="AA19" s="77"/>
      <c r="AB19" s="72"/>
      <c r="AC19" s="72"/>
      <c r="AD19" s="88"/>
      <c r="AE19" s="106"/>
      <c r="AF19" s="77"/>
      <c r="AG19" s="77"/>
      <c r="AH19" s="77"/>
      <c r="AI19" s="77"/>
      <c r="AJ19" s="77"/>
      <c r="AK19" s="72"/>
      <c r="AL19" s="72"/>
      <c r="AM19" s="88"/>
      <c r="AN19" s="106"/>
      <c r="AO19" s="70"/>
      <c r="AP19" s="70"/>
      <c r="AQ19" s="77"/>
      <c r="AR19" s="77"/>
      <c r="AS19" s="77"/>
      <c r="AT19" s="72"/>
      <c r="AU19" s="72"/>
      <c r="AV19" s="88"/>
    </row>
    <row r="20" spans="3:80" x14ac:dyDescent="0.3">
      <c r="C20" s="71" t="s">
        <v>315</v>
      </c>
      <c r="D20" s="98">
        <v>32</v>
      </c>
      <c r="E20" s="76">
        <v>26</v>
      </c>
      <c r="F20" s="76">
        <v>38</v>
      </c>
      <c r="G20" s="76">
        <v>177</v>
      </c>
      <c r="H20" s="76">
        <v>142</v>
      </c>
      <c r="I20" s="76">
        <v>197</v>
      </c>
      <c r="J20" s="73">
        <f>G20/$AY$7</f>
        <v>0.84285714285714286</v>
      </c>
      <c r="K20" s="73">
        <f>H20/$AY$7</f>
        <v>0.67619047619047623</v>
      </c>
      <c r="L20" s="93">
        <f>I20/$AY$7</f>
        <v>0.93809523809523809</v>
      </c>
      <c r="M20" s="98">
        <v>48</v>
      </c>
      <c r="N20" s="76">
        <v>44</v>
      </c>
      <c r="O20" s="76">
        <v>54</v>
      </c>
      <c r="P20" s="76">
        <v>288</v>
      </c>
      <c r="Q20" s="76">
        <v>254</v>
      </c>
      <c r="R20" s="76">
        <v>308</v>
      </c>
      <c r="S20" s="73">
        <f>P20/$AY$8</f>
        <v>0.91428571428571426</v>
      </c>
      <c r="T20" s="73">
        <f>Q20/$AY$8</f>
        <v>0.80634920634920637</v>
      </c>
      <c r="U20" s="93">
        <f>R20/$AY$8</f>
        <v>0.97777777777777775</v>
      </c>
      <c r="V20" s="98">
        <v>66</v>
      </c>
      <c r="W20" s="76">
        <v>60</v>
      </c>
      <c r="X20" s="76">
        <v>70</v>
      </c>
      <c r="Y20" s="76">
        <v>398</v>
      </c>
      <c r="Z20" s="76">
        <v>360</v>
      </c>
      <c r="AA20" s="76">
        <v>414</v>
      </c>
      <c r="AB20" s="73">
        <f>Y20/$AY$9</f>
        <v>0.94761904761904758</v>
      </c>
      <c r="AC20" s="73">
        <f>Z20/$AY$9</f>
        <v>0.8571428571428571</v>
      </c>
      <c r="AD20" s="93">
        <f>AA20/$AY$9</f>
        <v>0.98571428571428577</v>
      </c>
      <c r="AE20" s="98">
        <v>85</v>
      </c>
      <c r="AF20" s="76">
        <v>78</v>
      </c>
      <c r="AG20" s="76">
        <v>98</v>
      </c>
      <c r="AH20" s="76">
        <v>508</v>
      </c>
      <c r="AI20" s="76">
        <v>487</v>
      </c>
      <c r="AJ20" s="76">
        <v>519</v>
      </c>
      <c r="AK20" s="73">
        <f>AH20/$AY$10</f>
        <v>0.9676190476190476</v>
      </c>
      <c r="AL20" s="73">
        <f>AI20/$AY$10</f>
        <v>0.92761904761904757</v>
      </c>
      <c r="AM20" s="93">
        <f>AJ20/$AY$10</f>
        <v>0.98857142857142855</v>
      </c>
      <c r="AN20" s="98">
        <v>98</v>
      </c>
      <c r="AO20" s="76">
        <v>88</v>
      </c>
      <c r="AP20" s="76">
        <v>106</v>
      </c>
      <c r="AQ20" s="76">
        <v>616</v>
      </c>
      <c r="AR20" s="76">
        <v>603</v>
      </c>
      <c r="AS20" s="76">
        <v>623</v>
      </c>
      <c r="AT20" s="73">
        <f>AQ20/$AY$11</f>
        <v>0.97777777777777775</v>
      </c>
      <c r="AU20" s="73">
        <f>AR20/$AY$11</f>
        <v>0.95714285714285718</v>
      </c>
      <c r="AV20" s="93">
        <f>AS20/$AY$11</f>
        <v>0.98888888888888893</v>
      </c>
    </row>
    <row r="21" spans="3:80" x14ac:dyDescent="0.3">
      <c r="C21" s="71"/>
      <c r="D21" s="83"/>
      <c r="E21" s="140"/>
      <c r="F21" s="140"/>
      <c r="G21" s="140"/>
      <c r="H21" s="140"/>
      <c r="I21" s="140"/>
      <c r="J21" s="110"/>
      <c r="K21" s="110"/>
      <c r="L21" s="111"/>
      <c r="M21" s="83"/>
      <c r="N21" s="140"/>
      <c r="O21" s="140"/>
      <c r="P21" s="140"/>
      <c r="Q21" s="140"/>
      <c r="R21" s="140"/>
      <c r="S21" s="110"/>
      <c r="T21" s="110"/>
      <c r="U21" s="111"/>
      <c r="V21" s="83"/>
      <c r="W21" s="140"/>
      <c r="X21" s="140"/>
      <c r="Y21" s="140"/>
      <c r="Z21" s="140"/>
      <c r="AA21" s="140"/>
      <c r="AB21" s="110"/>
      <c r="AC21" s="110"/>
      <c r="AD21" s="111"/>
      <c r="AE21" s="83"/>
      <c r="AF21" s="140"/>
      <c r="AG21" s="140"/>
      <c r="AH21" s="140"/>
      <c r="AI21" s="140"/>
      <c r="AJ21" s="140"/>
      <c r="AK21" s="110"/>
      <c r="AL21" s="110"/>
      <c r="AM21" s="111"/>
      <c r="AN21" s="83"/>
      <c r="AO21" s="140"/>
      <c r="AP21" s="140"/>
      <c r="AQ21" s="140"/>
      <c r="AR21" s="140"/>
      <c r="AS21" s="140"/>
      <c r="AT21" s="110"/>
      <c r="AU21" s="110"/>
      <c r="AV21" s="111"/>
    </row>
    <row r="22" spans="3:80" x14ac:dyDescent="0.3">
      <c r="C22" s="71" t="s">
        <v>316</v>
      </c>
      <c r="D22" s="98">
        <v>51</v>
      </c>
      <c r="E22" s="78">
        <v>44</v>
      </c>
      <c r="F22" s="78">
        <v>62</v>
      </c>
      <c r="G22" s="78">
        <v>208</v>
      </c>
      <c r="H22" s="78">
        <v>207</v>
      </c>
      <c r="I22" s="78">
        <v>209</v>
      </c>
      <c r="J22" s="73">
        <f>G22/$AY$7</f>
        <v>0.99047619047619051</v>
      </c>
      <c r="K22" s="73">
        <f t="shared" ref="K22:L22" si="12">H22/$AY$7</f>
        <v>0.98571428571428577</v>
      </c>
      <c r="L22" s="73">
        <f t="shared" si="12"/>
        <v>0.99523809523809526</v>
      </c>
      <c r="M22" s="98">
        <v>67</v>
      </c>
      <c r="N22" s="78">
        <v>52</v>
      </c>
      <c r="O22" s="78">
        <v>82</v>
      </c>
      <c r="P22" s="78">
        <v>312</v>
      </c>
      <c r="Q22" s="78">
        <v>310</v>
      </c>
      <c r="R22" s="78">
        <v>313</v>
      </c>
      <c r="S22" s="73">
        <f>P22/$AY$8</f>
        <v>0.99047619047619051</v>
      </c>
      <c r="T22" s="73">
        <f t="shared" ref="T22:U22" si="13">Q22/$AY$8</f>
        <v>0.98412698412698407</v>
      </c>
      <c r="U22" s="73">
        <f t="shared" si="13"/>
        <v>0.99365079365079367</v>
      </c>
      <c r="V22" s="98">
        <v>88</v>
      </c>
      <c r="W22" s="78">
        <v>76</v>
      </c>
      <c r="X22" s="78">
        <v>102</v>
      </c>
      <c r="Y22" s="78">
        <v>416</v>
      </c>
      <c r="Z22" s="78">
        <v>414</v>
      </c>
      <c r="AA22" s="78">
        <v>418</v>
      </c>
      <c r="AB22" s="73">
        <f>Y22/$AY$9</f>
        <v>0.99047619047619051</v>
      </c>
      <c r="AC22" s="73">
        <f t="shared" ref="AC22:AD22" si="14">Z22/$AY$9</f>
        <v>0.98571428571428577</v>
      </c>
      <c r="AD22" s="73">
        <f t="shared" si="14"/>
        <v>0.99523809523809526</v>
      </c>
      <c r="AE22" s="98">
        <v>100</v>
      </c>
      <c r="AF22" s="78">
        <v>88</v>
      </c>
      <c r="AG22" s="78">
        <v>116</v>
      </c>
      <c r="AH22" s="78">
        <v>519</v>
      </c>
      <c r="AI22" s="78">
        <v>517</v>
      </c>
      <c r="AJ22" s="78">
        <v>523</v>
      </c>
      <c r="AK22" s="73">
        <f>AH22/$AY$10</f>
        <v>0.98857142857142855</v>
      </c>
      <c r="AL22" s="73">
        <f t="shared" ref="AL22:AM22" si="15">AI22/$AY$10</f>
        <v>0.98476190476190473</v>
      </c>
      <c r="AM22" s="73">
        <f t="shared" si="15"/>
        <v>0.99619047619047618</v>
      </c>
      <c r="AN22" s="98">
        <v>109</v>
      </c>
      <c r="AO22" s="78">
        <v>100</v>
      </c>
      <c r="AP22" s="78">
        <v>116</v>
      </c>
      <c r="AQ22" s="78">
        <v>624</v>
      </c>
      <c r="AR22" s="78">
        <v>621</v>
      </c>
      <c r="AS22" s="78">
        <v>626</v>
      </c>
      <c r="AT22" s="73">
        <f>AQ22/$AY$11</f>
        <v>0.99047619047619051</v>
      </c>
      <c r="AU22" s="73">
        <f t="shared" ref="AU22:AV22" si="16">AR22/$AY$11</f>
        <v>0.98571428571428577</v>
      </c>
      <c r="AV22" s="93">
        <f t="shared" si="16"/>
        <v>0.99365079365079367</v>
      </c>
    </row>
    <row r="23" spans="3:80" ht="15" thickBot="1" x14ac:dyDescent="0.35">
      <c r="C23" s="71"/>
      <c r="D23" s="84"/>
      <c r="E23" s="86"/>
      <c r="F23" s="86"/>
      <c r="G23" s="86"/>
      <c r="H23" s="86"/>
      <c r="I23" s="86"/>
      <c r="J23" s="97"/>
      <c r="K23" s="97"/>
      <c r="L23" s="97"/>
      <c r="M23" s="84"/>
      <c r="N23" s="86"/>
      <c r="O23" s="86"/>
      <c r="P23" s="86"/>
      <c r="Q23" s="86"/>
      <c r="R23" s="86"/>
      <c r="S23" s="97"/>
      <c r="T23" s="97"/>
      <c r="U23" s="97"/>
      <c r="V23" s="84"/>
      <c r="W23" s="86"/>
      <c r="X23" s="86"/>
      <c r="Y23" s="86"/>
      <c r="Z23" s="86"/>
      <c r="AA23" s="86"/>
      <c r="AB23" s="97"/>
      <c r="AC23" s="97"/>
      <c r="AD23" s="97"/>
      <c r="AE23" s="84"/>
      <c r="AF23" s="86"/>
      <c r="AG23" s="86"/>
      <c r="AH23" s="86"/>
      <c r="AI23" s="86"/>
      <c r="AJ23" s="86"/>
      <c r="AK23" s="97"/>
      <c r="AL23" s="97"/>
      <c r="AM23" s="97"/>
      <c r="AN23" s="84"/>
      <c r="AO23" s="86"/>
      <c r="AP23" s="86"/>
      <c r="AQ23" s="86"/>
      <c r="AR23" s="86"/>
      <c r="AS23" s="86"/>
      <c r="AT23" s="97"/>
      <c r="AU23" s="97"/>
      <c r="AV23" s="99"/>
    </row>
    <row r="24" spans="3:80" ht="15.6" x14ac:dyDescent="0.3">
      <c r="BB24" s="82" t="s">
        <v>11</v>
      </c>
      <c r="BC24" s="82"/>
      <c r="BD24" s="82"/>
      <c r="BE24" s="82"/>
      <c r="BF24" s="82"/>
      <c r="BG24" s="82"/>
      <c r="BH24" s="82"/>
      <c r="BI24" s="82"/>
      <c r="BU24" s="82" t="s">
        <v>11</v>
      </c>
      <c r="BV24" s="82"/>
      <c r="BW24" s="82"/>
      <c r="BX24" s="82"/>
      <c r="BY24" s="82"/>
      <c r="BZ24" s="82"/>
      <c r="CA24" s="82"/>
      <c r="CB24" s="82"/>
    </row>
    <row r="25" spans="3:80" x14ac:dyDescent="0.3">
      <c r="BB25" s="80"/>
      <c r="BC25" s="71" t="s">
        <v>217</v>
      </c>
      <c r="BD25" s="71" t="s">
        <v>218</v>
      </c>
      <c r="BE25" s="71" t="s">
        <v>312</v>
      </c>
      <c r="BF25" s="71" t="s">
        <v>313</v>
      </c>
      <c r="BG25" s="71" t="s">
        <v>314</v>
      </c>
      <c r="BH25" s="71" t="s">
        <v>315</v>
      </c>
      <c r="BI25" s="71" t="s">
        <v>316</v>
      </c>
      <c r="BU25" s="80"/>
      <c r="BV25" s="71" t="s">
        <v>217</v>
      </c>
      <c r="BW25" s="71" t="s">
        <v>218</v>
      </c>
      <c r="BX25" s="71" t="s">
        <v>312</v>
      </c>
      <c r="BY25" s="71" t="s">
        <v>313</v>
      </c>
      <c r="BZ25" s="71" t="s">
        <v>314</v>
      </c>
      <c r="CA25" s="71" t="s">
        <v>315</v>
      </c>
      <c r="CB25" s="71" t="s">
        <v>316</v>
      </c>
    </row>
    <row r="26" spans="3:80" ht="18.600000000000001" thickBot="1" x14ac:dyDescent="0.4">
      <c r="C26" s="113" t="s">
        <v>11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5"/>
      <c r="BB26" s="81"/>
      <c r="BC26" s="71"/>
      <c r="BD26" s="71"/>
      <c r="BE26" s="71"/>
      <c r="BF26" s="71"/>
      <c r="BG26" s="71"/>
      <c r="BH26" s="71"/>
      <c r="BI26" s="71"/>
      <c r="BU26" s="81"/>
      <c r="BV26" s="71"/>
      <c r="BW26" s="71"/>
      <c r="BX26" s="71"/>
      <c r="BY26" s="71"/>
      <c r="BZ26" s="71"/>
      <c r="CA26" s="71"/>
      <c r="CB26" s="71"/>
    </row>
    <row r="27" spans="3:80" x14ac:dyDescent="0.3">
      <c r="C27" s="14"/>
      <c r="D27" s="116" t="s">
        <v>1</v>
      </c>
      <c r="E27" s="117"/>
      <c r="F27" s="117"/>
      <c r="G27" s="117"/>
      <c r="H27" s="117"/>
      <c r="I27" s="117"/>
      <c r="J27" s="117"/>
      <c r="K27" s="117"/>
      <c r="L27" s="118"/>
      <c r="M27" s="117" t="s">
        <v>2</v>
      </c>
      <c r="N27" s="117"/>
      <c r="O27" s="117"/>
      <c r="P27" s="117"/>
      <c r="Q27" s="117"/>
      <c r="R27" s="117"/>
      <c r="S27" s="117"/>
      <c r="T27" s="117"/>
      <c r="U27" s="118"/>
      <c r="V27" s="116" t="s">
        <v>3</v>
      </c>
      <c r="W27" s="117"/>
      <c r="X27" s="117"/>
      <c r="Y27" s="117"/>
      <c r="Z27" s="117"/>
      <c r="AA27" s="117"/>
      <c r="AB27" s="117"/>
      <c r="AC27" s="117"/>
      <c r="AD27" s="118"/>
      <c r="AE27" s="116" t="s">
        <v>4</v>
      </c>
      <c r="AF27" s="117"/>
      <c r="AG27" s="117"/>
      <c r="AH27" s="117"/>
      <c r="AI27" s="117"/>
      <c r="AJ27" s="117"/>
      <c r="AK27" s="117"/>
      <c r="AL27" s="117"/>
      <c r="AM27" s="118"/>
      <c r="AN27" s="90" t="s">
        <v>5</v>
      </c>
      <c r="AO27" s="91"/>
      <c r="AP27" s="91"/>
      <c r="AQ27" s="91"/>
      <c r="AR27" s="91"/>
      <c r="AS27" s="91"/>
      <c r="AT27" s="91"/>
      <c r="AU27" s="91"/>
      <c r="AV27" s="92"/>
      <c r="BB27" s="71" t="s">
        <v>1</v>
      </c>
      <c r="BC27" s="72">
        <f>J31</f>
        <v>0.9285714285714286</v>
      </c>
      <c r="BD27" s="73">
        <f>J33</f>
        <v>0.98571428571428577</v>
      </c>
      <c r="BE27" s="72">
        <f>J35</f>
        <v>0.93809523809523809</v>
      </c>
      <c r="BF27" s="72">
        <f>J37</f>
        <v>0.98571428571428577</v>
      </c>
      <c r="BG27" s="72">
        <f>J39</f>
        <v>0.95714285714285718</v>
      </c>
      <c r="BH27" s="72">
        <f>J41</f>
        <v>0.99047619047619051</v>
      </c>
      <c r="BI27" s="72">
        <f>J43</f>
        <v>0.99047619047619051</v>
      </c>
      <c r="BU27" s="71" t="s">
        <v>1</v>
      </c>
      <c r="BV27" s="70">
        <f>D31</f>
        <v>43</v>
      </c>
      <c r="BW27" s="78">
        <f>D33</f>
        <v>53</v>
      </c>
      <c r="BX27" s="78">
        <f>D35</f>
        <v>43</v>
      </c>
      <c r="BY27" s="78">
        <f>D37</f>
        <v>53</v>
      </c>
      <c r="BZ27" s="78">
        <f>D39</f>
        <v>43</v>
      </c>
      <c r="CA27" s="78">
        <f>D41</f>
        <v>51</v>
      </c>
      <c r="CB27" s="70">
        <f>D43</f>
        <v>52</v>
      </c>
    </row>
    <row r="28" spans="3:80" x14ac:dyDescent="0.3">
      <c r="C28" s="95"/>
      <c r="D28" s="100" t="s">
        <v>8</v>
      </c>
      <c r="E28" s="101"/>
      <c r="F28" s="102"/>
      <c r="G28" s="109" t="s">
        <v>9</v>
      </c>
      <c r="H28" s="101"/>
      <c r="I28" s="102"/>
      <c r="J28" s="109" t="s">
        <v>10</v>
      </c>
      <c r="K28" s="101"/>
      <c r="L28" s="119"/>
      <c r="M28" s="101" t="s">
        <v>8</v>
      </c>
      <c r="N28" s="101"/>
      <c r="O28" s="102"/>
      <c r="P28" s="109" t="s">
        <v>9</v>
      </c>
      <c r="Q28" s="101"/>
      <c r="R28" s="102"/>
      <c r="S28" s="109" t="s">
        <v>10</v>
      </c>
      <c r="T28" s="101"/>
      <c r="U28" s="119"/>
      <c r="V28" s="100" t="s">
        <v>8</v>
      </c>
      <c r="W28" s="101"/>
      <c r="X28" s="102"/>
      <c r="Y28" s="109" t="s">
        <v>9</v>
      </c>
      <c r="Z28" s="101"/>
      <c r="AA28" s="102"/>
      <c r="AB28" s="109" t="s">
        <v>10</v>
      </c>
      <c r="AC28" s="101"/>
      <c r="AD28" s="119"/>
      <c r="AE28" s="100" t="s">
        <v>8</v>
      </c>
      <c r="AF28" s="101"/>
      <c r="AG28" s="102"/>
      <c r="AH28" s="109" t="s">
        <v>9</v>
      </c>
      <c r="AI28" s="101"/>
      <c r="AJ28" s="102"/>
      <c r="AK28" s="109" t="s">
        <v>10</v>
      </c>
      <c r="AL28" s="101"/>
      <c r="AM28" s="119"/>
      <c r="AN28" s="125" t="s">
        <v>8</v>
      </c>
      <c r="AO28" s="126"/>
      <c r="AP28" s="127"/>
      <c r="AQ28" s="128" t="s">
        <v>9</v>
      </c>
      <c r="AR28" s="126"/>
      <c r="AS28" s="127"/>
      <c r="AT28" s="71" t="s">
        <v>10</v>
      </c>
      <c r="AU28" s="71"/>
      <c r="AV28" s="130"/>
      <c r="AW28" s="13"/>
      <c r="BB28" s="71"/>
      <c r="BC28" s="72"/>
      <c r="BD28" s="74"/>
      <c r="BE28" s="72"/>
      <c r="BF28" s="72"/>
      <c r="BG28" s="72"/>
      <c r="BH28" s="72"/>
      <c r="BI28" s="72"/>
      <c r="BU28" s="71"/>
      <c r="BV28" s="70"/>
      <c r="BW28" s="79"/>
      <c r="BX28" s="79"/>
      <c r="BY28" s="79"/>
      <c r="BZ28" s="79"/>
      <c r="CA28" s="79"/>
      <c r="CB28" s="70"/>
    </row>
    <row r="29" spans="3:80" x14ac:dyDescent="0.3">
      <c r="C29" s="96"/>
      <c r="D29" s="103"/>
      <c r="E29" s="104"/>
      <c r="F29" s="105"/>
      <c r="G29" s="95"/>
      <c r="H29" s="104"/>
      <c r="I29" s="105"/>
      <c r="J29" s="95"/>
      <c r="K29" s="104"/>
      <c r="L29" s="120"/>
      <c r="M29" s="104"/>
      <c r="N29" s="104"/>
      <c r="O29" s="105"/>
      <c r="P29" s="95"/>
      <c r="Q29" s="104"/>
      <c r="R29" s="105"/>
      <c r="S29" s="95"/>
      <c r="T29" s="104"/>
      <c r="U29" s="120"/>
      <c r="V29" s="103"/>
      <c r="W29" s="104"/>
      <c r="X29" s="105"/>
      <c r="Y29" s="95"/>
      <c r="Z29" s="104"/>
      <c r="AA29" s="105"/>
      <c r="AB29" s="95"/>
      <c r="AC29" s="104"/>
      <c r="AD29" s="120"/>
      <c r="AE29" s="103"/>
      <c r="AF29" s="104"/>
      <c r="AG29" s="105"/>
      <c r="AH29" s="95"/>
      <c r="AI29" s="104"/>
      <c r="AJ29" s="105"/>
      <c r="AK29" s="95"/>
      <c r="AL29" s="104"/>
      <c r="AM29" s="120"/>
      <c r="AN29" s="103"/>
      <c r="AO29" s="104"/>
      <c r="AP29" s="105"/>
      <c r="AQ29" s="95"/>
      <c r="AR29" s="104"/>
      <c r="AS29" s="105"/>
      <c r="AT29" s="71"/>
      <c r="AU29" s="71"/>
      <c r="AV29" s="130"/>
      <c r="AW29" s="13"/>
      <c r="BB29" s="71" t="s">
        <v>2</v>
      </c>
      <c r="BC29" s="72">
        <f>S31</f>
        <v>0.93015873015873018</v>
      </c>
      <c r="BD29" s="73">
        <f>S33</f>
        <v>0.99047619047619051</v>
      </c>
      <c r="BE29" s="72">
        <f>S35</f>
        <v>0.9555555555555556</v>
      </c>
      <c r="BF29" s="72">
        <f>S37</f>
        <v>0.99047619047619051</v>
      </c>
      <c r="BG29" s="72">
        <f>S39</f>
        <v>0.97142857142857142</v>
      </c>
      <c r="BH29" s="72">
        <f>S41</f>
        <v>0.99047619047619051</v>
      </c>
      <c r="BI29" s="72">
        <f>S43</f>
        <v>0.99047619047619051</v>
      </c>
      <c r="BU29" s="76" t="s">
        <v>2</v>
      </c>
      <c r="BV29" s="78">
        <f>M31</f>
        <v>65</v>
      </c>
      <c r="BW29" s="78">
        <f>M33</f>
        <v>80</v>
      </c>
      <c r="BX29" s="78">
        <f>M35</f>
        <v>65</v>
      </c>
      <c r="BY29" s="78">
        <f>M37</f>
        <v>80</v>
      </c>
      <c r="BZ29" s="78">
        <f>M39</f>
        <v>65</v>
      </c>
      <c r="CA29" s="78">
        <f>M41</f>
        <v>73</v>
      </c>
      <c r="CB29" s="70">
        <f>M43</f>
        <v>73</v>
      </c>
    </row>
    <row r="30" spans="3:80" x14ac:dyDescent="0.3">
      <c r="C30" s="9"/>
      <c r="D30" s="20" t="s">
        <v>18</v>
      </c>
      <c r="E30" s="21" t="s">
        <v>17</v>
      </c>
      <c r="F30" s="22" t="s">
        <v>16</v>
      </c>
      <c r="G30" s="21" t="s">
        <v>18</v>
      </c>
      <c r="H30" s="21" t="s">
        <v>17</v>
      </c>
      <c r="I30" s="22" t="s">
        <v>16</v>
      </c>
      <c r="J30" s="21" t="s">
        <v>18</v>
      </c>
      <c r="K30" s="21" t="s">
        <v>17</v>
      </c>
      <c r="L30" s="23" t="s">
        <v>16</v>
      </c>
      <c r="M30" s="18" t="s">
        <v>18</v>
      </c>
      <c r="N30" s="21" t="s">
        <v>17</v>
      </c>
      <c r="O30" s="22" t="s">
        <v>16</v>
      </c>
      <c r="P30" s="21" t="s">
        <v>18</v>
      </c>
      <c r="Q30" s="21" t="s">
        <v>17</v>
      </c>
      <c r="R30" s="22" t="s">
        <v>16</v>
      </c>
      <c r="S30" s="21" t="s">
        <v>18</v>
      </c>
      <c r="T30" s="21" t="s">
        <v>17</v>
      </c>
      <c r="U30" s="23" t="s">
        <v>16</v>
      </c>
      <c r="V30" s="20" t="s">
        <v>18</v>
      </c>
      <c r="W30" s="21" t="s">
        <v>17</v>
      </c>
      <c r="X30" s="22" t="s">
        <v>16</v>
      </c>
      <c r="Y30" s="21" t="s">
        <v>18</v>
      </c>
      <c r="Z30" s="21" t="s">
        <v>17</v>
      </c>
      <c r="AA30" s="22" t="s">
        <v>16</v>
      </c>
      <c r="AB30" s="21" t="s">
        <v>18</v>
      </c>
      <c r="AC30" s="21" t="s">
        <v>17</v>
      </c>
      <c r="AD30" s="23" t="s">
        <v>16</v>
      </c>
      <c r="AE30" s="20" t="s">
        <v>18</v>
      </c>
      <c r="AF30" s="21" t="s">
        <v>17</v>
      </c>
      <c r="AG30" s="22" t="s">
        <v>16</v>
      </c>
      <c r="AH30" s="21" t="s">
        <v>18</v>
      </c>
      <c r="AI30" s="21" t="s">
        <v>17</v>
      </c>
      <c r="AJ30" s="22" t="s">
        <v>16</v>
      </c>
      <c r="AK30" s="21" t="s">
        <v>18</v>
      </c>
      <c r="AL30" s="21" t="s">
        <v>17</v>
      </c>
      <c r="AM30" s="23" t="s">
        <v>16</v>
      </c>
      <c r="AN30" s="20" t="s">
        <v>18</v>
      </c>
      <c r="AO30" s="21" t="s">
        <v>17</v>
      </c>
      <c r="AP30" s="22" t="s">
        <v>16</v>
      </c>
      <c r="AQ30" s="21" t="s">
        <v>18</v>
      </c>
      <c r="AR30" s="21" t="s">
        <v>17</v>
      </c>
      <c r="AS30" s="22" t="s">
        <v>16</v>
      </c>
      <c r="AT30" s="21" t="s">
        <v>18</v>
      </c>
      <c r="AU30" s="21" t="s">
        <v>17</v>
      </c>
      <c r="AV30" s="23" t="s">
        <v>16</v>
      </c>
      <c r="AW30" s="13"/>
      <c r="BB30" s="71"/>
      <c r="BC30" s="72"/>
      <c r="BD30" s="74"/>
      <c r="BE30" s="72"/>
      <c r="BF30" s="72"/>
      <c r="BG30" s="72"/>
      <c r="BH30" s="72"/>
      <c r="BI30" s="72"/>
      <c r="BU30" s="77"/>
      <c r="BV30" s="79"/>
      <c r="BW30" s="79"/>
      <c r="BX30" s="79"/>
      <c r="BY30" s="79"/>
      <c r="BZ30" s="79"/>
      <c r="CA30" s="79"/>
      <c r="CB30" s="70"/>
    </row>
    <row r="31" spans="3:80" x14ac:dyDescent="0.3">
      <c r="C31" s="71" t="s">
        <v>217</v>
      </c>
      <c r="D31" s="98">
        <v>43</v>
      </c>
      <c r="E31" s="76">
        <v>34</v>
      </c>
      <c r="F31" s="76">
        <v>54</v>
      </c>
      <c r="G31" s="76">
        <v>195</v>
      </c>
      <c r="H31" s="76">
        <v>182</v>
      </c>
      <c r="I31" s="76">
        <v>202</v>
      </c>
      <c r="J31" s="72">
        <f>G31/$AY$7</f>
        <v>0.9285714285714286</v>
      </c>
      <c r="K31" s="72">
        <f t="shared" ref="K31:L35" si="17">H31/$AY$7</f>
        <v>0.8666666666666667</v>
      </c>
      <c r="L31" s="88">
        <f t="shared" si="17"/>
        <v>0.96190476190476193</v>
      </c>
      <c r="M31" s="102">
        <v>65</v>
      </c>
      <c r="N31" s="76">
        <v>56</v>
      </c>
      <c r="O31" s="76">
        <v>72</v>
      </c>
      <c r="P31" s="76">
        <v>293</v>
      </c>
      <c r="Q31" s="76">
        <v>287</v>
      </c>
      <c r="R31" s="76">
        <v>298</v>
      </c>
      <c r="S31" s="72">
        <f>P31/$AY$8</f>
        <v>0.93015873015873018</v>
      </c>
      <c r="T31" s="72">
        <f t="shared" ref="T31:U35" si="18">Q31/$AY$8</f>
        <v>0.91111111111111109</v>
      </c>
      <c r="U31" s="72">
        <f t="shared" si="18"/>
        <v>0.946031746031746</v>
      </c>
      <c r="V31" s="98">
        <v>92</v>
      </c>
      <c r="W31" s="76">
        <v>86</v>
      </c>
      <c r="X31" s="76">
        <v>102</v>
      </c>
      <c r="Y31" s="76">
        <v>387</v>
      </c>
      <c r="Z31" s="76">
        <v>377</v>
      </c>
      <c r="AA31" s="76">
        <v>393</v>
      </c>
      <c r="AB31" s="72">
        <f>Y31/$AY$9</f>
        <v>0.92142857142857137</v>
      </c>
      <c r="AC31" s="72">
        <f>Z31/$AY$9</f>
        <v>0.89761904761904765</v>
      </c>
      <c r="AD31" s="72">
        <f>AA31/$AY$9</f>
        <v>0.93571428571428572</v>
      </c>
      <c r="AE31" s="98">
        <v>117</v>
      </c>
      <c r="AF31" s="76">
        <v>102</v>
      </c>
      <c r="AG31" s="76">
        <v>128</v>
      </c>
      <c r="AH31" s="76">
        <v>484</v>
      </c>
      <c r="AI31" s="76">
        <v>472</v>
      </c>
      <c r="AJ31" s="76">
        <v>490</v>
      </c>
      <c r="AK31" s="72">
        <f>AH31/$AY$10</f>
        <v>0.92190476190476189</v>
      </c>
      <c r="AL31" s="72">
        <f>AI31/$AY$10</f>
        <v>0.8990476190476191</v>
      </c>
      <c r="AM31" s="72">
        <f>AJ31/$AY$10</f>
        <v>0.93333333333333335</v>
      </c>
      <c r="AN31" s="98">
        <v>140</v>
      </c>
      <c r="AO31" s="76">
        <v>118</v>
      </c>
      <c r="AP31" s="76">
        <v>164</v>
      </c>
      <c r="AQ31" s="76">
        <v>597</v>
      </c>
      <c r="AR31" s="76">
        <v>591</v>
      </c>
      <c r="AS31" s="76">
        <v>601</v>
      </c>
      <c r="AT31" s="72">
        <f>AQ31/$AY$11</f>
        <v>0.94761904761904758</v>
      </c>
      <c r="AU31" s="72">
        <f>AR31/$AY$11</f>
        <v>0.93809523809523809</v>
      </c>
      <c r="AV31" s="88">
        <f>AS31/$AY$11</f>
        <v>0.95396825396825402</v>
      </c>
      <c r="BB31" s="71" t="s">
        <v>3</v>
      </c>
      <c r="BC31" s="72">
        <f>AB31</f>
        <v>0.92142857142857137</v>
      </c>
      <c r="BD31" s="73">
        <f>AB33</f>
        <v>0.98809523809523814</v>
      </c>
      <c r="BE31" s="72">
        <f>AB35</f>
        <v>0.97142857142857142</v>
      </c>
      <c r="BF31" s="73">
        <f>AB37</f>
        <v>0.99047619047619051</v>
      </c>
      <c r="BG31" s="72">
        <f>AB39</f>
        <v>0.98333333333333328</v>
      </c>
      <c r="BH31" s="72">
        <f>AB41</f>
        <v>0.99047619047619051</v>
      </c>
      <c r="BI31" s="72">
        <f>AB43</f>
        <v>0.99047619047619051</v>
      </c>
      <c r="BU31" s="76" t="s">
        <v>3</v>
      </c>
      <c r="BV31" s="78">
        <f>V31</f>
        <v>92</v>
      </c>
      <c r="BW31" s="78">
        <f>V33</f>
        <v>109</v>
      </c>
      <c r="BX31" s="78">
        <f>V35</f>
        <v>92</v>
      </c>
      <c r="BY31" s="78">
        <f>V37</f>
        <v>109</v>
      </c>
      <c r="BZ31" s="78">
        <f>V39</f>
        <v>92</v>
      </c>
      <c r="CA31" s="78">
        <f>V41</f>
        <v>95</v>
      </c>
      <c r="CB31" s="70">
        <f>V43</f>
        <v>95</v>
      </c>
    </row>
    <row r="32" spans="3:80" x14ac:dyDescent="0.3">
      <c r="C32" s="71"/>
      <c r="D32" s="106"/>
      <c r="E32" s="77"/>
      <c r="F32" s="77"/>
      <c r="G32" s="77"/>
      <c r="H32" s="77"/>
      <c r="I32" s="77"/>
      <c r="J32" s="72"/>
      <c r="K32" s="72"/>
      <c r="L32" s="88"/>
      <c r="M32" s="105"/>
      <c r="N32" s="77"/>
      <c r="O32" s="77"/>
      <c r="P32" s="77"/>
      <c r="Q32" s="77"/>
      <c r="R32" s="77"/>
      <c r="S32" s="72"/>
      <c r="T32" s="72"/>
      <c r="U32" s="72"/>
      <c r="V32" s="106"/>
      <c r="W32" s="77"/>
      <c r="X32" s="77"/>
      <c r="Y32" s="77"/>
      <c r="Z32" s="77"/>
      <c r="AA32" s="77"/>
      <c r="AB32" s="72"/>
      <c r="AC32" s="72"/>
      <c r="AD32" s="72"/>
      <c r="AE32" s="106"/>
      <c r="AF32" s="77"/>
      <c r="AG32" s="77"/>
      <c r="AH32" s="77"/>
      <c r="AI32" s="77"/>
      <c r="AJ32" s="77"/>
      <c r="AK32" s="72"/>
      <c r="AL32" s="72"/>
      <c r="AM32" s="72"/>
      <c r="AN32" s="106"/>
      <c r="AO32" s="77"/>
      <c r="AP32" s="77"/>
      <c r="AQ32" s="77"/>
      <c r="AR32" s="77"/>
      <c r="AS32" s="77"/>
      <c r="AT32" s="72"/>
      <c r="AU32" s="72"/>
      <c r="AV32" s="88"/>
      <c r="BB32" s="71"/>
      <c r="BC32" s="72"/>
      <c r="BD32" s="74"/>
      <c r="BE32" s="72"/>
      <c r="BF32" s="74"/>
      <c r="BG32" s="72"/>
      <c r="BH32" s="72"/>
      <c r="BI32" s="72"/>
      <c r="BU32" s="77"/>
      <c r="BV32" s="79"/>
      <c r="BW32" s="79"/>
      <c r="BX32" s="79"/>
      <c r="BY32" s="79"/>
      <c r="BZ32" s="79"/>
      <c r="CA32" s="79"/>
      <c r="CB32" s="70"/>
    </row>
    <row r="33" spans="3:80" x14ac:dyDescent="0.3">
      <c r="C33" s="71" t="s">
        <v>218</v>
      </c>
      <c r="D33" s="107">
        <v>53</v>
      </c>
      <c r="E33" s="71">
        <v>46</v>
      </c>
      <c r="F33" s="71">
        <v>58</v>
      </c>
      <c r="G33" s="76">
        <v>207</v>
      </c>
      <c r="H33" s="76">
        <v>204</v>
      </c>
      <c r="I33" s="76">
        <v>210</v>
      </c>
      <c r="J33" s="72">
        <f>G33/$AY$7</f>
        <v>0.98571428571428577</v>
      </c>
      <c r="K33" s="72">
        <f t="shared" si="17"/>
        <v>0.97142857142857142</v>
      </c>
      <c r="L33" s="88">
        <f t="shared" si="17"/>
        <v>1</v>
      </c>
      <c r="M33" s="102">
        <v>80</v>
      </c>
      <c r="N33" s="76">
        <v>72</v>
      </c>
      <c r="O33" s="76">
        <v>84</v>
      </c>
      <c r="P33" s="76">
        <v>312</v>
      </c>
      <c r="Q33" s="76">
        <v>310</v>
      </c>
      <c r="R33" s="76">
        <v>314</v>
      </c>
      <c r="S33" s="72">
        <f>P33/$AY$8</f>
        <v>0.99047619047619051</v>
      </c>
      <c r="T33" s="72">
        <f t="shared" si="18"/>
        <v>0.98412698412698407</v>
      </c>
      <c r="U33" s="72">
        <f t="shared" si="18"/>
        <v>0.99682539682539684</v>
      </c>
      <c r="V33" s="107">
        <v>109</v>
      </c>
      <c r="W33" s="71">
        <v>104</v>
      </c>
      <c r="X33" s="71">
        <v>114</v>
      </c>
      <c r="Y33" s="76">
        <v>415</v>
      </c>
      <c r="Z33" s="76">
        <v>411</v>
      </c>
      <c r="AA33" s="76">
        <v>419</v>
      </c>
      <c r="AB33" s="72">
        <f>Y33/$AY$9</f>
        <v>0.98809523809523814</v>
      </c>
      <c r="AC33" s="72">
        <f>Z33/$AY$9</f>
        <v>0.97857142857142854</v>
      </c>
      <c r="AD33" s="72">
        <f>AA33/$AY$9</f>
        <v>0.99761904761904763</v>
      </c>
      <c r="AE33" s="107">
        <v>136</v>
      </c>
      <c r="AF33" s="71">
        <v>128</v>
      </c>
      <c r="AG33" s="71">
        <v>142</v>
      </c>
      <c r="AH33" s="76">
        <v>517</v>
      </c>
      <c r="AI33" s="76">
        <v>511</v>
      </c>
      <c r="AJ33" s="76">
        <v>522</v>
      </c>
      <c r="AK33" s="72">
        <f>AH33/$AY$10</f>
        <v>0.98476190476190473</v>
      </c>
      <c r="AL33" s="72">
        <f>AI33/$AY$10</f>
        <v>0.97333333333333338</v>
      </c>
      <c r="AM33" s="72">
        <f>AJ33/$AY$10</f>
        <v>0.99428571428571433</v>
      </c>
      <c r="AN33" s="98">
        <v>160</v>
      </c>
      <c r="AO33" s="76">
        <v>146</v>
      </c>
      <c r="AP33" s="76">
        <v>174</v>
      </c>
      <c r="AQ33" s="76">
        <v>619</v>
      </c>
      <c r="AR33" s="76">
        <v>615</v>
      </c>
      <c r="AS33" s="76">
        <v>627</v>
      </c>
      <c r="AT33" s="72">
        <f>AQ33/$AY$11</f>
        <v>0.98253968253968249</v>
      </c>
      <c r="AU33" s="72">
        <f>AR33/$AY$11</f>
        <v>0.97619047619047616</v>
      </c>
      <c r="AV33" s="88">
        <f>AS33/$AY$11</f>
        <v>0.99523809523809526</v>
      </c>
      <c r="BB33" s="71" t="s">
        <v>4</v>
      </c>
      <c r="BC33" s="72">
        <f>AK31</f>
        <v>0.92190476190476189</v>
      </c>
      <c r="BD33" s="73">
        <f>AK33</f>
        <v>0.98476190476190473</v>
      </c>
      <c r="BE33" s="72">
        <f>AK35</f>
        <v>0.98095238095238091</v>
      </c>
      <c r="BF33" s="73">
        <f>AK37</f>
        <v>0.98857142857142855</v>
      </c>
      <c r="BG33" s="72">
        <f>AK39</f>
        <v>0.98285714285714287</v>
      </c>
      <c r="BH33" s="72">
        <f>AK41</f>
        <v>0.98857142857142855</v>
      </c>
      <c r="BI33" s="72">
        <f>AK43</f>
        <v>0.98857142857142855</v>
      </c>
      <c r="BU33" s="76" t="s">
        <v>4</v>
      </c>
      <c r="BV33" s="78">
        <f>AE31</f>
        <v>117</v>
      </c>
      <c r="BW33" s="78">
        <f>AE33</f>
        <v>136</v>
      </c>
      <c r="BX33" s="78">
        <f>AE35</f>
        <v>117</v>
      </c>
      <c r="BY33" s="78">
        <f>AE37</f>
        <v>136</v>
      </c>
      <c r="BZ33" s="78">
        <f>AE39</f>
        <v>117</v>
      </c>
      <c r="CA33" s="78">
        <f>AE41</f>
        <v>123</v>
      </c>
      <c r="CB33" s="70">
        <f>AE43</f>
        <v>123</v>
      </c>
    </row>
    <row r="34" spans="3:80" x14ac:dyDescent="0.3">
      <c r="C34" s="71"/>
      <c r="D34" s="107"/>
      <c r="E34" s="71"/>
      <c r="F34" s="71"/>
      <c r="G34" s="77"/>
      <c r="H34" s="77"/>
      <c r="I34" s="77"/>
      <c r="J34" s="72"/>
      <c r="K34" s="72"/>
      <c r="L34" s="88"/>
      <c r="M34" s="105"/>
      <c r="N34" s="77"/>
      <c r="O34" s="77"/>
      <c r="P34" s="77"/>
      <c r="Q34" s="77"/>
      <c r="R34" s="77"/>
      <c r="S34" s="72"/>
      <c r="T34" s="72"/>
      <c r="U34" s="72"/>
      <c r="V34" s="107"/>
      <c r="W34" s="71"/>
      <c r="X34" s="71"/>
      <c r="Y34" s="77"/>
      <c r="Z34" s="77"/>
      <c r="AA34" s="77"/>
      <c r="AB34" s="72"/>
      <c r="AC34" s="72"/>
      <c r="AD34" s="72"/>
      <c r="AE34" s="107"/>
      <c r="AF34" s="71"/>
      <c r="AG34" s="71"/>
      <c r="AH34" s="77"/>
      <c r="AI34" s="77"/>
      <c r="AJ34" s="77"/>
      <c r="AK34" s="72"/>
      <c r="AL34" s="72"/>
      <c r="AM34" s="72"/>
      <c r="AN34" s="106"/>
      <c r="AO34" s="77"/>
      <c r="AP34" s="77"/>
      <c r="AQ34" s="77"/>
      <c r="AR34" s="77"/>
      <c r="AS34" s="77"/>
      <c r="AT34" s="72"/>
      <c r="AU34" s="72"/>
      <c r="AV34" s="88"/>
      <c r="BB34" s="71"/>
      <c r="BC34" s="72"/>
      <c r="BD34" s="74"/>
      <c r="BE34" s="72"/>
      <c r="BF34" s="74"/>
      <c r="BG34" s="72"/>
      <c r="BH34" s="72"/>
      <c r="BI34" s="72"/>
      <c r="BU34" s="77"/>
      <c r="BV34" s="79"/>
      <c r="BW34" s="79"/>
      <c r="BX34" s="79"/>
      <c r="BY34" s="79"/>
      <c r="BZ34" s="79"/>
      <c r="CA34" s="79"/>
      <c r="CB34" s="70"/>
    </row>
    <row r="35" spans="3:80" x14ac:dyDescent="0.3">
      <c r="C35" s="71" t="s">
        <v>312</v>
      </c>
      <c r="D35" s="98">
        <v>43</v>
      </c>
      <c r="E35" s="76">
        <v>34</v>
      </c>
      <c r="F35" s="76">
        <v>54</v>
      </c>
      <c r="G35" s="76">
        <v>197</v>
      </c>
      <c r="H35" s="76">
        <v>184</v>
      </c>
      <c r="I35" s="76">
        <v>206</v>
      </c>
      <c r="J35" s="72">
        <f t="shared" ref="J35:J37" si="19">G35/$AY$7</f>
        <v>0.93809523809523809</v>
      </c>
      <c r="K35" s="72">
        <f t="shared" si="17"/>
        <v>0.87619047619047619</v>
      </c>
      <c r="L35" s="88">
        <f t="shared" si="17"/>
        <v>0.98095238095238091</v>
      </c>
      <c r="M35" s="102">
        <v>65</v>
      </c>
      <c r="N35" s="76">
        <v>56</v>
      </c>
      <c r="O35" s="76">
        <v>72</v>
      </c>
      <c r="P35" s="76">
        <v>301</v>
      </c>
      <c r="Q35" s="76">
        <v>290</v>
      </c>
      <c r="R35" s="76">
        <v>308</v>
      </c>
      <c r="S35" s="72">
        <f t="shared" ref="S35:S37" si="20">P35/$AY$8</f>
        <v>0.9555555555555556</v>
      </c>
      <c r="T35" s="72">
        <f t="shared" si="18"/>
        <v>0.92063492063492058</v>
      </c>
      <c r="U35" s="72">
        <f t="shared" si="18"/>
        <v>0.97777777777777775</v>
      </c>
      <c r="V35" s="98">
        <v>92</v>
      </c>
      <c r="W35" s="76">
        <v>86</v>
      </c>
      <c r="X35" s="76">
        <v>102</v>
      </c>
      <c r="Y35" s="76">
        <v>408</v>
      </c>
      <c r="Z35" s="76">
        <v>401</v>
      </c>
      <c r="AA35" s="76">
        <v>414</v>
      </c>
      <c r="AB35" s="72">
        <f>Y35/$AY$9</f>
        <v>0.97142857142857142</v>
      </c>
      <c r="AC35" s="72">
        <f>Z35/$AY$9</f>
        <v>0.95476190476190481</v>
      </c>
      <c r="AD35" s="72">
        <f>AA35/$AY$9</f>
        <v>0.98571428571428577</v>
      </c>
      <c r="AE35" s="98">
        <v>117</v>
      </c>
      <c r="AF35" s="76">
        <v>102</v>
      </c>
      <c r="AG35" s="76">
        <v>128</v>
      </c>
      <c r="AH35" s="76">
        <v>515</v>
      </c>
      <c r="AI35" s="76">
        <v>512</v>
      </c>
      <c r="AJ35" s="76">
        <v>521</v>
      </c>
      <c r="AK35" s="72">
        <f>AH35/$AY$10</f>
        <v>0.98095238095238091</v>
      </c>
      <c r="AL35" s="72">
        <f>AI35/$AY$10</f>
        <v>0.97523809523809524</v>
      </c>
      <c r="AM35" s="72">
        <f>AJ35/$AY$10</f>
        <v>0.99238095238095236</v>
      </c>
      <c r="AN35" s="98">
        <v>140</v>
      </c>
      <c r="AO35" s="76">
        <v>118</v>
      </c>
      <c r="AP35" s="76">
        <v>164</v>
      </c>
      <c r="AQ35" s="76">
        <v>620</v>
      </c>
      <c r="AR35" s="76">
        <v>616</v>
      </c>
      <c r="AS35" s="76">
        <v>625</v>
      </c>
      <c r="AT35" s="72">
        <f>AQ35/$AY$11</f>
        <v>0.98412698412698407</v>
      </c>
      <c r="AU35" s="72">
        <f>AR35/$AY$11</f>
        <v>0.97777777777777775</v>
      </c>
      <c r="AV35" s="88">
        <f>AS35/$AY$11</f>
        <v>0.99206349206349209</v>
      </c>
      <c r="BB35" s="71" t="s">
        <v>5</v>
      </c>
      <c r="BC35" s="72">
        <f>AT31</f>
        <v>0.94761904761904758</v>
      </c>
      <c r="BD35" s="73">
        <f>AT33</f>
        <v>0.98253968253968249</v>
      </c>
      <c r="BE35" s="72">
        <f>AT35</f>
        <v>0.98412698412698407</v>
      </c>
      <c r="BF35" s="72">
        <f>AT37</f>
        <v>0.98888888888888893</v>
      </c>
      <c r="BG35" s="72">
        <f>AT39</f>
        <v>0.98571428571428577</v>
      </c>
      <c r="BH35" s="72">
        <f>AT41</f>
        <v>0.98888888888888893</v>
      </c>
      <c r="BI35" s="72">
        <f>AT43</f>
        <v>0.98888888888888893</v>
      </c>
      <c r="BU35" s="71" t="s">
        <v>5</v>
      </c>
      <c r="BV35" s="78">
        <f>AN31</f>
        <v>140</v>
      </c>
      <c r="BW35" s="78">
        <f>AN33</f>
        <v>160</v>
      </c>
      <c r="BX35" s="78">
        <f>AN35</f>
        <v>140</v>
      </c>
      <c r="BY35" s="78">
        <f>AN37</f>
        <v>160</v>
      </c>
      <c r="BZ35" s="78">
        <f>AN39</f>
        <v>140</v>
      </c>
      <c r="CA35" s="78">
        <f>AN41</f>
        <v>141</v>
      </c>
      <c r="CB35" s="70">
        <f>AN43</f>
        <v>141</v>
      </c>
    </row>
    <row r="36" spans="3:80" x14ac:dyDescent="0.3">
      <c r="C36" s="71"/>
      <c r="D36" s="106"/>
      <c r="E36" s="77"/>
      <c r="F36" s="77"/>
      <c r="G36" s="77"/>
      <c r="H36" s="77"/>
      <c r="I36" s="77"/>
      <c r="J36" s="72"/>
      <c r="K36" s="72"/>
      <c r="L36" s="88"/>
      <c r="M36" s="105"/>
      <c r="N36" s="77"/>
      <c r="O36" s="77"/>
      <c r="P36" s="77"/>
      <c r="Q36" s="77"/>
      <c r="R36" s="77"/>
      <c r="S36" s="72"/>
      <c r="T36" s="72"/>
      <c r="U36" s="72"/>
      <c r="V36" s="106"/>
      <c r="W36" s="77"/>
      <c r="X36" s="77"/>
      <c r="Y36" s="77"/>
      <c r="Z36" s="77"/>
      <c r="AA36" s="77"/>
      <c r="AB36" s="72"/>
      <c r="AC36" s="72"/>
      <c r="AD36" s="72"/>
      <c r="AE36" s="106"/>
      <c r="AF36" s="77"/>
      <c r="AG36" s="77"/>
      <c r="AH36" s="77"/>
      <c r="AI36" s="77"/>
      <c r="AJ36" s="77"/>
      <c r="AK36" s="72"/>
      <c r="AL36" s="72"/>
      <c r="AM36" s="72"/>
      <c r="AN36" s="106"/>
      <c r="AO36" s="77"/>
      <c r="AP36" s="77"/>
      <c r="AQ36" s="77"/>
      <c r="AR36" s="77"/>
      <c r="AS36" s="77"/>
      <c r="AT36" s="72"/>
      <c r="AU36" s="72"/>
      <c r="AV36" s="88"/>
      <c r="BB36" s="71"/>
      <c r="BC36" s="72"/>
      <c r="BD36" s="74"/>
      <c r="BE36" s="72"/>
      <c r="BF36" s="72"/>
      <c r="BG36" s="72"/>
      <c r="BH36" s="72"/>
      <c r="BI36" s="72"/>
      <c r="BU36" s="71"/>
      <c r="BV36" s="79"/>
      <c r="BW36" s="79"/>
      <c r="BX36" s="79"/>
      <c r="BY36" s="79"/>
      <c r="BZ36" s="79"/>
      <c r="CA36" s="79"/>
      <c r="CB36" s="70"/>
    </row>
    <row r="37" spans="3:80" x14ac:dyDescent="0.3">
      <c r="C37" s="71" t="s">
        <v>313</v>
      </c>
      <c r="D37" s="107">
        <v>53</v>
      </c>
      <c r="E37" s="71">
        <v>46</v>
      </c>
      <c r="F37" s="71">
        <v>58</v>
      </c>
      <c r="G37" s="71">
        <v>207</v>
      </c>
      <c r="H37" s="71">
        <v>204</v>
      </c>
      <c r="I37" s="71">
        <v>210</v>
      </c>
      <c r="J37" s="72">
        <f t="shared" si="19"/>
        <v>0.98571428571428577</v>
      </c>
      <c r="K37" s="72">
        <f t="shared" ref="K37" si="21">H37/$AY$7</f>
        <v>0.97142857142857142</v>
      </c>
      <c r="L37" s="72">
        <f t="shared" ref="L37" si="22">I37/$AY$7</f>
        <v>1</v>
      </c>
      <c r="M37" s="107">
        <v>80</v>
      </c>
      <c r="N37" s="71">
        <v>72</v>
      </c>
      <c r="O37" s="71">
        <v>84</v>
      </c>
      <c r="P37" s="71">
        <v>312</v>
      </c>
      <c r="Q37" s="71">
        <v>310</v>
      </c>
      <c r="R37" s="71">
        <v>314</v>
      </c>
      <c r="S37" s="72">
        <f t="shared" si="20"/>
        <v>0.99047619047619051</v>
      </c>
      <c r="T37" s="72">
        <f t="shared" ref="T37" si="23">Q37/$AY$8</f>
        <v>0.98412698412698407</v>
      </c>
      <c r="U37" s="72">
        <f t="shared" ref="U37" si="24">R37/$AY$8</f>
        <v>0.99682539682539684</v>
      </c>
      <c r="V37" s="107">
        <v>109</v>
      </c>
      <c r="W37" s="71">
        <v>104</v>
      </c>
      <c r="X37" s="71">
        <v>114</v>
      </c>
      <c r="Y37" s="71">
        <v>416</v>
      </c>
      <c r="Z37" s="71">
        <v>413</v>
      </c>
      <c r="AA37" s="71">
        <v>419</v>
      </c>
      <c r="AB37" s="72">
        <f>Y37/$AY$9</f>
        <v>0.99047619047619051</v>
      </c>
      <c r="AC37" s="72">
        <f t="shared" ref="AC37:AD37" si="25">Z37/$AY$9</f>
        <v>0.98333333333333328</v>
      </c>
      <c r="AD37" s="72">
        <f t="shared" si="25"/>
        <v>0.99761904761904763</v>
      </c>
      <c r="AE37" s="107">
        <v>136</v>
      </c>
      <c r="AF37" s="71">
        <v>128</v>
      </c>
      <c r="AG37" s="71">
        <v>142</v>
      </c>
      <c r="AH37" s="71">
        <v>519</v>
      </c>
      <c r="AI37" s="71">
        <v>517</v>
      </c>
      <c r="AJ37" s="71">
        <v>522</v>
      </c>
      <c r="AK37" s="72">
        <f>AH37/$AY$10</f>
        <v>0.98857142857142855</v>
      </c>
      <c r="AL37" s="72">
        <f t="shared" ref="AL37:AM37" si="26">AI37/$AY$10</f>
        <v>0.98476190476190473</v>
      </c>
      <c r="AM37" s="72">
        <f t="shared" si="26"/>
        <v>0.99428571428571433</v>
      </c>
      <c r="AN37" s="98">
        <v>160</v>
      </c>
      <c r="AO37" s="76">
        <v>146</v>
      </c>
      <c r="AP37" s="76">
        <v>174</v>
      </c>
      <c r="AQ37" s="71">
        <v>623</v>
      </c>
      <c r="AR37" s="71">
        <v>618</v>
      </c>
      <c r="AS37" s="71">
        <v>627</v>
      </c>
      <c r="AT37" s="72">
        <f>AQ37/$AY$11</f>
        <v>0.98888888888888893</v>
      </c>
      <c r="AU37" s="72">
        <f>AR37/$AY$11</f>
        <v>0.98095238095238091</v>
      </c>
      <c r="AV37" s="88">
        <f>AS37/$AY$11</f>
        <v>0.99523809523809526</v>
      </c>
    </row>
    <row r="38" spans="3:80" x14ac:dyDescent="0.3">
      <c r="C38" s="71"/>
      <c r="D38" s="107"/>
      <c r="E38" s="71"/>
      <c r="F38" s="71"/>
      <c r="G38" s="71"/>
      <c r="H38" s="71"/>
      <c r="I38" s="71"/>
      <c r="J38" s="72"/>
      <c r="K38" s="72"/>
      <c r="L38" s="72"/>
      <c r="M38" s="107"/>
      <c r="N38" s="71"/>
      <c r="O38" s="71"/>
      <c r="P38" s="71"/>
      <c r="Q38" s="71"/>
      <c r="R38" s="71"/>
      <c r="S38" s="72"/>
      <c r="T38" s="72"/>
      <c r="U38" s="72"/>
      <c r="V38" s="107"/>
      <c r="W38" s="71"/>
      <c r="X38" s="71"/>
      <c r="Y38" s="71"/>
      <c r="Z38" s="71"/>
      <c r="AA38" s="71"/>
      <c r="AB38" s="72"/>
      <c r="AC38" s="72"/>
      <c r="AD38" s="72"/>
      <c r="AE38" s="107"/>
      <c r="AF38" s="71"/>
      <c r="AG38" s="71"/>
      <c r="AH38" s="71"/>
      <c r="AI38" s="71"/>
      <c r="AJ38" s="71"/>
      <c r="AK38" s="72"/>
      <c r="AL38" s="72"/>
      <c r="AM38" s="72"/>
      <c r="AN38" s="106"/>
      <c r="AO38" s="77"/>
      <c r="AP38" s="77"/>
      <c r="AQ38" s="71"/>
      <c r="AR38" s="71"/>
      <c r="AS38" s="71"/>
      <c r="AT38" s="72"/>
      <c r="AU38" s="72"/>
      <c r="AV38" s="88"/>
    </row>
    <row r="39" spans="3:80" x14ac:dyDescent="0.3">
      <c r="C39" s="71" t="s">
        <v>314</v>
      </c>
      <c r="D39" s="98">
        <v>43</v>
      </c>
      <c r="E39" s="76">
        <v>34</v>
      </c>
      <c r="F39" s="76">
        <v>54</v>
      </c>
      <c r="G39" s="76">
        <v>201</v>
      </c>
      <c r="H39" s="76">
        <v>196</v>
      </c>
      <c r="I39" s="76">
        <v>206</v>
      </c>
      <c r="J39" s="72">
        <f t="shared" ref="J39" si="27">G39/$AY$7</f>
        <v>0.95714285714285718</v>
      </c>
      <c r="K39" s="72">
        <f>H39/$AY$7</f>
        <v>0.93333333333333335</v>
      </c>
      <c r="L39" s="88">
        <f>I39/$AY$7</f>
        <v>0.98095238095238091</v>
      </c>
      <c r="M39" s="102">
        <v>65</v>
      </c>
      <c r="N39" s="76">
        <v>56</v>
      </c>
      <c r="O39" s="76">
        <v>72</v>
      </c>
      <c r="P39" s="76">
        <v>306</v>
      </c>
      <c r="Q39" s="76">
        <v>298</v>
      </c>
      <c r="R39" s="76">
        <v>309</v>
      </c>
      <c r="S39" s="72">
        <f t="shared" ref="S39" si="28">P39/$AY$8</f>
        <v>0.97142857142857142</v>
      </c>
      <c r="T39" s="72">
        <f>Q39/$AY$8</f>
        <v>0.946031746031746</v>
      </c>
      <c r="U39" s="72">
        <f>R39/$AY$8</f>
        <v>0.98095238095238091</v>
      </c>
      <c r="V39" s="98">
        <v>92</v>
      </c>
      <c r="W39" s="76">
        <v>86</v>
      </c>
      <c r="X39" s="76">
        <v>102</v>
      </c>
      <c r="Y39" s="76">
        <v>413</v>
      </c>
      <c r="Z39" s="76">
        <v>406</v>
      </c>
      <c r="AA39" s="76">
        <v>418</v>
      </c>
      <c r="AB39" s="72">
        <f>Y39/$AY$9</f>
        <v>0.98333333333333328</v>
      </c>
      <c r="AC39" s="72">
        <f>Z39/$AY$9</f>
        <v>0.96666666666666667</v>
      </c>
      <c r="AD39" s="72">
        <f>AA39/$AY$9</f>
        <v>0.99523809523809526</v>
      </c>
      <c r="AE39" s="98">
        <v>117</v>
      </c>
      <c r="AF39" s="76">
        <v>102</v>
      </c>
      <c r="AG39" s="76">
        <v>128</v>
      </c>
      <c r="AH39" s="76">
        <v>516</v>
      </c>
      <c r="AI39" s="76">
        <v>511</v>
      </c>
      <c r="AJ39" s="76">
        <v>522</v>
      </c>
      <c r="AK39" s="72">
        <f>AH39/$AY$10</f>
        <v>0.98285714285714287</v>
      </c>
      <c r="AL39" s="72">
        <f>AI39/$AY$10</f>
        <v>0.97333333333333338</v>
      </c>
      <c r="AM39" s="72">
        <f>AJ39/$AY$10</f>
        <v>0.99428571428571433</v>
      </c>
      <c r="AN39" s="98">
        <v>140</v>
      </c>
      <c r="AO39" s="76">
        <v>118</v>
      </c>
      <c r="AP39" s="76">
        <v>164</v>
      </c>
      <c r="AQ39" s="76">
        <v>621</v>
      </c>
      <c r="AR39" s="76">
        <v>616</v>
      </c>
      <c r="AS39" s="76">
        <v>625</v>
      </c>
      <c r="AT39" s="72">
        <f>AQ39/$AY$11</f>
        <v>0.98571428571428577</v>
      </c>
      <c r="AU39" s="72">
        <f>AR39/$AY$11</f>
        <v>0.97777777777777775</v>
      </c>
      <c r="AV39" s="88">
        <f>AS39/$AY$11</f>
        <v>0.99206349206349209</v>
      </c>
    </row>
    <row r="40" spans="3:80" x14ac:dyDescent="0.3">
      <c r="C40" s="71"/>
      <c r="D40" s="106"/>
      <c r="E40" s="77"/>
      <c r="F40" s="77"/>
      <c r="G40" s="77"/>
      <c r="H40" s="77"/>
      <c r="I40" s="77"/>
      <c r="J40" s="72"/>
      <c r="K40" s="72"/>
      <c r="L40" s="88"/>
      <c r="M40" s="105"/>
      <c r="N40" s="77"/>
      <c r="O40" s="77"/>
      <c r="P40" s="77"/>
      <c r="Q40" s="77"/>
      <c r="R40" s="77"/>
      <c r="S40" s="72"/>
      <c r="T40" s="72"/>
      <c r="U40" s="72"/>
      <c r="V40" s="106"/>
      <c r="W40" s="77"/>
      <c r="X40" s="77"/>
      <c r="Y40" s="77"/>
      <c r="Z40" s="77"/>
      <c r="AA40" s="77"/>
      <c r="AB40" s="72"/>
      <c r="AC40" s="72"/>
      <c r="AD40" s="72"/>
      <c r="AE40" s="106"/>
      <c r="AF40" s="77"/>
      <c r="AG40" s="77"/>
      <c r="AH40" s="77"/>
      <c r="AI40" s="77"/>
      <c r="AJ40" s="77"/>
      <c r="AK40" s="72"/>
      <c r="AL40" s="72"/>
      <c r="AM40" s="72"/>
      <c r="AN40" s="106"/>
      <c r="AO40" s="77"/>
      <c r="AP40" s="77"/>
      <c r="AQ40" s="77"/>
      <c r="AR40" s="77"/>
      <c r="AS40" s="77"/>
      <c r="AT40" s="72"/>
      <c r="AU40" s="72"/>
      <c r="AV40" s="88"/>
    </row>
    <row r="41" spans="3:80" x14ac:dyDescent="0.3">
      <c r="C41" s="71" t="s">
        <v>315</v>
      </c>
      <c r="D41" s="98">
        <v>51</v>
      </c>
      <c r="E41" s="76">
        <v>46</v>
      </c>
      <c r="F41" s="76">
        <v>58</v>
      </c>
      <c r="G41" s="76">
        <v>208</v>
      </c>
      <c r="H41" s="76">
        <v>204</v>
      </c>
      <c r="I41" s="76">
        <v>210</v>
      </c>
      <c r="J41" s="72">
        <f>G41/$AY$7</f>
        <v>0.99047619047619051</v>
      </c>
      <c r="K41" s="72">
        <f>H41/$AY$7</f>
        <v>0.97142857142857142</v>
      </c>
      <c r="L41" s="88">
        <f>I41/$AY$7</f>
        <v>1</v>
      </c>
      <c r="M41" s="102">
        <v>73</v>
      </c>
      <c r="N41" s="76">
        <v>62</v>
      </c>
      <c r="O41" s="76">
        <v>80</v>
      </c>
      <c r="P41" s="76">
        <v>312</v>
      </c>
      <c r="Q41" s="76">
        <v>310</v>
      </c>
      <c r="R41" s="76">
        <v>314</v>
      </c>
      <c r="S41" s="72">
        <f>P41/$AY$8</f>
        <v>0.99047619047619051</v>
      </c>
      <c r="T41" s="72">
        <f>Q41/$AY$8</f>
        <v>0.98412698412698407</v>
      </c>
      <c r="U41" s="88">
        <f>R41/$AY$8</f>
        <v>0.99682539682539684</v>
      </c>
      <c r="V41" s="98">
        <v>95</v>
      </c>
      <c r="W41" s="76">
        <v>86</v>
      </c>
      <c r="X41" s="76">
        <v>108</v>
      </c>
      <c r="Y41" s="76">
        <v>416</v>
      </c>
      <c r="Z41" s="76">
        <v>414</v>
      </c>
      <c r="AA41" s="76">
        <v>419</v>
      </c>
      <c r="AB41" s="72">
        <f>Y41/$AY$9</f>
        <v>0.99047619047619051</v>
      </c>
      <c r="AC41" s="72">
        <f>Z41/$AY$9</f>
        <v>0.98571428571428577</v>
      </c>
      <c r="AD41" s="88">
        <f>AA41/$AY$9</f>
        <v>0.99761904761904763</v>
      </c>
      <c r="AE41" s="98">
        <v>123</v>
      </c>
      <c r="AF41" s="76">
        <v>112</v>
      </c>
      <c r="AG41" s="76">
        <v>134</v>
      </c>
      <c r="AH41" s="76">
        <v>519</v>
      </c>
      <c r="AI41" s="76">
        <v>516</v>
      </c>
      <c r="AJ41" s="76">
        <v>522</v>
      </c>
      <c r="AK41" s="72">
        <f>AH41/$AY$10</f>
        <v>0.98857142857142855</v>
      </c>
      <c r="AL41" s="72">
        <f>AI41/$AY$10</f>
        <v>0.98285714285714287</v>
      </c>
      <c r="AM41" s="88">
        <f>AJ41/$AY$10</f>
        <v>0.99428571428571433</v>
      </c>
      <c r="AN41" s="98">
        <v>141</v>
      </c>
      <c r="AO41" s="76">
        <v>122</v>
      </c>
      <c r="AP41" s="76">
        <v>164</v>
      </c>
      <c r="AQ41" s="76">
        <v>623</v>
      </c>
      <c r="AR41" s="76">
        <v>620</v>
      </c>
      <c r="AS41" s="76">
        <v>627</v>
      </c>
      <c r="AT41" s="72">
        <f>AQ41/$AY$11</f>
        <v>0.98888888888888893</v>
      </c>
      <c r="AU41" s="72">
        <f>AR41/$AY$11</f>
        <v>0.98412698412698407</v>
      </c>
      <c r="AV41" s="88">
        <f>AS41/$AY$11</f>
        <v>0.99523809523809526</v>
      </c>
    </row>
    <row r="42" spans="3:80" x14ac:dyDescent="0.3">
      <c r="C42" s="71"/>
      <c r="D42" s="83"/>
      <c r="E42" s="140"/>
      <c r="F42" s="140"/>
      <c r="G42" s="140"/>
      <c r="H42" s="140"/>
      <c r="I42" s="140"/>
      <c r="J42" s="73"/>
      <c r="K42" s="73"/>
      <c r="L42" s="93"/>
      <c r="M42" s="127"/>
      <c r="N42" s="140"/>
      <c r="O42" s="140"/>
      <c r="P42" s="140"/>
      <c r="Q42" s="140"/>
      <c r="R42" s="140"/>
      <c r="S42" s="73"/>
      <c r="T42" s="73"/>
      <c r="U42" s="93"/>
      <c r="V42" s="83"/>
      <c r="W42" s="140"/>
      <c r="X42" s="140"/>
      <c r="Y42" s="140"/>
      <c r="Z42" s="140"/>
      <c r="AA42" s="140"/>
      <c r="AB42" s="73"/>
      <c r="AC42" s="73"/>
      <c r="AD42" s="93"/>
      <c r="AE42" s="83"/>
      <c r="AF42" s="140"/>
      <c r="AG42" s="140"/>
      <c r="AH42" s="140"/>
      <c r="AI42" s="140"/>
      <c r="AJ42" s="140"/>
      <c r="AK42" s="73"/>
      <c r="AL42" s="73"/>
      <c r="AM42" s="93"/>
      <c r="AN42" s="83"/>
      <c r="AO42" s="140"/>
      <c r="AP42" s="140"/>
      <c r="AQ42" s="140"/>
      <c r="AR42" s="140"/>
      <c r="AS42" s="140"/>
      <c r="AT42" s="73"/>
      <c r="AU42" s="73"/>
      <c r="AV42" s="93"/>
    </row>
    <row r="43" spans="3:80" ht="15.6" x14ac:dyDescent="0.3">
      <c r="C43" s="71" t="s">
        <v>316</v>
      </c>
      <c r="D43" s="98">
        <v>52</v>
      </c>
      <c r="E43" s="78">
        <v>46</v>
      </c>
      <c r="F43" s="78">
        <v>62</v>
      </c>
      <c r="G43" s="78">
        <v>208</v>
      </c>
      <c r="H43" s="78">
        <v>207</v>
      </c>
      <c r="I43" s="78">
        <v>210</v>
      </c>
      <c r="J43" s="72">
        <f>G43/$AY$7</f>
        <v>0.99047619047619051</v>
      </c>
      <c r="K43" s="72">
        <f t="shared" ref="K43:L43" si="29">H43/$AY$7</f>
        <v>0.98571428571428577</v>
      </c>
      <c r="L43" s="72">
        <f t="shared" si="29"/>
        <v>1</v>
      </c>
      <c r="M43" s="98">
        <v>73</v>
      </c>
      <c r="N43" s="78">
        <v>62</v>
      </c>
      <c r="O43" s="78">
        <v>80</v>
      </c>
      <c r="P43" s="78">
        <v>312</v>
      </c>
      <c r="Q43" s="78">
        <v>311</v>
      </c>
      <c r="R43" s="78">
        <v>314</v>
      </c>
      <c r="S43" s="72">
        <f>P43/$AY$8</f>
        <v>0.99047619047619051</v>
      </c>
      <c r="T43" s="72">
        <f t="shared" ref="T43:U43" si="30">Q43/$AY$8</f>
        <v>0.98730158730158735</v>
      </c>
      <c r="U43" s="72">
        <f t="shared" si="30"/>
        <v>0.99682539682539684</v>
      </c>
      <c r="V43" s="98">
        <v>95</v>
      </c>
      <c r="W43" s="78">
        <v>86</v>
      </c>
      <c r="X43" s="78">
        <v>108</v>
      </c>
      <c r="Y43" s="78">
        <v>416</v>
      </c>
      <c r="Z43" s="78">
        <v>414</v>
      </c>
      <c r="AA43" s="78">
        <v>419</v>
      </c>
      <c r="AB43" s="72">
        <f>Y43/$AY$9</f>
        <v>0.99047619047619051</v>
      </c>
      <c r="AC43" s="72">
        <f t="shared" ref="AC43:AD43" si="31">Z43/$AY$9</f>
        <v>0.98571428571428577</v>
      </c>
      <c r="AD43" s="72">
        <f t="shared" si="31"/>
        <v>0.99761904761904763</v>
      </c>
      <c r="AE43" s="98">
        <v>123</v>
      </c>
      <c r="AF43" s="78">
        <v>112</v>
      </c>
      <c r="AG43" s="78">
        <v>134</v>
      </c>
      <c r="AH43" s="78">
        <v>519</v>
      </c>
      <c r="AI43" s="78">
        <v>516</v>
      </c>
      <c r="AJ43" s="78">
        <v>522</v>
      </c>
      <c r="AK43" s="72">
        <f>AH43/$AY$10</f>
        <v>0.98857142857142855</v>
      </c>
      <c r="AL43" s="72">
        <f t="shared" ref="AL43:AM43" si="32">AI43/$AY$10</f>
        <v>0.98285714285714287</v>
      </c>
      <c r="AM43" s="72">
        <f t="shared" si="32"/>
        <v>0.99428571428571433</v>
      </c>
      <c r="AN43" s="98">
        <v>141</v>
      </c>
      <c r="AO43" s="78">
        <v>122</v>
      </c>
      <c r="AP43" s="78">
        <v>164</v>
      </c>
      <c r="AQ43" s="78">
        <v>623</v>
      </c>
      <c r="AR43" s="78">
        <v>620</v>
      </c>
      <c r="AS43" s="78">
        <v>627</v>
      </c>
      <c r="AT43" s="72">
        <f>AQ43/$AY$11</f>
        <v>0.98888888888888893</v>
      </c>
      <c r="AU43" s="72">
        <f t="shared" ref="AU43:AV43" si="33">AR43/$AY$11</f>
        <v>0.98412698412698407</v>
      </c>
      <c r="AV43" s="88">
        <f t="shared" si="33"/>
        <v>0.99523809523809526</v>
      </c>
      <c r="BB43" s="19"/>
      <c r="BC43" s="19"/>
      <c r="BD43" s="19"/>
      <c r="BE43" s="19"/>
      <c r="BF43" s="19"/>
      <c r="BG43" s="19"/>
      <c r="BH43" s="19"/>
      <c r="BI43" s="24"/>
      <c r="BU43" s="24"/>
      <c r="BV43" s="24"/>
      <c r="BW43" s="24"/>
      <c r="BX43" s="24"/>
      <c r="BY43" s="24"/>
      <c r="BZ43" s="24"/>
      <c r="CA43" s="24"/>
      <c r="CB43" s="24"/>
    </row>
    <row r="44" spans="3:80" ht="16.2" thickBot="1" x14ac:dyDescent="0.35">
      <c r="C44" s="71"/>
      <c r="D44" s="84"/>
      <c r="E44" s="86"/>
      <c r="F44" s="86"/>
      <c r="G44" s="86"/>
      <c r="H44" s="86"/>
      <c r="I44" s="86"/>
      <c r="J44" s="87"/>
      <c r="K44" s="87"/>
      <c r="L44" s="87"/>
      <c r="M44" s="84"/>
      <c r="N44" s="86"/>
      <c r="O44" s="86"/>
      <c r="P44" s="86"/>
      <c r="Q44" s="86"/>
      <c r="R44" s="86"/>
      <c r="S44" s="87"/>
      <c r="T44" s="87"/>
      <c r="U44" s="87"/>
      <c r="V44" s="84"/>
      <c r="W44" s="86"/>
      <c r="X44" s="86"/>
      <c r="Y44" s="86"/>
      <c r="Z44" s="86"/>
      <c r="AA44" s="86"/>
      <c r="AB44" s="87"/>
      <c r="AC44" s="87"/>
      <c r="AD44" s="87"/>
      <c r="AE44" s="84"/>
      <c r="AF44" s="86"/>
      <c r="AG44" s="86"/>
      <c r="AH44" s="86"/>
      <c r="AI44" s="86"/>
      <c r="AJ44" s="86"/>
      <c r="AK44" s="87"/>
      <c r="AL44" s="87"/>
      <c r="AM44" s="87"/>
      <c r="AN44" s="84"/>
      <c r="AO44" s="86"/>
      <c r="AP44" s="86"/>
      <c r="AQ44" s="86"/>
      <c r="AR44" s="86"/>
      <c r="AS44" s="86"/>
      <c r="AT44" s="87"/>
      <c r="AU44" s="87"/>
      <c r="AV44" s="89"/>
      <c r="BB44" s="151" t="s">
        <v>12</v>
      </c>
      <c r="BC44" s="152"/>
      <c r="BD44" s="152"/>
      <c r="BE44" s="152"/>
      <c r="BF44" s="152"/>
      <c r="BG44" s="152"/>
      <c r="BH44" s="152"/>
      <c r="BI44" s="152"/>
      <c r="BU44" s="82" t="s">
        <v>12</v>
      </c>
      <c r="BV44" s="82"/>
      <c r="BW44" s="82"/>
      <c r="BX44" s="82"/>
      <c r="BY44" s="82"/>
      <c r="BZ44" s="82"/>
      <c r="CA44" s="82"/>
      <c r="CB44" s="82"/>
    </row>
    <row r="45" spans="3:80" x14ac:dyDescent="0.3">
      <c r="BB45" s="80"/>
      <c r="BC45" s="71" t="s">
        <v>217</v>
      </c>
      <c r="BD45" s="71" t="s">
        <v>218</v>
      </c>
      <c r="BE45" s="71" t="s">
        <v>312</v>
      </c>
      <c r="BF45" s="71" t="s">
        <v>313</v>
      </c>
      <c r="BG45" s="71" t="s">
        <v>314</v>
      </c>
      <c r="BH45" s="71" t="s">
        <v>315</v>
      </c>
      <c r="BI45" s="71" t="s">
        <v>316</v>
      </c>
      <c r="BU45" s="80"/>
      <c r="BV45" s="71" t="s">
        <v>217</v>
      </c>
      <c r="BW45" s="71" t="s">
        <v>218</v>
      </c>
      <c r="BX45" s="71" t="s">
        <v>312</v>
      </c>
      <c r="BY45" s="71" t="s">
        <v>313</v>
      </c>
      <c r="BZ45" s="71" t="s">
        <v>314</v>
      </c>
      <c r="CA45" s="71" t="s">
        <v>315</v>
      </c>
      <c r="CB45" s="71" t="s">
        <v>316</v>
      </c>
    </row>
    <row r="46" spans="3:80" x14ac:dyDescent="0.3">
      <c r="BB46" s="81"/>
      <c r="BC46" s="71"/>
      <c r="BD46" s="71"/>
      <c r="BE46" s="71"/>
      <c r="BF46" s="71"/>
      <c r="BG46" s="71"/>
      <c r="BH46" s="71"/>
      <c r="BI46" s="71"/>
      <c r="BU46" s="81"/>
      <c r="BV46" s="71"/>
      <c r="BW46" s="71"/>
      <c r="BX46" s="71"/>
      <c r="BY46" s="71"/>
      <c r="BZ46" s="71"/>
      <c r="CA46" s="71"/>
      <c r="CB46" s="71"/>
    </row>
    <row r="47" spans="3:80" ht="18.600000000000001" thickBot="1" x14ac:dyDescent="0.4">
      <c r="C47" s="113" t="s">
        <v>12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5"/>
      <c r="BB47" s="71" t="s">
        <v>1</v>
      </c>
      <c r="BC47" s="72">
        <f>J52</f>
        <v>0.66666666666666663</v>
      </c>
      <c r="BD47" s="73">
        <f>J54</f>
        <v>0.67142857142857137</v>
      </c>
      <c r="BE47" s="72">
        <f>J56</f>
        <v>0.8571428571428571</v>
      </c>
      <c r="BF47" s="72">
        <f>J58</f>
        <v>0.84285714285714286</v>
      </c>
      <c r="BG47" s="72">
        <f>J60</f>
        <v>0.8571428571428571</v>
      </c>
      <c r="BH47" s="72">
        <f>J62</f>
        <v>0.8666666666666667</v>
      </c>
      <c r="BI47" s="72">
        <f>J64</f>
        <v>0.99047619047619051</v>
      </c>
      <c r="BU47" s="71" t="s">
        <v>1</v>
      </c>
      <c r="BV47" s="70">
        <f>D52</f>
        <v>38</v>
      </c>
      <c r="BW47" s="78">
        <f>D54</f>
        <v>38</v>
      </c>
      <c r="BX47" s="78">
        <f>D56</f>
        <v>38</v>
      </c>
      <c r="BY47" s="78">
        <f>D58</f>
        <v>38</v>
      </c>
      <c r="BZ47" s="78">
        <f>D60</f>
        <v>38</v>
      </c>
      <c r="CA47" s="78">
        <f>D62</f>
        <v>38</v>
      </c>
      <c r="CB47" s="70">
        <f>D64</f>
        <v>58</v>
      </c>
    </row>
    <row r="48" spans="3:80" x14ac:dyDescent="0.3">
      <c r="C48" s="14"/>
      <c r="D48" s="116" t="s">
        <v>1</v>
      </c>
      <c r="E48" s="117"/>
      <c r="F48" s="117"/>
      <c r="G48" s="117"/>
      <c r="H48" s="117"/>
      <c r="I48" s="117"/>
      <c r="J48" s="117"/>
      <c r="K48" s="117"/>
      <c r="L48" s="118"/>
      <c r="M48" s="116" t="s">
        <v>2</v>
      </c>
      <c r="N48" s="117"/>
      <c r="O48" s="117"/>
      <c r="P48" s="117"/>
      <c r="Q48" s="117"/>
      <c r="R48" s="117"/>
      <c r="S48" s="117"/>
      <c r="T48" s="117"/>
      <c r="U48" s="118"/>
      <c r="V48" s="116" t="s">
        <v>3</v>
      </c>
      <c r="W48" s="117"/>
      <c r="X48" s="117"/>
      <c r="Y48" s="117"/>
      <c r="Z48" s="117"/>
      <c r="AA48" s="117"/>
      <c r="AB48" s="117"/>
      <c r="AC48" s="117"/>
      <c r="AD48" s="118"/>
      <c r="AE48" s="116" t="s">
        <v>4</v>
      </c>
      <c r="AF48" s="117"/>
      <c r="AG48" s="117"/>
      <c r="AH48" s="117"/>
      <c r="AI48" s="117"/>
      <c r="AJ48" s="117"/>
      <c r="AK48" s="117"/>
      <c r="AL48" s="117"/>
      <c r="AM48" s="118"/>
      <c r="AN48" s="90" t="s">
        <v>5</v>
      </c>
      <c r="AO48" s="91"/>
      <c r="AP48" s="91"/>
      <c r="AQ48" s="91"/>
      <c r="AR48" s="91"/>
      <c r="AS48" s="91"/>
      <c r="AT48" s="91"/>
      <c r="AU48" s="91"/>
      <c r="AV48" s="92"/>
      <c r="AX48" s="7"/>
      <c r="AY48" s="7"/>
      <c r="BB48" s="71"/>
      <c r="BC48" s="72"/>
      <c r="BD48" s="74"/>
      <c r="BE48" s="72"/>
      <c r="BF48" s="72"/>
      <c r="BG48" s="72"/>
      <c r="BH48" s="72"/>
      <c r="BI48" s="72"/>
      <c r="BU48" s="71"/>
      <c r="BV48" s="70"/>
      <c r="BW48" s="79"/>
      <c r="BX48" s="79"/>
      <c r="BY48" s="79"/>
      <c r="BZ48" s="79"/>
      <c r="CA48" s="79"/>
      <c r="CB48" s="70"/>
    </row>
    <row r="49" spans="3:80" x14ac:dyDescent="0.3">
      <c r="C49" s="95"/>
      <c r="D49" s="100" t="s">
        <v>8</v>
      </c>
      <c r="E49" s="101"/>
      <c r="F49" s="102"/>
      <c r="G49" s="109" t="s">
        <v>9</v>
      </c>
      <c r="H49" s="101"/>
      <c r="I49" s="102"/>
      <c r="J49" s="109" t="s">
        <v>10</v>
      </c>
      <c r="K49" s="101"/>
      <c r="L49" s="119"/>
      <c r="M49" s="100" t="s">
        <v>8</v>
      </c>
      <c r="N49" s="101"/>
      <c r="O49" s="102"/>
      <c r="P49" s="109" t="s">
        <v>9</v>
      </c>
      <c r="Q49" s="101"/>
      <c r="R49" s="102"/>
      <c r="S49" s="109" t="s">
        <v>10</v>
      </c>
      <c r="T49" s="101"/>
      <c r="U49" s="119"/>
      <c r="V49" s="100" t="s">
        <v>8</v>
      </c>
      <c r="W49" s="101"/>
      <c r="X49" s="102"/>
      <c r="Y49" s="109" t="s">
        <v>9</v>
      </c>
      <c r="Z49" s="101"/>
      <c r="AA49" s="102"/>
      <c r="AB49" s="109" t="s">
        <v>10</v>
      </c>
      <c r="AC49" s="101"/>
      <c r="AD49" s="119"/>
      <c r="AE49" s="100" t="s">
        <v>8</v>
      </c>
      <c r="AF49" s="101"/>
      <c r="AG49" s="102"/>
      <c r="AH49" s="109" t="s">
        <v>9</v>
      </c>
      <c r="AI49" s="101"/>
      <c r="AJ49" s="102"/>
      <c r="AK49" s="109" t="s">
        <v>10</v>
      </c>
      <c r="AL49" s="101"/>
      <c r="AM49" s="119"/>
      <c r="AN49" s="125" t="s">
        <v>8</v>
      </c>
      <c r="AO49" s="126"/>
      <c r="AP49" s="127"/>
      <c r="AQ49" s="128" t="s">
        <v>9</v>
      </c>
      <c r="AR49" s="126"/>
      <c r="AS49" s="127"/>
      <c r="AT49" s="71" t="s">
        <v>10</v>
      </c>
      <c r="AU49" s="71"/>
      <c r="AV49" s="130"/>
      <c r="AW49" s="13"/>
      <c r="AX49" s="7"/>
      <c r="AY49" s="7"/>
      <c r="BB49" s="71" t="s">
        <v>2</v>
      </c>
      <c r="BC49" s="72">
        <f>S52</f>
        <v>0.69206349206349205</v>
      </c>
      <c r="BD49" s="73">
        <f>S54</f>
        <v>0.69841269841269837</v>
      </c>
      <c r="BE49" s="72">
        <f>S56</f>
        <v>0.92698412698412702</v>
      </c>
      <c r="BF49" s="72">
        <f>S58</f>
        <v>0.93015873015873018</v>
      </c>
      <c r="BG49" s="72">
        <f>S60</f>
        <v>0.93333333333333335</v>
      </c>
      <c r="BH49" s="72">
        <f>S62</f>
        <v>0.93650793650793651</v>
      </c>
      <c r="BI49" s="72">
        <f>S64</f>
        <v>0.99047619047619051</v>
      </c>
      <c r="BU49" s="76" t="s">
        <v>2</v>
      </c>
      <c r="BV49" s="78">
        <f>M52</f>
        <v>55</v>
      </c>
      <c r="BW49" s="78">
        <f>M54</f>
        <v>55</v>
      </c>
      <c r="BX49" s="78">
        <f>M56</f>
        <v>55</v>
      </c>
      <c r="BY49" s="78">
        <f>M58</f>
        <v>55</v>
      </c>
      <c r="BZ49" s="78">
        <f>M60</f>
        <v>55</v>
      </c>
      <c r="CA49" s="78">
        <f>M62</f>
        <v>56</v>
      </c>
      <c r="CB49" s="70">
        <f>M64</f>
        <v>77</v>
      </c>
    </row>
    <row r="50" spans="3:80" x14ac:dyDescent="0.3">
      <c r="C50" s="96"/>
      <c r="D50" s="103"/>
      <c r="E50" s="104"/>
      <c r="F50" s="105"/>
      <c r="G50" s="95"/>
      <c r="H50" s="104"/>
      <c r="I50" s="105"/>
      <c r="J50" s="95"/>
      <c r="K50" s="104"/>
      <c r="L50" s="120"/>
      <c r="M50" s="103"/>
      <c r="N50" s="104"/>
      <c r="O50" s="105"/>
      <c r="P50" s="95"/>
      <c r="Q50" s="104"/>
      <c r="R50" s="105"/>
      <c r="S50" s="95"/>
      <c r="T50" s="104"/>
      <c r="U50" s="120"/>
      <c r="V50" s="103"/>
      <c r="W50" s="104"/>
      <c r="X50" s="105"/>
      <c r="Y50" s="95"/>
      <c r="Z50" s="104"/>
      <c r="AA50" s="105"/>
      <c r="AB50" s="95"/>
      <c r="AC50" s="104"/>
      <c r="AD50" s="120"/>
      <c r="AE50" s="103"/>
      <c r="AF50" s="104"/>
      <c r="AG50" s="105"/>
      <c r="AH50" s="95"/>
      <c r="AI50" s="104"/>
      <c r="AJ50" s="105"/>
      <c r="AK50" s="95"/>
      <c r="AL50" s="104"/>
      <c r="AM50" s="120"/>
      <c r="AN50" s="103"/>
      <c r="AO50" s="104"/>
      <c r="AP50" s="105"/>
      <c r="AQ50" s="95"/>
      <c r="AR50" s="104"/>
      <c r="AS50" s="105"/>
      <c r="AT50" s="71"/>
      <c r="AU50" s="71"/>
      <c r="AV50" s="130"/>
      <c r="AW50" s="13"/>
      <c r="AX50" s="7"/>
      <c r="AY50" s="7"/>
      <c r="BB50" s="71"/>
      <c r="BC50" s="72"/>
      <c r="BD50" s="74"/>
      <c r="BE50" s="72"/>
      <c r="BF50" s="72"/>
      <c r="BG50" s="72"/>
      <c r="BH50" s="72"/>
      <c r="BI50" s="72"/>
      <c r="BU50" s="77"/>
      <c r="BV50" s="79"/>
      <c r="BW50" s="79"/>
      <c r="BX50" s="79"/>
      <c r="BY50" s="79"/>
      <c r="BZ50" s="79"/>
      <c r="CA50" s="79"/>
      <c r="CB50" s="70"/>
    </row>
    <row r="51" spans="3:80" x14ac:dyDescent="0.3">
      <c r="C51" s="9"/>
      <c r="D51" s="20" t="s">
        <v>18</v>
      </c>
      <c r="E51" s="21" t="s">
        <v>17</v>
      </c>
      <c r="F51" s="22" t="s">
        <v>16</v>
      </c>
      <c r="G51" s="21" t="s">
        <v>18</v>
      </c>
      <c r="H51" s="21" t="s">
        <v>17</v>
      </c>
      <c r="I51" s="22" t="s">
        <v>16</v>
      </c>
      <c r="J51" s="21" t="s">
        <v>18</v>
      </c>
      <c r="K51" s="21" t="s">
        <v>17</v>
      </c>
      <c r="L51" s="23" t="s">
        <v>16</v>
      </c>
      <c r="M51" s="20" t="s">
        <v>18</v>
      </c>
      <c r="N51" s="21" t="s">
        <v>17</v>
      </c>
      <c r="O51" s="22" t="s">
        <v>16</v>
      </c>
      <c r="P51" s="21" t="s">
        <v>18</v>
      </c>
      <c r="Q51" s="21" t="s">
        <v>17</v>
      </c>
      <c r="R51" s="22" t="s">
        <v>16</v>
      </c>
      <c r="S51" s="21" t="s">
        <v>18</v>
      </c>
      <c r="T51" s="21" t="s">
        <v>17</v>
      </c>
      <c r="U51" s="23" t="s">
        <v>16</v>
      </c>
      <c r="V51" s="20" t="s">
        <v>18</v>
      </c>
      <c r="W51" s="21" t="s">
        <v>17</v>
      </c>
      <c r="X51" s="22" t="s">
        <v>16</v>
      </c>
      <c r="Y51" s="21" t="s">
        <v>18</v>
      </c>
      <c r="Z51" s="21" t="s">
        <v>17</v>
      </c>
      <c r="AA51" s="22" t="s">
        <v>16</v>
      </c>
      <c r="AB51" s="21" t="s">
        <v>18</v>
      </c>
      <c r="AC51" s="21" t="s">
        <v>17</v>
      </c>
      <c r="AD51" s="23" t="s">
        <v>16</v>
      </c>
      <c r="AE51" s="20" t="s">
        <v>18</v>
      </c>
      <c r="AF51" s="21" t="s">
        <v>17</v>
      </c>
      <c r="AG51" s="22" t="s">
        <v>16</v>
      </c>
      <c r="AH51" s="21" t="s">
        <v>18</v>
      </c>
      <c r="AI51" s="21" t="s">
        <v>17</v>
      </c>
      <c r="AJ51" s="22" t="s">
        <v>16</v>
      </c>
      <c r="AK51" s="21" t="s">
        <v>18</v>
      </c>
      <c r="AL51" s="21" t="s">
        <v>17</v>
      </c>
      <c r="AM51" s="23" t="s">
        <v>16</v>
      </c>
      <c r="AN51" s="20" t="s">
        <v>18</v>
      </c>
      <c r="AO51" s="21" t="s">
        <v>17</v>
      </c>
      <c r="AP51" s="22" t="s">
        <v>16</v>
      </c>
      <c r="AQ51" s="21" t="s">
        <v>18</v>
      </c>
      <c r="AR51" s="21" t="s">
        <v>17</v>
      </c>
      <c r="AS51" s="22" t="s">
        <v>16</v>
      </c>
      <c r="AT51" s="21" t="s">
        <v>18</v>
      </c>
      <c r="AU51" s="21" t="s">
        <v>17</v>
      </c>
      <c r="AV51" s="23" t="s">
        <v>16</v>
      </c>
      <c r="AW51" s="13"/>
      <c r="AX51" s="7"/>
      <c r="AY51" s="7"/>
      <c r="BB51" s="71" t="s">
        <v>3</v>
      </c>
      <c r="BC51" s="72">
        <f>AB52</f>
        <v>0.68809523809523809</v>
      </c>
      <c r="BD51" s="73">
        <f>AB54</f>
        <v>0.68809523809523809</v>
      </c>
      <c r="BE51" s="72">
        <f>AB56</f>
        <v>0.95476190476190481</v>
      </c>
      <c r="BF51" s="73">
        <f>AB58</f>
        <v>0.95476190476190481</v>
      </c>
      <c r="BG51" s="72">
        <f>AB60</f>
        <v>0.95952380952380956</v>
      </c>
      <c r="BH51" s="72">
        <f>AB62</f>
        <v>0.9642857142857143</v>
      </c>
      <c r="BI51" s="72">
        <f>AB64</f>
        <v>0.99047619047619051</v>
      </c>
      <c r="BU51" s="76" t="s">
        <v>3</v>
      </c>
      <c r="BV51" s="78">
        <f>V52</f>
        <v>74</v>
      </c>
      <c r="BW51" s="78">
        <f>V54</f>
        <v>74</v>
      </c>
      <c r="BX51" s="78">
        <f>V56</f>
        <v>74</v>
      </c>
      <c r="BY51" s="78">
        <f>V58</f>
        <v>74</v>
      </c>
      <c r="BZ51" s="78">
        <f>V60</f>
        <v>74</v>
      </c>
      <c r="CA51" s="78">
        <f>V62</f>
        <v>76</v>
      </c>
      <c r="CB51" s="70">
        <f>V64</f>
        <v>98</v>
      </c>
    </row>
    <row r="52" spans="3:80" x14ac:dyDescent="0.3">
      <c r="C52" s="71" t="s">
        <v>217</v>
      </c>
      <c r="D52" s="98">
        <v>38</v>
      </c>
      <c r="E52" s="76">
        <v>32</v>
      </c>
      <c r="F52" s="76">
        <v>42</v>
      </c>
      <c r="G52" s="76">
        <v>140</v>
      </c>
      <c r="H52" s="76">
        <v>124</v>
      </c>
      <c r="I52" s="76">
        <v>161</v>
      </c>
      <c r="J52" s="72">
        <f>G52/$AY$7</f>
        <v>0.66666666666666663</v>
      </c>
      <c r="K52" s="72">
        <f t="shared" ref="K52:L56" si="34">H52/$AY$7</f>
        <v>0.59047619047619049</v>
      </c>
      <c r="L52" s="72">
        <f t="shared" si="34"/>
        <v>0.76666666666666672</v>
      </c>
      <c r="M52" s="98">
        <v>55</v>
      </c>
      <c r="N52" s="76">
        <v>44</v>
      </c>
      <c r="O52" s="76">
        <v>62</v>
      </c>
      <c r="P52" s="76">
        <v>218</v>
      </c>
      <c r="Q52" s="76">
        <v>190</v>
      </c>
      <c r="R52" s="76">
        <v>253</v>
      </c>
      <c r="S52" s="72">
        <f>P52/$AY$8</f>
        <v>0.69206349206349205</v>
      </c>
      <c r="T52" s="72">
        <f t="shared" ref="T52:U56" si="35">Q52/$AY$8</f>
        <v>0.60317460317460314</v>
      </c>
      <c r="U52" s="72">
        <f t="shared" si="35"/>
        <v>0.80317460317460321</v>
      </c>
      <c r="V52" s="98">
        <v>74</v>
      </c>
      <c r="W52" s="76">
        <v>64</v>
      </c>
      <c r="X52" s="76">
        <v>80</v>
      </c>
      <c r="Y52" s="76">
        <v>289</v>
      </c>
      <c r="Z52" s="76">
        <v>262</v>
      </c>
      <c r="AA52" s="76">
        <v>321</v>
      </c>
      <c r="AB52" s="72">
        <f>Y52/$AY$9</f>
        <v>0.68809523809523809</v>
      </c>
      <c r="AC52" s="72">
        <f>Z52/$AY$9</f>
        <v>0.62380952380952381</v>
      </c>
      <c r="AD52" s="72">
        <f>AA52/$AY$9</f>
        <v>0.76428571428571423</v>
      </c>
      <c r="AE52" s="98">
        <v>92</v>
      </c>
      <c r="AF52" s="76">
        <v>84</v>
      </c>
      <c r="AG52" s="76">
        <v>100</v>
      </c>
      <c r="AH52" s="76">
        <v>359</v>
      </c>
      <c r="AI52" s="76">
        <v>329</v>
      </c>
      <c r="AJ52" s="76">
        <v>387</v>
      </c>
      <c r="AK52" s="72">
        <f>AH52/$AY$10</f>
        <v>0.68380952380952376</v>
      </c>
      <c r="AL52" s="72">
        <f>AI52/$AY$10</f>
        <v>0.62666666666666671</v>
      </c>
      <c r="AM52" s="72">
        <f>AJ52/$AY$10</f>
        <v>0.7371428571428571</v>
      </c>
      <c r="AN52" s="98">
        <v>110</v>
      </c>
      <c r="AO52" s="76">
        <v>100</v>
      </c>
      <c r="AP52" s="76">
        <v>120</v>
      </c>
      <c r="AQ52" s="76">
        <v>434</v>
      </c>
      <c r="AR52" s="76">
        <v>398</v>
      </c>
      <c r="AS52" s="76">
        <v>464</v>
      </c>
      <c r="AT52" s="72">
        <f>AQ52/$AY$11</f>
        <v>0.68888888888888888</v>
      </c>
      <c r="AU52" s="72">
        <f>AR52/$AY$11</f>
        <v>0.63174603174603172</v>
      </c>
      <c r="AV52" s="88">
        <f>AS52/$AY$11</f>
        <v>0.73650793650793656</v>
      </c>
      <c r="AX52" s="7"/>
      <c r="AY52" s="7"/>
      <c r="BB52" s="71"/>
      <c r="BC52" s="72"/>
      <c r="BD52" s="74"/>
      <c r="BE52" s="72"/>
      <c r="BF52" s="74"/>
      <c r="BG52" s="72"/>
      <c r="BH52" s="72"/>
      <c r="BI52" s="72"/>
      <c r="BU52" s="77"/>
      <c r="BV52" s="79"/>
      <c r="BW52" s="79"/>
      <c r="BX52" s="79"/>
      <c r="BY52" s="79"/>
      <c r="BZ52" s="79"/>
      <c r="CA52" s="79"/>
      <c r="CB52" s="70"/>
    </row>
    <row r="53" spans="3:80" x14ac:dyDescent="0.3">
      <c r="C53" s="71"/>
      <c r="D53" s="106"/>
      <c r="E53" s="77"/>
      <c r="F53" s="77"/>
      <c r="G53" s="77"/>
      <c r="H53" s="77"/>
      <c r="I53" s="77"/>
      <c r="J53" s="72"/>
      <c r="K53" s="72"/>
      <c r="L53" s="72"/>
      <c r="M53" s="106"/>
      <c r="N53" s="77"/>
      <c r="O53" s="77"/>
      <c r="P53" s="77"/>
      <c r="Q53" s="77"/>
      <c r="R53" s="77"/>
      <c r="S53" s="72"/>
      <c r="T53" s="72"/>
      <c r="U53" s="72"/>
      <c r="V53" s="106"/>
      <c r="W53" s="77"/>
      <c r="X53" s="77"/>
      <c r="Y53" s="77"/>
      <c r="Z53" s="77"/>
      <c r="AA53" s="77"/>
      <c r="AB53" s="72"/>
      <c r="AC53" s="72"/>
      <c r="AD53" s="72"/>
      <c r="AE53" s="106"/>
      <c r="AF53" s="77"/>
      <c r="AG53" s="77"/>
      <c r="AH53" s="77"/>
      <c r="AI53" s="77"/>
      <c r="AJ53" s="77"/>
      <c r="AK53" s="72"/>
      <c r="AL53" s="72"/>
      <c r="AM53" s="72"/>
      <c r="AN53" s="106"/>
      <c r="AO53" s="77"/>
      <c r="AP53" s="77"/>
      <c r="AQ53" s="77"/>
      <c r="AR53" s="77"/>
      <c r="AS53" s="77"/>
      <c r="AT53" s="72"/>
      <c r="AU53" s="72"/>
      <c r="AV53" s="88"/>
      <c r="AX53" s="7"/>
      <c r="AY53" s="7"/>
      <c r="BB53" s="71" t="s">
        <v>4</v>
      </c>
      <c r="BC53" s="72">
        <f>AK52</f>
        <v>0.68380952380952376</v>
      </c>
      <c r="BD53" s="73">
        <f>AK54</f>
        <v>0.68571428571428572</v>
      </c>
      <c r="BE53" s="72">
        <f>AK56</f>
        <v>0.96380952380952378</v>
      </c>
      <c r="BF53" s="73">
        <f>AK58</f>
        <v>0.96571428571428575</v>
      </c>
      <c r="BG53" s="72">
        <f>AK60</f>
        <v>0.9676190476190476</v>
      </c>
      <c r="BH53" s="72">
        <f>AK62</f>
        <v>0.97523809523809524</v>
      </c>
      <c r="BI53" s="72">
        <f>AK64</f>
        <v>0.99047619047619051</v>
      </c>
      <c r="BU53" s="76" t="s">
        <v>4</v>
      </c>
      <c r="BV53" s="78">
        <f>AE52</f>
        <v>92</v>
      </c>
      <c r="BW53" s="78">
        <f>AE54</f>
        <v>92</v>
      </c>
      <c r="BX53" s="78">
        <f>AE56</f>
        <v>92</v>
      </c>
      <c r="BY53" s="78">
        <f>AE58</f>
        <v>92</v>
      </c>
      <c r="BZ53" s="78">
        <f>AE60</f>
        <v>92</v>
      </c>
      <c r="CA53" s="78">
        <f>AE62</f>
        <v>95</v>
      </c>
      <c r="CB53" s="70">
        <f>AE64</f>
        <v>116</v>
      </c>
    </row>
    <row r="54" spans="3:80" x14ac:dyDescent="0.3">
      <c r="C54" s="71" t="s">
        <v>218</v>
      </c>
      <c r="D54" s="98">
        <v>38</v>
      </c>
      <c r="E54" s="76">
        <v>32</v>
      </c>
      <c r="F54" s="76">
        <v>42</v>
      </c>
      <c r="G54" s="76">
        <v>141</v>
      </c>
      <c r="H54" s="76">
        <v>124</v>
      </c>
      <c r="I54" s="76">
        <v>163</v>
      </c>
      <c r="J54" s="72">
        <f>G54/$AY$7</f>
        <v>0.67142857142857137</v>
      </c>
      <c r="K54" s="72">
        <f t="shared" si="34"/>
        <v>0.59047619047619049</v>
      </c>
      <c r="L54" s="72">
        <f t="shared" si="34"/>
        <v>0.77619047619047621</v>
      </c>
      <c r="M54" s="98">
        <v>55</v>
      </c>
      <c r="N54" s="76">
        <v>44</v>
      </c>
      <c r="O54" s="76">
        <v>62</v>
      </c>
      <c r="P54" s="76">
        <v>220</v>
      </c>
      <c r="Q54" s="76">
        <v>191</v>
      </c>
      <c r="R54" s="76">
        <v>253</v>
      </c>
      <c r="S54" s="72">
        <f>P54/$AY$8</f>
        <v>0.69841269841269837</v>
      </c>
      <c r="T54" s="72">
        <f t="shared" si="35"/>
        <v>0.6063492063492063</v>
      </c>
      <c r="U54" s="72">
        <f t="shared" si="35"/>
        <v>0.80317460317460321</v>
      </c>
      <c r="V54" s="98">
        <v>74</v>
      </c>
      <c r="W54" s="76">
        <v>64</v>
      </c>
      <c r="X54" s="76">
        <v>80</v>
      </c>
      <c r="Y54" s="76">
        <v>289</v>
      </c>
      <c r="Z54" s="76">
        <v>263</v>
      </c>
      <c r="AA54" s="76">
        <v>322</v>
      </c>
      <c r="AB54" s="72">
        <f>Y54/$AY$9</f>
        <v>0.68809523809523809</v>
      </c>
      <c r="AC54" s="72">
        <f>Z54/$AY$9</f>
        <v>0.62619047619047619</v>
      </c>
      <c r="AD54" s="72">
        <f>AA54/$AY$9</f>
        <v>0.76666666666666672</v>
      </c>
      <c r="AE54" s="98">
        <v>92</v>
      </c>
      <c r="AF54" s="76">
        <v>84</v>
      </c>
      <c r="AG54" s="76">
        <v>100</v>
      </c>
      <c r="AH54" s="76">
        <v>360</v>
      </c>
      <c r="AI54" s="76">
        <v>331</v>
      </c>
      <c r="AJ54" s="76">
        <v>388</v>
      </c>
      <c r="AK54" s="72">
        <f>AH54/$AY$10</f>
        <v>0.68571428571428572</v>
      </c>
      <c r="AL54" s="72">
        <f>AI54/$AY$10</f>
        <v>0.63047619047619052</v>
      </c>
      <c r="AM54" s="72">
        <f>AJ54/$AY$10</f>
        <v>0.73904761904761906</v>
      </c>
      <c r="AN54" s="98">
        <v>110</v>
      </c>
      <c r="AO54" s="76">
        <v>100</v>
      </c>
      <c r="AP54" s="76">
        <v>120</v>
      </c>
      <c r="AQ54" s="76">
        <v>436</v>
      </c>
      <c r="AR54" s="76">
        <v>398</v>
      </c>
      <c r="AS54" s="76">
        <v>465</v>
      </c>
      <c r="AT54" s="72">
        <f>AQ54/$AY$11</f>
        <v>0.69206349206349205</v>
      </c>
      <c r="AU54" s="72">
        <f>AR54/$AY$11</f>
        <v>0.63174603174603172</v>
      </c>
      <c r="AV54" s="88">
        <f>AS54/$AY$11</f>
        <v>0.73809523809523814</v>
      </c>
      <c r="AX54" s="7"/>
      <c r="AY54" s="7"/>
      <c r="BB54" s="71"/>
      <c r="BC54" s="72"/>
      <c r="BD54" s="74"/>
      <c r="BE54" s="72"/>
      <c r="BF54" s="74"/>
      <c r="BG54" s="72"/>
      <c r="BH54" s="72"/>
      <c r="BI54" s="72"/>
      <c r="BU54" s="77"/>
      <c r="BV54" s="79"/>
      <c r="BW54" s="79"/>
      <c r="BX54" s="79"/>
      <c r="BY54" s="79"/>
      <c r="BZ54" s="79"/>
      <c r="CA54" s="79"/>
      <c r="CB54" s="70"/>
    </row>
    <row r="55" spans="3:80" x14ac:dyDescent="0.3">
      <c r="C55" s="71"/>
      <c r="D55" s="106"/>
      <c r="E55" s="77"/>
      <c r="F55" s="77"/>
      <c r="G55" s="77"/>
      <c r="H55" s="77"/>
      <c r="I55" s="77"/>
      <c r="J55" s="72"/>
      <c r="K55" s="72"/>
      <c r="L55" s="72"/>
      <c r="M55" s="106"/>
      <c r="N55" s="77"/>
      <c r="O55" s="77"/>
      <c r="P55" s="77"/>
      <c r="Q55" s="77"/>
      <c r="R55" s="77"/>
      <c r="S55" s="72"/>
      <c r="T55" s="72"/>
      <c r="U55" s="72"/>
      <c r="V55" s="106"/>
      <c r="W55" s="77"/>
      <c r="X55" s="77"/>
      <c r="Y55" s="77"/>
      <c r="Z55" s="77"/>
      <c r="AA55" s="77"/>
      <c r="AB55" s="72"/>
      <c r="AC55" s="72"/>
      <c r="AD55" s="72"/>
      <c r="AE55" s="106"/>
      <c r="AF55" s="77"/>
      <c r="AG55" s="77"/>
      <c r="AH55" s="77"/>
      <c r="AI55" s="77"/>
      <c r="AJ55" s="77"/>
      <c r="AK55" s="72"/>
      <c r="AL55" s="72"/>
      <c r="AM55" s="72"/>
      <c r="AN55" s="106"/>
      <c r="AO55" s="77"/>
      <c r="AP55" s="77"/>
      <c r="AQ55" s="77"/>
      <c r="AR55" s="77"/>
      <c r="AS55" s="77"/>
      <c r="AT55" s="72"/>
      <c r="AU55" s="72"/>
      <c r="AV55" s="88"/>
      <c r="AX55" s="7"/>
      <c r="AY55" s="7"/>
      <c r="BB55" s="71" t="s">
        <v>5</v>
      </c>
      <c r="BC55" s="72">
        <f>AT52</f>
        <v>0.68888888888888888</v>
      </c>
      <c r="BD55" s="73">
        <f>AT54</f>
        <v>0.69206349206349205</v>
      </c>
      <c r="BE55" s="72">
        <f>AT56</f>
        <v>0.97142857142857142</v>
      </c>
      <c r="BF55" s="72">
        <f>AT58</f>
        <v>0.973015873015873</v>
      </c>
      <c r="BG55" s="72">
        <f>AT60</f>
        <v>0.973015873015873</v>
      </c>
      <c r="BH55" s="72">
        <f>AT62</f>
        <v>0.97936507936507933</v>
      </c>
      <c r="BI55" s="72">
        <f>AT64</f>
        <v>0.99047619047619051</v>
      </c>
      <c r="BU55" s="71" t="s">
        <v>5</v>
      </c>
      <c r="BV55" s="78">
        <f>AN52</f>
        <v>110</v>
      </c>
      <c r="BW55" s="78">
        <f>AN54</f>
        <v>110</v>
      </c>
      <c r="BX55" s="78">
        <f>AN56</f>
        <v>110</v>
      </c>
      <c r="BY55" s="78">
        <f>AN58</f>
        <v>110</v>
      </c>
      <c r="BZ55" s="78">
        <f>AN60</f>
        <v>110</v>
      </c>
      <c r="CA55" s="78">
        <f>AN62</f>
        <v>112</v>
      </c>
      <c r="CB55" s="70">
        <f>AN64</f>
        <v>129</v>
      </c>
    </row>
    <row r="56" spans="3:80" x14ac:dyDescent="0.3">
      <c r="C56" s="71" t="s">
        <v>312</v>
      </c>
      <c r="D56" s="98">
        <v>38</v>
      </c>
      <c r="E56" s="76">
        <v>32</v>
      </c>
      <c r="F56" s="76">
        <v>42</v>
      </c>
      <c r="G56" s="76">
        <v>180</v>
      </c>
      <c r="H56" s="76">
        <v>146</v>
      </c>
      <c r="I56" s="76">
        <v>204</v>
      </c>
      <c r="J56" s="72">
        <f t="shared" ref="J56:J58" si="36">G56/$AY$7</f>
        <v>0.8571428571428571</v>
      </c>
      <c r="K56" s="72">
        <f t="shared" si="34"/>
        <v>0.69523809523809521</v>
      </c>
      <c r="L56" s="72">
        <f t="shared" si="34"/>
        <v>0.97142857142857142</v>
      </c>
      <c r="M56" s="98">
        <v>55</v>
      </c>
      <c r="N56" s="76">
        <v>44</v>
      </c>
      <c r="O56" s="76">
        <v>62</v>
      </c>
      <c r="P56" s="76">
        <v>292</v>
      </c>
      <c r="Q56" s="76">
        <v>270</v>
      </c>
      <c r="R56" s="76">
        <v>305</v>
      </c>
      <c r="S56" s="72">
        <f t="shared" ref="S56:S58" si="37">P56/$AY$8</f>
        <v>0.92698412698412702</v>
      </c>
      <c r="T56" s="72">
        <f t="shared" si="35"/>
        <v>0.8571428571428571</v>
      </c>
      <c r="U56" s="72">
        <f t="shared" si="35"/>
        <v>0.96825396825396826</v>
      </c>
      <c r="V56" s="98">
        <v>74</v>
      </c>
      <c r="W56" s="76">
        <v>64</v>
      </c>
      <c r="X56" s="76">
        <v>80</v>
      </c>
      <c r="Y56" s="76">
        <v>401</v>
      </c>
      <c r="Z56" s="76">
        <v>384</v>
      </c>
      <c r="AA56" s="76">
        <v>412</v>
      </c>
      <c r="AB56" s="72">
        <f>Y56/$AY$9</f>
        <v>0.95476190476190481</v>
      </c>
      <c r="AC56" s="72">
        <f>Z56/$AY$9</f>
        <v>0.91428571428571426</v>
      </c>
      <c r="AD56" s="72">
        <f>AA56/$AY$9</f>
        <v>0.98095238095238091</v>
      </c>
      <c r="AE56" s="98">
        <v>92</v>
      </c>
      <c r="AF56" s="76">
        <v>84</v>
      </c>
      <c r="AG56" s="76">
        <v>100</v>
      </c>
      <c r="AH56" s="76">
        <v>506</v>
      </c>
      <c r="AI56" s="76">
        <v>493</v>
      </c>
      <c r="AJ56" s="76">
        <v>513</v>
      </c>
      <c r="AK56" s="72">
        <f>AH56/$AY$10</f>
        <v>0.96380952380952378</v>
      </c>
      <c r="AL56" s="72">
        <f>AI56/$AY$10</f>
        <v>0.93904761904761902</v>
      </c>
      <c r="AM56" s="72">
        <f>AJ56/$AY$10</f>
        <v>0.97714285714285709</v>
      </c>
      <c r="AN56" s="98">
        <v>110</v>
      </c>
      <c r="AO56" s="76">
        <v>100</v>
      </c>
      <c r="AP56" s="76">
        <v>120</v>
      </c>
      <c r="AQ56" s="76">
        <v>612</v>
      </c>
      <c r="AR56" s="76">
        <v>598</v>
      </c>
      <c r="AS56" s="76">
        <v>618</v>
      </c>
      <c r="AT56" s="72">
        <f>AQ56/$AY$11</f>
        <v>0.97142857142857142</v>
      </c>
      <c r="AU56" s="72">
        <f>AR56/$AY$11</f>
        <v>0.94920634920634916</v>
      </c>
      <c r="AV56" s="88">
        <f>AS56/$AY$11</f>
        <v>0.98095238095238091</v>
      </c>
      <c r="AX56" s="7"/>
      <c r="AY56" s="7"/>
      <c r="BB56" s="71"/>
      <c r="BC56" s="72"/>
      <c r="BD56" s="74"/>
      <c r="BE56" s="72"/>
      <c r="BF56" s="72"/>
      <c r="BG56" s="72"/>
      <c r="BH56" s="72"/>
      <c r="BI56" s="72"/>
      <c r="BU56" s="71"/>
      <c r="BV56" s="79"/>
      <c r="BW56" s="79"/>
      <c r="BX56" s="79"/>
      <c r="BY56" s="79"/>
      <c r="BZ56" s="79"/>
      <c r="CA56" s="79"/>
      <c r="CB56" s="70"/>
    </row>
    <row r="57" spans="3:80" x14ac:dyDescent="0.3">
      <c r="C57" s="71"/>
      <c r="D57" s="106"/>
      <c r="E57" s="77"/>
      <c r="F57" s="77"/>
      <c r="G57" s="77"/>
      <c r="H57" s="77"/>
      <c r="I57" s="77"/>
      <c r="J57" s="72"/>
      <c r="K57" s="72"/>
      <c r="L57" s="72"/>
      <c r="M57" s="106"/>
      <c r="N57" s="77"/>
      <c r="O57" s="77"/>
      <c r="P57" s="77"/>
      <c r="Q57" s="77"/>
      <c r="R57" s="77"/>
      <c r="S57" s="72"/>
      <c r="T57" s="72"/>
      <c r="U57" s="72"/>
      <c r="V57" s="106"/>
      <c r="W57" s="77"/>
      <c r="X57" s="77"/>
      <c r="Y57" s="77"/>
      <c r="Z57" s="77"/>
      <c r="AA57" s="77"/>
      <c r="AB57" s="72"/>
      <c r="AC57" s="72"/>
      <c r="AD57" s="72"/>
      <c r="AE57" s="106"/>
      <c r="AF57" s="77"/>
      <c r="AG57" s="77"/>
      <c r="AH57" s="77"/>
      <c r="AI57" s="77"/>
      <c r="AJ57" s="77"/>
      <c r="AK57" s="72"/>
      <c r="AL57" s="72"/>
      <c r="AM57" s="72"/>
      <c r="AN57" s="106"/>
      <c r="AO57" s="77"/>
      <c r="AP57" s="77"/>
      <c r="AQ57" s="77"/>
      <c r="AR57" s="77"/>
      <c r="AS57" s="77"/>
      <c r="AT57" s="72"/>
      <c r="AU57" s="72"/>
      <c r="AV57" s="88"/>
    </row>
    <row r="58" spans="3:80" x14ac:dyDescent="0.3">
      <c r="C58" s="71" t="s">
        <v>313</v>
      </c>
      <c r="D58" s="98">
        <v>38</v>
      </c>
      <c r="E58" s="76">
        <v>32</v>
      </c>
      <c r="F58" s="76">
        <v>42</v>
      </c>
      <c r="G58" s="71">
        <v>177</v>
      </c>
      <c r="H58" s="71">
        <v>146</v>
      </c>
      <c r="I58" s="71">
        <v>196</v>
      </c>
      <c r="J58" s="72">
        <f t="shared" si="36"/>
        <v>0.84285714285714286</v>
      </c>
      <c r="K58" s="72">
        <f t="shared" ref="K58" si="38">H58/$AY$7</f>
        <v>0.69523809523809521</v>
      </c>
      <c r="L58" s="72">
        <f t="shared" ref="L58" si="39">I58/$AY$7</f>
        <v>0.93333333333333335</v>
      </c>
      <c r="M58" s="98">
        <v>55</v>
      </c>
      <c r="N58" s="76">
        <v>44</v>
      </c>
      <c r="O58" s="76">
        <v>62</v>
      </c>
      <c r="P58" s="71">
        <v>293</v>
      </c>
      <c r="Q58" s="71">
        <v>270</v>
      </c>
      <c r="R58" s="71">
        <v>306</v>
      </c>
      <c r="S58" s="72">
        <f t="shared" si="37"/>
        <v>0.93015873015873018</v>
      </c>
      <c r="T58" s="72">
        <f t="shared" ref="T58" si="40">Q58/$AY$8</f>
        <v>0.8571428571428571</v>
      </c>
      <c r="U58" s="72">
        <f t="shared" ref="U58" si="41">R58/$AY$8</f>
        <v>0.97142857142857142</v>
      </c>
      <c r="V58" s="98">
        <v>74</v>
      </c>
      <c r="W58" s="76">
        <v>64</v>
      </c>
      <c r="X58" s="76">
        <v>80</v>
      </c>
      <c r="Y58" s="71">
        <v>401</v>
      </c>
      <c r="Z58" s="71">
        <v>384</v>
      </c>
      <c r="AA58" s="71">
        <v>407</v>
      </c>
      <c r="AB58" s="72">
        <f>Y58/$AY$9</f>
        <v>0.95476190476190481</v>
      </c>
      <c r="AC58" s="72">
        <f t="shared" ref="AC58:AD58" si="42">Z58/$AY$9</f>
        <v>0.91428571428571426</v>
      </c>
      <c r="AD58" s="72">
        <f t="shared" si="42"/>
        <v>0.96904761904761905</v>
      </c>
      <c r="AE58" s="98">
        <v>92</v>
      </c>
      <c r="AF58" s="76">
        <v>84</v>
      </c>
      <c r="AG58" s="76">
        <v>100</v>
      </c>
      <c r="AH58" s="71">
        <v>507</v>
      </c>
      <c r="AI58" s="76">
        <v>493</v>
      </c>
      <c r="AJ58" s="71">
        <v>513</v>
      </c>
      <c r="AK58" s="72">
        <f>AH58/$AY$10</f>
        <v>0.96571428571428575</v>
      </c>
      <c r="AL58" s="72">
        <f t="shared" ref="AL58:AM58" si="43">AI58/$AY$10</f>
        <v>0.93904761904761902</v>
      </c>
      <c r="AM58" s="72">
        <f t="shared" si="43"/>
        <v>0.97714285714285709</v>
      </c>
      <c r="AN58" s="98">
        <v>110</v>
      </c>
      <c r="AO58" s="76">
        <v>100</v>
      </c>
      <c r="AP58" s="76">
        <v>120</v>
      </c>
      <c r="AQ58" s="71">
        <v>613</v>
      </c>
      <c r="AR58" s="71">
        <v>598</v>
      </c>
      <c r="AS58" s="71">
        <v>619</v>
      </c>
      <c r="AT58" s="72">
        <f>AQ58/$AY$11</f>
        <v>0.973015873015873</v>
      </c>
      <c r="AU58" s="72">
        <f t="shared" ref="AU58:AV58" si="44">AR58/$AY$11</f>
        <v>0.94920634920634916</v>
      </c>
      <c r="AV58" s="88">
        <f t="shared" si="44"/>
        <v>0.98253968253968249</v>
      </c>
    </row>
    <row r="59" spans="3:80" x14ac:dyDescent="0.3">
      <c r="C59" s="71"/>
      <c r="D59" s="106"/>
      <c r="E59" s="77"/>
      <c r="F59" s="77"/>
      <c r="G59" s="71"/>
      <c r="H59" s="71"/>
      <c r="I59" s="71"/>
      <c r="J59" s="72"/>
      <c r="K59" s="72"/>
      <c r="L59" s="72"/>
      <c r="M59" s="106"/>
      <c r="N59" s="77"/>
      <c r="O59" s="77"/>
      <c r="P59" s="71"/>
      <c r="Q59" s="71"/>
      <c r="R59" s="71"/>
      <c r="S59" s="72"/>
      <c r="T59" s="72"/>
      <c r="U59" s="72"/>
      <c r="V59" s="106"/>
      <c r="W59" s="77"/>
      <c r="X59" s="77"/>
      <c r="Y59" s="71"/>
      <c r="Z59" s="71"/>
      <c r="AA59" s="71"/>
      <c r="AB59" s="72"/>
      <c r="AC59" s="72"/>
      <c r="AD59" s="72"/>
      <c r="AE59" s="106"/>
      <c r="AF59" s="77"/>
      <c r="AG59" s="77"/>
      <c r="AH59" s="71"/>
      <c r="AI59" s="77"/>
      <c r="AJ59" s="71"/>
      <c r="AK59" s="72"/>
      <c r="AL59" s="72"/>
      <c r="AM59" s="72"/>
      <c r="AN59" s="106"/>
      <c r="AO59" s="77"/>
      <c r="AP59" s="77"/>
      <c r="AQ59" s="71"/>
      <c r="AR59" s="71"/>
      <c r="AS59" s="71"/>
      <c r="AT59" s="72"/>
      <c r="AU59" s="72"/>
      <c r="AV59" s="88"/>
    </row>
    <row r="60" spans="3:80" x14ac:dyDescent="0.3">
      <c r="C60" s="71" t="s">
        <v>314</v>
      </c>
      <c r="D60" s="98">
        <v>38</v>
      </c>
      <c r="E60" s="76">
        <v>32</v>
      </c>
      <c r="F60" s="76">
        <v>42</v>
      </c>
      <c r="G60" s="76">
        <v>180</v>
      </c>
      <c r="H60" s="76">
        <v>146</v>
      </c>
      <c r="I60" s="76">
        <v>204</v>
      </c>
      <c r="J60" s="72">
        <f t="shared" ref="J60" si="45">G60/$AY$7</f>
        <v>0.8571428571428571</v>
      </c>
      <c r="K60" s="72">
        <f>H60/$AY$7</f>
        <v>0.69523809523809521</v>
      </c>
      <c r="L60" s="72">
        <f>I60/$AY$7</f>
        <v>0.97142857142857142</v>
      </c>
      <c r="M60" s="98">
        <v>55</v>
      </c>
      <c r="N60" s="76">
        <v>44</v>
      </c>
      <c r="O60" s="76">
        <v>62</v>
      </c>
      <c r="P60" s="76">
        <v>294</v>
      </c>
      <c r="Q60" s="76">
        <v>270</v>
      </c>
      <c r="R60" s="76">
        <v>308</v>
      </c>
      <c r="S60" s="72">
        <f t="shared" ref="S60" si="46">P60/$AY$8</f>
        <v>0.93333333333333335</v>
      </c>
      <c r="T60" s="72">
        <f>Q60/$AY$8</f>
        <v>0.8571428571428571</v>
      </c>
      <c r="U60" s="72">
        <f>R60/$AY$8</f>
        <v>0.97777777777777775</v>
      </c>
      <c r="V60" s="98">
        <v>74</v>
      </c>
      <c r="W60" s="76">
        <v>64</v>
      </c>
      <c r="X60" s="76">
        <v>80</v>
      </c>
      <c r="Y60" s="76">
        <v>403</v>
      </c>
      <c r="Z60" s="76">
        <v>384</v>
      </c>
      <c r="AA60" s="76">
        <v>413</v>
      </c>
      <c r="AB60" s="72">
        <f>Y60/$AY$9</f>
        <v>0.95952380952380956</v>
      </c>
      <c r="AC60" s="72">
        <f>Z60/$AY$9</f>
        <v>0.91428571428571426</v>
      </c>
      <c r="AD60" s="72">
        <f>AA60/$AY$9</f>
        <v>0.98333333333333328</v>
      </c>
      <c r="AE60" s="98">
        <v>92</v>
      </c>
      <c r="AF60" s="76">
        <v>84</v>
      </c>
      <c r="AG60" s="76">
        <v>100</v>
      </c>
      <c r="AH60" s="76">
        <v>508</v>
      </c>
      <c r="AI60" s="76">
        <v>493</v>
      </c>
      <c r="AJ60" s="76">
        <v>517</v>
      </c>
      <c r="AK60" s="72">
        <f>AH60/$AY$10</f>
        <v>0.9676190476190476</v>
      </c>
      <c r="AL60" s="72">
        <f>AI60/$AY$10</f>
        <v>0.93904761904761902</v>
      </c>
      <c r="AM60" s="72">
        <f>AJ60/$AY$10</f>
        <v>0.98476190476190473</v>
      </c>
      <c r="AN60" s="98">
        <v>110</v>
      </c>
      <c r="AO60" s="76">
        <v>100</v>
      </c>
      <c r="AP60" s="76">
        <v>120</v>
      </c>
      <c r="AQ60" s="76">
        <v>613</v>
      </c>
      <c r="AR60" s="76">
        <v>598</v>
      </c>
      <c r="AS60" s="76">
        <v>621</v>
      </c>
      <c r="AT60" s="72">
        <f>AQ60/$AY$11</f>
        <v>0.973015873015873</v>
      </c>
      <c r="AU60" s="72">
        <f>AR60/$AY$11</f>
        <v>0.94920634920634916</v>
      </c>
      <c r="AV60" s="88">
        <f>AS60/$AY$11</f>
        <v>0.98571428571428577</v>
      </c>
    </row>
    <row r="61" spans="3:80" x14ac:dyDescent="0.3">
      <c r="C61" s="71"/>
      <c r="D61" s="106"/>
      <c r="E61" s="77"/>
      <c r="F61" s="77"/>
      <c r="G61" s="77"/>
      <c r="H61" s="77"/>
      <c r="I61" s="77"/>
      <c r="J61" s="72"/>
      <c r="K61" s="72"/>
      <c r="L61" s="72"/>
      <c r="M61" s="106"/>
      <c r="N61" s="77"/>
      <c r="O61" s="77"/>
      <c r="P61" s="77"/>
      <c r="Q61" s="77"/>
      <c r="R61" s="77"/>
      <c r="S61" s="72"/>
      <c r="T61" s="72"/>
      <c r="U61" s="72"/>
      <c r="V61" s="106"/>
      <c r="W61" s="77"/>
      <c r="X61" s="77"/>
      <c r="Y61" s="77"/>
      <c r="Z61" s="77"/>
      <c r="AA61" s="77"/>
      <c r="AB61" s="72"/>
      <c r="AC61" s="72"/>
      <c r="AD61" s="72"/>
      <c r="AE61" s="106"/>
      <c r="AF61" s="77"/>
      <c r="AG61" s="77"/>
      <c r="AH61" s="77"/>
      <c r="AI61" s="77"/>
      <c r="AJ61" s="77"/>
      <c r="AK61" s="72"/>
      <c r="AL61" s="72"/>
      <c r="AM61" s="72"/>
      <c r="AN61" s="106"/>
      <c r="AO61" s="77"/>
      <c r="AP61" s="77"/>
      <c r="AQ61" s="77"/>
      <c r="AR61" s="77"/>
      <c r="AS61" s="77"/>
      <c r="AT61" s="72"/>
      <c r="AU61" s="72"/>
      <c r="AV61" s="88"/>
    </row>
    <row r="62" spans="3:80" ht="15.6" x14ac:dyDescent="0.3">
      <c r="C62" s="71" t="s">
        <v>315</v>
      </c>
      <c r="D62" s="98">
        <v>38</v>
      </c>
      <c r="E62" s="76">
        <v>32</v>
      </c>
      <c r="F62" s="76">
        <v>42</v>
      </c>
      <c r="G62" s="76">
        <v>182</v>
      </c>
      <c r="H62" s="76">
        <v>146</v>
      </c>
      <c r="I62" s="76">
        <v>204</v>
      </c>
      <c r="J62" s="72">
        <f t="shared" ref="J62:J64" si="47">G62/$AY$7</f>
        <v>0.8666666666666667</v>
      </c>
      <c r="K62" s="72">
        <f>H62/$AY$7</f>
        <v>0.69523809523809521</v>
      </c>
      <c r="L62" s="88">
        <f>I62/$AY$7</f>
        <v>0.97142857142857142</v>
      </c>
      <c r="M62" s="98">
        <v>56</v>
      </c>
      <c r="N62" s="76">
        <v>44</v>
      </c>
      <c r="O62" s="76">
        <v>62</v>
      </c>
      <c r="P62" s="76">
        <v>295</v>
      </c>
      <c r="Q62" s="76">
        <v>271</v>
      </c>
      <c r="R62" s="76">
        <v>308</v>
      </c>
      <c r="S62" s="72">
        <f t="shared" ref="S62:S64" si="48">P62/$AY$8</f>
        <v>0.93650793650793651</v>
      </c>
      <c r="T62" s="72">
        <f>Q62/$AY$8</f>
        <v>0.86031746031746037</v>
      </c>
      <c r="U62" s="88">
        <f>R62/$AY$8</f>
        <v>0.97777777777777775</v>
      </c>
      <c r="V62" s="98">
        <v>76</v>
      </c>
      <c r="W62" s="76">
        <v>66</v>
      </c>
      <c r="X62" s="76">
        <v>84</v>
      </c>
      <c r="Y62" s="76">
        <v>405</v>
      </c>
      <c r="Z62" s="76">
        <v>392</v>
      </c>
      <c r="AA62" s="76">
        <v>413</v>
      </c>
      <c r="AB62" s="72">
        <f>Y62/$AY$9</f>
        <v>0.9642857142857143</v>
      </c>
      <c r="AC62" s="72">
        <f>Z62/$AY$9</f>
        <v>0.93333333333333335</v>
      </c>
      <c r="AD62" s="88">
        <f>AA62/$AY$9</f>
        <v>0.98333333333333328</v>
      </c>
      <c r="AE62" s="98">
        <v>95</v>
      </c>
      <c r="AF62" s="76">
        <v>90</v>
      </c>
      <c r="AG62" s="76">
        <v>102</v>
      </c>
      <c r="AH62" s="76">
        <v>512</v>
      </c>
      <c r="AI62" s="76">
        <v>503</v>
      </c>
      <c r="AJ62" s="76">
        <v>518</v>
      </c>
      <c r="AK62" s="72">
        <f>AH62/$AY$10</f>
        <v>0.97523809523809524</v>
      </c>
      <c r="AL62" s="72">
        <f>AI62/$AY$10</f>
        <v>0.95809523809523811</v>
      </c>
      <c r="AM62" s="88">
        <f>AJ62/$AY$10</f>
        <v>0.98666666666666669</v>
      </c>
      <c r="AN62" s="98">
        <v>112</v>
      </c>
      <c r="AO62" s="76">
        <v>100</v>
      </c>
      <c r="AP62" s="76">
        <v>120</v>
      </c>
      <c r="AQ62" s="76">
        <v>617</v>
      </c>
      <c r="AR62" s="76">
        <v>611</v>
      </c>
      <c r="AS62" s="76">
        <v>625</v>
      </c>
      <c r="AT62" s="72">
        <f>AQ62/$AY$11</f>
        <v>0.97936507936507933</v>
      </c>
      <c r="AU62" s="72">
        <f>AR62/$AY$11</f>
        <v>0.96984126984126984</v>
      </c>
      <c r="AV62" s="88">
        <f>AS62/$AY$11</f>
        <v>0.99206349206349209</v>
      </c>
      <c r="BB62" s="82" t="s">
        <v>13</v>
      </c>
      <c r="BC62" s="82"/>
      <c r="BD62" s="82"/>
      <c r="BE62" s="82"/>
      <c r="BF62" s="82"/>
      <c r="BG62" s="82"/>
      <c r="BH62" s="82"/>
      <c r="BI62" s="82"/>
      <c r="BU62" s="82" t="s">
        <v>13</v>
      </c>
      <c r="BV62" s="82"/>
      <c r="BW62" s="82"/>
      <c r="BX62" s="82"/>
      <c r="BY62" s="82"/>
      <c r="BZ62" s="82"/>
      <c r="CA62" s="82"/>
      <c r="CB62" s="82"/>
    </row>
    <row r="63" spans="3:80" x14ac:dyDescent="0.3">
      <c r="C63" s="71"/>
      <c r="D63" s="83"/>
      <c r="E63" s="140"/>
      <c r="F63" s="140"/>
      <c r="G63" s="140"/>
      <c r="H63" s="140"/>
      <c r="I63" s="140"/>
      <c r="J63" s="73"/>
      <c r="K63" s="73"/>
      <c r="L63" s="93"/>
      <c r="M63" s="83"/>
      <c r="N63" s="140"/>
      <c r="O63" s="140"/>
      <c r="P63" s="140"/>
      <c r="Q63" s="140"/>
      <c r="R63" s="140"/>
      <c r="S63" s="73"/>
      <c r="T63" s="73"/>
      <c r="U63" s="93"/>
      <c r="V63" s="83"/>
      <c r="W63" s="140"/>
      <c r="X63" s="140"/>
      <c r="Y63" s="140"/>
      <c r="Z63" s="140"/>
      <c r="AA63" s="140"/>
      <c r="AB63" s="73"/>
      <c r="AC63" s="73"/>
      <c r="AD63" s="93"/>
      <c r="AE63" s="83"/>
      <c r="AF63" s="140"/>
      <c r="AG63" s="140"/>
      <c r="AH63" s="140"/>
      <c r="AI63" s="140"/>
      <c r="AJ63" s="140"/>
      <c r="AK63" s="73"/>
      <c r="AL63" s="73"/>
      <c r="AM63" s="93"/>
      <c r="AN63" s="83"/>
      <c r="AO63" s="140"/>
      <c r="AP63" s="140"/>
      <c r="AQ63" s="140"/>
      <c r="AR63" s="140"/>
      <c r="AS63" s="140"/>
      <c r="AT63" s="73"/>
      <c r="AU63" s="73"/>
      <c r="AV63" s="93"/>
      <c r="BB63" s="80"/>
      <c r="BC63" s="71" t="s">
        <v>217</v>
      </c>
      <c r="BD63" s="71" t="s">
        <v>218</v>
      </c>
      <c r="BE63" s="71" t="s">
        <v>312</v>
      </c>
      <c r="BF63" s="71" t="s">
        <v>313</v>
      </c>
      <c r="BG63" s="71" t="s">
        <v>314</v>
      </c>
      <c r="BH63" s="71" t="s">
        <v>315</v>
      </c>
      <c r="BI63" s="71" t="s">
        <v>316</v>
      </c>
      <c r="BU63" s="80"/>
      <c r="BV63" s="71" t="s">
        <v>217</v>
      </c>
      <c r="BW63" s="71" t="s">
        <v>218</v>
      </c>
      <c r="BX63" s="71" t="s">
        <v>312</v>
      </c>
      <c r="BY63" s="71" t="s">
        <v>313</v>
      </c>
      <c r="BZ63" s="71" t="s">
        <v>314</v>
      </c>
      <c r="CA63" s="71" t="s">
        <v>315</v>
      </c>
      <c r="CB63" s="71" t="s">
        <v>316</v>
      </c>
    </row>
    <row r="64" spans="3:80" x14ac:dyDescent="0.3">
      <c r="C64" s="71" t="s">
        <v>316</v>
      </c>
      <c r="D64" s="98">
        <v>58</v>
      </c>
      <c r="E64" s="78">
        <v>50</v>
      </c>
      <c r="F64" s="78">
        <v>68</v>
      </c>
      <c r="G64" s="78">
        <v>208</v>
      </c>
      <c r="H64" s="78">
        <v>206</v>
      </c>
      <c r="I64" s="78">
        <v>210</v>
      </c>
      <c r="J64" s="72">
        <f t="shared" si="47"/>
        <v>0.99047619047619051</v>
      </c>
      <c r="K64" s="72">
        <f t="shared" ref="K64" si="49">H64/$AY$7</f>
        <v>0.98095238095238091</v>
      </c>
      <c r="L64" s="72">
        <f t="shared" ref="L64" si="50">I64/$AY$7</f>
        <v>1</v>
      </c>
      <c r="M64" s="98">
        <v>77</v>
      </c>
      <c r="N64" s="78">
        <v>62</v>
      </c>
      <c r="O64" s="78">
        <v>92</v>
      </c>
      <c r="P64" s="78">
        <v>312</v>
      </c>
      <c r="Q64" s="78">
        <v>308</v>
      </c>
      <c r="R64" s="78">
        <v>314</v>
      </c>
      <c r="S64" s="72">
        <f t="shared" si="48"/>
        <v>0.99047619047619051</v>
      </c>
      <c r="T64" s="72">
        <f t="shared" ref="T64" si="51">Q64/$AY$8</f>
        <v>0.97777777777777775</v>
      </c>
      <c r="U64" s="72">
        <f t="shared" ref="U64" si="52">R64/$AY$8</f>
        <v>0.99682539682539684</v>
      </c>
      <c r="V64" s="98">
        <v>98</v>
      </c>
      <c r="W64" s="78">
        <v>84</v>
      </c>
      <c r="X64" s="78">
        <v>126</v>
      </c>
      <c r="Y64" s="78">
        <v>416</v>
      </c>
      <c r="Z64" s="78">
        <v>413</v>
      </c>
      <c r="AA64" s="78">
        <v>419</v>
      </c>
      <c r="AB64" s="72">
        <f>Y64/$AY$9</f>
        <v>0.99047619047619051</v>
      </c>
      <c r="AC64" s="72">
        <f t="shared" ref="AC64:AD64" si="53">Z64/$AY$9</f>
        <v>0.98333333333333328</v>
      </c>
      <c r="AD64" s="72">
        <f t="shared" si="53"/>
        <v>0.99761904761904763</v>
      </c>
      <c r="AE64" s="98">
        <v>116</v>
      </c>
      <c r="AF64" s="78">
        <v>104</v>
      </c>
      <c r="AG64" s="78">
        <v>142</v>
      </c>
      <c r="AH64" s="78">
        <v>520</v>
      </c>
      <c r="AI64" s="78">
        <v>516</v>
      </c>
      <c r="AJ64" s="78">
        <v>522</v>
      </c>
      <c r="AK64" s="72">
        <f>AH64/$AY$10</f>
        <v>0.99047619047619051</v>
      </c>
      <c r="AL64" s="72">
        <f t="shared" ref="AL64:AM64" si="54">AI64/$AY$10</f>
        <v>0.98285714285714287</v>
      </c>
      <c r="AM64" s="72">
        <f t="shared" si="54"/>
        <v>0.99428571428571433</v>
      </c>
      <c r="AN64" s="98">
        <v>129</v>
      </c>
      <c r="AO64" s="78">
        <v>108</v>
      </c>
      <c r="AP64" s="78">
        <v>148</v>
      </c>
      <c r="AQ64" s="78">
        <v>624</v>
      </c>
      <c r="AR64" s="78">
        <v>619</v>
      </c>
      <c r="AS64" s="78">
        <v>626</v>
      </c>
      <c r="AT64" s="72">
        <f>AQ64/$AY$11</f>
        <v>0.99047619047619051</v>
      </c>
      <c r="AU64" s="72">
        <f t="shared" ref="AU64:AV64" si="55">AR64/$AY$11</f>
        <v>0.98253968253968249</v>
      </c>
      <c r="AV64" s="88">
        <f t="shared" si="55"/>
        <v>0.99365079365079367</v>
      </c>
      <c r="BB64" s="81"/>
      <c r="BC64" s="71"/>
      <c r="BD64" s="71"/>
      <c r="BE64" s="71"/>
      <c r="BF64" s="71"/>
      <c r="BG64" s="71"/>
      <c r="BH64" s="71"/>
      <c r="BI64" s="71"/>
      <c r="BU64" s="81"/>
      <c r="BV64" s="71"/>
      <c r="BW64" s="71"/>
      <c r="BX64" s="71"/>
      <c r="BY64" s="71"/>
      <c r="BZ64" s="71"/>
      <c r="CA64" s="71"/>
      <c r="CB64" s="71"/>
    </row>
    <row r="65" spans="3:80" ht="15" thickBot="1" x14ac:dyDescent="0.35">
      <c r="C65" s="71"/>
      <c r="D65" s="84"/>
      <c r="E65" s="86"/>
      <c r="F65" s="86"/>
      <c r="G65" s="86"/>
      <c r="H65" s="86"/>
      <c r="I65" s="86"/>
      <c r="J65" s="87"/>
      <c r="K65" s="87"/>
      <c r="L65" s="87"/>
      <c r="M65" s="84"/>
      <c r="N65" s="86"/>
      <c r="O65" s="86"/>
      <c r="P65" s="86"/>
      <c r="Q65" s="86"/>
      <c r="R65" s="86"/>
      <c r="S65" s="87"/>
      <c r="T65" s="87"/>
      <c r="U65" s="87"/>
      <c r="V65" s="84"/>
      <c r="W65" s="86"/>
      <c r="X65" s="86"/>
      <c r="Y65" s="86"/>
      <c r="Z65" s="86"/>
      <c r="AA65" s="86"/>
      <c r="AB65" s="87"/>
      <c r="AC65" s="87"/>
      <c r="AD65" s="87"/>
      <c r="AE65" s="84"/>
      <c r="AF65" s="86"/>
      <c r="AG65" s="86"/>
      <c r="AH65" s="86"/>
      <c r="AI65" s="86"/>
      <c r="AJ65" s="86"/>
      <c r="AK65" s="87"/>
      <c r="AL65" s="87"/>
      <c r="AM65" s="87"/>
      <c r="AN65" s="84"/>
      <c r="AO65" s="86"/>
      <c r="AP65" s="86"/>
      <c r="AQ65" s="86"/>
      <c r="AR65" s="86"/>
      <c r="AS65" s="86"/>
      <c r="AT65" s="87"/>
      <c r="AU65" s="87"/>
      <c r="AV65" s="89"/>
      <c r="BB65" s="71" t="s">
        <v>1</v>
      </c>
      <c r="BC65" s="72">
        <f>J73</f>
        <v>0.94761904761904758</v>
      </c>
      <c r="BD65" s="73">
        <f>J75</f>
        <v>0.98571428571428577</v>
      </c>
      <c r="BE65" s="72">
        <f>J77</f>
        <v>0.95714285714285718</v>
      </c>
      <c r="BF65" s="72">
        <f>J79</f>
        <v>0.98571428571428577</v>
      </c>
      <c r="BG65" s="72">
        <f>J81</f>
        <v>0.97142857142857142</v>
      </c>
      <c r="BH65" s="72">
        <f>J83</f>
        <v>0.98571428571428577</v>
      </c>
      <c r="BI65" s="72">
        <f>J85</f>
        <v>0.98571428571428577</v>
      </c>
      <c r="BU65" s="71" t="s">
        <v>1</v>
      </c>
      <c r="BV65" s="70">
        <f>D73</f>
        <v>73</v>
      </c>
      <c r="BW65" s="78">
        <f>D75</f>
        <v>82</v>
      </c>
      <c r="BX65" s="78">
        <f>D77</f>
        <v>73</v>
      </c>
      <c r="BY65" s="78">
        <f>D79</f>
        <v>82</v>
      </c>
      <c r="BZ65" s="78">
        <f>D81</f>
        <v>73</v>
      </c>
      <c r="CA65" s="78">
        <f>D83</f>
        <v>78</v>
      </c>
      <c r="CB65" s="70">
        <f>D85</f>
        <v>78</v>
      </c>
    </row>
    <row r="66" spans="3:80" x14ac:dyDescent="0.3">
      <c r="BB66" s="71"/>
      <c r="BC66" s="72"/>
      <c r="BD66" s="74"/>
      <c r="BE66" s="72"/>
      <c r="BF66" s="72"/>
      <c r="BG66" s="72"/>
      <c r="BH66" s="72"/>
      <c r="BI66" s="72"/>
      <c r="BU66" s="71"/>
      <c r="BV66" s="70"/>
      <c r="BW66" s="79"/>
      <c r="BX66" s="79"/>
      <c r="BY66" s="79"/>
      <c r="BZ66" s="79"/>
      <c r="CA66" s="79"/>
      <c r="CB66" s="70"/>
    </row>
    <row r="67" spans="3:80" x14ac:dyDescent="0.3">
      <c r="BB67" s="71" t="s">
        <v>2</v>
      </c>
      <c r="BC67" s="72">
        <f>S73</f>
        <v>0.93650793650793651</v>
      </c>
      <c r="BD67" s="73">
        <f>S75</f>
        <v>0.98730158730158735</v>
      </c>
      <c r="BE67" s="72">
        <f>S77</f>
        <v>0.96507936507936509</v>
      </c>
      <c r="BF67" s="72">
        <f>S79</f>
        <v>0.98730158730158735</v>
      </c>
      <c r="BG67" s="72">
        <f>S81</f>
        <v>0.98095238095238091</v>
      </c>
      <c r="BH67" s="72">
        <f>S83</f>
        <v>0.98730158730158735</v>
      </c>
      <c r="BI67" s="72">
        <f>S85</f>
        <v>0.98730158730158735</v>
      </c>
      <c r="BU67" s="76" t="s">
        <v>2</v>
      </c>
      <c r="BV67" s="78">
        <f>M73</f>
        <v>116</v>
      </c>
      <c r="BW67" s="78">
        <f>M75</f>
        <v>127</v>
      </c>
      <c r="BX67" s="78">
        <f>M77</f>
        <v>116</v>
      </c>
      <c r="BY67" s="78">
        <f>M79</f>
        <v>127</v>
      </c>
      <c r="BZ67" s="78">
        <f>M81</f>
        <v>116</v>
      </c>
      <c r="CA67" s="78">
        <f>M83</f>
        <v>117</v>
      </c>
      <c r="CB67" s="70">
        <f>M85</f>
        <v>117</v>
      </c>
    </row>
    <row r="68" spans="3:80" ht="18.600000000000001" thickBot="1" x14ac:dyDescent="0.4">
      <c r="C68" s="113" t="s">
        <v>14</v>
      </c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5"/>
      <c r="AW68" s="10"/>
      <c r="BB68" s="71"/>
      <c r="BC68" s="72"/>
      <c r="BD68" s="74"/>
      <c r="BE68" s="72"/>
      <c r="BF68" s="72"/>
      <c r="BG68" s="72"/>
      <c r="BH68" s="72"/>
      <c r="BI68" s="72"/>
      <c r="BU68" s="77"/>
      <c r="BV68" s="79"/>
      <c r="BW68" s="79"/>
      <c r="BX68" s="79"/>
      <c r="BY68" s="79"/>
      <c r="BZ68" s="79"/>
      <c r="CA68" s="79"/>
      <c r="CB68" s="70"/>
    </row>
    <row r="69" spans="3:80" x14ac:dyDescent="0.3">
      <c r="C69" s="14"/>
      <c r="D69" s="116" t="s">
        <v>1</v>
      </c>
      <c r="E69" s="117"/>
      <c r="F69" s="117"/>
      <c r="G69" s="117"/>
      <c r="H69" s="117"/>
      <c r="I69" s="117"/>
      <c r="J69" s="117"/>
      <c r="K69" s="117"/>
      <c r="L69" s="118"/>
      <c r="M69" s="116" t="s">
        <v>2</v>
      </c>
      <c r="N69" s="117"/>
      <c r="O69" s="117"/>
      <c r="P69" s="117"/>
      <c r="Q69" s="117"/>
      <c r="R69" s="117"/>
      <c r="S69" s="117"/>
      <c r="T69" s="117"/>
      <c r="U69" s="118"/>
      <c r="V69" s="116" t="s">
        <v>3</v>
      </c>
      <c r="W69" s="117"/>
      <c r="X69" s="117"/>
      <c r="Y69" s="117"/>
      <c r="Z69" s="117"/>
      <c r="AA69" s="117"/>
      <c r="AB69" s="117"/>
      <c r="AC69" s="117"/>
      <c r="AD69" s="118"/>
      <c r="AE69" s="116" t="s">
        <v>4</v>
      </c>
      <c r="AF69" s="117"/>
      <c r="AG69" s="117"/>
      <c r="AH69" s="117"/>
      <c r="AI69" s="117"/>
      <c r="AJ69" s="117"/>
      <c r="AK69" s="117"/>
      <c r="AL69" s="117"/>
      <c r="AM69" s="118"/>
      <c r="AN69" s="90" t="s">
        <v>5</v>
      </c>
      <c r="AO69" s="91"/>
      <c r="AP69" s="91"/>
      <c r="AQ69" s="91"/>
      <c r="AR69" s="91"/>
      <c r="AS69" s="91"/>
      <c r="AT69" s="91"/>
      <c r="AU69" s="91"/>
      <c r="AV69" s="92"/>
      <c r="AW69" s="11"/>
      <c r="BB69" s="71" t="s">
        <v>3</v>
      </c>
      <c r="BC69" s="72">
        <f>AB73</f>
        <v>0.95</v>
      </c>
      <c r="BD69" s="73">
        <f>AB75</f>
        <v>0.98571428571428577</v>
      </c>
      <c r="BE69" s="72">
        <f>AB77</f>
        <v>0.97857142857142854</v>
      </c>
      <c r="BF69" s="73">
        <f>AB79</f>
        <v>0.98571428571428577</v>
      </c>
      <c r="BG69" s="72">
        <f>AB81</f>
        <v>0.98095238095238091</v>
      </c>
      <c r="BH69" s="72">
        <f>AB83</f>
        <v>0.98571428571428577</v>
      </c>
      <c r="BI69" s="72">
        <f>AB85</f>
        <v>0.98571428571428577</v>
      </c>
      <c r="BU69" s="76" t="s">
        <v>3</v>
      </c>
      <c r="BV69" s="78">
        <f>V73</f>
        <v>154</v>
      </c>
      <c r="BW69" s="78">
        <f>V75</f>
        <v>171</v>
      </c>
      <c r="BX69" s="78">
        <f>V77</f>
        <v>154</v>
      </c>
      <c r="BY69" s="78">
        <f>V79</f>
        <v>171</v>
      </c>
      <c r="BZ69" s="78">
        <f>V81</f>
        <v>154</v>
      </c>
      <c r="CA69" s="78">
        <f>V83</f>
        <v>155</v>
      </c>
      <c r="CB69" s="70">
        <f>V85</f>
        <v>155</v>
      </c>
    </row>
    <row r="70" spans="3:80" x14ac:dyDescent="0.3">
      <c r="C70" s="95"/>
      <c r="D70" s="100" t="s">
        <v>8</v>
      </c>
      <c r="E70" s="101"/>
      <c r="F70" s="102"/>
      <c r="G70" s="109" t="s">
        <v>9</v>
      </c>
      <c r="H70" s="101"/>
      <c r="I70" s="102"/>
      <c r="J70" s="109" t="s">
        <v>10</v>
      </c>
      <c r="K70" s="101"/>
      <c r="L70" s="119"/>
      <c r="M70" s="100" t="s">
        <v>8</v>
      </c>
      <c r="N70" s="101"/>
      <c r="O70" s="102"/>
      <c r="P70" s="109" t="s">
        <v>9</v>
      </c>
      <c r="Q70" s="101"/>
      <c r="R70" s="102"/>
      <c r="S70" s="109" t="s">
        <v>10</v>
      </c>
      <c r="T70" s="101"/>
      <c r="U70" s="119"/>
      <c r="V70" s="100" t="s">
        <v>8</v>
      </c>
      <c r="W70" s="101"/>
      <c r="X70" s="102"/>
      <c r="Y70" s="109" t="s">
        <v>9</v>
      </c>
      <c r="Z70" s="101"/>
      <c r="AA70" s="102"/>
      <c r="AB70" s="109" t="s">
        <v>10</v>
      </c>
      <c r="AC70" s="101"/>
      <c r="AD70" s="119"/>
      <c r="AE70" s="100" t="s">
        <v>8</v>
      </c>
      <c r="AF70" s="101"/>
      <c r="AG70" s="102"/>
      <c r="AH70" s="109" t="s">
        <v>9</v>
      </c>
      <c r="AI70" s="101"/>
      <c r="AJ70" s="102"/>
      <c r="AK70" s="109" t="s">
        <v>10</v>
      </c>
      <c r="AL70" s="101"/>
      <c r="AM70" s="119"/>
      <c r="AN70" s="125" t="s">
        <v>8</v>
      </c>
      <c r="AO70" s="126"/>
      <c r="AP70" s="127"/>
      <c r="AQ70" s="128" t="s">
        <v>9</v>
      </c>
      <c r="AR70" s="126"/>
      <c r="AS70" s="127"/>
      <c r="AT70" s="71" t="s">
        <v>10</v>
      </c>
      <c r="AU70" s="71"/>
      <c r="AV70" s="130"/>
      <c r="AW70" s="13"/>
      <c r="BB70" s="71"/>
      <c r="BC70" s="72"/>
      <c r="BD70" s="74"/>
      <c r="BE70" s="72"/>
      <c r="BF70" s="74"/>
      <c r="BG70" s="72"/>
      <c r="BH70" s="72"/>
      <c r="BI70" s="72"/>
      <c r="BU70" s="77"/>
      <c r="BV70" s="79"/>
      <c r="BW70" s="79"/>
      <c r="BX70" s="79"/>
      <c r="BY70" s="79"/>
      <c r="BZ70" s="79"/>
      <c r="CA70" s="79"/>
      <c r="CB70" s="70"/>
    </row>
    <row r="71" spans="3:80" x14ac:dyDescent="0.3">
      <c r="C71" s="96"/>
      <c r="D71" s="103"/>
      <c r="E71" s="104"/>
      <c r="F71" s="105"/>
      <c r="G71" s="95"/>
      <c r="H71" s="104"/>
      <c r="I71" s="105"/>
      <c r="J71" s="95"/>
      <c r="K71" s="104"/>
      <c r="L71" s="120"/>
      <c r="M71" s="103"/>
      <c r="N71" s="104"/>
      <c r="O71" s="105"/>
      <c r="P71" s="95"/>
      <c r="Q71" s="104"/>
      <c r="R71" s="105"/>
      <c r="S71" s="95"/>
      <c r="T71" s="104"/>
      <c r="U71" s="120"/>
      <c r="V71" s="103"/>
      <c r="W71" s="104"/>
      <c r="X71" s="105"/>
      <c r="Y71" s="95"/>
      <c r="Z71" s="104"/>
      <c r="AA71" s="105"/>
      <c r="AB71" s="95"/>
      <c r="AC71" s="104"/>
      <c r="AD71" s="120"/>
      <c r="AE71" s="103"/>
      <c r="AF71" s="104"/>
      <c r="AG71" s="105"/>
      <c r="AH71" s="95"/>
      <c r="AI71" s="104"/>
      <c r="AJ71" s="105"/>
      <c r="AK71" s="95"/>
      <c r="AL71" s="104"/>
      <c r="AM71" s="120"/>
      <c r="AN71" s="103"/>
      <c r="AO71" s="104"/>
      <c r="AP71" s="105"/>
      <c r="AQ71" s="95"/>
      <c r="AR71" s="104"/>
      <c r="AS71" s="105"/>
      <c r="AT71" s="71"/>
      <c r="AU71" s="71"/>
      <c r="AV71" s="130"/>
      <c r="AW71" s="13"/>
      <c r="BB71" s="71" t="s">
        <v>4</v>
      </c>
      <c r="BC71" s="72">
        <f>AK73</f>
        <v>0.95809523809523811</v>
      </c>
      <c r="BD71" s="73">
        <f>AK75</f>
        <v>0.98476190476190473</v>
      </c>
      <c r="BE71" s="72">
        <f>AK77</f>
        <v>0.98476190476190473</v>
      </c>
      <c r="BF71" s="73">
        <f>AK79</f>
        <v>0.98476190476190473</v>
      </c>
      <c r="BG71" s="72">
        <f>AK81</f>
        <v>0.98476190476190473</v>
      </c>
      <c r="BH71" s="72">
        <f>AK83</f>
        <v>0.98476190476190473</v>
      </c>
      <c r="BI71" s="72">
        <f>AK85</f>
        <v>0.98476190476190473</v>
      </c>
      <c r="BU71" s="76" t="s">
        <v>4</v>
      </c>
      <c r="BV71" s="78">
        <f>AE73</f>
        <v>194</v>
      </c>
      <c r="BW71" s="78">
        <f>AE75</f>
        <v>210</v>
      </c>
      <c r="BX71" s="78">
        <f>AE77</f>
        <v>194</v>
      </c>
      <c r="BY71" s="78">
        <f>AE79</f>
        <v>210</v>
      </c>
      <c r="BZ71" s="78">
        <f>AE81</f>
        <v>194</v>
      </c>
      <c r="CA71" s="78">
        <f>AE83</f>
        <v>194</v>
      </c>
      <c r="CB71" s="70">
        <f>AE85</f>
        <v>194</v>
      </c>
    </row>
    <row r="72" spans="3:80" x14ac:dyDescent="0.3">
      <c r="C72" s="9"/>
      <c r="D72" s="20" t="s">
        <v>18</v>
      </c>
      <c r="E72" s="21" t="s">
        <v>17</v>
      </c>
      <c r="F72" s="22" t="s">
        <v>16</v>
      </c>
      <c r="G72" s="21" t="s">
        <v>18</v>
      </c>
      <c r="H72" s="21" t="s">
        <v>17</v>
      </c>
      <c r="I72" s="22" t="s">
        <v>16</v>
      </c>
      <c r="J72" s="21" t="s">
        <v>18</v>
      </c>
      <c r="K72" s="21" t="s">
        <v>17</v>
      </c>
      <c r="L72" s="23" t="s">
        <v>16</v>
      </c>
      <c r="M72" s="20" t="s">
        <v>18</v>
      </c>
      <c r="N72" s="21" t="s">
        <v>17</v>
      </c>
      <c r="O72" s="22" t="s">
        <v>16</v>
      </c>
      <c r="P72" s="21" t="s">
        <v>18</v>
      </c>
      <c r="Q72" s="21" t="s">
        <v>17</v>
      </c>
      <c r="R72" s="22" t="s">
        <v>16</v>
      </c>
      <c r="S72" s="21" t="s">
        <v>18</v>
      </c>
      <c r="T72" s="21" t="s">
        <v>17</v>
      </c>
      <c r="U72" s="23" t="s">
        <v>16</v>
      </c>
      <c r="V72" s="20" t="s">
        <v>18</v>
      </c>
      <c r="W72" s="21" t="s">
        <v>17</v>
      </c>
      <c r="X72" s="22" t="s">
        <v>16</v>
      </c>
      <c r="Y72" s="21" t="s">
        <v>18</v>
      </c>
      <c r="Z72" s="21" t="s">
        <v>17</v>
      </c>
      <c r="AA72" s="22" t="s">
        <v>16</v>
      </c>
      <c r="AB72" s="21" t="s">
        <v>18</v>
      </c>
      <c r="AC72" s="21" t="s">
        <v>17</v>
      </c>
      <c r="AD72" s="23" t="s">
        <v>16</v>
      </c>
      <c r="AE72" s="20" t="s">
        <v>18</v>
      </c>
      <c r="AF72" s="21" t="s">
        <v>17</v>
      </c>
      <c r="AG72" s="22" t="s">
        <v>16</v>
      </c>
      <c r="AH72" s="21" t="s">
        <v>18</v>
      </c>
      <c r="AI72" s="21" t="s">
        <v>17</v>
      </c>
      <c r="AJ72" s="22" t="s">
        <v>16</v>
      </c>
      <c r="AK72" s="21" t="s">
        <v>18</v>
      </c>
      <c r="AL72" s="21" t="s">
        <v>17</v>
      </c>
      <c r="AM72" s="23" t="s">
        <v>16</v>
      </c>
      <c r="AN72" s="20" t="s">
        <v>18</v>
      </c>
      <c r="AO72" s="21" t="s">
        <v>17</v>
      </c>
      <c r="AP72" s="22" t="s">
        <v>16</v>
      </c>
      <c r="AQ72" s="21" t="s">
        <v>18</v>
      </c>
      <c r="AR72" s="21" t="s">
        <v>17</v>
      </c>
      <c r="AS72" s="22" t="s">
        <v>16</v>
      </c>
      <c r="AT72" s="21" t="s">
        <v>18</v>
      </c>
      <c r="AU72" s="21" t="s">
        <v>17</v>
      </c>
      <c r="AV72" s="23" t="s">
        <v>16</v>
      </c>
      <c r="AW72" s="13"/>
      <c r="BB72" s="71"/>
      <c r="BC72" s="72"/>
      <c r="BD72" s="74"/>
      <c r="BE72" s="72"/>
      <c r="BF72" s="74"/>
      <c r="BG72" s="72"/>
      <c r="BH72" s="72"/>
      <c r="BI72" s="72"/>
      <c r="BU72" s="77"/>
      <c r="BV72" s="79"/>
      <c r="BW72" s="79"/>
      <c r="BX72" s="79"/>
      <c r="BY72" s="79"/>
      <c r="BZ72" s="79"/>
      <c r="CA72" s="79"/>
      <c r="CB72" s="70"/>
    </row>
    <row r="73" spans="3:80" x14ac:dyDescent="0.3">
      <c r="C73" s="71" t="s">
        <v>217</v>
      </c>
      <c r="D73" s="98">
        <v>73</v>
      </c>
      <c r="E73" s="76">
        <v>62</v>
      </c>
      <c r="F73" s="76">
        <v>88</v>
      </c>
      <c r="G73" s="76">
        <v>199</v>
      </c>
      <c r="H73" s="76">
        <v>194</v>
      </c>
      <c r="I73" s="76">
        <v>201</v>
      </c>
      <c r="J73" s="72">
        <f>G73/$AY$7</f>
        <v>0.94761904761904758</v>
      </c>
      <c r="K73" s="72">
        <f t="shared" ref="K73:L77" si="56">H73/$AY$7</f>
        <v>0.92380952380952386</v>
      </c>
      <c r="L73" s="72">
        <f t="shared" si="56"/>
        <v>0.95714285714285718</v>
      </c>
      <c r="M73" s="98">
        <v>116</v>
      </c>
      <c r="N73" s="76">
        <v>106</v>
      </c>
      <c r="O73" s="76">
        <v>126</v>
      </c>
      <c r="P73" s="76">
        <v>295</v>
      </c>
      <c r="Q73" s="76">
        <v>287</v>
      </c>
      <c r="R73" s="76">
        <v>304</v>
      </c>
      <c r="S73" s="72">
        <f>P73/$AY$8</f>
        <v>0.93650793650793651</v>
      </c>
      <c r="T73" s="72">
        <f t="shared" ref="T73:U77" si="57">Q73/$AY$8</f>
        <v>0.91111111111111109</v>
      </c>
      <c r="U73" s="72">
        <f t="shared" si="57"/>
        <v>0.96507936507936509</v>
      </c>
      <c r="V73" s="98">
        <v>154</v>
      </c>
      <c r="W73" s="76">
        <v>140</v>
      </c>
      <c r="X73" s="76">
        <v>172</v>
      </c>
      <c r="Y73" s="76">
        <v>399</v>
      </c>
      <c r="Z73" s="76">
        <v>391</v>
      </c>
      <c r="AA73" s="76">
        <v>406</v>
      </c>
      <c r="AB73" s="72">
        <f>Y73/$AY$9</f>
        <v>0.95</v>
      </c>
      <c r="AC73" s="72">
        <f>Z73/$AY$9</f>
        <v>0.93095238095238098</v>
      </c>
      <c r="AD73" s="72">
        <f>AA73/$AY$9</f>
        <v>0.96666666666666667</v>
      </c>
      <c r="AE73" s="98">
        <v>194</v>
      </c>
      <c r="AF73" s="76">
        <v>178</v>
      </c>
      <c r="AG73" s="76">
        <v>208</v>
      </c>
      <c r="AH73" s="76">
        <v>503</v>
      </c>
      <c r="AI73" s="76">
        <v>495</v>
      </c>
      <c r="AJ73" s="76">
        <v>508</v>
      </c>
      <c r="AK73" s="72">
        <f>AH73/$AY$10</f>
        <v>0.95809523809523811</v>
      </c>
      <c r="AL73" s="72">
        <f>AI73/$AY$10</f>
        <v>0.94285714285714284</v>
      </c>
      <c r="AM73" s="72">
        <f>AJ73/$AY$10</f>
        <v>0.9676190476190476</v>
      </c>
      <c r="AN73" s="98">
        <v>228</v>
      </c>
      <c r="AO73" s="76">
        <v>214</v>
      </c>
      <c r="AP73" s="76">
        <v>242</v>
      </c>
      <c r="AQ73" s="76">
        <v>596</v>
      </c>
      <c r="AR73" s="76">
        <v>587</v>
      </c>
      <c r="AS73" s="76">
        <v>600</v>
      </c>
      <c r="AT73" s="72">
        <f>AQ73/$AY$11</f>
        <v>0.946031746031746</v>
      </c>
      <c r="AU73" s="72">
        <f>AR73/$AY$11</f>
        <v>0.93174603174603177</v>
      </c>
      <c r="AV73" s="88">
        <f>AS73/$AY$11</f>
        <v>0.95238095238095233</v>
      </c>
      <c r="AW73" s="12"/>
      <c r="BB73" s="71" t="s">
        <v>5</v>
      </c>
      <c r="BC73" s="72">
        <f>AT73</f>
        <v>0.946031746031746</v>
      </c>
      <c r="BD73" s="73">
        <f>AT75</f>
        <v>0.98571428571428577</v>
      </c>
      <c r="BE73" s="72">
        <f>AT77</f>
        <v>0.97936507936507933</v>
      </c>
      <c r="BF73" s="72">
        <f>AT79</f>
        <v>0.98571428571428577</v>
      </c>
      <c r="BG73" s="72">
        <f>AT81</f>
        <v>0.98571428571428577</v>
      </c>
      <c r="BH73" s="72">
        <f>AT83</f>
        <v>0.98571428571428577</v>
      </c>
      <c r="BI73" s="72">
        <f>AT85</f>
        <v>0.98571428571428577</v>
      </c>
      <c r="BU73" s="71" t="s">
        <v>5</v>
      </c>
      <c r="BV73" s="78">
        <f>AN73</f>
        <v>228</v>
      </c>
      <c r="BW73" s="78">
        <f>AN75</f>
        <v>244</v>
      </c>
      <c r="BX73" s="78">
        <f>AN77</f>
        <v>228</v>
      </c>
      <c r="BY73" s="78">
        <f>AN79</f>
        <v>244</v>
      </c>
      <c r="BZ73" s="78">
        <f>AN81</f>
        <v>228</v>
      </c>
      <c r="CA73" s="78">
        <f>AN83</f>
        <v>228</v>
      </c>
      <c r="CB73" s="70">
        <f>AN85</f>
        <v>228</v>
      </c>
    </row>
    <row r="74" spans="3:80" x14ac:dyDescent="0.3">
      <c r="C74" s="71"/>
      <c r="D74" s="106"/>
      <c r="E74" s="77"/>
      <c r="F74" s="77"/>
      <c r="G74" s="77"/>
      <c r="H74" s="77"/>
      <c r="I74" s="77"/>
      <c r="J74" s="72"/>
      <c r="K74" s="72"/>
      <c r="L74" s="72"/>
      <c r="M74" s="106"/>
      <c r="N74" s="77"/>
      <c r="O74" s="77"/>
      <c r="P74" s="77"/>
      <c r="Q74" s="77"/>
      <c r="R74" s="77"/>
      <c r="S74" s="72"/>
      <c r="T74" s="72"/>
      <c r="U74" s="72"/>
      <c r="V74" s="106"/>
      <c r="W74" s="77"/>
      <c r="X74" s="77"/>
      <c r="Y74" s="77"/>
      <c r="Z74" s="77"/>
      <c r="AA74" s="77"/>
      <c r="AB74" s="72"/>
      <c r="AC74" s="72"/>
      <c r="AD74" s="72"/>
      <c r="AE74" s="106"/>
      <c r="AF74" s="77"/>
      <c r="AG74" s="77"/>
      <c r="AH74" s="77"/>
      <c r="AI74" s="77"/>
      <c r="AJ74" s="77"/>
      <c r="AK74" s="72"/>
      <c r="AL74" s="72"/>
      <c r="AM74" s="72"/>
      <c r="AN74" s="106"/>
      <c r="AO74" s="77"/>
      <c r="AP74" s="77"/>
      <c r="AQ74" s="77"/>
      <c r="AR74" s="77"/>
      <c r="AS74" s="77"/>
      <c r="AT74" s="72"/>
      <c r="AU74" s="72"/>
      <c r="AV74" s="88"/>
      <c r="AW74" s="12"/>
      <c r="BB74" s="71"/>
      <c r="BC74" s="72"/>
      <c r="BD74" s="74"/>
      <c r="BE74" s="72"/>
      <c r="BF74" s="72"/>
      <c r="BG74" s="72"/>
      <c r="BH74" s="72"/>
      <c r="BI74" s="72"/>
      <c r="BU74" s="71"/>
      <c r="BV74" s="79"/>
      <c r="BW74" s="79"/>
      <c r="BX74" s="79"/>
      <c r="BY74" s="79"/>
      <c r="BZ74" s="79"/>
      <c r="CA74" s="79"/>
      <c r="CB74" s="70"/>
    </row>
    <row r="75" spans="3:80" x14ac:dyDescent="0.3">
      <c r="C75" s="71" t="s">
        <v>218</v>
      </c>
      <c r="D75" s="107">
        <v>82</v>
      </c>
      <c r="E75" s="71">
        <v>76</v>
      </c>
      <c r="F75" s="71">
        <v>88</v>
      </c>
      <c r="G75" s="76">
        <v>207</v>
      </c>
      <c r="H75" s="76">
        <v>205</v>
      </c>
      <c r="I75" s="76">
        <v>208</v>
      </c>
      <c r="J75" s="72">
        <f>G75/$AY$7</f>
        <v>0.98571428571428577</v>
      </c>
      <c r="K75" s="72">
        <f t="shared" si="56"/>
        <v>0.97619047619047616</v>
      </c>
      <c r="L75" s="72">
        <f t="shared" si="56"/>
        <v>0.99047619047619051</v>
      </c>
      <c r="M75" s="107">
        <v>127</v>
      </c>
      <c r="N75" s="71">
        <v>116</v>
      </c>
      <c r="O75" s="71">
        <v>148</v>
      </c>
      <c r="P75" s="76">
        <v>311</v>
      </c>
      <c r="Q75" s="76">
        <v>309</v>
      </c>
      <c r="R75" s="76">
        <v>313</v>
      </c>
      <c r="S75" s="72">
        <f>P75/$AY$8</f>
        <v>0.98730158730158735</v>
      </c>
      <c r="T75" s="72">
        <f t="shared" si="57"/>
        <v>0.98095238095238091</v>
      </c>
      <c r="U75" s="72">
        <f t="shared" si="57"/>
        <v>0.99365079365079367</v>
      </c>
      <c r="V75" s="107">
        <v>171</v>
      </c>
      <c r="W75" s="71">
        <v>156</v>
      </c>
      <c r="X75" s="71">
        <v>190</v>
      </c>
      <c r="Y75" s="76">
        <v>414</v>
      </c>
      <c r="Z75" s="76">
        <v>411</v>
      </c>
      <c r="AA75" s="76">
        <v>417</v>
      </c>
      <c r="AB75" s="72">
        <f>Y75/$AY$9</f>
        <v>0.98571428571428577</v>
      </c>
      <c r="AC75" s="72">
        <f>Z75/$AY$9</f>
        <v>0.97857142857142854</v>
      </c>
      <c r="AD75" s="72">
        <f>AA75/$AY$9</f>
        <v>0.99285714285714288</v>
      </c>
      <c r="AE75" s="107">
        <v>210</v>
      </c>
      <c r="AF75" s="71">
        <v>194</v>
      </c>
      <c r="AG75" s="71">
        <v>256</v>
      </c>
      <c r="AH75" s="76">
        <v>517</v>
      </c>
      <c r="AI75" s="76">
        <v>516</v>
      </c>
      <c r="AJ75" s="76">
        <v>519</v>
      </c>
      <c r="AK75" s="72">
        <f>AH75/$AY$10</f>
        <v>0.98476190476190473</v>
      </c>
      <c r="AL75" s="72">
        <f>AI75/$AY$10</f>
        <v>0.98285714285714287</v>
      </c>
      <c r="AM75" s="72">
        <f>AJ75/$AY$10</f>
        <v>0.98857142857142855</v>
      </c>
      <c r="AN75" s="107">
        <v>244</v>
      </c>
      <c r="AO75" s="71">
        <v>236</v>
      </c>
      <c r="AP75" s="71">
        <v>254</v>
      </c>
      <c r="AQ75" s="76">
        <v>621</v>
      </c>
      <c r="AR75" s="76">
        <v>618</v>
      </c>
      <c r="AS75" s="76">
        <v>624</v>
      </c>
      <c r="AT75" s="72">
        <f>AQ75/$AY$11</f>
        <v>0.98571428571428577</v>
      </c>
      <c r="AU75" s="72">
        <f>AR75/$AY$11</f>
        <v>0.98095238095238091</v>
      </c>
      <c r="AV75" s="88">
        <f>AS75/$AY$11</f>
        <v>0.99047619047619051</v>
      </c>
      <c r="AW75" s="12"/>
    </row>
    <row r="76" spans="3:80" x14ac:dyDescent="0.3">
      <c r="C76" s="71"/>
      <c r="D76" s="107"/>
      <c r="E76" s="71"/>
      <c r="F76" s="71"/>
      <c r="G76" s="77"/>
      <c r="H76" s="77"/>
      <c r="I76" s="77"/>
      <c r="J76" s="72"/>
      <c r="K76" s="72"/>
      <c r="L76" s="72"/>
      <c r="M76" s="107"/>
      <c r="N76" s="71"/>
      <c r="O76" s="71"/>
      <c r="P76" s="77"/>
      <c r="Q76" s="77"/>
      <c r="R76" s="77"/>
      <c r="S76" s="72"/>
      <c r="T76" s="72"/>
      <c r="U76" s="72"/>
      <c r="V76" s="107"/>
      <c r="W76" s="71"/>
      <c r="X76" s="71"/>
      <c r="Y76" s="77"/>
      <c r="Z76" s="77"/>
      <c r="AA76" s="77"/>
      <c r="AB76" s="72"/>
      <c r="AC76" s="72"/>
      <c r="AD76" s="72"/>
      <c r="AE76" s="107"/>
      <c r="AF76" s="71"/>
      <c r="AG76" s="71"/>
      <c r="AH76" s="140"/>
      <c r="AI76" s="140"/>
      <c r="AJ76" s="140"/>
      <c r="AK76" s="72"/>
      <c r="AL76" s="72"/>
      <c r="AM76" s="72"/>
      <c r="AN76" s="107"/>
      <c r="AO76" s="71"/>
      <c r="AP76" s="71"/>
      <c r="AQ76" s="77"/>
      <c r="AR76" s="77"/>
      <c r="AS76" s="77"/>
      <c r="AT76" s="72"/>
      <c r="AU76" s="72"/>
      <c r="AV76" s="88"/>
      <c r="AW76" s="12"/>
    </row>
    <row r="77" spans="3:80" x14ac:dyDescent="0.3">
      <c r="C77" s="71" t="s">
        <v>312</v>
      </c>
      <c r="D77" s="98">
        <v>73</v>
      </c>
      <c r="E77" s="76">
        <v>62</v>
      </c>
      <c r="F77" s="76">
        <v>88</v>
      </c>
      <c r="G77" s="76">
        <v>201</v>
      </c>
      <c r="H77" s="76">
        <v>196</v>
      </c>
      <c r="I77" s="76">
        <v>205</v>
      </c>
      <c r="J77" s="73">
        <f t="shared" ref="J77:J79" si="58">G77/$AY$7</f>
        <v>0.95714285714285718</v>
      </c>
      <c r="K77" s="73">
        <f t="shared" si="56"/>
        <v>0.93333333333333335</v>
      </c>
      <c r="L77" s="93">
        <f t="shared" si="56"/>
        <v>0.97619047619047616</v>
      </c>
      <c r="M77" s="98">
        <v>116</v>
      </c>
      <c r="N77" s="76">
        <v>106</v>
      </c>
      <c r="O77" s="76">
        <v>126</v>
      </c>
      <c r="P77" s="76">
        <v>304</v>
      </c>
      <c r="Q77" s="76">
        <v>297</v>
      </c>
      <c r="R77" s="76">
        <v>310</v>
      </c>
      <c r="S77" s="73">
        <f t="shared" ref="S77:U79" si="59">P77/$AY$8</f>
        <v>0.96507936507936509</v>
      </c>
      <c r="T77" s="73">
        <f t="shared" si="57"/>
        <v>0.94285714285714284</v>
      </c>
      <c r="U77" s="93">
        <f t="shared" si="57"/>
        <v>0.98412698412698407</v>
      </c>
      <c r="V77" s="98">
        <v>154</v>
      </c>
      <c r="W77" s="76">
        <v>140</v>
      </c>
      <c r="X77" s="76">
        <v>172</v>
      </c>
      <c r="Y77" s="76">
        <v>411</v>
      </c>
      <c r="Z77" s="76">
        <v>408</v>
      </c>
      <c r="AA77" s="76">
        <v>415</v>
      </c>
      <c r="AB77" s="73">
        <f>Y77/$AY$9</f>
        <v>0.97857142857142854</v>
      </c>
      <c r="AC77" s="73">
        <f>Z77/$AY$9</f>
        <v>0.97142857142857142</v>
      </c>
      <c r="AD77" s="93">
        <f>AA77/$AY$9</f>
        <v>0.98809523809523814</v>
      </c>
      <c r="AE77" s="98">
        <v>194</v>
      </c>
      <c r="AF77" s="76">
        <v>178</v>
      </c>
      <c r="AG77" s="76">
        <v>208</v>
      </c>
      <c r="AH77" s="76">
        <v>517</v>
      </c>
      <c r="AI77" s="76">
        <v>516</v>
      </c>
      <c r="AJ77" s="76">
        <v>519</v>
      </c>
      <c r="AK77" s="73">
        <f>AH77/$AY$10</f>
        <v>0.98476190476190473</v>
      </c>
      <c r="AL77" s="73">
        <f>AI77/$AY$10</f>
        <v>0.98285714285714287</v>
      </c>
      <c r="AM77" s="93">
        <f>AJ77/$AY$10</f>
        <v>0.98857142857142855</v>
      </c>
      <c r="AN77" s="98">
        <v>228</v>
      </c>
      <c r="AO77" s="76">
        <v>214</v>
      </c>
      <c r="AP77" s="76">
        <v>242</v>
      </c>
      <c r="AQ77" s="76">
        <v>617</v>
      </c>
      <c r="AR77" s="76">
        <v>614</v>
      </c>
      <c r="AS77" s="76">
        <v>623</v>
      </c>
      <c r="AT77" s="73">
        <f>AQ77/$AY$11</f>
        <v>0.97936507936507933</v>
      </c>
      <c r="AU77" s="73">
        <f>AR77/$AY$11</f>
        <v>0.97460317460317458</v>
      </c>
      <c r="AV77" s="93">
        <f>AS77/$AY$11</f>
        <v>0.98888888888888893</v>
      </c>
      <c r="AW77" s="12"/>
    </row>
    <row r="78" spans="3:80" x14ac:dyDescent="0.3">
      <c r="C78" s="71"/>
      <c r="D78" s="106"/>
      <c r="E78" s="77"/>
      <c r="F78" s="77"/>
      <c r="G78" s="77"/>
      <c r="H78" s="77"/>
      <c r="I78" s="77"/>
      <c r="J78" s="74"/>
      <c r="K78" s="74"/>
      <c r="L78" s="94"/>
      <c r="M78" s="106"/>
      <c r="N78" s="77"/>
      <c r="O78" s="77"/>
      <c r="P78" s="77"/>
      <c r="Q78" s="77"/>
      <c r="R78" s="77"/>
      <c r="S78" s="74"/>
      <c r="T78" s="74"/>
      <c r="U78" s="94"/>
      <c r="V78" s="106"/>
      <c r="W78" s="77"/>
      <c r="X78" s="77"/>
      <c r="Y78" s="77"/>
      <c r="Z78" s="77"/>
      <c r="AA78" s="77"/>
      <c r="AB78" s="74"/>
      <c r="AC78" s="74"/>
      <c r="AD78" s="94"/>
      <c r="AE78" s="106"/>
      <c r="AF78" s="77"/>
      <c r="AG78" s="77"/>
      <c r="AH78" s="140"/>
      <c r="AI78" s="140"/>
      <c r="AJ78" s="140"/>
      <c r="AK78" s="74"/>
      <c r="AL78" s="74"/>
      <c r="AM78" s="94"/>
      <c r="AN78" s="106"/>
      <c r="AO78" s="77"/>
      <c r="AP78" s="77"/>
      <c r="AQ78" s="77"/>
      <c r="AR78" s="77"/>
      <c r="AS78" s="77"/>
      <c r="AT78" s="74"/>
      <c r="AU78" s="74"/>
      <c r="AV78" s="94"/>
      <c r="AW78" s="12"/>
    </row>
    <row r="79" spans="3:80" x14ac:dyDescent="0.3">
      <c r="C79" s="71" t="s">
        <v>313</v>
      </c>
      <c r="D79" s="107">
        <v>82</v>
      </c>
      <c r="E79" s="71">
        <v>76</v>
      </c>
      <c r="F79" s="71">
        <v>88</v>
      </c>
      <c r="G79" s="71">
        <v>207</v>
      </c>
      <c r="H79" s="71">
        <v>205</v>
      </c>
      <c r="I79" s="71">
        <v>208</v>
      </c>
      <c r="J79" s="73">
        <f t="shared" si="58"/>
        <v>0.98571428571428577</v>
      </c>
      <c r="K79" s="73">
        <f t="shared" ref="K79" si="60">H79/$AY$7</f>
        <v>0.97619047619047616</v>
      </c>
      <c r="L79" s="73">
        <f t="shared" ref="L79" si="61">I79/$AY$7</f>
        <v>0.99047619047619051</v>
      </c>
      <c r="M79" s="107">
        <v>127</v>
      </c>
      <c r="N79" s="71">
        <v>116</v>
      </c>
      <c r="O79" s="71">
        <v>148</v>
      </c>
      <c r="P79" s="71">
        <v>311</v>
      </c>
      <c r="Q79" s="71">
        <v>309</v>
      </c>
      <c r="R79" s="71">
        <v>313</v>
      </c>
      <c r="S79" s="73">
        <f t="shared" si="59"/>
        <v>0.98730158730158735</v>
      </c>
      <c r="T79" s="73">
        <f t="shared" si="59"/>
        <v>0.98095238095238091</v>
      </c>
      <c r="U79" s="73">
        <f t="shared" si="59"/>
        <v>0.99365079365079367</v>
      </c>
      <c r="V79" s="107">
        <v>171</v>
      </c>
      <c r="W79" s="71">
        <v>156</v>
      </c>
      <c r="X79" s="71">
        <v>190</v>
      </c>
      <c r="Y79" s="71">
        <v>414</v>
      </c>
      <c r="Z79" s="71">
        <v>411</v>
      </c>
      <c r="AA79" s="71">
        <v>417</v>
      </c>
      <c r="AB79" s="73">
        <f>Y79/$AY$9</f>
        <v>0.98571428571428577</v>
      </c>
      <c r="AC79" s="73">
        <f t="shared" ref="AC79:AD79" si="62">Z79/$AY$9</f>
        <v>0.97857142857142854</v>
      </c>
      <c r="AD79" s="73">
        <f t="shared" si="62"/>
        <v>0.99285714285714288</v>
      </c>
      <c r="AE79" s="107">
        <v>210</v>
      </c>
      <c r="AF79" s="71">
        <v>194</v>
      </c>
      <c r="AG79" s="71">
        <v>256</v>
      </c>
      <c r="AH79" s="76">
        <v>517</v>
      </c>
      <c r="AI79" s="76">
        <v>516</v>
      </c>
      <c r="AJ79" s="76">
        <v>519</v>
      </c>
      <c r="AK79" s="73">
        <f>AH79/$AY$10</f>
        <v>0.98476190476190473</v>
      </c>
      <c r="AL79" s="73">
        <f t="shared" ref="AL79:AM79" si="63">AI79/$AY$10</f>
        <v>0.98285714285714287</v>
      </c>
      <c r="AM79" s="73">
        <f t="shared" si="63"/>
        <v>0.98857142857142855</v>
      </c>
      <c r="AN79" s="107">
        <v>244</v>
      </c>
      <c r="AO79" s="71">
        <v>236</v>
      </c>
      <c r="AP79" s="71">
        <v>254</v>
      </c>
      <c r="AQ79" s="71">
        <v>621</v>
      </c>
      <c r="AR79" s="71">
        <v>618</v>
      </c>
      <c r="AS79" s="71">
        <v>624</v>
      </c>
      <c r="AT79" s="73">
        <f>AQ79/$AY$11</f>
        <v>0.98571428571428577</v>
      </c>
      <c r="AU79" s="73">
        <f t="shared" ref="AU79:AV79" si="64">AR79/$AY$11</f>
        <v>0.98095238095238091</v>
      </c>
      <c r="AV79" s="93">
        <f t="shared" si="64"/>
        <v>0.99047619047619051</v>
      </c>
      <c r="AW79" s="12"/>
    </row>
    <row r="80" spans="3:80" x14ac:dyDescent="0.3">
      <c r="C80" s="71"/>
      <c r="D80" s="107"/>
      <c r="E80" s="71"/>
      <c r="F80" s="71"/>
      <c r="G80" s="71"/>
      <c r="H80" s="71"/>
      <c r="I80" s="71"/>
      <c r="J80" s="74"/>
      <c r="K80" s="74"/>
      <c r="L80" s="74"/>
      <c r="M80" s="107"/>
      <c r="N80" s="71"/>
      <c r="O80" s="71"/>
      <c r="P80" s="71"/>
      <c r="Q80" s="71"/>
      <c r="R80" s="71"/>
      <c r="S80" s="74"/>
      <c r="T80" s="74"/>
      <c r="U80" s="74"/>
      <c r="V80" s="107"/>
      <c r="W80" s="71"/>
      <c r="X80" s="71"/>
      <c r="Y80" s="71"/>
      <c r="Z80" s="71"/>
      <c r="AA80" s="71"/>
      <c r="AB80" s="74"/>
      <c r="AC80" s="74"/>
      <c r="AD80" s="74"/>
      <c r="AE80" s="107"/>
      <c r="AF80" s="71"/>
      <c r="AG80" s="71"/>
      <c r="AH80" s="140"/>
      <c r="AI80" s="140"/>
      <c r="AJ80" s="140"/>
      <c r="AK80" s="74"/>
      <c r="AL80" s="74"/>
      <c r="AM80" s="74"/>
      <c r="AN80" s="107"/>
      <c r="AO80" s="71"/>
      <c r="AP80" s="71"/>
      <c r="AQ80" s="71"/>
      <c r="AR80" s="71"/>
      <c r="AS80" s="71"/>
      <c r="AT80" s="74"/>
      <c r="AU80" s="74"/>
      <c r="AV80" s="94"/>
      <c r="AW80" s="12"/>
    </row>
    <row r="81" spans="3:80" x14ac:dyDescent="0.3">
      <c r="C81" s="71" t="s">
        <v>314</v>
      </c>
      <c r="D81" s="98">
        <v>73</v>
      </c>
      <c r="E81" s="76">
        <v>62</v>
      </c>
      <c r="F81" s="76">
        <v>88</v>
      </c>
      <c r="G81" s="76">
        <v>204</v>
      </c>
      <c r="H81" s="76">
        <v>200</v>
      </c>
      <c r="I81" s="76">
        <v>208</v>
      </c>
      <c r="J81" s="72">
        <f>G81/$AY$7</f>
        <v>0.97142857142857142</v>
      </c>
      <c r="K81" s="72">
        <f>H81/$AY$7</f>
        <v>0.95238095238095233</v>
      </c>
      <c r="L81" s="72">
        <f>I81/$AY$7</f>
        <v>0.99047619047619051</v>
      </c>
      <c r="M81" s="98">
        <v>116</v>
      </c>
      <c r="N81" s="76">
        <v>106</v>
      </c>
      <c r="O81" s="76">
        <v>126</v>
      </c>
      <c r="P81" s="76">
        <v>309</v>
      </c>
      <c r="Q81" s="76">
        <v>307</v>
      </c>
      <c r="R81" s="76">
        <v>310</v>
      </c>
      <c r="S81" s="72">
        <f>P81/$AY$8</f>
        <v>0.98095238095238091</v>
      </c>
      <c r="T81" s="72">
        <f>Q81/$AY$8</f>
        <v>0.97460317460317458</v>
      </c>
      <c r="U81" s="72">
        <f>R81/$AY$8</f>
        <v>0.98412698412698407</v>
      </c>
      <c r="V81" s="98">
        <v>154</v>
      </c>
      <c r="W81" s="76">
        <v>140</v>
      </c>
      <c r="X81" s="76">
        <v>172</v>
      </c>
      <c r="Y81" s="76">
        <v>412</v>
      </c>
      <c r="Z81" s="76">
        <v>409</v>
      </c>
      <c r="AA81" s="76">
        <v>417</v>
      </c>
      <c r="AB81" s="72">
        <f>Y81/$AY$9</f>
        <v>0.98095238095238091</v>
      </c>
      <c r="AC81" s="72">
        <f>Z81/$AY$9</f>
        <v>0.97380952380952379</v>
      </c>
      <c r="AD81" s="72">
        <f>AA81/$AY$9</f>
        <v>0.99285714285714288</v>
      </c>
      <c r="AE81" s="98">
        <v>194</v>
      </c>
      <c r="AF81" s="76">
        <v>184</v>
      </c>
      <c r="AG81" s="76">
        <v>210</v>
      </c>
      <c r="AH81" s="76">
        <v>517</v>
      </c>
      <c r="AI81" s="76">
        <v>516</v>
      </c>
      <c r="AJ81" s="76">
        <v>519</v>
      </c>
      <c r="AK81" s="72">
        <f>AH81/$AY$10</f>
        <v>0.98476190476190473</v>
      </c>
      <c r="AL81" s="72">
        <f>AI81/$AY$10</f>
        <v>0.98285714285714287</v>
      </c>
      <c r="AM81" s="72">
        <f>AJ81/$AY$10</f>
        <v>0.98857142857142855</v>
      </c>
      <c r="AN81" s="98">
        <v>228</v>
      </c>
      <c r="AO81" s="76">
        <v>214</v>
      </c>
      <c r="AP81" s="76">
        <v>242</v>
      </c>
      <c r="AQ81" s="71">
        <v>621</v>
      </c>
      <c r="AR81" s="71">
        <v>618</v>
      </c>
      <c r="AS81" s="71">
        <v>624</v>
      </c>
      <c r="AT81" s="72">
        <f>AQ81/$AY$11</f>
        <v>0.98571428571428577</v>
      </c>
      <c r="AU81" s="72">
        <f>AR81/$AY$11</f>
        <v>0.98095238095238091</v>
      </c>
      <c r="AV81" s="88">
        <f>AS81/$AY$11</f>
        <v>0.99047619047619051</v>
      </c>
      <c r="AW81" s="12"/>
    </row>
    <row r="82" spans="3:80" ht="15.6" x14ac:dyDescent="0.3">
      <c r="C82" s="71"/>
      <c r="D82" s="106"/>
      <c r="E82" s="77"/>
      <c r="F82" s="77"/>
      <c r="G82" s="77"/>
      <c r="H82" s="77"/>
      <c r="I82" s="77"/>
      <c r="J82" s="72"/>
      <c r="K82" s="72"/>
      <c r="L82" s="72"/>
      <c r="M82" s="106"/>
      <c r="N82" s="77"/>
      <c r="O82" s="77"/>
      <c r="P82" s="77"/>
      <c r="Q82" s="77"/>
      <c r="R82" s="77"/>
      <c r="S82" s="72"/>
      <c r="T82" s="72"/>
      <c r="U82" s="72"/>
      <c r="V82" s="106"/>
      <c r="W82" s="77"/>
      <c r="X82" s="77"/>
      <c r="Y82" s="77"/>
      <c r="Z82" s="77"/>
      <c r="AA82" s="77"/>
      <c r="AB82" s="72"/>
      <c r="AC82" s="72"/>
      <c r="AD82" s="72"/>
      <c r="AE82" s="83"/>
      <c r="AF82" s="140"/>
      <c r="AG82" s="140"/>
      <c r="AH82" s="140"/>
      <c r="AI82" s="140"/>
      <c r="AJ82" s="140"/>
      <c r="AK82" s="72"/>
      <c r="AL82" s="72"/>
      <c r="AM82" s="72"/>
      <c r="AN82" s="106"/>
      <c r="AO82" s="77"/>
      <c r="AP82" s="77"/>
      <c r="AQ82" s="71"/>
      <c r="AR82" s="71"/>
      <c r="AS82" s="71"/>
      <c r="AT82" s="72"/>
      <c r="AU82" s="72"/>
      <c r="AV82" s="88"/>
      <c r="AW82" s="12"/>
      <c r="BB82" s="82" t="s">
        <v>15</v>
      </c>
      <c r="BC82" s="82"/>
      <c r="BD82" s="82"/>
      <c r="BE82" s="82"/>
      <c r="BF82" s="82"/>
      <c r="BG82" s="82"/>
      <c r="BH82" s="82"/>
      <c r="BI82" s="82"/>
      <c r="BU82" s="82" t="s">
        <v>15</v>
      </c>
      <c r="BV82" s="82"/>
      <c r="BW82" s="82"/>
      <c r="BX82" s="82"/>
      <c r="BY82" s="82"/>
      <c r="BZ82" s="82"/>
      <c r="CA82" s="82"/>
      <c r="CB82" s="82"/>
    </row>
    <row r="83" spans="3:80" x14ac:dyDescent="0.3">
      <c r="C83" s="71" t="s">
        <v>315</v>
      </c>
      <c r="D83" s="98">
        <v>78</v>
      </c>
      <c r="E83" s="76">
        <v>70</v>
      </c>
      <c r="F83" s="76">
        <v>88</v>
      </c>
      <c r="G83" s="76">
        <v>207</v>
      </c>
      <c r="H83" s="76">
        <v>205</v>
      </c>
      <c r="I83" s="76">
        <v>208</v>
      </c>
      <c r="J83" s="73">
        <f>G83/$AY$7</f>
        <v>0.98571428571428577</v>
      </c>
      <c r="K83" s="73">
        <f>H83/$AY$7</f>
        <v>0.97619047619047616</v>
      </c>
      <c r="L83" s="93">
        <f>I83/$AY$7</f>
        <v>0.99047619047619051</v>
      </c>
      <c r="M83" s="98">
        <v>117</v>
      </c>
      <c r="N83" s="76">
        <v>108</v>
      </c>
      <c r="O83" s="76">
        <v>126</v>
      </c>
      <c r="P83" s="76">
        <v>311</v>
      </c>
      <c r="Q83" s="76">
        <v>309</v>
      </c>
      <c r="R83" s="76">
        <v>313</v>
      </c>
      <c r="S83" s="73">
        <f>P83/$AY$8</f>
        <v>0.98730158730158735</v>
      </c>
      <c r="T83" s="73">
        <f>Q83/$AY$8</f>
        <v>0.98095238095238091</v>
      </c>
      <c r="U83" s="93">
        <f>R83/$AY$8</f>
        <v>0.99365079365079367</v>
      </c>
      <c r="V83" s="98">
        <v>155</v>
      </c>
      <c r="W83" s="76">
        <v>140</v>
      </c>
      <c r="X83" s="76">
        <v>172</v>
      </c>
      <c r="Y83" s="76">
        <v>414</v>
      </c>
      <c r="Z83" s="76">
        <v>411</v>
      </c>
      <c r="AA83" s="76">
        <v>417</v>
      </c>
      <c r="AB83" s="73">
        <f>Y83/$AY$9</f>
        <v>0.98571428571428577</v>
      </c>
      <c r="AC83" s="73">
        <f>Z83/$AY$9</f>
        <v>0.97857142857142854</v>
      </c>
      <c r="AD83" s="93">
        <f>AA83/$AY$9</f>
        <v>0.99285714285714288</v>
      </c>
      <c r="AE83" s="98">
        <v>194</v>
      </c>
      <c r="AF83" s="76">
        <v>184</v>
      </c>
      <c r="AG83" s="76">
        <v>210</v>
      </c>
      <c r="AH83" s="76">
        <v>517</v>
      </c>
      <c r="AI83" s="76">
        <v>516</v>
      </c>
      <c r="AJ83" s="76">
        <v>519</v>
      </c>
      <c r="AK83" s="73">
        <f>AH83/$AY$10</f>
        <v>0.98476190476190473</v>
      </c>
      <c r="AL83" s="73">
        <f>AI83/$AY$10</f>
        <v>0.98285714285714287</v>
      </c>
      <c r="AM83" s="93">
        <f>AJ83/$AY$10</f>
        <v>0.98857142857142855</v>
      </c>
      <c r="AN83" s="98">
        <v>228</v>
      </c>
      <c r="AO83" s="76">
        <v>214</v>
      </c>
      <c r="AP83" s="76">
        <v>242</v>
      </c>
      <c r="AQ83" s="71">
        <v>621</v>
      </c>
      <c r="AR83" s="71">
        <v>618</v>
      </c>
      <c r="AS83" s="71">
        <v>624</v>
      </c>
      <c r="AT83" s="73">
        <f>AQ83/$AY$11</f>
        <v>0.98571428571428577</v>
      </c>
      <c r="AU83" s="73">
        <f>AR83/$AY$11</f>
        <v>0.98095238095238091</v>
      </c>
      <c r="AV83" s="93">
        <f>AS83/$AY$11</f>
        <v>0.99047619047619051</v>
      </c>
      <c r="BB83" s="80"/>
      <c r="BC83" s="71" t="s">
        <v>217</v>
      </c>
      <c r="BD83" s="71" t="s">
        <v>218</v>
      </c>
      <c r="BE83" s="71" t="s">
        <v>312</v>
      </c>
      <c r="BF83" s="71" t="s">
        <v>313</v>
      </c>
      <c r="BG83" s="71" t="s">
        <v>314</v>
      </c>
      <c r="BH83" s="71" t="s">
        <v>315</v>
      </c>
      <c r="BI83" s="71" t="s">
        <v>316</v>
      </c>
      <c r="BU83" s="80"/>
      <c r="BV83" s="71" t="s">
        <v>217</v>
      </c>
      <c r="BW83" s="71" t="s">
        <v>218</v>
      </c>
      <c r="BX83" s="71" t="s">
        <v>312</v>
      </c>
      <c r="BY83" s="71" t="s">
        <v>313</v>
      </c>
      <c r="BZ83" s="71" t="s">
        <v>314</v>
      </c>
      <c r="CA83" s="71" t="s">
        <v>315</v>
      </c>
      <c r="CB83" s="71" t="s">
        <v>316</v>
      </c>
    </row>
    <row r="84" spans="3:80" x14ac:dyDescent="0.3">
      <c r="C84" s="71"/>
      <c r="D84" s="83"/>
      <c r="E84" s="140"/>
      <c r="F84" s="140"/>
      <c r="G84" s="140"/>
      <c r="H84" s="140"/>
      <c r="I84" s="140"/>
      <c r="J84" s="110"/>
      <c r="K84" s="110"/>
      <c r="L84" s="111"/>
      <c r="M84" s="83"/>
      <c r="N84" s="140"/>
      <c r="O84" s="140"/>
      <c r="P84" s="140"/>
      <c r="Q84" s="140"/>
      <c r="R84" s="140"/>
      <c r="S84" s="110"/>
      <c r="T84" s="110"/>
      <c r="U84" s="111"/>
      <c r="V84" s="83"/>
      <c r="W84" s="140"/>
      <c r="X84" s="140"/>
      <c r="Y84" s="140"/>
      <c r="Z84" s="140"/>
      <c r="AA84" s="140"/>
      <c r="AB84" s="110"/>
      <c r="AC84" s="110"/>
      <c r="AD84" s="111"/>
      <c r="AE84" s="83"/>
      <c r="AF84" s="140"/>
      <c r="AG84" s="140"/>
      <c r="AH84" s="140"/>
      <c r="AI84" s="140"/>
      <c r="AJ84" s="140"/>
      <c r="AK84" s="110"/>
      <c r="AL84" s="110"/>
      <c r="AM84" s="111"/>
      <c r="AN84" s="106"/>
      <c r="AO84" s="77"/>
      <c r="AP84" s="77"/>
      <c r="AQ84" s="71"/>
      <c r="AR84" s="71"/>
      <c r="AS84" s="71"/>
      <c r="AT84" s="110"/>
      <c r="AU84" s="110"/>
      <c r="AV84" s="111"/>
      <c r="BB84" s="81"/>
      <c r="BC84" s="71"/>
      <c r="BD84" s="71"/>
      <c r="BE84" s="71"/>
      <c r="BF84" s="71"/>
      <c r="BG84" s="71"/>
      <c r="BH84" s="71"/>
      <c r="BI84" s="71"/>
      <c r="BU84" s="81"/>
      <c r="BV84" s="71"/>
      <c r="BW84" s="71"/>
      <c r="BX84" s="71"/>
      <c r="BY84" s="71"/>
      <c r="BZ84" s="71"/>
      <c r="CA84" s="71"/>
      <c r="CB84" s="71"/>
    </row>
    <row r="85" spans="3:80" x14ac:dyDescent="0.3">
      <c r="C85" s="71" t="s">
        <v>316</v>
      </c>
      <c r="D85" s="98">
        <v>78</v>
      </c>
      <c r="E85" s="78">
        <v>70</v>
      </c>
      <c r="F85" s="78">
        <v>88</v>
      </c>
      <c r="G85" s="78">
        <v>207</v>
      </c>
      <c r="H85" s="78">
        <v>205</v>
      </c>
      <c r="I85" s="78">
        <v>208</v>
      </c>
      <c r="J85" s="73">
        <f>G85/$AY$7</f>
        <v>0.98571428571428577</v>
      </c>
      <c r="K85" s="73">
        <f t="shared" ref="K85:L85" si="65">H85/$AY$7</f>
        <v>0.97619047619047616</v>
      </c>
      <c r="L85" s="73">
        <f t="shared" si="65"/>
        <v>0.99047619047619051</v>
      </c>
      <c r="M85" s="98">
        <v>117</v>
      </c>
      <c r="N85" s="78">
        <v>108</v>
      </c>
      <c r="O85" s="78">
        <v>126</v>
      </c>
      <c r="P85" s="78">
        <v>311</v>
      </c>
      <c r="Q85" s="78">
        <v>309</v>
      </c>
      <c r="R85" s="78">
        <v>313</v>
      </c>
      <c r="S85" s="73">
        <f>P85/$AY$8</f>
        <v>0.98730158730158735</v>
      </c>
      <c r="T85" s="73">
        <f t="shared" ref="T85:U85" si="66">Q85/$AY$8</f>
        <v>0.98095238095238091</v>
      </c>
      <c r="U85" s="73">
        <f t="shared" si="66"/>
        <v>0.99365079365079367</v>
      </c>
      <c r="V85" s="98">
        <v>155</v>
      </c>
      <c r="W85" s="78">
        <v>140</v>
      </c>
      <c r="X85" s="78">
        <v>172</v>
      </c>
      <c r="Y85" s="78">
        <v>414</v>
      </c>
      <c r="Z85" s="78">
        <v>411</v>
      </c>
      <c r="AA85" s="78">
        <v>417</v>
      </c>
      <c r="AB85" s="73">
        <f>Y85/$AY$9</f>
        <v>0.98571428571428577</v>
      </c>
      <c r="AC85" s="73">
        <f t="shared" ref="AC85:AD85" si="67">Z85/$AY$9</f>
        <v>0.97857142857142854</v>
      </c>
      <c r="AD85" s="73">
        <f t="shared" si="67"/>
        <v>0.99285714285714288</v>
      </c>
      <c r="AE85" s="98">
        <v>194</v>
      </c>
      <c r="AF85" s="78">
        <v>184</v>
      </c>
      <c r="AG85" s="78">
        <v>210</v>
      </c>
      <c r="AH85" s="78">
        <v>517</v>
      </c>
      <c r="AI85" s="78">
        <v>516</v>
      </c>
      <c r="AJ85" s="78">
        <v>519</v>
      </c>
      <c r="AK85" s="73">
        <f>AH85/$AY$10</f>
        <v>0.98476190476190473</v>
      </c>
      <c r="AL85" s="73">
        <f t="shared" ref="AL85:AM85" si="68">AI85/$AY$10</f>
        <v>0.98285714285714287</v>
      </c>
      <c r="AM85" s="73">
        <f t="shared" si="68"/>
        <v>0.98857142857142855</v>
      </c>
      <c r="AN85" s="98">
        <v>228</v>
      </c>
      <c r="AO85" s="78">
        <v>214</v>
      </c>
      <c r="AP85" s="78">
        <v>242</v>
      </c>
      <c r="AQ85" s="78">
        <v>621</v>
      </c>
      <c r="AR85" s="78">
        <v>618</v>
      </c>
      <c r="AS85" s="78">
        <v>624</v>
      </c>
      <c r="AT85" s="73">
        <f>AQ85/$AY$11</f>
        <v>0.98571428571428577</v>
      </c>
      <c r="AU85" s="73">
        <f t="shared" ref="AU85:AV85" si="69">AR85/$AY$11</f>
        <v>0.98095238095238091</v>
      </c>
      <c r="AV85" s="93">
        <f t="shared" si="69"/>
        <v>0.99047619047619051</v>
      </c>
      <c r="BB85" s="71" t="s">
        <v>1</v>
      </c>
      <c r="BC85" s="72">
        <f>J94</f>
        <v>0.83333333333333337</v>
      </c>
      <c r="BD85" s="73">
        <f>J96</f>
        <v>0.88095238095238093</v>
      </c>
      <c r="BE85" s="72">
        <f>J98</f>
        <v>0.88571428571428568</v>
      </c>
      <c r="BF85" s="72">
        <f>J100</f>
        <v>0.919047619047619</v>
      </c>
      <c r="BG85" s="72">
        <f>J102</f>
        <v>0.90476190476190477</v>
      </c>
      <c r="BH85" s="72">
        <f>J104</f>
        <v>0.92380952380952386</v>
      </c>
      <c r="BI85" s="72">
        <f>J106</f>
        <v>0.98571428571428577</v>
      </c>
      <c r="BU85" s="71" t="s">
        <v>1</v>
      </c>
      <c r="BV85" s="70">
        <f>D94</f>
        <v>42</v>
      </c>
      <c r="BW85" s="78">
        <f>D96</f>
        <v>45</v>
      </c>
      <c r="BX85" s="78">
        <f>D98</f>
        <v>42</v>
      </c>
      <c r="BY85" s="78">
        <f>D100</f>
        <v>45</v>
      </c>
      <c r="BZ85" s="78">
        <f>D102</f>
        <v>42</v>
      </c>
      <c r="CA85" s="78">
        <f>D104</f>
        <v>44</v>
      </c>
      <c r="CB85" s="70">
        <f>D106</f>
        <v>58</v>
      </c>
    </row>
    <row r="86" spans="3:80" ht="15" thickBot="1" x14ac:dyDescent="0.35">
      <c r="C86" s="71"/>
      <c r="D86" s="84"/>
      <c r="E86" s="86"/>
      <c r="F86" s="86"/>
      <c r="G86" s="86"/>
      <c r="H86" s="86"/>
      <c r="I86" s="86"/>
      <c r="J86" s="97"/>
      <c r="K86" s="97"/>
      <c r="L86" s="97"/>
      <c r="M86" s="84"/>
      <c r="N86" s="86"/>
      <c r="O86" s="86"/>
      <c r="P86" s="86"/>
      <c r="Q86" s="86"/>
      <c r="R86" s="86"/>
      <c r="S86" s="97"/>
      <c r="T86" s="97"/>
      <c r="U86" s="97"/>
      <c r="V86" s="84"/>
      <c r="W86" s="86"/>
      <c r="X86" s="86"/>
      <c r="Y86" s="86"/>
      <c r="Z86" s="86"/>
      <c r="AA86" s="86"/>
      <c r="AB86" s="97"/>
      <c r="AC86" s="97"/>
      <c r="AD86" s="97"/>
      <c r="AE86" s="84"/>
      <c r="AF86" s="86"/>
      <c r="AG86" s="86"/>
      <c r="AH86" s="86"/>
      <c r="AI86" s="86"/>
      <c r="AJ86" s="86"/>
      <c r="AK86" s="97"/>
      <c r="AL86" s="97"/>
      <c r="AM86" s="97"/>
      <c r="AN86" s="84"/>
      <c r="AO86" s="86"/>
      <c r="AP86" s="86"/>
      <c r="AQ86" s="86"/>
      <c r="AR86" s="86"/>
      <c r="AS86" s="86"/>
      <c r="AT86" s="97"/>
      <c r="AU86" s="97"/>
      <c r="AV86" s="99"/>
      <c r="BB86" s="71"/>
      <c r="BC86" s="72"/>
      <c r="BD86" s="74"/>
      <c r="BE86" s="72"/>
      <c r="BF86" s="72"/>
      <c r="BG86" s="72"/>
      <c r="BH86" s="72"/>
      <c r="BI86" s="72"/>
      <c r="BU86" s="71"/>
      <c r="BV86" s="70"/>
      <c r="BW86" s="79"/>
      <c r="BX86" s="79"/>
      <c r="BY86" s="79"/>
      <c r="BZ86" s="79"/>
      <c r="CA86" s="79"/>
      <c r="CB86" s="70"/>
    </row>
    <row r="87" spans="3:80" x14ac:dyDescent="0.3">
      <c r="BB87" s="71" t="s">
        <v>2</v>
      </c>
      <c r="BC87" s="72">
        <f>S94</f>
        <v>0.80952380952380953</v>
      </c>
      <c r="BD87" s="73">
        <f>S96</f>
        <v>0.82857142857142863</v>
      </c>
      <c r="BE87" s="72">
        <f>S98</f>
        <v>0.93650793650793651</v>
      </c>
      <c r="BF87" s="72">
        <f>S100</f>
        <v>0.94920634920634916</v>
      </c>
      <c r="BG87" s="72">
        <f>S102</f>
        <v>0.94285714285714284</v>
      </c>
      <c r="BH87" s="72">
        <f>S104</f>
        <v>0.9555555555555556</v>
      </c>
      <c r="BI87" s="72">
        <f>S106</f>
        <v>0.99047619047619051</v>
      </c>
      <c r="BU87" s="76" t="s">
        <v>2</v>
      </c>
      <c r="BV87" s="78">
        <f>M94</f>
        <v>54</v>
      </c>
      <c r="BW87" s="78">
        <f>M96</f>
        <v>60</v>
      </c>
      <c r="BX87" s="78">
        <f>M98</f>
        <v>54</v>
      </c>
      <c r="BY87" s="78">
        <f>M100</f>
        <v>60</v>
      </c>
      <c r="BZ87" s="78">
        <f>M102</f>
        <v>54</v>
      </c>
      <c r="CA87" s="78">
        <f>M104</f>
        <v>57</v>
      </c>
      <c r="CB87" s="70">
        <f>M106</f>
        <v>71</v>
      </c>
    </row>
    <row r="88" spans="3:80" x14ac:dyDescent="0.3">
      <c r="BB88" s="71"/>
      <c r="BC88" s="72"/>
      <c r="BD88" s="74"/>
      <c r="BE88" s="72"/>
      <c r="BF88" s="72"/>
      <c r="BG88" s="72"/>
      <c r="BH88" s="72"/>
      <c r="BI88" s="72"/>
      <c r="BU88" s="77"/>
      <c r="BV88" s="79"/>
      <c r="BW88" s="79"/>
      <c r="BX88" s="79"/>
      <c r="BY88" s="79"/>
      <c r="BZ88" s="79"/>
      <c r="CA88" s="79"/>
      <c r="CB88" s="70"/>
    </row>
    <row r="89" spans="3:80" ht="18.600000000000001" thickBot="1" x14ac:dyDescent="0.4">
      <c r="C89" s="113" t="s">
        <v>15</v>
      </c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5"/>
      <c r="BB89" s="71" t="s">
        <v>3</v>
      </c>
      <c r="BC89" s="72">
        <f>AB94</f>
        <v>0.83809523809523812</v>
      </c>
      <c r="BD89" s="73">
        <f>AB96</f>
        <v>0.86904761904761907</v>
      </c>
      <c r="BE89" s="72">
        <f>AB98</f>
        <v>0.96666666666666667</v>
      </c>
      <c r="BF89" s="73">
        <f>AB100</f>
        <v>0.97619047619047616</v>
      </c>
      <c r="BG89" s="72">
        <f>AB102</f>
        <v>0.97142857142857142</v>
      </c>
      <c r="BH89" s="72">
        <f>AB104</f>
        <v>0.97619047619047616</v>
      </c>
      <c r="BI89" s="72">
        <f>AB106</f>
        <v>0.99047619047619051</v>
      </c>
      <c r="BU89" s="76" t="s">
        <v>3</v>
      </c>
      <c r="BV89" s="78">
        <f>V94</f>
        <v>94</v>
      </c>
      <c r="BW89" s="78">
        <f>V96</f>
        <v>104</v>
      </c>
      <c r="BX89" s="78">
        <f>V98</f>
        <v>94</v>
      </c>
      <c r="BY89" s="78">
        <f>V100</f>
        <v>104</v>
      </c>
      <c r="BZ89" s="78">
        <f>V102</f>
        <v>94</v>
      </c>
      <c r="CA89" s="78">
        <f>V104</f>
        <v>97</v>
      </c>
      <c r="CB89" s="70">
        <f>V106</f>
        <v>106</v>
      </c>
    </row>
    <row r="90" spans="3:80" x14ac:dyDescent="0.3">
      <c r="C90" s="14"/>
      <c r="D90" s="116" t="s">
        <v>1</v>
      </c>
      <c r="E90" s="117"/>
      <c r="F90" s="117"/>
      <c r="G90" s="117"/>
      <c r="H90" s="117"/>
      <c r="I90" s="117"/>
      <c r="J90" s="117"/>
      <c r="K90" s="117"/>
      <c r="L90" s="118"/>
      <c r="M90" s="116" t="s">
        <v>2</v>
      </c>
      <c r="N90" s="117"/>
      <c r="O90" s="117"/>
      <c r="P90" s="117"/>
      <c r="Q90" s="117"/>
      <c r="R90" s="117"/>
      <c r="S90" s="117"/>
      <c r="T90" s="117"/>
      <c r="U90" s="118"/>
      <c r="V90" s="116" t="s">
        <v>3</v>
      </c>
      <c r="W90" s="117"/>
      <c r="X90" s="117"/>
      <c r="Y90" s="117"/>
      <c r="Z90" s="117"/>
      <c r="AA90" s="117"/>
      <c r="AB90" s="117"/>
      <c r="AC90" s="117"/>
      <c r="AD90" s="118"/>
      <c r="AE90" s="116" t="s">
        <v>4</v>
      </c>
      <c r="AF90" s="117"/>
      <c r="AG90" s="117"/>
      <c r="AH90" s="117"/>
      <c r="AI90" s="117"/>
      <c r="AJ90" s="117"/>
      <c r="AK90" s="117"/>
      <c r="AL90" s="117"/>
      <c r="AM90" s="118"/>
      <c r="AN90" s="90" t="s">
        <v>5</v>
      </c>
      <c r="AO90" s="91"/>
      <c r="AP90" s="91"/>
      <c r="AQ90" s="91"/>
      <c r="AR90" s="91"/>
      <c r="AS90" s="91"/>
      <c r="AT90" s="91"/>
      <c r="AU90" s="91"/>
      <c r="AV90" s="92"/>
      <c r="BB90" s="71"/>
      <c r="BC90" s="72"/>
      <c r="BD90" s="74"/>
      <c r="BE90" s="72"/>
      <c r="BF90" s="74"/>
      <c r="BG90" s="72"/>
      <c r="BH90" s="72"/>
      <c r="BI90" s="72"/>
      <c r="BU90" s="77"/>
      <c r="BV90" s="79"/>
      <c r="BW90" s="79"/>
      <c r="BX90" s="79"/>
      <c r="BY90" s="79"/>
      <c r="BZ90" s="79"/>
      <c r="CA90" s="79"/>
      <c r="CB90" s="70"/>
    </row>
    <row r="91" spans="3:80" x14ac:dyDescent="0.3">
      <c r="C91" s="95"/>
      <c r="D91" s="100" t="s">
        <v>8</v>
      </c>
      <c r="E91" s="101"/>
      <c r="F91" s="102"/>
      <c r="G91" s="109" t="s">
        <v>9</v>
      </c>
      <c r="H91" s="101"/>
      <c r="I91" s="102"/>
      <c r="J91" s="109" t="s">
        <v>10</v>
      </c>
      <c r="K91" s="101"/>
      <c r="L91" s="119"/>
      <c r="M91" s="100" t="s">
        <v>8</v>
      </c>
      <c r="N91" s="101"/>
      <c r="O91" s="102"/>
      <c r="P91" s="109" t="s">
        <v>9</v>
      </c>
      <c r="Q91" s="101"/>
      <c r="R91" s="102"/>
      <c r="S91" s="109" t="s">
        <v>10</v>
      </c>
      <c r="T91" s="101"/>
      <c r="U91" s="119"/>
      <c r="V91" s="100" t="s">
        <v>8</v>
      </c>
      <c r="W91" s="101"/>
      <c r="X91" s="102"/>
      <c r="Y91" s="109" t="s">
        <v>9</v>
      </c>
      <c r="Z91" s="101"/>
      <c r="AA91" s="102"/>
      <c r="AB91" s="109" t="s">
        <v>10</v>
      </c>
      <c r="AC91" s="101"/>
      <c r="AD91" s="119"/>
      <c r="AE91" s="100" t="s">
        <v>8</v>
      </c>
      <c r="AF91" s="101"/>
      <c r="AG91" s="102"/>
      <c r="AH91" s="109" t="s">
        <v>9</v>
      </c>
      <c r="AI91" s="101"/>
      <c r="AJ91" s="102"/>
      <c r="AK91" s="109" t="s">
        <v>10</v>
      </c>
      <c r="AL91" s="101"/>
      <c r="AM91" s="119"/>
      <c r="AN91" s="125" t="s">
        <v>8</v>
      </c>
      <c r="AO91" s="126"/>
      <c r="AP91" s="127"/>
      <c r="AQ91" s="128" t="s">
        <v>9</v>
      </c>
      <c r="AR91" s="126"/>
      <c r="AS91" s="127"/>
      <c r="AT91" s="71" t="s">
        <v>10</v>
      </c>
      <c r="AU91" s="71"/>
      <c r="AV91" s="130"/>
      <c r="AW91" s="13"/>
      <c r="BB91" s="71" t="s">
        <v>4</v>
      </c>
      <c r="BC91" s="72">
        <f>AK94</f>
        <v>0.86285714285714288</v>
      </c>
      <c r="BD91" s="73">
        <f>AK96</f>
        <v>0.89142857142857146</v>
      </c>
      <c r="BE91" s="72">
        <f>AK98</f>
        <v>0.97904761904761906</v>
      </c>
      <c r="BF91" s="73">
        <f>AK100</f>
        <v>0.98476190476190473</v>
      </c>
      <c r="BG91" s="72">
        <f>AK102</f>
        <v>0.98285714285714287</v>
      </c>
      <c r="BH91" s="72">
        <f>AK104</f>
        <v>0.98666666666666669</v>
      </c>
      <c r="BI91" s="72">
        <f>AK106</f>
        <v>0.98857142857142855</v>
      </c>
      <c r="BU91" s="76" t="s">
        <v>4</v>
      </c>
      <c r="BV91" s="78">
        <f>AE94</f>
        <v>119</v>
      </c>
      <c r="BW91" s="78">
        <f>AE96</f>
        <v>129</v>
      </c>
      <c r="BX91" s="78">
        <f>AE98</f>
        <v>119</v>
      </c>
      <c r="BY91" s="78">
        <f>AE100</f>
        <v>129</v>
      </c>
      <c r="BZ91" s="78">
        <f>AE102</f>
        <v>119</v>
      </c>
      <c r="CA91" s="78">
        <f>AE104</f>
        <v>122</v>
      </c>
      <c r="CB91" s="70">
        <f>AE106</f>
        <v>128</v>
      </c>
    </row>
    <row r="92" spans="3:80" x14ac:dyDescent="0.3">
      <c r="C92" s="96"/>
      <c r="D92" s="103"/>
      <c r="E92" s="104"/>
      <c r="F92" s="105"/>
      <c r="G92" s="95"/>
      <c r="H92" s="104"/>
      <c r="I92" s="105"/>
      <c r="J92" s="95"/>
      <c r="K92" s="104"/>
      <c r="L92" s="120"/>
      <c r="M92" s="103"/>
      <c r="N92" s="104"/>
      <c r="O92" s="105"/>
      <c r="P92" s="95"/>
      <c r="Q92" s="104"/>
      <c r="R92" s="105"/>
      <c r="S92" s="95"/>
      <c r="T92" s="104"/>
      <c r="U92" s="120"/>
      <c r="V92" s="103"/>
      <c r="W92" s="104"/>
      <c r="X92" s="105"/>
      <c r="Y92" s="95"/>
      <c r="Z92" s="104"/>
      <c r="AA92" s="105"/>
      <c r="AB92" s="95"/>
      <c r="AC92" s="104"/>
      <c r="AD92" s="120"/>
      <c r="AE92" s="103"/>
      <c r="AF92" s="104"/>
      <c r="AG92" s="105"/>
      <c r="AH92" s="95"/>
      <c r="AI92" s="104"/>
      <c r="AJ92" s="105"/>
      <c r="AK92" s="95"/>
      <c r="AL92" s="104"/>
      <c r="AM92" s="120"/>
      <c r="AN92" s="103"/>
      <c r="AO92" s="104"/>
      <c r="AP92" s="105"/>
      <c r="AQ92" s="95"/>
      <c r="AR92" s="104"/>
      <c r="AS92" s="105"/>
      <c r="AT92" s="71"/>
      <c r="AU92" s="71"/>
      <c r="AV92" s="130"/>
      <c r="AW92" s="13"/>
      <c r="BB92" s="71"/>
      <c r="BC92" s="72"/>
      <c r="BD92" s="74"/>
      <c r="BE92" s="72"/>
      <c r="BF92" s="74"/>
      <c r="BG92" s="72"/>
      <c r="BH92" s="72"/>
      <c r="BI92" s="72"/>
      <c r="BU92" s="77"/>
      <c r="BV92" s="79"/>
      <c r="BW92" s="79"/>
      <c r="BX92" s="79"/>
      <c r="BY92" s="79"/>
      <c r="BZ92" s="79"/>
      <c r="CA92" s="79"/>
      <c r="CB92" s="70"/>
    </row>
    <row r="93" spans="3:80" x14ac:dyDescent="0.3">
      <c r="C93" s="9"/>
      <c r="D93" s="20" t="s">
        <v>18</v>
      </c>
      <c r="E93" s="21" t="s">
        <v>17</v>
      </c>
      <c r="F93" s="22" t="s">
        <v>16</v>
      </c>
      <c r="G93" s="21" t="s">
        <v>18</v>
      </c>
      <c r="H93" s="21" t="s">
        <v>17</v>
      </c>
      <c r="I93" s="22" t="s">
        <v>16</v>
      </c>
      <c r="J93" s="21" t="s">
        <v>18</v>
      </c>
      <c r="K93" s="21" t="s">
        <v>17</v>
      </c>
      <c r="L93" s="23" t="s">
        <v>16</v>
      </c>
      <c r="M93" s="20" t="s">
        <v>18</v>
      </c>
      <c r="N93" s="21" t="s">
        <v>17</v>
      </c>
      <c r="O93" s="22" t="s">
        <v>16</v>
      </c>
      <c r="P93" s="21" t="s">
        <v>18</v>
      </c>
      <c r="Q93" s="21" t="s">
        <v>17</v>
      </c>
      <c r="R93" s="22" t="s">
        <v>16</v>
      </c>
      <c r="S93" s="21" t="s">
        <v>18</v>
      </c>
      <c r="T93" s="21" t="s">
        <v>17</v>
      </c>
      <c r="U93" s="23" t="s">
        <v>16</v>
      </c>
      <c r="V93" s="20" t="s">
        <v>18</v>
      </c>
      <c r="W93" s="21" t="s">
        <v>17</v>
      </c>
      <c r="X93" s="22" t="s">
        <v>16</v>
      </c>
      <c r="Y93" s="21" t="s">
        <v>18</v>
      </c>
      <c r="Z93" s="21" t="s">
        <v>17</v>
      </c>
      <c r="AA93" s="22" t="s">
        <v>16</v>
      </c>
      <c r="AB93" s="21" t="s">
        <v>18</v>
      </c>
      <c r="AC93" s="21" t="s">
        <v>17</v>
      </c>
      <c r="AD93" s="23" t="s">
        <v>16</v>
      </c>
      <c r="AE93" s="20" t="s">
        <v>18</v>
      </c>
      <c r="AF93" s="21" t="s">
        <v>17</v>
      </c>
      <c r="AG93" s="22" t="s">
        <v>16</v>
      </c>
      <c r="AH93" s="21" t="s">
        <v>18</v>
      </c>
      <c r="AI93" s="21" t="s">
        <v>17</v>
      </c>
      <c r="AJ93" s="22" t="s">
        <v>16</v>
      </c>
      <c r="AK93" s="21" t="s">
        <v>18</v>
      </c>
      <c r="AL93" s="21" t="s">
        <v>17</v>
      </c>
      <c r="AM93" s="23" t="s">
        <v>16</v>
      </c>
      <c r="AN93" s="20" t="s">
        <v>18</v>
      </c>
      <c r="AO93" s="21" t="s">
        <v>17</v>
      </c>
      <c r="AP93" s="22" t="s">
        <v>16</v>
      </c>
      <c r="AQ93" s="21" t="s">
        <v>18</v>
      </c>
      <c r="AR93" s="21" t="s">
        <v>17</v>
      </c>
      <c r="AS93" s="22" t="s">
        <v>16</v>
      </c>
      <c r="AT93" s="21" t="s">
        <v>18</v>
      </c>
      <c r="AU93" s="21" t="s">
        <v>17</v>
      </c>
      <c r="AV93" s="23" t="s">
        <v>16</v>
      </c>
      <c r="AW93" s="13"/>
      <c r="BB93" s="71" t="s">
        <v>5</v>
      </c>
      <c r="BC93" s="72">
        <f>AT94</f>
        <v>0.85079365079365077</v>
      </c>
      <c r="BD93" s="73">
        <f>AT96</f>
        <v>0.86984126984126986</v>
      </c>
      <c r="BE93" s="72">
        <f>AT98</f>
        <v>0.97777777777777775</v>
      </c>
      <c r="BF93" s="72">
        <f>AT100</f>
        <v>0.98571428571428577</v>
      </c>
      <c r="BG93" s="72">
        <f>AT102</f>
        <v>0.98253968253968249</v>
      </c>
      <c r="BH93" s="72">
        <f>AT104</f>
        <v>0.98730158730158735</v>
      </c>
      <c r="BI93" s="72">
        <f>AT106</f>
        <v>0.98888888888888893</v>
      </c>
      <c r="BU93" s="71" t="s">
        <v>5</v>
      </c>
      <c r="BV93" s="78">
        <f>AN94</f>
        <v>132</v>
      </c>
      <c r="BW93" s="78">
        <f>AN96</f>
        <v>143</v>
      </c>
      <c r="BX93" s="78">
        <f>AN98</f>
        <v>132</v>
      </c>
      <c r="BY93" s="78">
        <f>AN100</f>
        <v>143</v>
      </c>
      <c r="BZ93" s="78">
        <f>AN102</f>
        <v>132</v>
      </c>
      <c r="CA93" s="78">
        <f>AN104</f>
        <v>135</v>
      </c>
      <c r="CB93" s="70">
        <f>AN106</f>
        <v>137</v>
      </c>
    </row>
    <row r="94" spans="3:80" x14ac:dyDescent="0.3">
      <c r="C94" s="71" t="s">
        <v>217</v>
      </c>
      <c r="D94" s="98">
        <v>42</v>
      </c>
      <c r="E94" s="76">
        <v>34</v>
      </c>
      <c r="F94" s="76">
        <v>50</v>
      </c>
      <c r="G94" s="76">
        <v>175</v>
      </c>
      <c r="H94" s="76">
        <v>162</v>
      </c>
      <c r="I94" s="76">
        <v>187</v>
      </c>
      <c r="J94" s="72">
        <f>G94/$AY$7</f>
        <v>0.83333333333333337</v>
      </c>
      <c r="K94" s="72">
        <f t="shared" ref="K94:L98" si="70">H94/$AY$7</f>
        <v>0.77142857142857146</v>
      </c>
      <c r="L94" s="72">
        <f t="shared" si="70"/>
        <v>0.89047619047619042</v>
      </c>
      <c r="M94" s="98">
        <v>54</v>
      </c>
      <c r="N94" s="76">
        <v>44</v>
      </c>
      <c r="O94" s="76">
        <v>66</v>
      </c>
      <c r="P94" s="76">
        <v>255</v>
      </c>
      <c r="Q94" s="76">
        <v>219</v>
      </c>
      <c r="R94" s="76">
        <v>279</v>
      </c>
      <c r="S94" s="72">
        <f>P94/$AY$8</f>
        <v>0.80952380952380953</v>
      </c>
      <c r="T94" s="72">
        <f t="shared" ref="T94:U98" si="71">Q94/$AY$8</f>
        <v>0.69523809523809521</v>
      </c>
      <c r="U94" s="72">
        <f t="shared" si="71"/>
        <v>0.88571428571428568</v>
      </c>
      <c r="V94" s="98">
        <v>94</v>
      </c>
      <c r="W94" s="76">
        <v>82</v>
      </c>
      <c r="X94" s="76">
        <v>108</v>
      </c>
      <c r="Y94" s="76">
        <v>352</v>
      </c>
      <c r="Z94" s="76">
        <v>327</v>
      </c>
      <c r="AA94" s="76">
        <v>373</v>
      </c>
      <c r="AB94" s="72">
        <f>Y94/$AY$9</f>
        <v>0.83809523809523812</v>
      </c>
      <c r="AC94" s="72">
        <f>Z94/$AY$9</f>
        <v>0.77857142857142858</v>
      </c>
      <c r="AD94" s="72">
        <f>AA94/$AY$9</f>
        <v>0.88809523809523805</v>
      </c>
      <c r="AE94" s="98">
        <v>119</v>
      </c>
      <c r="AF94" s="76">
        <v>106</v>
      </c>
      <c r="AG94" s="76">
        <v>130</v>
      </c>
      <c r="AH94" s="76">
        <v>453</v>
      </c>
      <c r="AI94" s="76">
        <v>430</v>
      </c>
      <c r="AJ94" s="76">
        <v>471</v>
      </c>
      <c r="AK94" s="72">
        <f>AH94/$AY$10</f>
        <v>0.86285714285714288</v>
      </c>
      <c r="AL94" s="72">
        <f>AI94/$AY$10</f>
        <v>0.81904761904761902</v>
      </c>
      <c r="AM94" s="72">
        <f>AJ94/$AY$10</f>
        <v>0.89714285714285713</v>
      </c>
      <c r="AN94" s="98">
        <v>132</v>
      </c>
      <c r="AO94" s="76">
        <v>120</v>
      </c>
      <c r="AP94" s="76">
        <v>148</v>
      </c>
      <c r="AQ94" s="76">
        <v>536</v>
      </c>
      <c r="AR94" s="76">
        <v>516</v>
      </c>
      <c r="AS94" s="76">
        <v>558</v>
      </c>
      <c r="AT94" s="72">
        <f>AQ94/$AY$11</f>
        <v>0.85079365079365077</v>
      </c>
      <c r="AU94" s="72">
        <f>AR94/$AY$11</f>
        <v>0.81904761904761902</v>
      </c>
      <c r="AV94" s="88">
        <f>AS94/$AY$11</f>
        <v>0.88571428571428568</v>
      </c>
      <c r="BB94" s="71"/>
      <c r="BC94" s="72"/>
      <c r="BD94" s="74"/>
      <c r="BE94" s="72"/>
      <c r="BF94" s="72"/>
      <c r="BG94" s="72"/>
      <c r="BH94" s="72"/>
      <c r="BI94" s="72"/>
      <c r="BU94" s="71"/>
      <c r="BV94" s="79"/>
      <c r="BW94" s="79"/>
      <c r="BX94" s="79"/>
      <c r="BY94" s="79"/>
      <c r="BZ94" s="79"/>
      <c r="CA94" s="79"/>
      <c r="CB94" s="70"/>
    </row>
    <row r="95" spans="3:80" x14ac:dyDescent="0.3">
      <c r="C95" s="71"/>
      <c r="D95" s="106"/>
      <c r="E95" s="77"/>
      <c r="F95" s="77"/>
      <c r="G95" s="77"/>
      <c r="H95" s="77"/>
      <c r="I95" s="77"/>
      <c r="J95" s="72"/>
      <c r="K95" s="72"/>
      <c r="L95" s="72"/>
      <c r="M95" s="106"/>
      <c r="N95" s="77"/>
      <c r="O95" s="77"/>
      <c r="P95" s="77"/>
      <c r="Q95" s="77"/>
      <c r="R95" s="77"/>
      <c r="S95" s="72"/>
      <c r="T95" s="72"/>
      <c r="U95" s="72"/>
      <c r="V95" s="106"/>
      <c r="W95" s="77"/>
      <c r="X95" s="77"/>
      <c r="Y95" s="77"/>
      <c r="Z95" s="77"/>
      <c r="AA95" s="77"/>
      <c r="AB95" s="72"/>
      <c r="AC95" s="72"/>
      <c r="AD95" s="72"/>
      <c r="AE95" s="106"/>
      <c r="AF95" s="77"/>
      <c r="AG95" s="77"/>
      <c r="AH95" s="77"/>
      <c r="AI95" s="77"/>
      <c r="AJ95" s="77"/>
      <c r="AK95" s="72"/>
      <c r="AL95" s="72"/>
      <c r="AM95" s="72"/>
      <c r="AN95" s="106"/>
      <c r="AO95" s="77"/>
      <c r="AP95" s="77"/>
      <c r="AQ95" s="77"/>
      <c r="AR95" s="77"/>
      <c r="AS95" s="77"/>
      <c r="AT95" s="72"/>
      <c r="AU95" s="72"/>
      <c r="AV95" s="88"/>
    </row>
    <row r="96" spans="3:80" x14ac:dyDescent="0.3">
      <c r="C96" s="71" t="s">
        <v>218</v>
      </c>
      <c r="D96" s="107">
        <v>45</v>
      </c>
      <c r="E96" s="71">
        <v>40</v>
      </c>
      <c r="F96" s="71">
        <v>52</v>
      </c>
      <c r="G96" s="76">
        <v>185</v>
      </c>
      <c r="H96" s="76">
        <v>170</v>
      </c>
      <c r="I96" s="76">
        <v>194</v>
      </c>
      <c r="J96" s="72">
        <f t="shared" ref="J96" si="72">G96/$AY$7</f>
        <v>0.88095238095238093</v>
      </c>
      <c r="K96" s="72">
        <f t="shared" si="70"/>
        <v>0.80952380952380953</v>
      </c>
      <c r="L96" s="72">
        <f t="shared" si="70"/>
        <v>0.92380952380952386</v>
      </c>
      <c r="M96" s="107">
        <v>60</v>
      </c>
      <c r="N96" s="71">
        <v>52</v>
      </c>
      <c r="O96" s="71">
        <v>70</v>
      </c>
      <c r="P96" s="76">
        <v>261</v>
      </c>
      <c r="Q96" s="76">
        <v>222</v>
      </c>
      <c r="R96" s="76">
        <v>287</v>
      </c>
      <c r="S96" s="72">
        <f t="shared" ref="S96" si="73">P96/$AY$8</f>
        <v>0.82857142857142863</v>
      </c>
      <c r="T96" s="72">
        <f t="shared" si="71"/>
        <v>0.70476190476190481</v>
      </c>
      <c r="U96" s="72">
        <f t="shared" si="71"/>
        <v>0.91111111111111109</v>
      </c>
      <c r="V96" s="107">
        <v>104</v>
      </c>
      <c r="W96" s="71">
        <v>96</v>
      </c>
      <c r="X96" s="71">
        <v>114</v>
      </c>
      <c r="Y96" s="76">
        <v>365</v>
      </c>
      <c r="Z96" s="76">
        <v>342</v>
      </c>
      <c r="AA96" s="76">
        <v>383</v>
      </c>
      <c r="AB96" s="72">
        <f>Y96/$AY$9</f>
        <v>0.86904761904761907</v>
      </c>
      <c r="AC96" s="72">
        <f>Z96/$AY$9</f>
        <v>0.81428571428571428</v>
      </c>
      <c r="AD96" s="72">
        <f>AA96/$AY$9</f>
        <v>0.91190476190476188</v>
      </c>
      <c r="AE96" s="107">
        <v>129</v>
      </c>
      <c r="AF96" s="71">
        <v>120</v>
      </c>
      <c r="AG96" s="71">
        <v>136</v>
      </c>
      <c r="AH96" s="76">
        <v>468</v>
      </c>
      <c r="AI96" s="76">
        <v>448</v>
      </c>
      <c r="AJ96" s="76">
        <v>484</v>
      </c>
      <c r="AK96" s="72">
        <f>AH96/$AY$10</f>
        <v>0.89142857142857146</v>
      </c>
      <c r="AL96" s="72">
        <f>AI96/$AY$10</f>
        <v>0.85333333333333339</v>
      </c>
      <c r="AM96" s="72">
        <f>AJ96/$AY$10</f>
        <v>0.92190476190476189</v>
      </c>
      <c r="AN96" s="107">
        <v>143</v>
      </c>
      <c r="AO96" s="71">
        <v>134</v>
      </c>
      <c r="AP96" s="71">
        <v>158</v>
      </c>
      <c r="AQ96" s="76">
        <v>548</v>
      </c>
      <c r="AR96" s="76">
        <v>525</v>
      </c>
      <c r="AS96" s="76">
        <v>570</v>
      </c>
      <c r="AT96" s="72">
        <f>AQ96/$AY$11</f>
        <v>0.86984126984126986</v>
      </c>
      <c r="AU96" s="72">
        <f>AR96/$AY$11</f>
        <v>0.83333333333333337</v>
      </c>
      <c r="AV96" s="88">
        <f>AS96/$AY$11</f>
        <v>0.90476190476190477</v>
      </c>
    </row>
    <row r="97" spans="3:48" x14ac:dyDescent="0.3">
      <c r="C97" s="71"/>
      <c r="D97" s="107"/>
      <c r="E97" s="71"/>
      <c r="F97" s="71"/>
      <c r="G97" s="77"/>
      <c r="H97" s="77"/>
      <c r="I97" s="77"/>
      <c r="J97" s="72"/>
      <c r="K97" s="72"/>
      <c r="L97" s="72"/>
      <c r="M97" s="107"/>
      <c r="N97" s="71"/>
      <c r="O97" s="71"/>
      <c r="P97" s="77"/>
      <c r="Q97" s="77"/>
      <c r="R97" s="77"/>
      <c r="S97" s="72"/>
      <c r="T97" s="72"/>
      <c r="U97" s="72"/>
      <c r="V97" s="107"/>
      <c r="W97" s="71"/>
      <c r="X97" s="71"/>
      <c r="Y97" s="77"/>
      <c r="Z97" s="77"/>
      <c r="AA97" s="77"/>
      <c r="AB97" s="72"/>
      <c r="AC97" s="72"/>
      <c r="AD97" s="72"/>
      <c r="AE97" s="107"/>
      <c r="AF97" s="71"/>
      <c r="AG97" s="71"/>
      <c r="AH97" s="77"/>
      <c r="AI97" s="77"/>
      <c r="AJ97" s="77"/>
      <c r="AK97" s="72"/>
      <c r="AL97" s="72"/>
      <c r="AM97" s="72"/>
      <c r="AN97" s="107"/>
      <c r="AO97" s="71"/>
      <c r="AP97" s="71"/>
      <c r="AQ97" s="77"/>
      <c r="AR97" s="77"/>
      <c r="AS97" s="77"/>
      <c r="AT97" s="72"/>
      <c r="AU97" s="72"/>
      <c r="AV97" s="88"/>
    </row>
    <row r="98" spans="3:48" x14ac:dyDescent="0.3">
      <c r="C98" s="71" t="s">
        <v>312</v>
      </c>
      <c r="D98" s="98">
        <v>42</v>
      </c>
      <c r="E98" s="76">
        <v>34</v>
      </c>
      <c r="F98" s="76">
        <v>50</v>
      </c>
      <c r="G98" s="76">
        <v>186</v>
      </c>
      <c r="H98" s="76">
        <v>174</v>
      </c>
      <c r="I98" s="76">
        <v>198</v>
      </c>
      <c r="J98" s="72">
        <f t="shared" ref="J98:J100" si="74">G98/$AY$7</f>
        <v>0.88571428571428568</v>
      </c>
      <c r="K98" s="72">
        <f t="shared" si="70"/>
        <v>0.82857142857142863</v>
      </c>
      <c r="L98" s="72">
        <f t="shared" si="70"/>
        <v>0.94285714285714284</v>
      </c>
      <c r="M98" s="98">
        <v>54</v>
      </c>
      <c r="N98" s="76">
        <v>44</v>
      </c>
      <c r="O98" s="76">
        <v>66</v>
      </c>
      <c r="P98" s="76">
        <v>295</v>
      </c>
      <c r="Q98" s="76">
        <v>277</v>
      </c>
      <c r="R98" s="76">
        <v>311</v>
      </c>
      <c r="S98" s="72">
        <f t="shared" ref="S98:S100" si="75">P98/$AY$8</f>
        <v>0.93650793650793651</v>
      </c>
      <c r="T98" s="72">
        <f t="shared" si="71"/>
        <v>0.87936507936507935</v>
      </c>
      <c r="U98" s="72">
        <f t="shared" si="71"/>
        <v>0.98730158730158735</v>
      </c>
      <c r="V98" s="98">
        <v>94</v>
      </c>
      <c r="W98" s="76">
        <v>82</v>
      </c>
      <c r="X98" s="76">
        <v>108</v>
      </c>
      <c r="Y98" s="76">
        <v>406</v>
      </c>
      <c r="Z98" s="76">
        <v>394</v>
      </c>
      <c r="AA98" s="76">
        <v>413</v>
      </c>
      <c r="AB98" s="72">
        <f>Y98/$AY$9</f>
        <v>0.96666666666666667</v>
      </c>
      <c r="AC98" s="72">
        <f>Z98/$AY$9</f>
        <v>0.93809523809523809</v>
      </c>
      <c r="AD98" s="72">
        <f>AA98/$AY$9</f>
        <v>0.98333333333333328</v>
      </c>
      <c r="AE98" s="98">
        <v>119</v>
      </c>
      <c r="AF98" s="76">
        <v>106</v>
      </c>
      <c r="AG98" s="76">
        <v>130</v>
      </c>
      <c r="AH98" s="76">
        <v>514</v>
      </c>
      <c r="AI98" s="76">
        <v>509</v>
      </c>
      <c r="AJ98" s="76">
        <v>520</v>
      </c>
      <c r="AK98" s="72">
        <f>AH98/$AY$10</f>
        <v>0.97904761904761906</v>
      </c>
      <c r="AL98" s="72">
        <f>AI98/$AY$10</f>
        <v>0.96952380952380957</v>
      </c>
      <c r="AM98" s="72">
        <f>AJ98/$AY$10</f>
        <v>0.99047619047619051</v>
      </c>
      <c r="AN98" s="98">
        <v>132</v>
      </c>
      <c r="AO98" s="76">
        <v>120</v>
      </c>
      <c r="AP98" s="76">
        <v>148</v>
      </c>
      <c r="AQ98" s="76">
        <v>616</v>
      </c>
      <c r="AR98" s="76">
        <v>604</v>
      </c>
      <c r="AS98" s="76">
        <v>623</v>
      </c>
      <c r="AT98" s="72">
        <f>AQ98/$AY$11</f>
        <v>0.97777777777777775</v>
      </c>
      <c r="AU98" s="72">
        <f>AR98/$AY$11</f>
        <v>0.95873015873015877</v>
      </c>
      <c r="AV98" s="88">
        <f>AS98/$AY$11</f>
        <v>0.98888888888888893</v>
      </c>
    </row>
    <row r="99" spans="3:48" x14ac:dyDescent="0.3">
      <c r="C99" s="71"/>
      <c r="D99" s="106"/>
      <c r="E99" s="77"/>
      <c r="F99" s="77"/>
      <c r="G99" s="77"/>
      <c r="H99" s="77"/>
      <c r="I99" s="77"/>
      <c r="J99" s="72"/>
      <c r="K99" s="72"/>
      <c r="L99" s="72"/>
      <c r="M99" s="106"/>
      <c r="N99" s="77"/>
      <c r="O99" s="77"/>
      <c r="P99" s="77"/>
      <c r="Q99" s="77"/>
      <c r="R99" s="77"/>
      <c r="S99" s="72"/>
      <c r="T99" s="72"/>
      <c r="U99" s="72"/>
      <c r="V99" s="106"/>
      <c r="W99" s="77"/>
      <c r="X99" s="77"/>
      <c r="Y99" s="77"/>
      <c r="Z99" s="77"/>
      <c r="AA99" s="77"/>
      <c r="AB99" s="72"/>
      <c r="AC99" s="72"/>
      <c r="AD99" s="72"/>
      <c r="AE99" s="106"/>
      <c r="AF99" s="77"/>
      <c r="AG99" s="77"/>
      <c r="AH99" s="77"/>
      <c r="AI99" s="77"/>
      <c r="AJ99" s="77"/>
      <c r="AK99" s="72"/>
      <c r="AL99" s="72"/>
      <c r="AM99" s="72"/>
      <c r="AN99" s="106"/>
      <c r="AO99" s="77"/>
      <c r="AP99" s="77"/>
      <c r="AQ99" s="77"/>
      <c r="AR99" s="77"/>
      <c r="AS99" s="77"/>
      <c r="AT99" s="72"/>
      <c r="AU99" s="72"/>
      <c r="AV99" s="88"/>
    </row>
    <row r="100" spans="3:48" x14ac:dyDescent="0.3">
      <c r="C100" s="71" t="s">
        <v>313</v>
      </c>
      <c r="D100" s="107">
        <v>45</v>
      </c>
      <c r="E100" s="71">
        <v>40</v>
      </c>
      <c r="F100" s="71">
        <v>52</v>
      </c>
      <c r="G100" s="71">
        <v>193</v>
      </c>
      <c r="H100" s="71">
        <v>185</v>
      </c>
      <c r="I100" s="71">
        <v>206</v>
      </c>
      <c r="J100" s="72">
        <f t="shared" si="74"/>
        <v>0.919047619047619</v>
      </c>
      <c r="K100" s="72">
        <f t="shared" ref="K100" si="76">H100/$AY$7</f>
        <v>0.88095238095238093</v>
      </c>
      <c r="L100" s="72">
        <f t="shared" ref="L100" si="77">I100/$AY$7</f>
        <v>0.98095238095238091</v>
      </c>
      <c r="M100" s="107">
        <v>60</v>
      </c>
      <c r="N100" s="71">
        <v>52</v>
      </c>
      <c r="O100" s="71">
        <v>70</v>
      </c>
      <c r="P100" s="71">
        <v>299</v>
      </c>
      <c r="Q100" s="71">
        <v>281</v>
      </c>
      <c r="R100" s="71">
        <v>315</v>
      </c>
      <c r="S100" s="72">
        <f t="shared" si="75"/>
        <v>0.94920634920634916</v>
      </c>
      <c r="T100" s="72">
        <f t="shared" ref="T100" si="78">Q100/$AY$8</f>
        <v>0.89206349206349211</v>
      </c>
      <c r="U100" s="72">
        <f t="shared" ref="U100" si="79">R100/$AY$8</f>
        <v>1</v>
      </c>
      <c r="V100" s="107">
        <v>104</v>
      </c>
      <c r="W100" s="71">
        <v>96</v>
      </c>
      <c r="X100" s="71">
        <v>114</v>
      </c>
      <c r="Y100" s="71">
        <v>410</v>
      </c>
      <c r="Z100" s="71">
        <v>397</v>
      </c>
      <c r="AA100" s="71">
        <v>416</v>
      </c>
      <c r="AB100" s="72">
        <f>Y100/$AY$9</f>
        <v>0.97619047619047616</v>
      </c>
      <c r="AC100" s="72">
        <f t="shared" ref="AC100:AD100" si="80">Z100/$AY$9</f>
        <v>0.94523809523809521</v>
      </c>
      <c r="AD100" s="72">
        <f t="shared" si="80"/>
        <v>0.99047619047619051</v>
      </c>
      <c r="AE100" s="107">
        <v>129</v>
      </c>
      <c r="AF100" s="71">
        <v>120</v>
      </c>
      <c r="AG100" s="71">
        <v>136</v>
      </c>
      <c r="AH100" s="71">
        <v>517</v>
      </c>
      <c r="AI100" s="71">
        <v>515</v>
      </c>
      <c r="AJ100" s="71">
        <v>520</v>
      </c>
      <c r="AK100" s="72">
        <f>AH100/$AY$10</f>
        <v>0.98476190476190473</v>
      </c>
      <c r="AL100" s="72">
        <f t="shared" ref="AL100:AM100" si="81">AI100/$AY$10</f>
        <v>0.98095238095238091</v>
      </c>
      <c r="AM100" s="72">
        <f t="shared" si="81"/>
        <v>0.99047619047619051</v>
      </c>
      <c r="AN100" s="107">
        <v>143</v>
      </c>
      <c r="AO100" s="71">
        <v>134</v>
      </c>
      <c r="AP100" s="71">
        <v>158</v>
      </c>
      <c r="AQ100" s="71">
        <v>621</v>
      </c>
      <c r="AR100" s="71">
        <v>615</v>
      </c>
      <c r="AS100" s="71">
        <v>625</v>
      </c>
      <c r="AT100" s="72">
        <f>AQ100/$AY$11</f>
        <v>0.98571428571428577</v>
      </c>
      <c r="AU100" s="72">
        <f t="shared" ref="AU100:AV100" si="82">AR100/$AY$11</f>
        <v>0.97619047619047616</v>
      </c>
      <c r="AV100" s="88">
        <f t="shared" si="82"/>
        <v>0.99206349206349209</v>
      </c>
    </row>
    <row r="101" spans="3:48" x14ac:dyDescent="0.3">
      <c r="C101" s="71"/>
      <c r="D101" s="107"/>
      <c r="E101" s="71"/>
      <c r="F101" s="71"/>
      <c r="G101" s="71"/>
      <c r="H101" s="71"/>
      <c r="I101" s="71"/>
      <c r="J101" s="72"/>
      <c r="K101" s="72"/>
      <c r="L101" s="72"/>
      <c r="M101" s="107"/>
      <c r="N101" s="71"/>
      <c r="O101" s="71"/>
      <c r="P101" s="71"/>
      <c r="Q101" s="71"/>
      <c r="R101" s="71"/>
      <c r="S101" s="72"/>
      <c r="T101" s="72"/>
      <c r="U101" s="72"/>
      <c r="V101" s="107"/>
      <c r="W101" s="71"/>
      <c r="X101" s="71"/>
      <c r="Y101" s="71"/>
      <c r="Z101" s="71"/>
      <c r="AA101" s="71"/>
      <c r="AB101" s="72"/>
      <c r="AC101" s="72"/>
      <c r="AD101" s="72"/>
      <c r="AE101" s="107"/>
      <c r="AF101" s="71"/>
      <c r="AG101" s="71"/>
      <c r="AH101" s="71"/>
      <c r="AI101" s="71"/>
      <c r="AJ101" s="71"/>
      <c r="AK101" s="72"/>
      <c r="AL101" s="72"/>
      <c r="AM101" s="72"/>
      <c r="AN101" s="107"/>
      <c r="AO101" s="71"/>
      <c r="AP101" s="71"/>
      <c r="AQ101" s="71"/>
      <c r="AR101" s="71"/>
      <c r="AS101" s="71"/>
      <c r="AT101" s="72"/>
      <c r="AU101" s="72"/>
      <c r="AV101" s="88"/>
    </row>
    <row r="102" spans="3:48" x14ac:dyDescent="0.3">
      <c r="C102" s="71" t="s">
        <v>314</v>
      </c>
      <c r="D102" s="98">
        <v>42</v>
      </c>
      <c r="E102" s="76">
        <v>34</v>
      </c>
      <c r="F102" s="76">
        <v>50</v>
      </c>
      <c r="G102" s="76">
        <v>190</v>
      </c>
      <c r="H102" s="76">
        <v>177</v>
      </c>
      <c r="I102" s="76">
        <v>203</v>
      </c>
      <c r="J102" s="72">
        <f>G102/$AY$7</f>
        <v>0.90476190476190477</v>
      </c>
      <c r="K102" s="72">
        <f>H102/$AY$7</f>
        <v>0.84285714285714286</v>
      </c>
      <c r="L102" s="72">
        <f>I102/$AY$7</f>
        <v>0.96666666666666667</v>
      </c>
      <c r="M102" s="98">
        <v>54</v>
      </c>
      <c r="N102" s="76">
        <v>44</v>
      </c>
      <c r="O102" s="76">
        <v>66</v>
      </c>
      <c r="P102" s="76">
        <v>297</v>
      </c>
      <c r="Q102" s="76">
        <v>284</v>
      </c>
      <c r="R102" s="76">
        <v>315</v>
      </c>
      <c r="S102" s="72">
        <f>P102/$AY$8</f>
        <v>0.94285714285714284</v>
      </c>
      <c r="T102" s="72">
        <f>Q102/$AY$8</f>
        <v>0.9015873015873016</v>
      </c>
      <c r="U102" s="72">
        <f>R102/$AY$8</f>
        <v>1</v>
      </c>
      <c r="V102" s="98">
        <v>94</v>
      </c>
      <c r="W102" s="76">
        <v>82</v>
      </c>
      <c r="X102" s="76">
        <v>108</v>
      </c>
      <c r="Y102" s="76">
        <v>408</v>
      </c>
      <c r="Z102" s="76">
        <v>397</v>
      </c>
      <c r="AA102" s="76">
        <v>414</v>
      </c>
      <c r="AB102" s="72">
        <f>Y102/$AY$9</f>
        <v>0.97142857142857142</v>
      </c>
      <c r="AC102" s="72">
        <f>Z102/$AY$9</f>
        <v>0.94523809523809521</v>
      </c>
      <c r="AD102" s="72">
        <f>AA102/$AY$9</f>
        <v>0.98571428571428577</v>
      </c>
      <c r="AE102" s="98">
        <v>119</v>
      </c>
      <c r="AF102" s="76">
        <v>106</v>
      </c>
      <c r="AG102" s="76">
        <v>130</v>
      </c>
      <c r="AH102" s="76">
        <v>516</v>
      </c>
      <c r="AI102" s="76">
        <v>512</v>
      </c>
      <c r="AJ102" s="76">
        <v>520</v>
      </c>
      <c r="AK102" s="72">
        <f>AH102/$AY$10</f>
        <v>0.98285714285714287</v>
      </c>
      <c r="AL102" s="72">
        <f>AI102/$AY$10</f>
        <v>0.97523809523809524</v>
      </c>
      <c r="AM102" s="72">
        <f>AJ102/$AY$10</f>
        <v>0.99047619047619051</v>
      </c>
      <c r="AN102" s="98">
        <v>132</v>
      </c>
      <c r="AO102" s="76">
        <v>120</v>
      </c>
      <c r="AP102" s="76">
        <v>148</v>
      </c>
      <c r="AQ102" s="76">
        <v>619</v>
      </c>
      <c r="AR102" s="76">
        <v>613</v>
      </c>
      <c r="AS102" s="76">
        <v>625</v>
      </c>
      <c r="AT102" s="72">
        <f>AQ102/$AY$11</f>
        <v>0.98253968253968249</v>
      </c>
      <c r="AU102" s="72">
        <f>AR102/$AY$11</f>
        <v>0.973015873015873</v>
      </c>
      <c r="AV102" s="88">
        <f>AS102/$AY$11</f>
        <v>0.99206349206349209</v>
      </c>
    </row>
    <row r="103" spans="3:48" x14ac:dyDescent="0.3">
      <c r="C103" s="71"/>
      <c r="D103" s="106"/>
      <c r="E103" s="77"/>
      <c r="F103" s="77"/>
      <c r="G103" s="77"/>
      <c r="H103" s="77"/>
      <c r="I103" s="77"/>
      <c r="J103" s="72"/>
      <c r="K103" s="72"/>
      <c r="L103" s="72"/>
      <c r="M103" s="106"/>
      <c r="N103" s="77"/>
      <c r="O103" s="77"/>
      <c r="P103" s="77"/>
      <c r="Q103" s="77"/>
      <c r="R103" s="77"/>
      <c r="S103" s="72"/>
      <c r="T103" s="72"/>
      <c r="U103" s="72"/>
      <c r="V103" s="106"/>
      <c r="W103" s="77"/>
      <c r="X103" s="77"/>
      <c r="Y103" s="77"/>
      <c r="Z103" s="77"/>
      <c r="AA103" s="77"/>
      <c r="AB103" s="72"/>
      <c r="AC103" s="72"/>
      <c r="AD103" s="72"/>
      <c r="AE103" s="106"/>
      <c r="AF103" s="77"/>
      <c r="AG103" s="77"/>
      <c r="AH103" s="77"/>
      <c r="AI103" s="77"/>
      <c r="AJ103" s="77"/>
      <c r="AK103" s="72"/>
      <c r="AL103" s="72"/>
      <c r="AM103" s="72"/>
      <c r="AN103" s="106"/>
      <c r="AO103" s="77"/>
      <c r="AP103" s="77"/>
      <c r="AQ103" s="77"/>
      <c r="AR103" s="77"/>
      <c r="AS103" s="77"/>
      <c r="AT103" s="72"/>
      <c r="AU103" s="72"/>
      <c r="AV103" s="88"/>
    </row>
    <row r="104" spans="3:48" x14ac:dyDescent="0.3">
      <c r="C104" s="71" t="s">
        <v>315</v>
      </c>
      <c r="D104" s="98">
        <v>44</v>
      </c>
      <c r="E104" s="76">
        <v>38</v>
      </c>
      <c r="F104" s="76">
        <v>52</v>
      </c>
      <c r="G104" s="76">
        <v>194</v>
      </c>
      <c r="H104" s="76">
        <v>185</v>
      </c>
      <c r="I104" s="76">
        <v>206</v>
      </c>
      <c r="J104" s="72">
        <f>G104/$AY$7</f>
        <v>0.92380952380952386</v>
      </c>
      <c r="K104" s="72">
        <f>H104/$AY$7</f>
        <v>0.88095238095238093</v>
      </c>
      <c r="L104" s="88">
        <f>I104/$AY$7</f>
        <v>0.98095238095238091</v>
      </c>
      <c r="M104" s="98">
        <v>57</v>
      </c>
      <c r="N104" s="76">
        <v>48</v>
      </c>
      <c r="O104" s="76">
        <v>66</v>
      </c>
      <c r="P104" s="76">
        <v>301</v>
      </c>
      <c r="Q104" s="76">
        <v>284</v>
      </c>
      <c r="R104" s="76">
        <v>315</v>
      </c>
      <c r="S104" s="72">
        <f>P104/$AY$8</f>
        <v>0.9555555555555556</v>
      </c>
      <c r="T104" s="72">
        <f>Q104/$AY$8</f>
        <v>0.9015873015873016</v>
      </c>
      <c r="U104" s="88">
        <f>R104/$AY$8</f>
        <v>1</v>
      </c>
      <c r="V104" s="98">
        <v>97</v>
      </c>
      <c r="W104" s="76">
        <v>86</v>
      </c>
      <c r="X104" s="76">
        <v>106</v>
      </c>
      <c r="Y104" s="76">
        <v>410</v>
      </c>
      <c r="Z104" s="76">
        <v>397</v>
      </c>
      <c r="AA104" s="76">
        <v>417</v>
      </c>
      <c r="AB104" s="72">
        <f>Y104/$AY$9</f>
        <v>0.97619047619047616</v>
      </c>
      <c r="AC104" s="72">
        <f>Z104/$AY$9</f>
        <v>0.94523809523809521</v>
      </c>
      <c r="AD104" s="88">
        <f>AA104/$AY$9</f>
        <v>0.99285714285714288</v>
      </c>
      <c r="AE104" s="98">
        <v>122</v>
      </c>
      <c r="AF104" s="76">
        <v>110</v>
      </c>
      <c r="AG104" s="76">
        <v>132</v>
      </c>
      <c r="AH104" s="76">
        <v>518</v>
      </c>
      <c r="AI104" s="76">
        <v>516</v>
      </c>
      <c r="AJ104" s="76">
        <v>520</v>
      </c>
      <c r="AK104" s="72">
        <f>AH104/$AY$10</f>
        <v>0.98666666666666669</v>
      </c>
      <c r="AL104" s="72">
        <f>AI104/$AY$10</f>
        <v>0.98285714285714287</v>
      </c>
      <c r="AM104" s="88">
        <f>AJ104/$AY$10</f>
        <v>0.99047619047619051</v>
      </c>
      <c r="AN104" s="98">
        <v>135</v>
      </c>
      <c r="AO104" s="76">
        <v>128</v>
      </c>
      <c r="AP104" s="76">
        <v>148</v>
      </c>
      <c r="AQ104" s="76">
        <v>622</v>
      </c>
      <c r="AR104" s="76">
        <v>619</v>
      </c>
      <c r="AS104" s="76">
        <v>625</v>
      </c>
      <c r="AT104" s="72">
        <f>AQ104/$AY$11</f>
        <v>0.98730158730158735</v>
      </c>
      <c r="AU104" s="72">
        <f>AR104/$AY$11</f>
        <v>0.98253968253968249</v>
      </c>
      <c r="AV104" s="88">
        <f>AS104/$AY$11</f>
        <v>0.99206349206349209</v>
      </c>
    </row>
    <row r="105" spans="3:48" x14ac:dyDescent="0.3">
      <c r="C105" s="71"/>
      <c r="D105" s="83"/>
      <c r="E105" s="140"/>
      <c r="F105" s="140"/>
      <c r="G105" s="140"/>
      <c r="H105" s="140"/>
      <c r="I105" s="140"/>
      <c r="J105" s="73"/>
      <c r="K105" s="73"/>
      <c r="L105" s="93"/>
      <c r="M105" s="83"/>
      <c r="N105" s="140"/>
      <c r="O105" s="140"/>
      <c r="P105" s="140"/>
      <c r="Q105" s="140"/>
      <c r="R105" s="140"/>
      <c r="S105" s="73"/>
      <c r="T105" s="73"/>
      <c r="U105" s="93"/>
      <c r="V105" s="83"/>
      <c r="W105" s="140"/>
      <c r="X105" s="140"/>
      <c r="Y105" s="140"/>
      <c r="Z105" s="140"/>
      <c r="AA105" s="140"/>
      <c r="AB105" s="73"/>
      <c r="AC105" s="73"/>
      <c r="AD105" s="93"/>
      <c r="AE105" s="83"/>
      <c r="AF105" s="140"/>
      <c r="AG105" s="140"/>
      <c r="AH105" s="140"/>
      <c r="AI105" s="140"/>
      <c r="AJ105" s="140"/>
      <c r="AK105" s="73"/>
      <c r="AL105" s="73"/>
      <c r="AM105" s="93"/>
      <c r="AN105" s="83"/>
      <c r="AO105" s="140"/>
      <c r="AP105" s="140"/>
      <c r="AQ105" s="140"/>
      <c r="AR105" s="140"/>
      <c r="AS105" s="140"/>
      <c r="AT105" s="73"/>
      <c r="AU105" s="73"/>
      <c r="AV105" s="93"/>
    </row>
    <row r="106" spans="3:48" x14ac:dyDescent="0.3">
      <c r="C106" s="71" t="s">
        <v>316</v>
      </c>
      <c r="D106" s="98">
        <v>58</v>
      </c>
      <c r="E106" s="78">
        <v>48</v>
      </c>
      <c r="F106" s="78">
        <v>76</v>
      </c>
      <c r="G106" s="78">
        <v>207</v>
      </c>
      <c r="H106" s="78">
        <v>205</v>
      </c>
      <c r="I106" s="78">
        <v>209</v>
      </c>
      <c r="J106" s="72">
        <f>G106/$AY$7</f>
        <v>0.98571428571428577</v>
      </c>
      <c r="K106" s="72">
        <f t="shared" ref="K106:L106" si="83">H106/$AY$7</f>
        <v>0.97619047619047616</v>
      </c>
      <c r="L106" s="72">
        <f t="shared" si="83"/>
        <v>0.99523809523809526</v>
      </c>
      <c r="M106" s="98">
        <v>71</v>
      </c>
      <c r="N106" s="78">
        <v>54</v>
      </c>
      <c r="O106" s="78">
        <v>88</v>
      </c>
      <c r="P106" s="78">
        <v>312</v>
      </c>
      <c r="Q106" s="78">
        <v>309</v>
      </c>
      <c r="R106" s="78">
        <v>315</v>
      </c>
      <c r="S106" s="72">
        <f>P106/$AY$8</f>
        <v>0.99047619047619051</v>
      </c>
      <c r="T106" s="72">
        <f t="shared" ref="T106:U106" si="84">Q106/$AY$8</f>
        <v>0.98095238095238091</v>
      </c>
      <c r="U106" s="72">
        <f t="shared" si="84"/>
        <v>1</v>
      </c>
      <c r="V106" s="98">
        <v>106</v>
      </c>
      <c r="W106" s="78">
        <v>92</v>
      </c>
      <c r="X106" s="78">
        <v>124</v>
      </c>
      <c r="Y106" s="78">
        <v>416</v>
      </c>
      <c r="Z106" s="78">
        <v>414</v>
      </c>
      <c r="AA106" s="78">
        <v>418</v>
      </c>
      <c r="AB106" s="72">
        <f>Y106/$AY$9</f>
        <v>0.99047619047619051</v>
      </c>
      <c r="AC106" s="72">
        <f t="shared" ref="AC106:AD106" si="85">Z106/$AY$9</f>
        <v>0.98571428571428577</v>
      </c>
      <c r="AD106" s="72">
        <f t="shared" si="85"/>
        <v>0.99523809523809526</v>
      </c>
      <c r="AE106" s="98">
        <v>128</v>
      </c>
      <c r="AF106" s="78">
        <v>118</v>
      </c>
      <c r="AG106" s="78">
        <v>136</v>
      </c>
      <c r="AH106" s="78">
        <v>519</v>
      </c>
      <c r="AI106" s="78">
        <v>516</v>
      </c>
      <c r="AJ106" s="78">
        <v>520</v>
      </c>
      <c r="AK106" s="72">
        <f>AH106/$AY$10</f>
        <v>0.98857142857142855</v>
      </c>
      <c r="AL106" s="72">
        <f t="shared" ref="AL106:AM106" si="86">AI106/$AY$10</f>
        <v>0.98285714285714287</v>
      </c>
      <c r="AM106" s="72">
        <f t="shared" si="86"/>
        <v>0.99047619047619051</v>
      </c>
      <c r="AN106" s="98">
        <v>137</v>
      </c>
      <c r="AO106" s="78">
        <v>128</v>
      </c>
      <c r="AP106" s="78">
        <v>152</v>
      </c>
      <c r="AQ106" s="78">
        <v>623</v>
      </c>
      <c r="AR106" s="78">
        <v>621</v>
      </c>
      <c r="AS106" s="78">
        <v>626</v>
      </c>
      <c r="AT106" s="72">
        <f>AQ106/$AY$11</f>
        <v>0.98888888888888893</v>
      </c>
      <c r="AU106" s="72">
        <f t="shared" ref="AU106:AV106" si="87">AR106/$AY$11</f>
        <v>0.98571428571428577</v>
      </c>
      <c r="AV106" s="88">
        <f t="shared" si="87"/>
        <v>0.99365079365079367</v>
      </c>
    </row>
    <row r="107" spans="3:48" ht="15" thickBot="1" x14ac:dyDescent="0.35">
      <c r="C107" s="71"/>
      <c r="D107" s="84"/>
      <c r="E107" s="86"/>
      <c r="F107" s="86"/>
      <c r="G107" s="86"/>
      <c r="H107" s="86"/>
      <c r="I107" s="86"/>
      <c r="J107" s="87"/>
      <c r="K107" s="87"/>
      <c r="L107" s="87"/>
      <c r="M107" s="84"/>
      <c r="N107" s="86"/>
      <c r="O107" s="86"/>
      <c r="P107" s="86"/>
      <c r="Q107" s="86"/>
      <c r="R107" s="86"/>
      <c r="S107" s="87"/>
      <c r="T107" s="87"/>
      <c r="U107" s="87"/>
      <c r="V107" s="84"/>
      <c r="W107" s="86"/>
      <c r="X107" s="86"/>
      <c r="Y107" s="86"/>
      <c r="Z107" s="86"/>
      <c r="AA107" s="86"/>
      <c r="AB107" s="87"/>
      <c r="AC107" s="87"/>
      <c r="AD107" s="87"/>
      <c r="AE107" s="84"/>
      <c r="AF107" s="86"/>
      <c r="AG107" s="86"/>
      <c r="AH107" s="86"/>
      <c r="AI107" s="86"/>
      <c r="AJ107" s="86"/>
      <c r="AK107" s="87"/>
      <c r="AL107" s="87"/>
      <c r="AM107" s="87"/>
      <c r="AN107" s="84"/>
      <c r="AO107" s="86"/>
      <c r="AP107" s="86"/>
      <c r="AQ107" s="86"/>
      <c r="AR107" s="86"/>
      <c r="AS107" s="86"/>
      <c r="AT107" s="87"/>
      <c r="AU107" s="87"/>
      <c r="AV107" s="89"/>
    </row>
  </sheetData>
  <mergeCells count="2210">
    <mergeCell ref="CB83:CB84"/>
    <mergeCell ref="CB85:CB86"/>
    <mergeCell ref="CB87:CB88"/>
    <mergeCell ref="CB89:CB90"/>
    <mergeCell ref="CB91:CB92"/>
    <mergeCell ref="CB93:CB94"/>
    <mergeCell ref="CB65:CB66"/>
    <mergeCell ref="CB67:CB68"/>
    <mergeCell ref="CB69:CB70"/>
    <mergeCell ref="CB71:CB72"/>
    <mergeCell ref="CB73:CB74"/>
    <mergeCell ref="BU82:CB82"/>
    <mergeCell ref="BU62:CB62"/>
    <mergeCell ref="BU44:CB44"/>
    <mergeCell ref="BU24:CB24"/>
    <mergeCell ref="BB4:BI4"/>
    <mergeCell ref="BB24:BI24"/>
    <mergeCell ref="BB82:BI82"/>
    <mergeCell ref="CB5:CB6"/>
    <mergeCell ref="CB7:CB8"/>
    <mergeCell ref="CB9:CB10"/>
    <mergeCell ref="CB11:CB12"/>
    <mergeCell ref="CB13:CB14"/>
    <mergeCell ref="CB15:CB16"/>
    <mergeCell ref="BU4:CB4"/>
    <mergeCell ref="CB25:CB26"/>
    <mergeCell ref="CB27:CB28"/>
    <mergeCell ref="CB29:CB30"/>
    <mergeCell ref="CB31:CB32"/>
    <mergeCell ref="CB33:CB34"/>
    <mergeCell ref="CB35:CB36"/>
    <mergeCell ref="CB45:CB46"/>
    <mergeCell ref="CB47:CB48"/>
    <mergeCell ref="CB49:CB50"/>
    <mergeCell ref="CB51:CB52"/>
    <mergeCell ref="CB53:CB54"/>
    <mergeCell ref="CB55:CB56"/>
    <mergeCell ref="BU89:BU90"/>
    <mergeCell ref="BV89:BV90"/>
    <mergeCell ref="BW89:BW90"/>
    <mergeCell ref="BX89:BX90"/>
    <mergeCell ref="BY89:BY90"/>
    <mergeCell ref="BZ89:BZ90"/>
    <mergeCell ref="CA89:CA90"/>
    <mergeCell ref="BU91:BU92"/>
    <mergeCell ref="BV91:BV92"/>
    <mergeCell ref="BW91:BW92"/>
    <mergeCell ref="BX91:BX92"/>
    <mergeCell ref="BY91:BY92"/>
    <mergeCell ref="BZ91:BZ92"/>
    <mergeCell ref="CA91:CA92"/>
    <mergeCell ref="BU69:BU70"/>
    <mergeCell ref="BV69:BV70"/>
    <mergeCell ref="BW69:BW70"/>
    <mergeCell ref="BX69:BX70"/>
    <mergeCell ref="BY69:BY70"/>
    <mergeCell ref="BZ69:BZ70"/>
    <mergeCell ref="CA69:CA70"/>
    <mergeCell ref="BU71:BU72"/>
    <mergeCell ref="BV71:BV72"/>
    <mergeCell ref="BW71:BW72"/>
    <mergeCell ref="BX71:BX72"/>
    <mergeCell ref="BY71:BY72"/>
    <mergeCell ref="CA73:CA74"/>
    <mergeCell ref="BU93:BU94"/>
    <mergeCell ref="BV93:BV94"/>
    <mergeCell ref="BW93:BW94"/>
    <mergeCell ref="BX93:BX94"/>
    <mergeCell ref="BY93:BY94"/>
    <mergeCell ref="BZ93:BZ94"/>
    <mergeCell ref="CA93:CA94"/>
    <mergeCell ref="BU83:BU84"/>
    <mergeCell ref="BV83:BV84"/>
    <mergeCell ref="BW83:BW84"/>
    <mergeCell ref="BX83:BX84"/>
    <mergeCell ref="BY83:BY84"/>
    <mergeCell ref="BZ83:BZ84"/>
    <mergeCell ref="CA83:CA84"/>
    <mergeCell ref="BU85:BU86"/>
    <mergeCell ref="BV85:BV86"/>
    <mergeCell ref="BW85:BW86"/>
    <mergeCell ref="BX85:BX86"/>
    <mergeCell ref="BY85:BY86"/>
    <mergeCell ref="BZ85:BZ86"/>
    <mergeCell ref="CA85:CA86"/>
    <mergeCell ref="BU87:BU88"/>
    <mergeCell ref="BV87:BV88"/>
    <mergeCell ref="BW87:BW88"/>
    <mergeCell ref="BX87:BX88"/>
    <mergeCell ref="BY87:BY88"/>
    <mergeCell ref="BZ87:BZ88"/>
    <mergeCell ref="CA87:CA88"/>
    <mergeCell ref="BU65:BU66"/>
    <mergeCell ref="BV65:BV66"/>
    <mergeCell ref="BW65:BW66"/>
    <mergeCell ref="BX65:BX66"/>
    <mergeCell ref="BY65:BY66"/>
    <mergeCell ref="BZ65:BZ66"/>
    <mergeCell ref="CA65:CA66"/>
    <mergeCell ref="BU67:BU68"/>
    <mergeCell ref="BV67:BV68"/>
    <mergeCell ref="BW67:BW68"/>
    <mergeCell ref="BX67:BX68"/>
    <mergeCell ref="BY67:BY68"/>
    <mergeCell ref="BZ67:BZ68"/>
    <mergeCell ref="CA67:CA68"/>
    <mergeCell ref="BV63:BV64"/>
    <mergeCell ref="BW63:BW64"/>
    <mergeCell ref="BU51:BU52"/>
    <mergeCell ref="BV51:BV52"/>
    <mergeCell ref="BW51:BW52"/>
    <mergeCell ref="BX51:BX52"/>
    <mergeCell ref="BY51:BY52"/>
    <mergeCell ref="BZ51:BZ52"/>
    <mergeCell ref="CA51:CA52"/>
    <mergeCell ref="BU53:BU54"/>
    <mergeCell ref="BV53:BV54"/>
    <mergeCell ref="BW53:BW54"/>
    <mergeCell ref="BX53:BX54"/>
    <mergeCell ref="BY53:BY54"/>
    <mergeCell ref="BZ53:BZ54"/>
    <mergeCell ref="CA53:CA54"/>
    <mergeCell ref="BU55:BU56"/>
    <mergeCell ref="BV55:BV56"/>
    <mergeCell ref="BW55:BW56"/>
    <mergeCell ref="BX55:BX56"/>
    <mergeCell ref="BY55:BY56"/>
    <mergeCell ref="BZ55:BZ56"/>
    <mergeCell ref="CA55:CA56"/>
    <mergeCell ref="BU45:BU46"/>
    <mergeCell ref="BV45:BV46"/>
    <mergeCell ref="BW45:BW46"/>
    <mergeCell ref="BX45:BX46"/>
    <mergeCell ref="BY45:BY46"/>
    <mergeCell ref="BZ45:BZ46"/>
    <mergeCell ref="CA45:CA46"/>
    <mergeCell ref="BU47:BU48"/>
    <mergeCell ref="BV47:BV48"/>
    <mergeCell ref="BW47:BW48"/>
    <mergeCell ref="BX47:BX48"/>
    <mergeCell ref="BY47:BY48"/>
    <mergeCell ref="BZ47:BZ48"/>
    <mergeCell ref="CA47:CA48"/>
    <mergeCell ref="BU49:BU50"/>
    <mergeCell ref="BV49:BV50"/>
    <mergeCell ref="BW49:BW50"/>
    <mergeCell ref="BX49:BX50"/>
    <mergeCell ref="BY49:BY50"/>
    <mergeCell ref="BZ49:BZ50"/>
    <mergeCell ref="CA49:CA50"/>
    <mergeCell ref="BU31:BU32"/>
    <mergeCell ref="BV31:BV32"/>
    <mergeCell ref="BW31:BW32"/>
    <mergeCell ref="BX31:BX32"/>
    <mergeCell ref="BY31:BY32"/>
    <mergeCell ref="BZ31:BZ32"/>
    <mergeCell ref="CA31:CA32"/>
    <mergeCell ref="BU33:BU34"/>
    <mergeCell ref="BV33:BV34"/>
    <mergeCell ref="BW33:BW34"/>
    <mergeCell ref="BX33:BX34"/>
    <mergeCell ref="BY33:BY34"/>
    <mergeCell ref="BZ33:BZ34"/>
    <mergeCell ref="CA33:CA34"/>
    <mergeCell ref="BU35:BU36"/>
    <mergeCell ref="BV35:BV36"/>
    <mergeCell ref="BW35:BW36"/>
    <mergeCell ref="BX35:BX36"/>
    <mergeCell ref="BY35:BY36"/>
    <mergeCell ref="BZ35:BZ36"/>
    <mergeCell ref="CA35:CA36"/>
    <mergeCell ref="BU25:BU26"/>
    <mergeCell ref="BV25:BV26"/>
    <mergeCell ref="BW25:BW26"/>
    <mergeCell ref="BX25:BX26"/>
    <mergeCell ref="BY25:BY26"/>
    <mergeCell ref="BZ25:BZ26"/>
    <mergeCell ref="CA25:CA26"/>
    <mergeCell ref="BU27:BU28"/>
    <mergeCell ref="BV27:BV28"/>
    <mergeCell ref="BW27:BW28"/>
    <mergeCell ref="BX27:BX28"/>
    <mergeCell ref="BY27:BY28"/>
    <mergeCell ref="BZ27:BZ28"/>
    <mergeCell ref="CA27:CA28"/>
    <mergeCell ref="BU29:BU30"/>
    <mergeCell ref="BV29:BV30"/>
    <mergeCell ref="BW29:BW30"/>
    <mergeCell ref="BX29:BX30"/>
    <mergeCell ref="BY29:BY30"/>
    <mergeCell ref="BZ29:BZ30"/>
    <mergeCell ref="CA29:CA30"/>
    <mergeCell ref="BU11:BU12"/>
    <mergeCell ref="BV11:BV12"/>
    <mergeCell ref="BW11:BW12"/>
    <mergeCell ref="BX11:BX12"/>
    <mergeCell ref="BY11:BY12"/>
    <mergeCell ref="BZ11:BZ12"/>
    <mergeCell ref="CA11:CA12"/>
    <mergeCell ref="BU13:BU14"/>
    <mergeCell ref="BV13:BV14"/>
    <mergeCell ref="BW13:BW14"/>
    <mergeCell ref="BX13:BX14"/>
    <mergeCell ref="BY13:BY14"/>
    <mergeCell ref="BZ13:BZ14"/>
    <mergeCell ref="CA13:CA14"/>
    <mergeCell ref="BU15:BU16"/>
    <mergeCell ref="BV15:BV16"/>
    <mergeCell ref="BW15:BW16"/>
    <mergeCell ref="BX15:BX16"/>
    <mergeCell ref="BY15:BY16"/>
    <mergeCell ref="BZ15:BZ16"/>
    <mergeCell ref="CA15:CA16"/>
    <mergeCell ref="BU5:BU6"/>
    <mergeCell ref="BV5:BV6"/>
    <mergeCell ref="BW5:BW6"/>
    <mergeCell ref="BX5:BX6"/>
    <mergeCell ref="BY5:BY6"/>
    <mergeCell ref="BZ5:BZ6"/>
    <mergeCell ref="CA5:CA6"/>
    <mergeCell ref="BU7:BU8"/>
    <mergeCell ref="BV7:BV8"/>
    <mergeCell ref="BW7:BW8"/>
    <mergeCell ref="BX7:BX8"/>
    <mergeCell ref="BY7:BY8"/>
    <mergeCell ref="BZ7:BZ8"/>
    <mergeCell ref="CA7:CA8"/>
    <mergeCell ref="BU9:BU10"/>
    <mergeCell ref="BV9:BV10"/>
    <mergeCell ref="BW9:BW10"/>
    <mergeCell ref="BX9:BX10"/>
    <mergeCell ref="BY9:BY10"/>
    <mergeCell ref="BZ9:BZ10"/>
    <mergeCell ref="CA9:CA10"/>
    <mergeCell ref="BF87:BF88"/>
    <mergeCell ref="BF89:BF90"/>
    <mergeCell ref="BF91:BF92"/>
    <mergeCell ref="BF93:BF94"/>
    <mergeCell ref="BF5:BF6"/>
    <mergeCell ref="BF7:BF8"/>
    <mergeCell ref="BF9:BF10"/>
    <mergeCell ref="BF11:BF12"/>
    <mergeCell ref="BF15:BF16"/>
    <mergeCell ref="BF25:BF26"/>
    <mergeCell ref="BF27:BF28"/>
    <mergeCell ref="BF29:BF30"/>
    <mergeCell ref="BF31:BF32"/>
    <mergeCell ref="BF33:BF34"/>
    <mergeCell ref="BF35:BF36"/>
    <mergeCell ref="BF45:BF46"/>
    <mergeCell ref="BF83:BF84"/>
    <mergeCell ref="BF47:BF48"/>
    <mergeCell ref="BF49:BF50"/>
    <mergeCell ref="BF51:BF52"/>
    <mergeCell ref="BF53:BF54"/>
    <mergeCell ref="BF55:BF56"/>
    <mergeCell ref="BF65:BF66"/>
    <mergeCell ref="BF67:BF68"/>
    <mergeCell ref="BF69:BF70"/>
    <mergeCell ref="BF71:BF72"/>
    <mergeCell ref="BF73:BF74"/>
    <mergeCell ref="BB25:BB26"/>
    <mergeCell ref="BC25:BC26"/>
    <mergeCell ref="BD89:BD90"/>
    <mergeCell ref="BD91:BD92"/>
    <mergeCell ref="BD93:BD94"/>
    <mergeCell ref="BD25:BD26"/>
    <mergeCell ref="BD45:BD46"/>
    <mergeCell ref="BD83:BD84"/>
    <mergeCell ref="BD27:BD28"/>
    <mergeCell ref="BD29:BD30"/>
    <mergeCell ref="BD31:BD32"/>
    <mergeCell ref="BD33:BD34"/>
    <mergeCell ref="BD35:BD36"/>
    <mergeCell ref="BD47:BD48"/>
    <mergeCell ref="BD49:BD50"/>
    <mergeCell ref="BD51:BD52"/>
    <mergeCell ref="BD53:BD54"/>
    <mergeCell ref="BD55:BD56"/>
    <mergeCell ref="BD65:BD66"/>
    <mergeCell ref="BD67:BD68"/>
    <mergeCell ref="BD69:BD70"/>
    <mergeCell ref="BD71:BD72"/>
    <mergeCell ref="BD73:BD74"/>
    <mergeCell ref="BD85:BD86"/>
    <mergeCell ref="BD87:BD88"/>
    <mergeCell ref="BB62:BI62"/>
    <mergeCell ref="BB44:BI44"/>
    <mergeCell ref="BE25:BE26"/>
    <mergeCell ref="BG25:BG26"/>
    <mergeCell ref="BH25:BH26"/>
    <mergeCell ref="BB33:BB34"/>
    <mergeCell ref="BF85:BF86"/>
    <mergeCell ref="Y94:Y95"/>
    <mergeCell ref="Z94:Z95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I77:I78"/>
    <mergeCell ref="J77:J78"/>
    <mergeCell ref="K77:K78"/>
    <mergeCell ref="L77:L78"/>
    <mergeCell ref="M77:M78"/>
    <mergeCell ref="N77:N78"/>
    <mergeCell ref="S77:S78"/>
    <mergeCell ref="T77:T78"/>
    <mergeCell ref="U77:U78"/>
    <mergeCell ref="V77:V78"/>
    <mergeCell ref="W77:W78"/>
    <mergeCell ref="P75:P76"/>
    <mergeCell ref="Q75:Q76"/>
    <mergeCell ref="S75:S76"/>
    <mergeCell ref="T75:T76"/>
    <mergeCell ref="U75:U76"/>
    <mergeCell ref="C98:C99"/>
    <mergeCell ref="D98:D99"/>
    <mergeCell ref="E98:E99"/>
    <mergeCell ref="F98:F99"/>
    <mergeCell ref="G98:G99"/>
    <mergeCell ref="H98:H99"/>
    <mergeCell ref="C77:C78"/>
    <mergeCell ref="D77:D78"/>
    <mergeCell ref="E77:E78"/>
    <mergeCell ref="F77:F78"/>
    <mergeCell ref="G77:G78"/>
    <mergeCell ref="H77:H78"/>
    <mergeCell ref="C91:C92"/>
    <mergeCell ref="C81:C82"/>
    <mergeCell ref="D81:D82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Q73:Q74"/>
    <mergeCell ref="R73:R74"/>
    <mergeCell ref="X73:X74"/>
    <mergeCell ref="Y73:Y74"/>
    <mergeCell ref="Z73:Z74"/>
    <mergeCell ref="AA73:AA74"/>
    <mergeCell ref="K73:K74"/>
    <mergeCell ref="L73:L74"/>
    <mergeCell ref="M73:M74"/>
    <mergeCell ref="N73:N74"/>
    <mergeCell ref="O73:O74"/>
    <mergeCell ref="P73:P74"/>
    <mergeCell ref="R75:R76"/>
    <mergeCell ref="X75:X76"/>
    <mergeCell ref="Y75:Y76"/>
    <mergeCell ref="Z75:Z76"/>
    <mergeCell ref="AA75:AA76"/>
    <mergeCell ref="S73:S74"/>
    <mergeCell ref="T73:T74"/>
    <mergeCell ref="V75:V76"/>
    <mergeCell ref="W75:W76"/>
    <mergeCell ref="C73:C74"/>
    <mergeCell ref="D73:D74"/>
    <mergeCell ref="E73:E74"/>
    <mergeCell ref="F73:F74"/>
    <mergeCell ref="G73:G74"/>
    <mergeCell ref="H73:H74"/>
    <mergeCell ref="I73:I74"/>
    <mergeCell ref="J73:J74"/>
    <mergeCell ref="M70:O71"/>
    <mergeCell ref="P70:R71"/>
    <mergeCell ref="S70:U71"/>
    <mergeCell ref="V70:X71"/>
    <mergeCell ref="Y70:AA71"/>
    <mergeCell ref="U62:U63"/>
    <mergeCell ref="V62:V63"/>
    <mergeCell ref="W62:W63"/>
    <mergeCell ref="X62:X63"/>
    <mergeCell ref="Y62:Y63"/>
    <mergeCell ref="U73:U74"/>
    <mergeCell ref="V73:V74"/>
    <mergeCell ref="W73:W74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C70:C71"/>
    <mergeCell ref="C68:AV68"/>
    <mergeCell ref="AO73:AO74"/>
    <mergeCell ref="AP73:AP74"/>
    <mergeCell ref="AQ73:AQ74"/>
    <mergeCell ref="AB73:AB74"/>
    <mergeCell ref="AN69:AV69"/>
    <mergeCell ref="AI62:AI63"/>
    <mergeCell ref="AJ62:AJ63"/>
    <mergeCell ref="AK62:AK63"/>
    <mergeCell ref="AL62:AL63"/>
    <mergeCell ref="T54:T55"/>
    <mergeCell ref="U54:U55"/>
    <mergeCell ref="V54:V55"/>
    <mergeCell ref="W54:W55"/>
    <mergeCell ref="X54:X55"/>
    <mergeCell ref="Y54:Y55"/>
    <mergeCell ref="Z54:Z55"/>
    <mergeCell ref="AA54:AA55"/>
    <mergeCell ref="AB54:A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S54:S55"/>
    <mergeCell ref="C49:C50"/>
    <mergeCell ref="D49:F50"/>
    <mergeCell ref="G49:I50"/>
    <mergeCell ref="J49:L50"/>
    <mergeCell ref="M49:O50"/>
    <mergeCell ref="P49:R50"/>
    <mergeCell ref="S49:U50"/>
    <mergeCell ref="V49:X50"/>
    <mergeCell ref="Y49:AA50"/>
    <mergeCell ref="V41:V42"/>
    <mergeCell ref="W41:W42"/>
    <mergeCell ref="X41:X42"/>
    <mergeCell ref="Y41:Y42"/>
    <mergeCell ref="Z41:Z42"/>
    <mergeCell ref="AA41:AA42"/>
    <mergeCell ref="U41:U42"/>
    <mergeCell ref="Y52:Y53"/>
    <mergeCell ref="Z52:Z53"/>
    <mergeCell ref="AA52:AA53"/>
    <mergeCell ref="W43:W44"/>
    <mergeCell ref="X43:X44"/>
    <mergeCell ref="Y43:Y44"/>
    <mergeCell ref="Z43:Z44"/>
    <mergeCell ref="AA43:AA44"/>
    <mergeCell ref="T41:T42"/>
    <mergeCell ref="U52:U53"/>
    <mergeCell ref="V52:V53"/>
    <mergeCell ref="E41:E42"/>
    <mergeCell ref="F41:F42"/>
    <mergeCell ref="G41:G42"/>
    <mergeCell ref="H41:H42"/>
    <mergeCell ref="X52:X53"/>
    <mergeCell ref="C47:AV47"/>
    <mergeCell ref="C52:C53"/>
    <mergeCell ref="Q39:Q40"/>
    <mergeCell ref="R39:R40"/>
    <mergeCell ref="K39:K40"/>
    <mergeCell ref="L39:L40"/>
    <mergeCell ref="M39:M40"/>
    <mergeCell ref="N39:N40"/>
    <mergeCell ref="O39:O40"/>
    <mergeCell ref="P39:P40"/>
    <mergeCell ref="C39:C40"/>
    <mergeCell ref="D39:D40"/>
    <mergeCell ref="E39:E40"/>
    <mergeCell ref="F39:F40"/>
    <mergeCell ref="G39:G40"/>
    <mergeCell ref="H39:H40"/>
    <mergeCell ref="I39:I40"/>
    <mergeCell ref="J39:J40"/>
    <mergeCell ref="U39:U40"/>
    <mergeCell ref="V39:V40"/>
    <mergeCell ref="W39:W40"/>
    <mergeCell ref="X39:X40"/>
    <mergeCell ref="Y39:Y40"/>
    <mergeCell ref="Z39:Z40"/>
    <mergeCell ref="AA39:AA40"/>
    <mergeCell ref="AB39:AB40"/>
    <mergeCell ref="C41:C42"/>
    <mergeCell ref="D41:D42"/>
    <mergeCell ref="I41:I42"/>
    <mergeCell ref="J41:J42"/>
    <mergeCell ref="K41:K42"/>
    <mergeCell ref="L33:L34"/>
    <mergeCell ref="M33:M34"/>
    <mergeCell ref="N33:N34"/>
    <mergeCell ref="Q35:Q36"/>
    <mergeCell ref="R35:R36"/>
    <mergeCell ref="X35:X36"/>
    <mergeCell ref="Y35:Y36"/>
    <mergeCell ref="J35:J36"/>
    <mergeCell ref="K35:K36"/>
    <mergeCell ref="L35:L36"/>
    <mergeCell ref="M35:M36"/>
    <mergeCell ref="N35:N36"/>
    <mergeCell ref="O35:O36"/>
    <mergeCell ref="P35:P36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C35:C36"/>
    <mergeCell ref="D35:D36"/>
    <mergeCell ref="E35:E36"/>
    <mergeCell ref="F35:F36"/>
    <mergeCell ref="E33:E34"/>
    <mergeCell ref="F33:F34"/>
    <mergeCell ref="G33:G34"/>
    <mergeCell ref="H33:H34"/>
    <mergeCell ref="C33:C34"/>
    <mergeCell ref="D33:D34"/>
    <mergeCell ref="R31:R32"/>
    <mergeCell ref="X31:X32"/>
    <mergeCell ref="Y31:Y32"/>
    <mergeCell ref="Z31:Z32"/>
    <mergeCell ref="AA31:AA32"/>
    <mergeCell ref="Z33:Z34"/>
    <mergeCell ref="AA33:AA34"/>
    <mergeCell ref="S33:S34"/>
    <mergeCell ref="T33:T34"/>
    <mergeCell ref="U33:U34"/>
    <mergeCell ref="V33:V34"/>
    <mergeCell ref="W33:W34"/>
    <mergeCell ref="S31:S32"/>
    <mergeCell ref="T31:T32"/>
    <mergeCell ref="U31:U32"/>
    <mergeCell ref="V31:V32"/>
    <mergeCell ref="W31:W32"/>
    <mergeCell ref="O33:O34"/>
    <mergeCell ref="P33:P34"/>
    <mergeCell ref="Q33:Q34"/>
    <mergeCell ref="R33:R34"/>
    <mergeCell ref="X33:X34"/>
    <mergeCell ref="Y33:Y34"/>
    <mergeCell ref="I33:I34"/>
    <mergeCell ref="J33:J34"/>
    <mergeCell ref="K33:K34"/>
    <mergeCell ref="C14:C15"/>
    <mergeCell ref="D14:D15"/>
    <mergeCell ref="E14:E15"/>
    <mergeCell ref="F14:F15"/>
    <mergeCell ref="G14:G15"/>
    <mergeCell ref="H14:H15"/>
    <mergeCell ref="I14:I15"/>
    <mergeCell ref="L31:L32"/>
    <mergeCell ref="M31:M32"/>
    <mergeCell ref="N31:N32"/>
    <mergeCell ref="O31:O32"/>
    <mergeCell ref="P31:P32"/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Q20:Q21"/>
    <mergeCell ref="P20:P21"/>
    <mergeCell ref="O20:O21"/>
    <mergeCell ref="N20:N21"/>
    <mergeCell ref="M20:M21"/>
    <mergeCell ref="C26:AV26"/>
    <mergeCell ref="C28:C29"/>
    <mergeCell ref="V28:X29"/>
    <mergeCell ref="Y28:AA29"/>
    <mergeCell ref="AU31:AU32"/>
    <mergeCell ref="AQ7:AS8"/>
    <mergeCell ref="C5:AV5"/>
    <mergeCell ref="BB5:BB6"/>
    <mergeCell ref="BC5:BC6"/>
    <mergeCell ref="BE5:BE6"/>
    <mergeCell ref="BG5:BG6"/>
    <mergeCell ref="BH5:BH6"/>
    <mergeCell ref="D6:L6"/>
    <mergeCell ref="M6:U6"/>
    <mergeCell ref="V6:AD6"/>
    <mergeCell ref="AE6:AM6"/>
    <mergeCell ref="AN6:AV6"/>
    <mergeCell ref="C7:C8"/>
    <mergeCell ref="D7:F8"/>
    <mergeCell ref="G7:I8"/>
    <mergeCell ref="J7:L8"/>
    <mergeCell ref="M7:O8"/>
    <mergeCell ref="P7:R8"/>
    <mergeCell ref="AT7:AV8"/>
    <mergeCell ref="BB7:BB8"/>
    <mergeCell ref="BC7:BC8"/>
    <mergeCell ref="BE7:BE8"/>
    <mergeCell ref="BG7:BG8"/>
    <mergeCell ref="BH7:BH8"/>
    <mergeCell ref="AK7:AM8"/>
    <mergeCell ref="AN7:AP8"/>
    <mergeCell ref="BD5:BD6"/>
    <mergeCell ref="BD7:BD8"/>
    <mergeCell ref="S7:U8"/>
    <mergeCell ref="V7:X8"/>
    <mergeCell ref="Y7:AA8"/>
    <mergeCell ref="AB7:AD8"/>
    <mergeCell ref="I10:I11"/>
    <mergeCell ref="U10:U11"/>
    <mergeCell ref="V10:V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T10:T11"/>
    <mergeCell ref="S12:S13"/>
    <mergeCell ref="T12:T13"/>
    <mergeCell ref="U12:U13"/>
    <mergeCell ref="V12:V13"/>
    <mergeCell ref="AE7:AG8"/>
    <mergeCell ref="AH7:AJ8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AB10:AB11"/>
    <mergeCell ref="AC10:AC11"/>
    <mergeCell ref="AD10:AD11"/>
    <mergeCell ref="AE10:AE11"/>
    <mergeCell ref="AF10:AF11"/>
    <mergeCell ref="AG10:AG11"/>
    <mergeCell ref="C10:C11"/>
    <mergeCell ref="D10:D11"/>
    <mergeCell ref="E10:E11"/>
    <mergeCell ref="AA10:AA11"/>
    <mergeCell ref="F10:F11"/>
    <mergeCell ref="G10:G11"/>
    <mergeCell ref="H10:H11"/>
    <mergeCell ref="W10:W11"/>
    <mergeCell ref="AL10:AL11"/>
    <mergeCell ref="AM10:AM11"/>
    <mergeCell ref="AN10:AN11"/>
    <mergeCell ref="X10:X11"/>
    <mergeCell ref="Y10:Y11"/>
    <mergeCell ref="Z10:Z11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AI12:AI13"/>
    <mergeCell ref="AK10:AK11"/>
    <mergeCell ref="Y12:Y13"/>
    <mergeCell ref="Z12:Z13"/>
    <mergeCell ref="AH10:AH11"/>
    <mergeCell ref="AI10:AI11"/>
    <mergeCell ref="AJ10:AJ11"/>
    <mergeCell ref="BE15:BE16"/>
    <mergeCell ref="BG15:BG16"/>
    <mergeCell ref="BH15:BH16"/>
    <mergeCell ref="AT10:AT11"/>
    <mergeCell ref="AU10:AU11"/>
    <mergeCell ref="AV10:AV11"/>
    <mergeCell ref="BB9:BB10"/>
    <mergeCell ref="BC9:BC10"/>
    <mergeCell ref="BE9:BE10"/>
    <mergeCell ref="BG9:BG10"/>
    <mergeCell ref="BH9:BH10"/>
    <mergeCell ref="BD9:BD10"/>
    <mergeCell ref="BD11:BD12"/>
    <mergeCell ref="AS12:AS13"/>
    <mergeCell ref="AT12:AT13"/>
    <mergeCell ref="AU12:AU13"/>
    <mergeCell ref="AV12:AV13"/>
    <mergeCell ref="BB11:BB12"/>
    <mergeCell ref="BC11:BC12"/>
    <mergeCell ref="BE11:BE12"/>
    <mergeCell ref="BG11:BG12"/>
    <mergeCell ref="BH11:BH12"/>
    <mergeCell ref="BH13:BH14"/>
    <mergeCell ref="AV16:AV17"/>
    <mergeCell ref="BF13:BF14"/>
    <mergeCell ref="AO10:AO11"/>
    <mergeCell ref="AP10:AP11"/>
    <mergeCell ref="AQ10:AQ11"/>
    <mergeCell ref="AR10:AR11"/>
    <mergeCell ref="AS10:AS11"/>
    <mergeCell ref="BD15:BD16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AS14:AS15"/>
    <mergeCell ref="AT14:AT15"/>
    <mergeCell ref="AU14:AU15"/>
    <mergeCell ref="AV14:AV15"/>
    <mergeCell ref="BB13:BB14"/>
    <mergeCell ref="BC13:BC14"/>
    <mergeCell ref="AS18:AS19"/>
    <mergeCell ref="AB18:AB19"/>
    <mergeCell ref="AC18:AC19"/>
    <mergeCell ref="AD18:AD19"/>
    <mergeCell ref="AE18:AE19"/>
    <mergeCell ref="AF18:AF19"/>
    <mergeCell ref="AG18:AG19"/>
    <mergeCell ref="AK12:AK13"/>
    <mergeCell ref="AM12:AM13"/>
    <mergeCell ref="AN12:AN13"/>
    <mergeCell ref="AO12:AO13"/>
    <mergeCell ref="AP12:AP13"/>
    <mergeCell ref="AQ12:AQ13"/>
    <mergeCell ref="AR12:AR13"/>
    <mergeCell ref="BD13:BD14"/>
    <mergeCell ref="AT18:AT19"/>
    <mergeCell ref="AU18:AU19"/>
    <mergeCell ref="AV18:AV19"/>
    <mergeCell ref="BB15:BB16"/>
    <mergeCell ref="BC15:BC16"/>
    <mergeCell ref="AL18:AL19"/>
    <mergeCell ref="AM18:AM19"/>
    <mergeCell ref="AN18:AN19"/>
    <mergeCell ref="AO18:AO19"/>
    <mergeCell ref="AP18:AP19"/>
    <mergeCell ref="AQ18:AQ19"/>
    <mergeCell ref="AR18:AR19"/>
    <mergeCell ref="AM14:AM15"/>
    <mergeCell ref="AN14:AN15"/>
    <mergeCell ref="AO14:AO15"/>
    <mergeCell ref="AP14:AP15"/>
    <mergeCell ref="AQ14:AQ15"/>
    <mergeCell ref="AR14:AR15"/>
    <mergeCell ref="AL14:AL15"/>
    <mergeCell ref="AP16:AP17"/>
    <mergeCell ref="AQ16:AQ17"/>
    <mergeCell ref="AR16:AR17"/>
    <mergeCell ref="AS16:AS17"/>
    <mergeCell ref="AT16:AT17"/>
    <mergeCell ref="AU16:AU17"/>
    <mergeCell ref="AO16:AO17"/>
    <mergeCell ref="O18:O19"/>
    <mergeCell ref="AL12:AL13"/>
    <mergeCell ref="AJ12:AJ13"/>
    <mergeCell ref="AJ14:AJ15"/>
    <mergeCell ref="AK14:AK15"/>
    <mergeCell ref="AK18:AK19"/>
    <mergeCell ref="AH18:AH19"/>
    <mergeCell ref="AI18:AI19"/>
    <mergeCell ref="AJ18:AJ19"/>
    <mergeCell ref="S18:S19"/>
    <mergeCell ref="T18:T19"/>
    <mergeCell ref="U18:U19"/>
    <mergeCell ref="V18:V19"/>
    <mergeCell ref="W18:W19"/>
    <mergeCell ref="X18:X19"/>
    <mergeCell ref="Y18:Y19"/>
    <mergeCell ref="Z18:Z19"/>
    <mergeCell ref="W12:W13"/>
    <mergeCell ref="X12:X13"/>
    <mergeCell ref="AA14:AA15"/>
    <mergeCell ref="AB14:AB15"/>
    <mergeCell ref="AC14:AC15"/>
    <mergeCell ref="AD14:AD15"/>
    <mergeCell ref="AE14:AE15"/>
    <mergeCell ref="AF14:AF15"/>
    <mergeCell ref="AG14:AG15"/>
    <mergeCell ref="AH14:AH15"/>
    <mergeCell ref="AI14:AI15"/>
    <mergeCell ref="W14:W15"/>
    <mergeCell ref="X14:X15"/>
    <mergeCell ref="Y14:Y15"/>
    <mergeCell ref="Z14:Z15"/>
    <mergeCell ref="T16:T17"/>
    <mergeCell ref="U16:U17"/>
    <mergeCell ref="V16:V17"/>
    <mergeCell ref="W16:W17"/>
    <mergeCell ref="AR20:AR21"/>
    <mergeCell ref="AS20:AS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S20:S21"/>
    <mergeCell ref="T20:T21"/>
    <mergeCell ref="U20:U21"/>
    <mergeCell ref="V20:V21"/>
    <mergeCell ref="W20:W21"/>
    <mergeCell ref="X20:X21"/>
    <mergeCell ref="Y20:Y21"/>
    <mergeCell ref="Z20:Z21"/>
    <mergeCell ref="AA20:AA21"/>
    <mergeCell ref="AL20:AL21"/>
    <mergeCell ref="AK20:AK21"/>
    <mergeCell ref="AL16:AL17"/>
    <mergeCell ref="AM16:AM17"/>
    <mergeCell ref="AN16:AN17"/>
    <mergeCell ref="X16:X17"/>
    <mergeCell ref="Y16:Y17"/>
    <mergeCell ref="Z16:Z17"/>
    <mergeCell ref="BH29:BH30"/>
    <mergeCell ref="BE27:BE28"/>
    <mergeCell ref="BG27:BG28"/>
    <mergeCell ref="BH27:BH28"/>
    <mergeCell ref="AQ31:AQ32"/>
    <mergeCell ref="AR31:AR32"/>
    <mergeCell ref="AB28:AD29"/>
    <mergeCell ref="AE28:AG29"/>
    <mergeCell ref="AH28:AJ29"/>
    <mergeCell ref="AK28:AM29"/>
    <mergeCell ref="AN28:AP29"/>
    <mergeCell ref="AB31:AB32"/>
    <mergeCell ref="AQ28:AS29"/>
    <mergeCell ref="AT28:AV29"/>
    <mergeCell ref="BB27:BB28"/>
    <mergeCell ref="BC27:BC28"/>
    <mergeCell ref="AS31:AS32"/>
    <mergeCell ref="AT31:AT32"/>
    <mergeCell ref="AV31:AV32"/>
    <mergeCell ref="BB29:BB30"/>
    <mergeCell ref="BC29:BC30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N27:AV27"/>
    <mergeCell ref="BE29:BE30"/>
    <mergeCell ref="BG29:BG30"/>
    <mergeCell ref="AV33:AV34"/>
    <mergeCell ref="BB31:BB32"/>
    <mergeCell ref="BC31:BC32"/>
    <mergeCell ref="BE31:BE32"/>
    <mergeCell ref="BG31:BG32"/>
    <mergeCell ref="BH31:BH32"/>
    <mergeCell ref="S35:S36"/>
    <mergeCell ref="T35:T36"/>
    <mergeCell ref="U35:U36"/>
    <mergeCell ref="V35:V36"/>
    <mergeCell ref="W35:W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L33:AL34"/>
    <mergeCell ref="AM33:AM34"/>
    <mergeCell ref="BC33:BC34"/>
    <mergeCell ref="BE33:BE34"/>
    <mergeCell ref="BG33:BG34"/>
    <mergeCell ref="BH33:BH34"/>
    <mergeCell ref="BE35:BE36"/>
    <mergeCell ref="BG35:BG36"/>
    <mergeCell ref="AS33:AS34"/>
    <mergeCell ref="AU33:AU34"/>
    <mergeCell ref="AT33:AT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BH35:BH36"/>
    <mergeCell ref="AB33:AB34"/>
    <mergeCell ref="AA35:AA36"/>
    <mergeCell ref="AB35:AB36"/>
    <mergeCell ref="AM39:AM40"/>
    <mergeCell ref="AL39:AL40"/>
    <mergeCell ref="AC39:AC40"/>
    <mergeCell ref="AD39:AD40"/>
    <mergeCell ref="AE39:AE40"/>
    <mergeCell ref="AO35:AO36"/>
    <mergeCell ref="AP35:AP36"/>
    <mergeCell ref="AQ35:AQ36"/>
    <mergeCell ref="AR35:AR36"/>
    <mergeCell ref="AS35:AS36"/>
    <mergeCell ref="AT35:AT36"/>
    <mergeCell ref="AU35:AU36"/>
    <mergeCell ref="AU39:AU40"/>
    <mergeCell ref="AO33:AO34"/>
    <mergeCell ref="AP33:AP34"/>
    <mergeCell ref="AQ33:AQ34"/>
    <mergeCell ref="AR33:AR34"/>
    <mergeCell ref="AN33:AN34"/>
    <mergeCell ref="AG39:AG40"/>
    <mergeCell ref="AN39:AN40"/>
    <mergeCell ref="AO39:AO40"/>
    <mergeCell ref="AP39:AP40"/>
    <mergeCell ref="AQ39:AQ40"/>
    <mergeCell ref="AR39:AR40"/>
    <mergeCell ref="AS39:AS40"/>
    <mergeCell ref="AT39:AT40"/>
    <mergeCell ref="AH39:AH40"/>
    <mergeCell ref="AI39:AI40"/>
    <mergeCell ref="L41:L42"/>
    <mergeCell ref="M41:M42"/>
    <mergeCell ref="N41:N42"/>
    <mergeCell ref="O41:O42"/>
    <mergeCell ref="P41:P42"/>
    <mergeCell ref="Q41:Q42"/>
    <mergeCell ref="R41:R42"/>
    <mergeCell ref="S41:S42"/>
    <mergeCell ref="S39:S40"/>
    <mergeCell ref="AF39:AF40"/>
    <mergeCell ref="G35:G36"/>
    <mergeCell ref="H35:H36"/>
    <mergeCell ref="AJ41:AJ42"/>
    <mergeCell ref="AK41:AK42"/>
    <mergeCell ref="U37:U38"/>
    <mergeCell ref="W37:W38"/>
    <mergeCell ref="T39:T40"/>
    <mergeCell ref="I35:I36"/>
    <mergeCell ref="AV39:AV40"/>
    <mergeCell ref="BB35:BB36"/>
    <mergeCell ref="BC35:BC36"/>
    <mergeCell ref="AG37:AG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U38"/>
    <mergeCell ref="AV37:AV38"/>
    <mergeCell ref="AJ39:AJ40"/>
    <mergeCell ref="AK39:AK40"/>
    <mergeCell ref="AV35:AV36"/>
    <mergeCell ref="AH37:AH38"/>
    <mergeCell ref="AI37:AI38"/>
    <mergeCell ref="AR41:AR42"/>
    <mergeCell ref="AS41:AS42"/>
    <mergeCell ref="AU41:AU42"/>
    <mergeCell ref="AD41:AD42"/>
    <mergeCell ref="AE41:AE42"/>
    <mergeCell ref="AF41:AF42"/>
    <mergeCell ref="AG41:AG42"/>
    <mergeCell ref="AH41:AH42"/>
    <mergeCell ref="AI41:AI42"/>
    <mergeCell ref="AB43:AB44"/>
    <mergeCell ref="AC43:AC44"/>
    <mergeCell ref="BE47:BE48"/>
    <mergeCell ref="AD43:AD44"/>
    <mergeCell ref="AE43:AE44"/>
    <mergeCell ref="AF43:AF44"/>
    <mergeCell ref="AP43:AP44"/>
    <mergeCell ref="AQ43:AQ44"/>
    <mergeCell ref="AR43:AR44"/>
    <mergeCell ref="AS43:AS44"/>
    <mergeCell ref="AT43:AT44"/>
    <mergeCell ref="AU43:AU44"/>
    <mergeCell ref="AV43:AV44"/>
    <mergeCell ref="AL41:AL42"/>
    <mergeCell ref="AB41:AB42"/>
    <mergeCell ref="AC41:AC42"/>
    <mergeCell ref="AV41:AV42"/>
    <mergeCell ref="AT41:AT42"/>
    <mergeCell ref="AM41:AM42"/>
    <mergeCell ref="AN41:AN42"/>
    <mergeCell ref="AO41:AO42"/>
    <mergeCell ref="AP41:AP42"/>
    <mergeCell ref="AQ41:AQ42"/>
    <mergeCell ref="P52:P53"/>
    <mergeCell ref="Q52:Q53"/>
    <mergeCell ref="R52:R53"/>
    <mergeCell ref="S52:S53"/>
    <mergeCell ref="AB52:AB53"/>
    <mergeCell ref="BB45:BB46"/>
    <mergeCell ref="BC45:BC46"/>
    <mergeCell ref="BE45:BE46"/>
    <mergeCell ref="BG45:BG46"/>
    <mergeCell ref="BH45:BH46"/>
    <mergeCell ref="D48:L48"/>
    <mergeCell ref="M48:U48"/>
    <mergeCell ref="V48:AD48"/>
    <mergeCell ref="AE48:AM48"/>
    <mergeCell ref="AN48:AV48"/>
    <mergeCell ref="BG47:BG48"/>
    <mergeCell ref="BH47:BH48"/>
    <mergeCell ref="BC47:BC48"/>
    <mergeCell ref="AD52:AD53"/>
    <mergeCell ref="AE52:AE53"/>
    <mergeCell ref="AF52:AF53"/>
    <mergeCell ref="AG52:AG53"/>
    <mergeCell ref="AH52:AH53"/>
    <mergeCell ref="BE51:BE52"/>
    <mergeCell ref="BG51:BG52"/>
    <mergeCell ref="BH53:BH54"/>
    <mergeCell ref="O54:O55"/>
    <mergeCell ref="P54:P55"/>
    <mergeCell ref="Q54:Q55"/>
    <mergeCell ref="R54:R55"/>
    <mergeCell ref="W52:W53"/>
    <mergeCell ref="T52:T53"/>
    <mergeCell ref="BB53:BB54"/>
    <mergeCell ref="BC53:BC54"/>
    <mergeCell ref="AI52:AI53"/>
    <mergeCell ref="AJ52:AJ53"/>
    <mergeCell ref="AK52:AK53"/>
    <mergeCell ref="BE53:BE54"/>
    <mergeCell ref="AK49:AM50"/>
    <mergeCell ref="AN49:AP50"/>
    <mergeCell ref="AU52:AU53"/>
    <mergeCell ref="AV52:AV53"/>
    <mergeCell ref="BB49:BB50"/>
    <mergeCell ref="BC49:BC50"/>
    <mergeCell ref="BB51:BB52"/>
    <mergeCell ref="BC51:BC52"/>
    <mergeCell ref="BG49:BG50"/>
    <mergeCell ref="AQ54:AQ55"/>
    <mergeCell ref="BH55:BH56"/>
    <mergeCell ref="AD56:AD57"/>
    <mergeCell ref="AT54:AT55"/>
    <mergeCell ref="AD54:AD55"/>
    <mergeCell ref="AE54:AE55"/>
    <mergeCell ref="AI54:AI55"/>
    <mergeCell ref="AJ54:AJ55"/>
    <mergeCell ref="AU56:AU57"/>
    <mergeCell ref="AV56:AV57"/>
    <mergeCell ref="AB49:AD50"/>
    <mergeCell ref="BH49:BH50"/>
    <mergeCell ref="AL52:AL53"/>
    <mergeCell ref="AM52:AM53"/>
    <mergeCell ref="AN52:AN53"/>
    <mergeCell ref="AO52:AO53"/>
    <mergeCell ref="AP52:AP53"/>
    <mergeCell ref="AQ49:AS50"/>
    <mergeCell ref="AT49:AV50"/>
    <mergeCell ref="BG55:BG56"/>
    <mergeCell ref="AU54:AU55"/>
    <mergeCell ref="AV54:AV55"/>
    <mergeCell ref="BB55:BB56"/>
    <mergeCell ref="BC55:BC56"/>
    <mergeCell ref="BE55:BE56"/>
    <mergeCell ref="AR54:AR55"/>
    <mergeCell ref="AS54:AS55"/>
    <mergeCell ref="AE49:AG50"/>
    <mergeCell ref="AH49:AJ50"/>
    <mergeCell ref="AR56:AR57"/>
    <mergeCell ref="AQ52:AQ53"/>
    <mergeCell ref="AR52:AR53"/>
    <mergeCell ref="AI56:AI57"/>
    <mergeCell ref="AJ56:AJ57"/>
    <mergeCell ref="AC52:AC53"/>
    <mergeCell ref="AC54:AC55"/>
    <mergeCell ref="AK56:AK57"/>
    <mergeCell ref="V60:V61"/>
    <mergeCell ref="W60:W61"/>
    <mergeCell ref="X60:X61"/>
    <mergeCell ref="Y56:Y57"/>
    <mergeCell ref="AS56:AS57"/>
    <mergeCell ref="AT56:AT57"/>
    <mergeCell ref="AO56:AO57"/>
    <mergeCell ref="AP56:AP57"/>
    <mergeCell ref="AQ56:AQ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S56:S57"/>
    <mergeCell ref="Z56:Z57"/>
    <mergeCell ref="AA56:AA57"/>
    <mergeCell ref="AB56:AB57"/>
    <mergeCell ref="AC56:AC57"/>
    <mergeCell ref="AG56:AG57"/>
    <mergeCell ref="AH56:AH57"/>
    <mergeCell ref="AR60:AR61"/>
    <mergeCell ref="AS60:AS61"/>
    <mergeCell ref="AK58:AK59"/>
    <mergeCell ref="AS52:AS53"/>
    <mergeCell ref="AT52:AT53"/>
    <mergeCell ref="BE49:BE50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U60:U61"/>
    <mergeCell ref="T56:T57"/>
    <mergeCell ref="U56:U57"/>
    <mergeCell ref="V56:V57"/>
    <mergeCell ref="W56:W57"/>
    <mergeCell ref="X56:X57"/>
    <mergeCell ref="AT60:AT61"/>
    <mergeCell ref="AP60:AP61"/>
    <mergeCell ref="AQ60:AQ61"/>
    <mergeCell ref="AL54:AL55"/>
    <mergeCell ref="AM54:AM55"/>
    <mergeCell ref="AN54:AN55"/>
    <mergeCell ref="AO54:AO55"/>
    <mergeCell ref="AP54:AP55"/>
    <mergeCell ref="AL58:AL59"/>
    <mergeCell ref="AM58:AM59"/>
    <mergeCell ref="AN58:AN59"/>
    <mergeCell ref="AO58:AO59"/>
    <mergeCell ref="AP58:AP59"/>
    <mergeCell ref="AE56:AE57"/>
    <mergeCell ref="AF56:AF57"/>
    <mergeCell ref="AL56:AL57"/>
    <mergeCell ref="AM56:AM57"/>
    <mergeCell ref="AN56:AN57"/>
    <mergeCell ref="AF54:AF55"/>
    <mergeCell ref="AG54:AG55"/>
    <mergeCell ref="AH54:AH55"/>
    <mergeCell ref="AK54:AK55"/>
    <mergeCell ref="AB60:AB61"/>
    <mergeCell ref="AC60:AC61"/>
    <mergeCell ref="AD60:AD61"/>
    <mergeCell ref="Z60:Z61"/>
    <mergeCell ref="AA60:AA61"/>
    <mergeCell ref="S60:S61"/>
    <mergeCell ref="T60:T61"/>
    <mergeCell ref="X58:X59"/>
    <mergeCell ref="Y58:Y59"/>
    <mergeCell ref="Z58:Z59"/>
    <mergeCell ref="AA58:AA59"/>
    <mergeCell ref="T58:T59"/>
    <mergeCell ref="D69:L69"/>
    <mergeCell ref="M69:U69"/>
    <mergeCell ref="V69:AD69"/>
    <mergeCell ref="AE69:AM69"/>
    <mergeCell ref="AC62:AC63"/>
    <mergeCell ref="AD62:AD63"/>
    <mergeCell ref="AE62:AE63"/>
    <mergeCell ref="AF62:AF63"/>
    <mergeCell ref="AG62:AG63"/>
    <mergeCell ref="AH62:AH63"/>
    <mergeCell ref="U58:U59"/>
    <mergeCell ref="AB58:AB59"/>
    <mergeCell ref="AC58:AC59"/>
    <mergeCell ref="AD58:AD59"/>
    <mergeCell ref="AE58:AE59"/>
    <mergeCell ref="AF58:AF59"/>
    <mergeCell ref="AG58:AG59"/>
    <mergeCell ref="D70:F71"/>
    <mergeCell ref="G70:I71"/>
    <mergeCell ref="J70:L71"/>
    <mergeCell ref="Z62:Z63"/>
    <mergeCell ref="AA62:AA63"/>
    <mergeCell ref="AM62:AM63"/>
    <mergeCell ref="AB62:AB63"/>
    <mergeCell ref="AE64:AE65"/>
    <mergeCell ref="AF64:AF65"/>
    <mergeCell ref="AG64:AG65"/>
    <mergeCell ref="AH64:AH65"/>
    <mergeCell ref="AI64:AI65"/>
    <mergeCell ref="AJ64:AJ65"/>
    <mergeCell ref="S64:S65"/>
    <mergeCell ref="T64:T65"/>
    <mergeCell ref="U64:U65"/>
    <mergeCell ref="V64:V65"/>
    <mergeCell ref="W64:W65"/>
    <mergeCell ref="X64:X65"/>
    <mergeCell ref="AR62:AR63"/>
    <mergeCell ref="AS62:AS63"/>
    <mergeCell ref="AT62:AT63"/>
    <mergeCell ref="AU62:AU63"/>
    <mergeCell ref="AV62:AV63"/>
    <mergeCell ref="AK64:AK65"/>
    <mergeCell ref="AL64:AL65"/>
    <mergeCell ref="AM64:AM65"/>
    <mergeCell ref="AN64:AN65"/>
    <mergeCell ref="AO64:AO65"/>
    <mergeCell ref="AH58:AH59"/>
    <mergeCell ref="AI58:AI59"/>
    <mergeCell ref="AJ58:AJ59"/>
    <mergeCell ref="D62:D63"/>
    <mergeCell ref="E62:E63"/>
    <mergeCell ref="F62:F63"/>
    <mergeCell ref="G62:G63"/>
    <mergeCell ref="H62:H63"/>
    <mergeCell ref="I62:I63"/>
    <mergeCell ref="AN62:AN63"/>
    <mergeCell ref="AO62:AO63"/>
    <mergeCell ref="AP62:AP63"/>
    <mergeCell ref="AQ62:AQ63"/>
    <mergeCell ref="AU60:AU61"/>
    <mergeCell ref="AV60:AV61"/>
    <mergeCell ref="Y60:Y61"/>
    <mergeCell ref="AE60:AE61"/>
    <mergeCell ref="AF60:AF61"/>
    <mergeCell ref="AG60:AG61"/>
    <mergeCell ref="AH60:AH61"/>
    <mergeCell ref="AI60:AI61"/>
    <mergeCell ref="AJ60:AJ61"/>
    <mergeCell ref="AS73:AS74"/>
    <mergeCell ref="AT73:AT74"/>
    <mergeCell ref="AU73:AU74"/>
    <mergeCell ref="AQ64:AQ65"/>
    <mergeCell ref="AR64:AR65"/>
    <mergeCell ref="AS64:AS65"/>
    <mergeCell ref="AT64:AT65"/>
    <mergeCell ref="AU64:AU65"/>
    <mergeCell ref="AV64:AV65"/>
    <mergeCell ref="AP64:AP65"/>
    <mergeCell ref="BH67:BH68"/>
    <mergeCell ref="BE65:BE66"/>
    <mergeCell ref="BG65:BG66"/>
    <mergeCell ref="BH65:BH66"/>
    <mergeCell ref="BH69:BH70"/>
    <mergeCell ref="BB69:BB70"/>
    <mergeCell ref="BC69:BC70"/>
    <mergeCell ref="BE69:BE70"/>
    <mergeCell ref="BG69:BG70"/>
    <mergeCell ref="AV73:AV74"/>
    <mergeCell ref="BH71:BH72"/>
    <mergeCell ref="AN70:AP71"/>
    <mergeCell ref="AQ70:AS71"/>
    <mergeCell ref="AT70:AV71"/>
    <mergeCell ref="BB65:BB66"/>
    <mergeCell ref="BC65:BC66"/>
    <mergeCell ref="AD77:AD78"/>
    <mergeCell ref="AE77:AE78"/>
    <mergeCell ref="AF77:AF78"/>
    <mergeCell ref="AG77:AG78"/>
    <mergeCell ref="AO75:AO76"/>
    <mergeCell ref="AP75:AP76"/>
    <mergeCell ref="AQ75:AQ76"/>
    <mergeCell ref="AR75:AR76"/>
    <mergeCell ref="BB67:BB68"/>
    <mergeCell ref="BC67:BC68"/>
    <mergeCell ref="BE67:BE68"/>
    <mergeCell ref="BG67:BG68"/>
    <mergeCell ref="AB70:AD71"/>
    <mergeCell ref="AE70:AG71"/>
    <mergeCell ref="AH70:AJ71"/>
    <mergeCell ref="AK70:AM71"/>
    <mergeCell ref="AB75:AB76"/>
    <mergeCell ref="AB77:AB78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R73:AR74"/>
    <mergeCell ref="AU75:AU76"/>
    <mergeCell ref="AV75:AV76"/>
    <mergeCell ref="O75:O76"/>
    <mergeCell ref="AH77:AH78"/>
    <mergeCell ref="AI77:AI78"/>
    <mergeCell ref="AL75:AL76"/>
    <mergeCell ref="AM75:AM76"/>
    <mergeCell ref="AN75:AN76"/>
    <mergeCell ref="E81:E82"/>
    <mergeCell ref="F81:F82"/>
    <mergeCell ref="G81:G82"/>
    <mergeCell ref="H81:H82"/>
    <mergeCell ref="I81:I82"/>
    <mergeCell ref="J81:J82"/>
    <mergeCell ref="K81:K82"/>
    <mergeCell ref="U81:U82"/>
    <mergeCell ref="V81:V82"/>
    <mergeCell ref="AS75:AS76"/>
    <mergeCell ref="AT75:AT76"/>
    <mergeCell ref="AC75:AC76"/>
    <mergeCell ref="AD75:AD76"/>
    <mergeCell ref="AE75:AE76"/>
    <mergeCell ref="AF75:AF76"/>
    <mergeCell ref="AG75:AG76"/>
    <mergeCell ref="AH75:AH76"/>
    <mergeCell ref="AI75:AI76"/>
    <mergeCell ref="AJ75:AJ76"/>
    <mergeCell ref="AK75:AK76"/>
    <mergeCell ref="AJ77:AJ78"/>
    <mergeCell ref="AK77:AK78"/>
    <mergeCell ref="AL77:AL78"/>
    <mergeCell ref="AM77:AM78"/>
    <mergeCell ref="AN81:AN82"/>
    <mergeCell ref="AO81:AO82"/>
    <mergeCell ref="AP81:AP82"/>
    <mergeCell ref="AQ81:AQ82"/>
    <mergeCell ref="AR81:AR82"/>
    <mergeCell ref="AS81:AS82"/>
    <mergeCell ref="AT81:AT82"/>
    <mergeCell ref="AU81:AU82"/>
    <mergeCell ref="AD81:AD82"/>
    <mergeCell ref="AE81:AE82"/>
    <mergeCell ref="AF81:AF82"/>
    <mergeCell ref="AG81:AG82"/>
    <mergeCell ref="AH81:AH82"/>
    <mergeCell ref="L81:L82"/>
    <mergeCell ref="M81:M82"/>
    <mergeCell ref="N81:N82"/>
    <mergeCell ref="O81:O82"/>
    <mergeCell ref="P81:P82"/>
    <mergeCell ref="Q81:Q82"/>
    <mergeCell ref="R81:R82"/>
    <mergeCell ref="S81:S82"/>
    <mergeCell ref="T81:T82"/>
    <mergeCell ref="AM81:AM82"/>
    <mergeCell ref="Y77:Y78"/>
    <mergeCell ref="Z77:Z78"/>
    <mergeCell ref="AA77:AA78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Q77:AQ78"/>
    <mergeCell ref="AR77:AR78"/>
    <mergeCell ref="L75:L76"/>
    <mergeCell ref="M75:M76"/>
    <mergeCell ref="N75:N76"/>
    <mergeCell ref="AN77:AN78"/>
    <mergeCell ref="AO77:AO78"/>
    <mergeCell ref="AP77:AP78"/>
    <mergeCell ref="AC77:AC78"/>
    <mergeCell ref="O77:O78"/>
    <mergeCell ref="P77:P78"/>
    <mergeCell ref="Q77:Q78"/>
    <mergeCell ref="R77:R78"/>
    <mergeCell ref="AL79:AL80"/>
    <mergeCell ref="AM79:AM80"/>
    <mergeCell ref="AN79:AN80"/>
    <mergeCell ref="AO79:AO80"/>
    <mergeCell ref="AP79:AP80"/>
    <mergeCell ref="AQ79:AQ80"/>
    <mergeCell ref="AR79:AR80"/>
    <mergeCell ref="AC83:AC84"/>
    <mergeCell ref="P83:P84"/>
    <mergeCell ref="O83:O84"/>
    <mergeCell ref="N83:N84"/>
    <mergeCell ref="M83:M84"/>
    <mergeCell ref="L83:L84"/>
    <mergeCell ref="K83:K84"/>
    <mergeCell ref="J83:J84"/>
    <mergeCell ref="I83:I84"/>
    <mergeCell ref="H83:H84"/>
    <mergeCell ref="G83:G84"/>
    <mergeCell ref="F83:F84"/>
    <mergeCell ref="BB73:BB74"/>
    <mergeCell ref="BC73:BC74"/>
    <mergeCell ref="BE73:BE74"/>
    <mergeCell ref="BG73:BG74"/>
    <mergeCell ref="AI81:AI82"/>
    <mergeCell ref="AJ81:AJ82"/>
    <mergeCell ref="AK81:AK82"/>
    <mergeCell ref="AL81:AL82"/>
    <mergeCell ref="W81:W82"/>
    <mergeCell ref="X81:X82"/>
    <mergeCell ref="Y81:Y82"/>
    <mergeCell ref="Z81:Z82"/>
    <mergeCell ref="AA81:AA82"/>
    <mergeCell ref="AB81:AB82"/>
    <mergeCell ref="AC81:AC82"/>
    <mergeCell ref="AS77:AS78"/>
    <mergeCell ref="AT77:AT78"/>
    <mergeCell ref="AU77:AU78"/>
    <mergeCell ref="AV77:AV78"/>
    <mergeCell ref="X77:X78"/>
    <mergeCell ref="BB87:BB88"/>
    <mergeCell ref="BC87:BC88"/>
    <mergeCell ref="BE87:BE88"/>
    <mergeCell ref="BG87:BG88"/>
    <mergeCell ref="BH87:BH88"/>
    <mergeCell ref="X94:X95"/>
    <mergeCell ref="AE91:AG92"/>
    <mergeCell ref="AH91:AJ92"/>
    <mergeCell ref="AK91:AM92"/>
    <mergeCell ref="AN91:AP92"/>
    <mergeCell ref="AQ91:AS92"/>
    <mergeCell ref="AT91:AV92"/>
    <mergeCell ref="BB85:BB86"/>
    <mergeCell ref="BC85:BC86"/>
    <mergeCell ref="BE85:BE86"/>
    <mergeCell ref="D91:F92"/>
    <mergeCell ref="G91:I92"/>
    <mergeCell ref="J91:L92"/>
    <mergeCell ref="M91:O92"/>
    <mergeCell ref="P91:R92"/>
    <mergeCell ref="S91:U92"/>
    <mergeCell ref="V91:X92"/>
    <mergeCell ref="Y91:AA92"/>
    <mergeCell ref="AB91:AD92"/>
    <mergeCell ref="AA94:AA95"/>
    <mergeCell ref="AB94:AB95"/>
    <mergeCell ref="AC94:AC95"/>
    <mergeCell ref="AD94:AD95"/>
    <mergeCell ref="AE94:AE95"/>
    <mergeCell ref="AF94:AF95"/>
    <mergeCell ref="AG94:AG95"/>
    <mergeCell ref="AH94:AH95"/>
    <mergeCell ref="R94:R95"/>
    <mergeCell ref="S94:S95"/>
    <mergeCell ref="BH89:BH90"/>
    <mergeCell ref="AJ96:AJ97"/>
    <mergeCell ref="AK96:AK97"/>
    <mergeCell ref="AL96:AL97"/>
    <mergeCell ref="AM96:AM97"/>
    <mergeCell ref="AN96:AN97"/>
    <mergeCell ref="AO96:AO97"/>
    <mergeCell ref="AP96:AP97"/>
    <mergeCell ref="AQ96:AQ97"/>
    <mergeCell ref="AR96:AR97"/>
    <mergeCell ref="AA96:AA97"/>
    <mergeCell ref="AB96:AB97"/>
    <mergeCell ref="AC96:AC97"/>
    <mergeCell ref="AD96:AD97"/>
    <mergeCell ref="AE96:AE97"/>
    <mergeCell ref="AF96:AF97"/>
    <mergeCell ref="AG96:AG97"/>
    <mergeCell ref="AH96:AH97"/>
    <mergeCell ref="AI96:AI97"/>
    <mergeCell ref="AS96:AS97"/>
    <mergeCell ref="AT96:AT97"/>
    <mergeCell ref="AU96:AU97"/>
    <mergeCell ref="AV96:AV97"/>
    <mergeCell ref="BB89:BB90"/>
    <mergeCell ref="BC89:BC90"/>
    <mergeCell ref="BE89:BE90"/>
    <mergeCell ref="BG89:BG90"/>
    <mergeCell ref="AS94:AS95"/>
    <mergeCell ref="AT94:AT95"/>
    <mergeCell ref="AU94:AU95"/>
    <mergeCell ref="I98:I99"/>
    <mergeCell ref="J98:J99"/>
    <mergeCell ref="K98:K99"/>
    <mergeCell ref="L98:L99"/>
    <mergeCell ref="M98:M99"/>
    <mergeCell ref="N98:N99"/>
    <mergeCell ref="O98:O99"/>
    <mergeCell ref="P98:P99"/>
    <mergeCell ref="Q98:Q99"/>
    <mergeCell ref="AA98:AA99"/>
    <mergeCell ref="AB98:AB99"/>
    <mergeCell ref="AC98:AC99"/>
    <mergeCell ref="AD98:AD99"/>
    <mergeCell ref="AE98:AE99"/>
    <mergeCell ref="AF98:AF99"/>
    <mergeCell ref="R96:R97"/>
    <mergeCell ref="S96:S97"/>
    <mergeCell ref="T96:T97"/>
    <mergeCell ref="U96:U97"/>
    <mergeCell ref="V96:V97"/>
    <mergeCell ref="W96:W97"/>
    <mergeCell ref="X96:X97"/>
    <mergeCell ref="Y96:Y97"/>
    <mergeCell ref="Z96:Z97"/>
    <mergeCell ref="T98:T99"/>
    <mergeCell ref="U98:U99"/>
    <mergeCell ref="V98:V99"/>
    <mergeCell ref="W98:W99"/>
    <mergeCell ref="X98:X99"/>
    <mergeCell ref="R98:R99"/>
    <mergeCell ref="S98:S99"/>
    <mergeCell ref="Y98:Y99"/>
    <mergeCell ref="BE91:BE92"/>
    <mergeCell ref="BG91:BG92"/>
    <mergeCell ref="BH91:BH92"/>
    <mergeCell ref="AJ98:AJ99"/>
    <mergeCell ref="AK98:AK99"/>
    <mergeCell ref="AL98:AL99"/>
    <mergeCell ref="AM98:AM99"/>
    <mergeCell ref="AN98:AN99"/>
    <mergeCell ref="AO98:AO99"/>
    <mergeCell ref="AP98:AP99"/>
    <mergeCell ref="AQ98:AQ99"/>
    <mergeCell ref="AR98:AR99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AT102:AT103"/>
    <mergeCell ref="AU102:AU103"/>
    <mergeCell ref="AA102:AA103"/>
    <mergeCell ref="AB102:AB103"/>
    <mergeCell ref="AC102:AC103"/>
    <mergeCell ref="AG98:AG99"/>
    <mergeCell ref="AH98:AH99"/>
    <mergeCell ref="AI98:AI99"/>
    <mergeCell ref="AV94:AV95"/>
    <mergeCell ref="AI94:AI95"/>
    <mergeCell ref="BB91:BB92"/>
    <mergeCell ref="AN94:AN95"/>
    <mergeCell ref="AO94:AO95"/>
    <mergeCell ref="AP94:AP95"/>
    <mergeCell ref="AQ94:AQ95"/>
    <mergeCell ref="AR94:AR95"/>
    <mergeCell ref="T94:T95"/>
    <mergeCell ref="U94:U95"/>
    <mergeCell ref="V94:V95"/>
    <mergeCell ref="W94:W95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AM102:AM103"/>
    <mergeCell ref="AN102:AN103"/>
    <mergeCell ref="AO102:AO103"/>
    <mergeCell ref="AP102:AP103"/>
    <mergeCell ref="AQ102:AQ103"/>
    <mergeCell ref="AR102:AR103"/>
    <mergeCell ref="AD102:AD103"/>
    <mergeCell ref="AE102:AE103"/>
    <mergeCell ref="AF102:AF103"/>
    <mergeCell ref="AG102:AG103"/>
    <mergeCell ref="AH102:AH103"/>
    <mergeCell ref="AI102:AI103"/>
    <mergeCell ref="S100:S101"/>
    <mergeCell ref="T100:T101"/>
    <mergeCell ref="AB104:AB105"/>
    <mergeCell ref="AC104:AC105"/>
    <mergeCell ref="AJ102:AJ103"/>
    <mergeCell ref="AK102:AK103"/>
    <mergeCell ref="D104:D105"/>
    <mergeCell ref="E104:E105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AD104:AD105"/>
    <mergeCell ref="AE104:AE105"/>
    <mergeCell ref="V102:V103"/>
    <mergeCell ref="W102:W103"/>
    <mergeCell ref="X102:X103"/>
    <mergeCell ref="Y102:Y103"/>
    <mergeCell ref="Z102:Z103"/>
    <mergeCell ref="Z98:Z99"/>
    <mergeCell ref="U100:U101"/>
    <mergeCell ref="V100:V101"/>
    <mergeCell ref="W100:W101"/>
    <mergeCell ref="U104:U105"/>
    <mergeCell ref="V104:V105"/>
    <mergeCell ref="W104:W105"/>
    <mergeCell ref="X104:X105"/>
    <mergeCell ref="Y104:Y105"/>
    <mergeCell ref="Z104:Z105"/>
    <mergeCell ref="AA104:AA105"/>
    <mergeCell ref="S83:S84"/>
    <mergeCell ref="R83:R84"/>
    <mergeCell ref="Q83:Q84"/>
    <mergeCell ref="AD83:AD84"/>
    <mergeCell ref="AU83:AU84"/>
    <mergeCell ref="AT83:AT84"/>
    <mergeCell ref="AS83:AS84"/>
    <mergeCell ref="V83:V84"/>
    <mergeCell ref="W83:W84"/>
    <mergeCell ref="X83:X84"/>
    <mergeCell ref="Y83:Y84"/>
    <mergeCell ref="Z83:Z84"/>
    <mergeCell ref="AA83:AA84"/>
    <mergeCell ref="AB83:AB84"/>
    <mergeCell ref="AF104:AF105"/>
    <mergeCell ref="AG104:AG105"/>
    <mergeCell ref="AE100:AE101"/>
    <mergeCell ref="AF100:AF101"/>
    <mergeCell ref="AG100:AG101"/>
    <mergeCell ref="AH100:AH101"/>
    <mergeCell ref="AI100:AI101"/>
    <mergeCell ref="AJ100:AJ101"/>
    <mergeCell ref="AK100:AK101"/>
    <mergeCell ref="AL100:AL101"/>
    <mergeCell ref="AM100:AM101"/>
    <mergeCell ref="AN100:AN101"/>
    <mergeCell ref="AT98:AT99"/>
    <mergeCell ref="AS98:AS99"/>
    <mergeCell ref="T104:T105"/>
    <mergeCell ref="AS102:AS103"/>
    <mergeCell ref="AL102:AL103"/>
    <mergeCell ref="U102:U103"/>
    <mergeCell ref="AO20:AO21"/>
    <mergeCell ref="AN20:AN21"/>
    <mergeCell ref="AM20:AM21"/>
    <mergeCell ref="C83:C84"/>
    <mergeCell ref="E83:E84"/>
    <mergeCell ref="D83:D84"/>
    <mergeCell ref="D28:F29"/>
    <mergeCell ref="G28:I29"/>
    <mergeCell ref="J28:L29"/>
    <mergeCell ref="M28:O29"/>
    <mergeCell ref="P28:R29"/>
    <mergeCell ref="S28:U29"/>
    <mergeCell ref="AC37:AC38"/>
    <mergeCell ref="AD37:AD38"/>
    <mergeCell ref="AE37:AE38"/>
    <mergeCell ref="AF37:AF38"/>
    <mergeCell ref="T22:T23"/>
    <mergeCell ref="U22:U23"/>
    <mergeCell ref="V22:V23"/>
    <mergeCell ref="W22:W23"/>
    <mergeCell ref="X22:X23"/>
    <mergeCell ref="AV104:AV105"/>
    <mergeCell ref="AM104:AM105"/>
    <mergeCell ref="AN104:AN105"/>
    <mergeCell ref="AI83:AI84"/>
    <mergeCell ref="AH83:AH84"/>
    <mergeCell ref="AG83:AG84"/>
    <mergeCell ref="AF83:AF84"/>
    <mergeCell ref="AE83:AE84"/>
    <mergeCell ref="AR83:AR84"/>
    <mergeCell ref="AQ83:AQ84"/>
    <mergeCell ref="AP83:AP84"/>
    <mergeCell ref="AO83:AO84"/>
    <mergeCell ref="AN83:AN84"/>
    <mergeCell ref="AM83:AM84"/>
    <mergeCell ref="C89:AV89"/>
    <mergeCell ref="D90:L90"/>
    <mergeCell ref="M90:U90"/>
    <mergeCell ref="V90:AD90"/>
    <mergeCell ref="AE90:AM90"/>
    <mergeCell ref="AN90:AV90"/>
    <mergeCell ref="AJ83:AJ84"/>
    <mergeCell ref="AK83:AK84"/>
    <mergeCell ref="AL83:AL84"/>
    <mergeCell ref="U83:U84"/>
    <mergeCell ref="AV83:AV84"/>
    <mergeCell ref="T83:T84"/>
    <mergeCell ref="D85:D86"/>
    <mergeCell ref="E85:E86"/>
    <mergeCell ref="F85:F86"/>
    <mergeCell ref="G85:G86"/>
    <mergeCell ref="H85:H86"/>
    <mergeCell ref="I85:I86"/>
    <mergeCell ref="C18:C19"/>
    <mergeCell ref="P18:P19"/>
    <mergeCell ref="Q18:Q19"/>
    <mergeCell ref="R18:R19"/>
    <mergeCell ref="R20:R21"/>
    <mergeCell ref="M18:M19"/>
    <mergeCell ref="N18:N19"/>
    <mergeCell ref="C22:C23"/>
    <mergeCell ref="AV81:AV82"/>
    <mergeCell ref="C104:C105"/>
    <mergeCell ref="C62:C63"/>
    <mergeCell ref="AV20:AV21"/>
    <mergeCell ref="AU20:AU21"/>
    <mergeCell ref="AT20:AT21"/>
    <mergeCell ref="L20:L21"/>
    <mergeCell ref="K20:K21"/>
    <mergeCell ref="J20:J21"/>
    <mergeCell ref="I20:I21"/>
    <mergeCell ref="H20:H21"/>
    <mergeCell ref="G20:G21"/>
    <mergeCell ref="F20:F21"/>
    <mergeCell ref="E20:E21"/>
    <mergeCell ref="D20:D21"/>
    <mergeCell ref="C20:C21"/>
    <mergeCell ref="AQ20:AQ21"/>
    <mergeCell ref="AP20:AP21"/>
    <mergeCell ref="V43:V44"/>
    <mergeCell ref="X37:X38"/>
    <mergeCell ref="Y37:Y38"/>
    <mergeCell ref="Z37:Z38"/>
    <mergeCell ref="AA37:AA38"/>
    <mergeCell ref="AB37:AB38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C79:C80"/>
    <mergeCell ref="AA16:AA17"/>
    <mergeCell ref="AB16:AB17"/>
    <mergeCell ref="AC16:AC17"/>
    <mergeCell ref="AD16:AD17"/>
    <mergeCell ref="AE16:AE17"/>
    <mergeCell ref="AF16:AF17"/>
    <mergeCell ref="AG16:AG17"/>
    <mergeCell ref="AH16:AH17"/>
    <mergeCell ref="AI16:AI17"/>
    <mergeCell ref="AJ16:AJ17"/>
    <mergeCell ref="AG22:AG23"/>
    <mergeCell ref="AH22:AH23"/>
    <mergeCell ref="AI22:AI23"/>
    <mergeCell ref="AJ22:AJ23"/>
    <mergeCell ref="AK22:AK23"/>
    <mergeCell ref="AL22:AL23"/>
    <mergeCell ref="AK16:AK17"/>
    <mergeCell ref="AA18:AA19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Z35:Z36"/>
    <mergeCell ref="M27:U27"/>
    <mergeCell ref="V27:AD27"/>
    <mergeCell ref="AE27:AM27"/>
    <mergeCell ref="Q37:Q38"/>
    <mergeCell ref="D27:L27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V58:V59"/>
    <mergeCell ref="U43:U44"/>
    <mergeCell ref="R37:R38"/>
    <mergeCell ref="S37:S38"/>
    <mergeCell ref="T37:T38"/>
    <mergeCell ref="V37:V38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79:P80"/>
    <mergeCell ref="Q79:Q80"/>
    <mergeCell ref="R79:R80"/>
    <mergeCell ref="S79:S80"/>
    <mergeCell ref="AS79:AS80"/>
    <mergeCell ref="T79:T80"/>
    <mergeCell ref="U79:U80"/>
    <mergeCell ref="V79:V80"/>
    <mergeCell ref="W79:W80"/>
    <mergeCell ref="AG79:AG80"/>
    <mergeCell ref="AH79:AH80"/>
    <mergeCell ref="AI79:AI80"/>
    <mergeCell ref="AJ79:AJ80"/>
    <mergeCell ref="AK79:AK80"/>
    <mergeCell ref="AT79:AT80"/>
    <mergeCell ref="AU79:AU80"/>
    <mergeCell ref="AV79:AV80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AO100:AO101"/>
    <mergeCell ref="AP100:AP101"/>
    <mergeCell ref="AQ100:AQ101"/>
    <mergeCell ref="AR100:AR101"/>
    <mergeCell ref="AS100:AS101"/>
    <mergeCell ref="X100:X101"/>
    <mergeCell ref="Y100:Y101"/>
    <mergeCell ref="Z100:Z101"/>
    <mergeCell ref="AA100:AA101"/>
    <mergeCell ref="AB100:AB101"/>
    <mergeCell ref="AC100:AC101"/>
    <mergeCell ref="AD100:AD101"/>
    <mergeCell ref="C85:C86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AO22:AO23"/>
    <mergeCell ref="AN22:AN23"/>
    <mergeCell ref="AM22:AM23"/>
    <mergeCell ref="AP22:AP23"/>
    <mergeCell ref="AQ22:AQ23"/>
    <mergeCell ref="AR22:AR23"/>
    <mergeCell ref="AS22:AS23"/>
    <mergeCell ref="AT22:AT23"/>
    <mergeCell ref="AU22:AU23"/>
    <mergeCell ref="AV22:AV23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O65"/>
    <mergeCell ref="P64:P65"/>
    <mergeCell ref="Q64:Q65"/>
    <mergeCell ref="R64:R65"/>
    <mergeCell ref="AQ58:AQ59"/>
    <mergeCell ref="C58:C59"/>
    <mergeCell ref="D58:D59"/>
    <mergeCell ref="E58:E59"/>
    <mergeCell ref="F58:F59"/>
    <mergeCell ref="Y64:Y65"/>
    <mergeCell ref="Z64:Z65"/>
    <mergeCell ref="AA64:AA65"/>
    <mergeCell ref="AB64:AB65"/>
    <mergeCell ref="AC64:AC65"/>
    <mergeCell ref="AD64:AD65"/>
    <mergeCell ref="AK60:AK61"/>
    <mergeCell ref="AL60:AL61"/>
    <mergeCell ref="AM60:AM61"/>
    <mergeCell ref="AN60:AN61"/>
    <mergeCell ref="AO60:AO61"/>
    <mergeCell ref="AR58:AR59"/>
    <mergeCell ref="AS58:AS59"/>
    <mergeCell ref="AT58:AT59"/>
    <mergeCell ref="AU58:AU59"/>
    <mergeCell ref="AV58:AV59"/>
    <mergeCell ref="S43:S44"/>
    <mergeCell ref="T43:T44"/>
    <mergeCell ref="W58:W59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AG85:AG86"/>
    <mergeCell ref="AH85:AH86"/>
    <mergeCell ref="AI85:AI86"/>
    <mergeCell ref="AJ85:AJ86"/>
    <mergeCell ref="AK85:AK86"/>
    <mergeCell ref="AL85:AL86"/>
    <mergeCell ref="AM85:AM86"/>
    <mergeCell ref="AN85:AN86"/>
    <mergeCell ref="AO85:AO86"/>
    <mergeCell ref="AP85:AP86"/>
    <mergeCell ref="AQ85:AQ86"/>
    <mergeCell ref="AR85:AR86"/>
    <mergeCell ref="AS85:AS86"/>
    <mergeCell ref="AT85:AT86"/>
    <mergeCell ref="AU85:AU86"/>
    <mergeCell ref="AV85:AV86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AQ106:AQ107"/>
    <mergeCell ref="AR106:AR107"/>
    <mergeCell ref="AS106:AS107"/>
    <mergeCell ref="AT106:AT107"/>
    <mergeCell ref="AU106:AU107"/>
    <mergeCell ref="AV106:AV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AL106:AL107"/>
    <mergeCell ref="AM106:AM107"/>
    <mergeCell ref="AN106:AN107"/>
    <mergeCell ref="AO106:AO107"/>
    <mergeCell ref="AP106:AP107"/>
    <mergeCell ref="BI87:BI88"/>
    <mergeCell ref="BI89:BI90"/>
    <mergeCell ref="BI91:BI92"/>
    <mergeCell ref="BI93:BI94"/>
    <mergeCell ref="AV100:AV101"/>
    <mergeCell ref="AH104:AH105"/>
    <mergeCell ref="AI104:AI105"/>
    <mergeCell ref="AJ104:AJ105"/>
    <mergeCell ref="AK104:AK105"/>
    <mergeCell ref="AL104:AL105"/>
    <mergeCell ref="AT100:AT101"/>
    <mergeCell ref="AU100:AU101"/>
    <mergeCell ref="BE93:BE94"/>
    <mergeCell ref="BG93:BG94"/>
    <mergeCell ref="BH93:BH94"/>
    <mergeCell ref="AU98:AU99"/>
    <mergeCell ref="AV98:AV99"/>
    <mergeCell ref="AV102:AV103"/>
    <mergeCell ref="BB93:BB94"/>
    <mergeCell ref="BC93:BC94"/>
    <mergeCell ref="AJ94:AJ95"/>
    <mergeCell ref="AK94:AK95"/>
    <mergeCell ref="AL94:AL95"/>
    <mergeCell ref="AM94:AM95"/>
    <mergeCell ref="AO104:AO105"/>
    <mergeCell ref="AP104:AP105"/>
    <mergeCell ref="AQ104:AQ105"/>
    <mergeCell ref="AR104:AR105"/>
    <mergeCell ref="AS104:AS105"/>
    <mergeCell ref="AT104:AT105"/>
    <mergeCell ref="AU104:AU105"/>
    <mergeCell ref="BC91:BC92"/>
    <mergeCell ref="CB63:CB64"/>
    <mergeCell ref="BB63:BB64"/>
    <mergeCell ref="BC63:BC64"/>
    <mergeCell ref="BD63:BD64"/>
    <mergeCell ref="BE63:BE64"/>
    <mergeCell ref="BF63:BF64"/>
    <mergeCell ref="BG63:BG64"/>
    <mergeCell ref="BH63:BH64"/>
    <mergeCell ref="BI63:BI64"/>
    <mergeCell ref="BU63:BU64"/>
    <mergeCell ref="BI5:BI6"/>
    <mergeCell ref="BI7:BI8"/>
    <mergeCell ref="BI9:BI10"/>
    <mergeCell ref="BI11:BI12"/>
    <mergeCell ref="BI13:BI14"/>
    <mergeCell ref="BI15:BI16"/>
    <mergeCell ref="BI25:BI26"/>
    <mergeCell ref="BI27:BI28"/>
    <mergeCell ref="BI29:BI30"/>
    <mergeCell ref="BI31:BI32"/>
    <mergeCell ref="BI33:BI34"/>
    <mergeCell ref="BI35:BI36"/>
    <mergeCell ref="BI45:BI46"/>
    <mergeCell ref="BI47:BI48"/>
    <mergeCell ref="BI49:BI50"/>
    <mergeCell ref="BI51:BI52"/>
    <mergeCell ref="BI53:BI54"/>
    <mergeCell ref="BG53:BG54"/>
    <mergeCell ref="BH51:BH52"/>
    <mergeCell ref="BB47:BB48"/>
    <mergeCell ref="BE13:BE14"/>
    <mergeCell ref="BG13:BG14"/>
    <mergeCell ref="BI55:BI56"/>
    <mergeCell ref="BI83:BI84"/>
    <mergeCell ref="BI85:BI86"/>
    <mergeCell ref="BH83:BH84"/>
    <mergeCell ref="BG83:BG84"/>
    <mergeCell ref="BE83:BE84"/>
    <mergeCell ref="BC83:BC84"/>
    <mergeCell ref="BB83:BB84"/>
    <mergeCell ref="BG85:BG86"/>
    <mergeCell ref="BH85:BH86"/>
    <mergeCell ref="BZ71:BZ72"/>
    <mergeCell ref="CA71:CA72"/>
    <mergeCell ref="BU73:BU74"/>
    <mergeCell ref="BV73:BV74"/>
    <mergeCell ref="BW73:BW74"/>
    <mergeCell ref="BX73:BX74"/>
    <mergeCell ref="BY73:BY74"/>
    <mergeCell ref="BZ73:BZ74"/>
    <mergeCell ref="BI65:BI66"/>
    <mergeCell ref="BI67:BI68"/>
    <mergeCell ref="BI69:BI70"/>
    <mergeCell ref="BI71:BI72"/>
    <mergeCell ref="BI73:BI74"/>
    <mergeCell ref="BX63:BX64"/>
    <mergeCell ref="BY63:BY64"/>
    <mergeCell ref="BZ63:BZ64"/>
    <mergeCell ref="CA63:CA64"/>
    <mergeCell ref="BH73:BH74"/>
    <mergeCell ref="BB71:BB72"/>
    <mergeCell ref="BC71:BC72"/>
    <mergeCell ref="BE71:BE72"/>
    <mergeCell ref="BG71:BG7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D90F-B016-4A4A-98FE-83671FC89E3A}">
  <dimension ref="C3:AB57"/>
  <sheetViews>
    <sheetView zoomScale="78" zoomScaleNormal="78" workbookViewId="0">
      <selection activeCell="AD26" sqref="AD26"/>
    </sheetView>
  </sheetViews>
  <sheetFormatPr defaultRowHeight="14.4" x14ac:dyDescent="0.3"/>
  <cols>
    <col min="3" max="3" width="39.77734375" bestFit="1" customWidth="1"/>
    <col min="4" max="4" width="10.44140625" bestFit="1" customWidth="1"/>
    <col min="5" max="6" width="11.77734375" bestFit="1" customWidth="1"/>
    <col min="7" max="7" width="12.6640625" bestFit="1" customWidth="1"/>
    <col min="8" max="8" width="11.77734375" bestFit="1" customWidth="1"/>
    <col min="9" max="13" width="14.88671875" bestFit="1" customWidth="1"/>
    <col min="14" max="14" width="10.44140625" bestFit="1" customWidth="1"/>
    <col min="15" max="15" width="12.6640625" bestFit="1" customWidth="1"/>
    <col min="16" max="16" width="11.77734375" bestFit="1" customWidth="1"/>
    <col min="17" max="17" width="12.6640625" bestFit="1" customWidth="1"/>
    <col min="18" max="22" width="14.88671875" bestFit="1" customWidth="1"/>
    <col min="23" max="23" width="13.88671875" bestFit="1" customWidth="1"/>
    <col min="24" max="24" width="13.6640625" bestFit="1" customWidth="1"/>
    <col min="25" max="25" width="12.6640625" bestFit="1" customWidth="1"/>
    <col min="26" max="26" width="14.88671875" bestFit="1" customWidth="1"/>
    <col min="27" max="27" width="13.88671875" bestFit="1" customWidth="1"/>
    <col min="28" max="28" width="14.88671875" bestFit="1" customWidth="1"/>
  </cols>
  <sheetData>
    <row r="3" spans="3:28" ht="15" thickBot="1" x14ac:dyDescent="0.35">
      <c r="C3" s="17" t="s">
        <v>19</v>
      </c>
    </row>
    <row r="4" spans="3:28" ht="15.6" x14ac:dyDescent="0.3">
      <c r="C4" s="16"/>
      <c r="D4" s="153" t="s">
        <v>0</v>
      </c>
      <c r="E4" s="154"/>
      <c r="F4" s="154"/>
      <c r="G4" s="154"/>
      <c r="H4" s="155"/>
      <c r="I4" s="153" t="s">
        <v>11</v>
      </c>
      <c r="J4" s="154"/>
      <c r="K4" s="154"/>
      <c r="L4" s="154"/>
      <c r="M4" s="155"/>
      <c r="N4" s="153" t="s">
        <v>12</v>
      </c>
      <c r="O4" s="154"/>
      <c r="P4" s="154"/>
      <c r="Q4" s="154"/>
      <c r="R4" s="155"/>
      <c r="S4" s="153" t="s">
        <v>13</v>
      </c>
      <c r="T4" s="154"/>
      <c r="U4" s="154"/>
      <c r="V4" s="154"/>
      <c r="W4" s="155"/>
      <c r="X4" s="153" t="s">
        <v>15</v>
      </c>
      <c r="Y4" s="154"/>
      <c r="Z4" s="154"/>
      <c r="AA4" s="154"/>
      <c r="AB4" s="155"/>
    </row>
    <row r="5" spans="3:28" x14ac:dyDescent="0.3">
      <c r="C5" s="156"/>
      <c r="D5" s="98" t="s">
        <v>1</v>
      </c>
      <c r="E5" s="76" t="s">
        <v>2</v>
      </c>
      <c r="F5" s="76" t="s">
        <v>3</v>
      </c>
      <c r="G5" s="76" t="s">
        <v>4</v>
      </c>
      <c r="H5" s="157" t="s">
        <v>5</v>
      </c>
      <c r="I5" s="107" t="s">
        <v>1</v>
      </c>
      <c r="J5" s="71" t="s">
        <v>2</v>
      </c>
      <c r="K5" s="71" t="s">
        <v>3</v>
      </c>
      <c r="L5" s="71" t="s">
        <v>4</v>
      </c>
      <c r="M5" s="130" t="s">
        <v>5</v>
      </c>
      <c r="N5" s="107" t="s">
        <v>1</v>
      </c>
      <c r="O5" s="71" t="s">
        <v>2</v>
      </c>
      <c r="P5" s="71" t="s">
        <v>3</v>
      </c>
      <c r="Q5" s="71" t="s">
        <v>4</v>
      </c>
      <c r="R5" s="130" t="s">
        <v>5</v>
      </c>
      <c r="S5" s="107" t="s">
        <v>1</v>
      </c>
      <c r="T5" s="71" t="s">
        <v>2</v>
      </c>
      <c r="U5" s="71" t="s">
        <v>3</v>
      </c>
      <c r="V5" s="71" t="s">
        <v>4</v>
      </c>
      <c r="W5" s="130" t="s">
        <v>5</v>
      </c>
      <c r="X5" s="107" t="s">
        <v>1</v>
      </c>
      <c r="Y5" s="71" t="s">
        <v>2</v>
      </c>
      <c r="Z5" s="71" t="s">
        <v>3</v>
      </c>
      <c r="AA5" s="71" t="s">
        <v>4</v>
      </c>
      <c r="AB5" s="130" t="s">
        <v>5</v>
      </c>
    </row>
    <row r="6" spans="3:28" x14ac:dyDescent="0.3">
      <c r="C6" s="156"/>
      <c r="D6" s="106"/>
      <c r="E6" s="77"/>
      <c r="F6" s="77"/>
      <c r="G6" s="77"/>
      <c r="H6" s="132"/>
      <c r="I6" s="107"/>
      <c r="J6" s="71"/>
      <c r="K6" s="71"/>
      <c r="L6" s="71"/>
      <c r="M6" s="130"/>
      <c r="N6" s="107"/>
      <c r="O6" s="71"/>
      <c r="P6" s="71"/>
      <c r="Q6" s="71"/>
      <c r="R6" s="130"/>
      <c r="S6" s="107"/>
      <c r="T6" s="71"/>
      <c r="U6" s="71"/>
      <c r="V6" s="71"/>
      <c r="W6" s="130"/>
      <c r="X6" s="107"/>
      <c r="Y6" s="71"/>
      <c r="Z6" s="71"/>
      <c r="AA6" s="71"/>
      <c r="AB6" s="130"/>
    </row>
    <row r="7" spans="3:28" x14ac:dyDescent="0.3">
      <c r="C7" s="71" t="s">
        <v>217</v>
      </c>
      <c r="D7" s="161" t="s">
        <v>23</v>
      </c>
      <c r="E7" s="163" t="s">
        <v>24</v>
      </c>
      <c r="F7" s="163">
        <v>1</v>
      </c>
      <c r="G7" s="163">
        <v>1</v>
      </c>
      <c r="H7" s="165">
        <v>1</v>
      </c>
      <c r="I7" s="161" t="s">
        <v>22</v>
      </c>
      <c r="J7" s="158" t="s">
        <v>24</v>
      </c>
      <c r="K7" s="158">
        <v>1</v>
      </c>
      <c r="L7" s="158">
        <v>2</v>
      </c>
      <c r="M7" s="159">
        <v>2</v>
      </c>
      <c r="N7" s="160">
        <v>2</v>
      </c>
      <c r="O7" s="158">
        <v>3</v>
      </c>
      <c r="P7" s="158">
        <v>2</v>
      </c>
      <c r="Q7" s="158">
        <v>3</v>
      </c>
      <c r="R7" s="159">
        <v>6</v>
      </c>
      <c r="S7" s="160">
        <v>2</v>
      </c>
      <c r="T7" s="158">
        <v>3</v>
      </c>
      <c r="U7" s="158">
        <v>6</v>
      </c>
      <c r="V7" s="158">
        <v>3</v>
      </c>
      <c r="W7" s="159">
        <v>4</v>
      </c>
      <c r="X7" s="167" t="s">
        <v>22</v>
      </c>
      <c r="Y7" s="76">
        <v>1</v>
      </c>
      <c r="Z7" s="163">
        <v>4</v>
      </c>
      <c r="AA7" s="163">
        <v>5</v>
      </c>
      <c r="AB7" s="165">
        <v>6</v>
      </c>
    </row>
    <row r="8" spans="3:28" x14ac:dyDescent="0.3">
      <c r="C8" s="71"/>
      <c r="D8" s="162"/>
      <c r="E8" s="164"/>
      <c r="F8" s="164"/>
      <c r="G8" s="164"/>
      <c r="H8" s="166"/>
      <c r="I8" s="162"/>
      <c r="J8" s="158"/>
      <c r="K8" s="158"/>
      <c r="L8" s="158"/>
      <c r="M8" s="159"/>
      <c r="N8" s="160"/>
      <c r="O8" s="158"/>
      <c r="P8" s="158"/>
      <c r="Q8" s="158"/>
      <c r="R8" s="159"/>
      <c r="S8" s="160"/>
      <c r="T8" s="158"/>
      <c r="U8" s="158"/>
      <c r="V8" s="158"/>
      <c r="W8" s="159"/>
      <c r="X8" s="168"/>
      <c r="Y8" s="77"/>
      <c r="Z8" s="164"/>
      <c r="AA8" s="164"/>
      <c r="AB8" s="166"/>
    </row>
    <row r="9" spans="3:28" x14ac:dyDescent="0.3">
      <c r="C9" s="71" t="s">
        <v>218</v>
      </c>
      <c r="D9" s="161" t="s">
        <v>22</v>
      </c>
      <c r="E9" s="163">
        <v>1</v>
      </c>
      <c r="F9" s="163">
        <v>1</v>
      </c>
      <c r="G9" s="163">
        <v>2</v>
      </c>
      <c r="H9" s="165">
        <v>3</v>
      </c>
      <c r="I9" s="161">
        <v>4</v>
      </c>
      <c r="J9" s="158">
        <v>4</v>
      </c>
      <c r="K9" s="158">
        <v>9</v>
      </c>
      <c r="L9" s="158">
        <v>24</v>
      </c>
      <c r="M9" s="159">
        <v>25</v>
      </c>
      <c r="N9" s="160">
        <v>2</v>
      </c>
      <c r="O9" s="158">
        <v>3</v>
      </c>
      <c r="P9" s="158">
        <v>3</v>
      </c>
      <c r="Q9" s="158">
        <v>4</v>
      </c>
      <c r="R9" s="159">
        <v>5</v>
      </c>
      <c r="S9" s="160">
        <v>3</v>
      </c>
      <c r="T9" s="158">
        <v>4</v>
      </c>
      <c r="U9" s="158">
        <v>8</v>
      </c>
      <c r="V9" s="158">
        <v>6</v>
      </c>
      <c r="W9" s="159">
        <v>9</v>
      </c>
      <c r="X9" s="98">
        <v>1</v>
      </c>
      <c r="Y9" s="76">
        <v>4</v>
      </c>
      <c r="Z9" s="163">
        <v>6</v>
      </c>
      <c r="AA9" s="163">
        <v>20</v>
      </c>
      <c r="AB9" s="165">
        <v>17</v>
      </c>
    </row>
    <row r="10" spans="3:28" x14ac:dyDescent="0.3">
      <c r="C10" s="71"/>
      <c r="D10" s="162"/>
      <c r="E10" s="164"/>
      <c r="F10" s="164"/>
      <c r="G10" s="164"/>
      <c r="H10" s="166"/>
      <c r="I10" s="162"/>
      <c r="J10" s="158"/>
      <c r="K10" s="158"/>
      <c r="L10" s="158"/>
      <c r="M10" s="159"/>
      <c r="N10" s="160"/>
      <c r="O10" s="158"/>
      <c r="P10" s="158"/>
      <c r="Q10" s="158"/>
      <c r="R10" s="159"/>
      <c r="S10" s="160"/>
      <c r="T10" s="158"/>
      <c r="U10" s="158"/>
      <c r="V10" s="158"/>
      <c r="W10" s="159"/>
      <c r="X10" s="106"/>
      <c r="Y10" s="77"/>
      <c r="Z10" s="164"/>
      <c r="AA10" s="164"/>
      <c r="AB10" s="166"/>
    </row>
    <row r="11" spans="3:28" x14ac:dyDescent="0.3">
      <c r="C11" s="71" t="s">
        <v>312</v>
      </c>
      <c r="D11" s="161" t="s">
        <v>22</v>
      </c>
      <c r="E11" s="163">
        <v>2</v>
      </c>
      <c r="F11" s="163">
        <v>3</v>
      </c>
      <c r="G11" s="163">
        <v>5</v>
      </c>
      <c r="H11" s="165">
        <v>7</v>
      </c>
      <c r="I11" s="161">
        <v>2</v>
      </c>
      <c r="J11" s="163">
        <v>3</v>
      </c>
      <c r="K11" s="163">
        <v>7</v>
      </c>
      <c r="L11" s="163">
        <v>12</v>
      </c>
      <c r="M11" s="165">
        <v>23</v>
      </c>
      <c r="N11" s="161">
        <v>2</v>
      </c>
      <c r="O11" s="163">
        <v>4</v>
      </c>
      <c r="P11" s="163">
        <v>5</v>
      </c>
      <c r="Q11" s="163">
        <v>9</v>
      </c>
      <c r="R11" s="165">
        <v>10</v>
      </c>
      <c r="S11" s="161">
        <v>12</v>
      </c>
      <c r="T11" s="163">
        <v>31</v>
      </c>
      <c r="U11" s="163" t="s">
        <v>64</v>
      </c>
      <c r="V11" s="163">
        <v>48</v>
      </c>
      <c r="W11" s="165" t="s">
        <v>65</v>
      </c>
      <c r="X11" s="161">
        <v>2</v>
      </c>
      <c r="Y11" s="163">
        <v>4</v>
      </c>
      <c r="Z11" s="163">
        <v>12</v>
      </c>
      <c r="AA11" s="163">
        <v>22</v>
      </c>
      <c r="AB11" s="165">
        <v>30</v>
      </c>
    </row>
    <row r="12" spans="3:28" x14ac:dyDescent="0.3">
      <c r="C12" s="71"/>
      <c r="D12" s="162"/>
      <c r="E12" s="164"/>
      <c r="F12" s="164"/>
      <c r="G12" s="164"/>
      <c r="H12" s="166"/>
      <c r="I12" s="162"/>
      <c r="J12" s="164"/>
      <c r="K12" s="164"/>
      <c r="L12" s="164"/>
      <c r="M12" s="166"/>
      <c r="N12" s="162"/>
      <c r="O12" s="164"/>
      <c r="P12" s="164"/>
      <c r="Q12" s="164"/>
      <c r="R12" s="166"/>
      <c r="S12" s="162"/>
      <c r="T12" s="164"/>
      <c r="U12" s="164"/>
      <c r="V12" s="164"/>
      <c r="W12" s="166"/>
      <c r="X12" s="162"/>
      <c r="Y12" s="164"/>
      <c r="Z12" s="164"/>
      <c r="AA12" s="164"/>
      <c r="AB12" s="166"/>
    </row>
    <row r="13" spans="3:28" x14ac:dyDescent="0.3">
      <c r="C13" s="71" t="s">
        <v>313</v>
      </c>
      <c r="D13" s="107">
        <v>1</v>
      </c>
      <c r="E13" s="71">
        <v>2</v>
      </c>
      <c r="F13" s="71">
        <v>3</v>
      </c>
      <c r="G13" s="71">
        <v>5</v>
      </c>
      <c r="H13" s="130">
        <v>8</v>
      </c>
      <c r="I13" s="107">
        <v>4</v>
      </c>
      <c r="J13" s="71">
        <v>7</v>
      </c>
      <c r="K13" s="71">
        <v>14</v>
      </c>
      <c r="L13" s="71">
        <v>32</v>
      </c>
      <c r="M13" s="130">
        <v>45</v>
      </c>
      <c r="N13" s="107">
        <v>2</v>
      </c>
      <c r="O13" s="71">
        <v>4</v>
      </c>
      <c r="P13" s="71">
        <v>6</v>
      </c>
      <c r="Q13" s="71">
        <v>19</v>
      </c>
      <c r="R13" s="130">
        <v>20</v>
      </c>
      <c r="S13" s="107">
        <v>13</v>
      </c>
      <c r="T13" s="71">
        <v>16</v>
      </c>
      <c r="U13" s="71">
        <v>30</v>
      </c>
      <c r="V13" s="71">
        <v>48</v>
      </c>
      <c r="W13" s="130" t="s">
        <v>66</v>
      </c>
      <c r="X13" s="98">
        <v>2</v>
      </c>
      <c r="Y13" s="76">
        <v>4</v>
      </c>
      <c r="Z13" s="76">
        <v>14</v>
      </c>
      <c r="AA13" s="76">
        <v>16</v>
      </c>
      <c r="AB13" s="157">
        <v>21</v>
      </c>
    </row>
    <row r="14" spans="3:28" x14ac:dyDescent="0.3">
      <c r="C14" s="71"/>
      <c r="D14" s="107"/>
      <c r="E14" s="71"/>
      <c r="F14" s="71"/>
      <c r="G14" s="71"/>
      <c r="H14" s="130"/>
      <c r="I14" s="107"/>
      <c r="J14" s="71"/>
      <c r="K14" s="71"/>
      <c r="L14" s="71"/>
      <c r="M14" s="130"/>
      <c r="N14" s="107"/>
      <c r="O14" s="71"/>
      <c r="P14" s="71"/>
      <c r="Q14" s="71"/>
      <c r="R14" s="130"/>
      <c r="S14" s="107"/>
      <c r="T14" s="71"/>
      <c r="U14" s="71"/>
      <c r="V14" s="71"/>
      <c r="W14" s="130"/>
      <c r="X14" s="106"/>
      <c r="Y14" s="77"/>
      <c r="Z14" s="77"/>
      <c r="AA14" s="77"/>
      <c r="AB14" s="132"/>
    </row>
    <row r="15" spans="3:28" x14ac:dyDescent="0.3">
      <c r="C15" s="71" t="s">
        <v>314</v>
      </c>
      <c r="D15" s="161">
        <v>10</v>
      </c>
      <c r="E15" s="163">
        <v>43</v>
      </c>
      <c r="F15" s="163" t="s">
        <v>25</v>
      </c>
      <c r="G15" s="163" t="s">
        <v>21</v>
      </c>
      <c r="H15" s="165" t="s">
        <v>26</v>
      </c>
      <c r="I15" s="161">
        <v>39</v>
      </c>
      <c r="J15" s="163" t="s">
        <v>36</v>
      </c>
      <c r="K15" s="163" t="s">
        <v>37</v>
      </c>
      <c r="L15" s="171" t="s">
        <v>38</v>
      </c>
      <c r="M15" s="165" t="s">
        <v>39</v>
      </c>
      <c r="N15" s="161">
        <v>29</v>
      </c>
      <c r="O15" s="163" t="s">
        <v>50</v>
      </c>
      <c r="P15" s="163" t="s">
        <v>51</v>
      </c>
      <c r="Q15" s="163" t="s">
        <v>52</v>
      </c>
      <c r="R15" s="165" t="s">
        <v>53</v>
      </c>
      <c r="S15" s="161" t="s">
        <v>67</v>
      </c>
      <c r="T15" s="171" t="s">
        <v>79</v>
      </c>
      <c r="U15" s="171" t="s">
        <v>72</v>
      </c>
      <c r="V15" s="171" t="s">
        <v>80</v>
      </c>
      <c r="W15" s="182" t="s">
        <v>81</v>
      </c>
      <c r="X15" s="192">
        <v>25</v>
      </c>
      <c r="Y15" s="171" t="s">
        <v>82</v>
      </c>
      <c r="Z15" s="171" t="s">
        <v>87</v>
      </c>
      <c r="AA15" s="171" t="s">
        <v>90</v>
      </c>
      <c r="AB15" s="182" t="s">
        <v>94</v>
      </c>
    </row>
    <row r="16" spans="3:28" x14ac:dyDescent="0.3">
      <c r="C16" s="71"/>
      <c r="D16" s="162"/>
      <c r="E16" s="164"/>
      <c r="F16" s="164"/>
      <c r="G16" s="164"/>
      <c r="H16" s="166"/>
      <c r="I16" s="162"/>
      <c r="J16" s="164"/>
      <c r="K16" s="164"/>
      <c r="L16" s="172"/>
      <c r="M16" s="166"/>
      <c r="N16" s="162"/>
      <c r="O16" s="164"/>
      <c r="P16" s="164"/>
      <c r="Q16" s="164"/>
      <c r="R16" s="166"/>
      <c r="S16" s="162"/>
      <c r="T16" s="172"/>
      <c r="U16" s="172"/>
      <c r="V16" s="172"/>
      <c r="W16" s="191"/>
      <c r="X16" s="195"/>
      <c r="Y16" s="172"/>
      <c r="Z16" s="172"/>
      <c r="AA16" s="172"/>
      <c r="AB16" s="191"/>
    </row>
    <row r="17" spans="3:28" x14ac:dyDescent="0.3">
      <c r="C17" s="71" t="s">
        <v>315</v>
      </c>
      <c r="D17" s="161">
        <v>40</v>
      </c>
      <c r="E17" s="163" t="s">
        <v>27</v>
      </c>
      <c r="F17" s="163" t="s">
        <v>28</v>
      </c>
      <c r="G17" s="163" t="s">
        <v>29</v>
      </c>
      <c r="H17" s="165" t="s">
        <v>34</v>
      </c>
      <c r="I17" s="160" t="s">
        <v>42</v>
      </c>
      <c r="J17" s="179" t="s">
        <v>49</v>
      </c>
      <c r="K17" s="158" t="s">
        <v>43</v>
      </c>
      <c r="L17" s="158" t="s">
        <v>44</v>
      </c>
      <c r="M17" s="159" t="s">
        <v>41</v>
      </c>
      <c r="N17" s="160" t="s">
        <v>54</v>
      </c>
      <c r="O17" s="158" t="s">
        <v>55</v>
      </c>
      <c r="P17" s="158" t="s">
        <v>56</v>
      </c>
      <c r="Q17" s="158" t="s">
        <v>57</v>
      </c>
      <c r="R17" s="159" t="s">
        <v>58</v>
      </c>
      <c r="S17" s="161" t="s">
        <v>68</v>
      </c>
      <c r="T17" s="171" t="s">
        <v>70</v>
      </c>
      <c r="U17" s="171" t="s">
        <v>73</v>
      </c>
      <c r="V17" s="171" t="s">
        <v>75</v>
      </c>
      <c r="W17" s="182" t="s">
        <v>77</v>
      </c>
      <c r="X17" s="192" t="s">
        <v>83</v>
      </c>
      <c r="Y17" s="171" t="s">
        <v>84</v>
      </c>
      <c r="Z17" s="171" t="s">
        <v>88</v>
      </c>
      <c r="AA17" s="171" t="s">
        <v>91</v>
      </c>
      <c r="AB17" s="182" t="s">
        <v>93</v>
      </c>
    </row>
    <row r="18" spans="3:28" x14ac:dyDescent="0.3">
      <c r="C18" s="71"/>
      <c r="D18" s="169"/>
      <c r="E18" s="170"/>
      <c r="F18" s="170"/>
      <c r="G18" s="170"/>
      <c r="H18" s="177"/>
      <c r="I18" s="161"/>
      <c r="J18" s="171"/>
      <c r="K18" s="163"/>
      <c r="L18" s="163"/>
      <c r="M18" s="165"/>
      <c r="N18" s="161"/>
      <c r="O18" s="163"/>
      <c r="P18" s="163"/>
      <c r="Q18" s="163"/>
      <c r="R18" s="165"/>
      <c r="S18" s="162"/>
      <c r="T18" s="172"/>
      <c r="U18" s="172"/>
      <c r="V18" s="172"/>
      <c r="W18" s="191"/>
      <c r="X18" s="195"/>
      <c r="Y18" s="172"/>
      <c r="Z18" s="172"/>
      <c r="AA18" s="172"/>
      <c r="AB18" s="191"/>
    </row>
    <row r="19" spans="3:28" x14ac:dyDescent="0.3">
      <c r="C19" s="71" t="s">
        <v>316</v>
      </c>
      <c r="D19" s="161" t="s">
        <v>30</v>
      </c>
      <c r="E19" s="163" t="s">
        <v>31</v>
      </c>
      <c r="F19" s="163" t="s">
        <v>32</v>
      </c>
      <c r="G19" s="163" t="s">
        <v>33</v>
      </c>
      <c r="H19" s="165" t="s">
        <v>35</v>
      </c>
      <c r="I19" s="160" t="s">
        <v>45</v>
      </c>
      <c r="J19" s="179" t="s">
        <v>46</v>
      </c>
      <c r="K19" s="179" t="s">
        <v>47</v>
      </c>
      <c r="L19" s="158" t="s">
        <v>48</v>
      </c>
      <c r="M19" s="159" t="s">
        <v>40</v>
      </c>
      <c r="N19" s="160" t="s">
        <v>59</v>
      </c>
      <c r="O19" s="158" t="s">
        <v>60</v>
      </c>
      <c r="P19" s="158" t="s">
        <v>62</v>
      </c>
      <c r="Q19" s="158" t="s">
        <v>63</v>
      </c>
      <c r="R19" s="159" t="s">
        <v>61</v>
      </c>
      <c r="S19" s="161" t="s">
        <v>69</v>
      </c>
      <c r="T19" s="171" t="s">
        <v>71</v>
      </c>
      <c r="U19" s="171" t="s">
        <v>74</v>
      </c>
      <c r="V19" s="171" t="s">
        <v>76</v>
      </c>
      <c r="W19" s="182" t="s">
        <v>78</v>
      </c>
      <c r="X19" s="192" t="s">
        <v>85</v>
      </c>
      <c r="Y19" s="171" t="s">
        <v>86</v>
      </c>
      <c r="Z19" s="171" t="s">
        <v>89</v>
      </c>
      <c r="AA19" s="171" t="s">
        <v>92</v>
      </c>
      <c r="AB19" s="182" t="s">
        <v>95</v>
      </c>
    </row>
    <row r="20" spans="3:28" ht="15" thickBot="1" x14ac:dyDescent="0.35">
      <c r="C20" s="71"/>
      <c r="D20" s="173"/>
      <c r="E20" s="174"/>
      <c r="F20" s="174"/>
      <c r="G20" s="174"/>
      <c r="H20" s="175"/>
      <c r="I20" s="176"/>
      <c r="J20" s="194"/>
      <c r="K20" s="178"/>
      <c r="L20" s="180"/>
      <c r="M20" s="181"/>
      <c r="N20" s="176"/>
      <c r="O20" s="180"/>
      <c r="P20" s="180"/>
      <c r="Q20" s="180"/>
      <c r="R20" s="181"/>
      <c r="S20" s="173"/>
      <c r="T20" s="190"/>
      <c r="U20" s="190"/>
      <c r="V20" s="190"/>
      <c r="W20" s="183"/>
      <c r="X20" s="193"/>
      <c r="Y20" s="190"/>
      <c r="Z20" s="190"/>
      <c r="AA20" s="190"/>
      <c r="AB20" s="183"/>
    </row>
    <row r="24" spans="3:28" ht="15" thickBot="1" x14ac:dyDescent="0.35">
      <c r="C24" s="17" t="s">
        <v>20</v>
      </c>
    </row>
    <row r="25" spans="3:28" ht="15.6" x14ac:dyDescent="0.3">
      <c r="C25" s="16"/>
      <c r="D25" s="153" t="s">
        <v>0</v>
      </c>
      <c r="E25" s="154"/>
      <c r="F25" s="154"/>
      <c r="G25" s="154"/>
      <c r="H25" s="155"/>
      <c r="I25" s="153" t="s">
        <v>11</v>
      </c>
      <c r="J25" s="154"/>
      <c r="K25" s="154"/>
      <c r="L25" s="154"/>
      <c r="M25" s="155"/>
      <c r="N25" s="153" t="s">
        <v>12</v>
      </c>
      <c r="O25" s="154"/>
      <c r="P25" s="154"/>
      <c r="Q25" s="154"/>
      <c r="R25" s="155"/>
      <c r="S25" s="153" t="s">
        <v>13</v>
      </c>
      <c r="T25" s="154"/>
      <c r="U25" s="154"/>
      <c r="V25" s="154"/>
      <c r="W25" s="155"/>
      <c r="X25" s="153" t="s">
        <v>15</v>
      </c>
      <c r="Y25" s="154"/>
      <c r="Z25" s="154"/>
      <c r="AA25" s="154"/>
      <c r="AB25" s="155"/>
    </row>
    <row r="26" spans="3:28" x14ac:dyDescent="0.3">
      <c r="C26" s="156"/>
      <c r="D26" s="98" t="s">
        <v>1</v>
      </c>
      <c r="E26" s="76" t="s">
        <v>2</v>
      </c>
      <c r="F26" s="76" t="s">
        <v>3</v>
      </c>
      <c r="G26" s="76" t="s">
        <v>4</v>
      </c>
      <c r="H26" s="157" t="s">
        <v>5</v>
      </c>
      <c r="I26" s="107" t="s">
        <v>1</v>
      </c>
      <c r="J26" s="71" t="s">
        <v>2</v>
      </c>
      <c r="K26" s="71" t="s">
        <v>3</v>
      </c>
      <c r="L26" s="71" t="s">
        <v>4</v>
      </c>
      <c r="M26" s="130" t="s">
        <v>5</v>
      </c>
      <c r="N26" s="107" t="s">
        <v>1</v>
      </c>
      <c r="O26" s="71" t="s">
        <v>2</v>
      </c>
      <c r="P26" s="71" t="s">
        <v>3</v>
      </c>
      <c r="Q26" s="71" t="s">
        <v>4</v>
      </c>
      <c r="R26" s="130" t="s">
        <v>5</v>
      </c>
      <c r="S26" s="107" t="s">
        <v>1</v>
      </c>
      <c r="T26" s="71" t="s">
        <v>2</v>
      </c>
      <c r="U26" s="71" t="s">
        <v>3</v>
      </c>
      <c r="V26" s="71" t="s">
        <v>4</v>
      </c>
      <c r="W26" s="130" t="s">
        <v>5</v>
      </c>
      <c r="X26" s="107" t="s">
        <v>1</v>
      </c>
      <c r="Y26" s="71" t="s">
        <v>2</v>
      </c>
      <c r="Z26" s="71" t="s">
        <v>3</v>
      </c>
      <c r="AA26" s="71" t="s">
        <v>4</v>
      </c>
      <c r="AB26" s="130" t="s">
        <v>5</v>
      </c>
    </row>
    <row r="27" spans="3:28" x14ac:dyDescent="0.3">
      <c r="C27" s="156"/>
      <c r="D27" s="106"/>
      <c r="E27" s="77"/>
      <c r="F27" s="77"/>
      <c r="G27" s="77"/>
      <c r="H27" s="132"/>
      <c r="I27" s="107"/>
      <c r="J27" s="71"/>
      <c r="K27" s="71"/>
      <c r="L27" s="71"/>
      <c r="M27" s="130"/>
      <c r="N27" s="107"/>
      <c r="O27" s="71"/>
      <c r="P27" s="71"/>
      <c r="Q27" s="71"/>
      <c r="R27" s="130"/>
      <c r="S27" s="107"/>
      <c r="T27" s="71"/>
      <c r="U27" s="71"/>
      <c r="V27" s="71"/>
      <c r="W27" s="130"/>
      <c r="X27" s="107"/>
      <c r="Y27" s="71"/>
      <c r="Z27" s="71"/>
      <c r="AA27" s="71"/>
      <c r="AB27" s="130"/>
    </row>
    <row r="28" spans="3:28" x14ac:dyDescent="0.3">
      <c r="C28" s="71" t="s">
        <v>217</v>
      </c>
      <c r="D28" s="161" t="s">
        <v>98</v>
      </c>
      <c r="E28" s="163" t="s">
        <v>97</v>
      </c>
      <c r="F28" s="163" t="s">
        <v>96</v>
      </c>
      <c r="G28" s="163" t="s">
        <v>99</v>
      </c>
      <c r="H28" s="165" t="s">
        <v>100</v>
      </c>
      <c r="I28" s="167" t="s">
        <v>123</v>
      </c>
      <c r="J28" s="184" t="s">
        <v>97</v>
      </c>
      <c r="K28" s="163" t="s">
        <v>98</v>
      </c>
      <c r="L28" s="163" t="s">
        <v>99</v>
      </c>
      <c r="M28" s="165" t="s">
        <v>107</v>
      </c>
      <c r="N28" s="161" t="s">
        <v>96</v>
      </c>
      <c r="O28" s="163" t="s">
        <v>101</v>
      </c>
      <c r="P28" s="163" t="s">
        <v>106</v>
      </c>
      <c r="Q28" s="163" t="s">
        <v>140</v>
      </c>
      <c r="R28" s="165" t="s">
        <v>124</v>
      </c>
      <c r="S28" s="161" t="s">
        <v>107</v>
      </c>
      <c r="T28" s="163" t="s">
        <v>107</v>
      </c>
      <c r="U28" s="163" t="s">
        <v>102</v>
      </c>
      <c r="V28" s="163" t="s">
        <v>124</v>
      </c>
      <c r="W28" s="165" t="s">
        <v>101</v>
      </c>
      <c r="X28" s="167" t="s">
        <v>98</v>
      </c>
      <c r="Y28" s="186" t="s">
        <v>99</v>
      </c>
      <c r="Z28" s="163" t="s">
        <v>104</v>
      </c>
      <c r="AA28" s="163" t="s">
        <v>144</v>
      </c>
      <c r="AB28" s="165" t="s">
        <v>103</v>
      </c>
    </row>
    <row r="29" spans="3:28" x14ac:dyDescent="0.3">
      <c r="C29" s="71"/>
      <c r="D29" s="162"/>
      <c r="E29" s="164"/>
      <c r="F29" s="164"/>
      <c r="G29" s="164"/>
      <c r="H29" s="166"/>
      <c r="I29" s="168"/>
      <c r="J29" s="185"/>
      <c r="K29" s="164"/>
      <c r="L29" s="164"/>
      <c r="M29" s="166"/>
      <c r="N29" s="162"/>
      <c r="O29" s="164"/>
      <c r="P29" s="164"/>
      <c r="Q29" s="164"/>
      <c r="R29" s="166"/>
      <c r="S29" s="162"/>
      <c r="T29" s="164"/>
      <c r="U29" s="164"/>
      <c r="V29" s="164"/>
      <c r="W29" s="166"/>
      <c r="X29" s="168"/>
      <c r="Y29" s="187"/>
      <c r="Z29" s="164"/>
      <c r="AA29" s="164"/>
      <c r="AB29" s="166"/>
    </row>
    <row r="30" spans="3:28" x14ac:dyDescent="0.3">
      <c r="C30" s="71" t="s">
        <v>218</v>
      </c>
      <c r="D30" s="161" t="s">
        <v>98</v>
      </c>
      <c r="E30" s="163" t="s">
        <v>97</v>
      </c>
      <c r="F30" s="163" t="s">
        <v>101</v>
      </c>
      <c r="G30" s="163" t="s">
        <v>102</v>
      </c>
      <c r="H30" s="165" t="s">
        <v>103</v>
      </c>
      <c r="I30" s="161" t="s">
        <v>101</v>
      </c>
      <c r="J30" s="163" t="s">
        <v>124</v>
      </c>
      <c r="K30" s="163" t="s">
        <v>105</v>
      </c>
      <c r="L30" s="163" t="s">
        <v>125</v>
      </c>
      <c r="M30" s="165" t="s">
        <v>27</v>
      </c>
      <c r="N30" s="161" t="s">
        <v>96</v>
      </c>
      <c r="O30" s="163" t="s">
        <v>104</v>
      </c>
      <c r="P30" s="163" t="s">
        <v>106</v>
      </c>
      <c r="Q30" s="163" t="s">
        <v>105</v>
      </c>
      <c r="R30" s="165" t="s">
        <v>124</v>
      </c>
      <c r="S30" s="161" t="s">
        <v>100</v>
      </c>
      <c r="T30" s="163" t="s">
        <v>101</v>
      </c>
      <c r="U30" s="163" t="s">
        <v>101</v>
      </c>
      <c r="V30" s="163" t="s">
        <v>162</v>
      </c>
      <c r="W30" s="165" t="s">
        <v>163</v>
      </c>
      <c r="X30" s="167" t="s">
        <v>102</v>
      </c>
      <c r="Y30" s="163" t="s">
        <v>103</v>
      </c>
      <c r="Z30" s="163" t="s">
        <v>179</v>
      </c>
      <c r="AA30" s="163" t="s">
        <v>180</v>
      </c>
      <c r="AB30" s="165" t="s">
        <v>181</v>
      </c>
    </row>
    <row r="31" spans="3:28" x14ac:dyDescent="0.3">
      <c r="C31" s="71"/>
      <c r="D31" s="162"/>
      <c r="E31" s="164"/>
      <c r="F31" s="164"/>
      <c r="G31" s="164"/>
      <c r="H31" s="166"/>
      <c r="I31" s="162"/>
      <c r="J31" s="164"/>
      <c r="K31" s="164"/>
      <c r="L31" s="164"/>
      <c r="M31" s="166"/>
      <c r="N31" s="162"/>
      <c r="O31" s="164"/>
      <c r="P31" s="164"/>
      <c r="Q31" s="164"/>
      <c r="R31" s="166"/>
      <c r="S31" s="162"/>
      <c r="T31" s="164"/>
      <c r="U31" s="164"/>
      <c r="V31" s="164"/>
      <c r="W31" s="166"/>
      <c r="X31" s="168"/>
      <c r="Y31" s="164"/>
      <c r="Z31" s="164"/>
      <c r="AA31" s="164"/>
      <c r="AB31" s="166"/>
    </row>
    <row r="32" spans="3:28" x14ac:dyDescent="0.3">
      <c r="C32" s="71" t="s">
        <v>312</v>
      </c>
      <c r="D32" s="188" t="s">
        <v>97</v>
      </c>
      <c r="E32" s="163" t="s">
        <v>98</v>
      </c>
      <c r="F32" s="163" t="s">
        <v>104</v>
      </c>
      <c r="G32" s="163" t="s">
        <v>105</v>
      </c>
      <c r="H32" s="165" t="s">
        <v>106</v>
      </c>
      <c r="I32" s="161" t="s">
        <v>98</v>
      </c>
      <c r="J32" s="163" t="s">
        <v>99</v>
      </c>
      <c r="K32" s="163" t="s">
        <v>126</v>
      </c>
      <c r="L32" s="163" t="s">
        <v>127</v>
      </c>
      <c r="M32" s="165" t="s">
        <v>128</v>
      </c>
      <c r="N32" s="161" t="s">
        <v>98</v>
      </c>
      <c r="O32" s="163" t="s">
        <v>101</v>
      </c>
      <c r="P32" s="163" t="s">
        <v>141</v>
      </c>
      <c r="Q32" s="163" t="s">
        <v>142</v>
      </c>
      <c r="R32" s="165" t="s">
        <v>143</v>
      </c>
      <c r="S32" s="161" t="s">
        <v>164</v>
      </c>
      <c r="T32" s="163" t="s">
        <v>165</v>
      </c>
      <c r="U32" s="163" t="s">
        <v>166</v>
      </c>
      <c r="V32" s="163" t="s">
        <v>167</v>
      </c>
      <c r="W32" s="165" t="s">
        <v>168</v>
      </c>
      <c r="X32" s="161" t="s">
        <v>96</v>
      </c>
      <c r="Y32" s="163" t="s">
        <v>102</v>
      </c>
      <c r="Z32" s="163" t="s">
        <v>182</v>
      </c>
      <c r="AA32" s="163" t="s">
        <v>183</v>
      </c>
      <c r="AB32" s="165" t="s">
        <v>128</v>
      </c>
    </row>
    <row r="33" spans="3:28" x14ac:dyDescent="0.3">
      <c r="C33" s="71"/>
      <c r="D33" s="189"/>
      <c r="E33" s="164"/>
      <c r="F33" s="164"/>
      <c r="G33" s="164"/>
      <c r="H33" s="166"/>
      <c r="I33" s="162"/>
      <c r="J33" s="164"/>
      <c r="K33" s="164"/>
      <c r="L33" s="164"/>
      <c r="M33" s="166"/>
      <c r="N33" s="162"/>
      <c r="O33" s="164"/>
      <c r="P33" s="164"/>
      <c r="Q33" s="164"/>
      <c r="R33" s="166"/>
      <c r="S33" s="162"/>
      <c r="T33" s="164"/>
      <c r="U33" s="164"/>
      <c r="V33" s="164"/>
      <c r="W33" s="166"/>
      <c r="X33" s="162"/>
      <c r="Y33" s="164"/>
      <c r="Z33" s="164"/>
      <c r="AA33" s="164"/>
      <c r="AB33" s="166"/>
    </row>
    <row r="34" spans="3:28" x14ac:dyDescent="0.3">
      <c r="C34" s="71" t="s">
        <v>313</v>
      </c>
      <c r="D34" s="98" t="s">
        <v>97</v>
      </c>
      <c r="E34" s="76" t="s">
        <v>107</v>
      </c>
      <c r="F34" s="76" t="s">
        <v>104</v>
      </c>
      <c r="G34" s="76" t="s">
        <v>105</v>
      </c>
      <c r="H34" s="157" t="s">
        <v>108</v>
      </c>
      <c r="I34" s="98" t="s">
        <v>99</v>
      </c>
      <c r="J34" s="76" t="s">
        <v>104</v>
      </c>
      <c r="K34" s="76" t="s">
        <v>132</v>
      </c>
      <c r="L34" s="76" t="s">
        <v>133</v>
      </c>
      <c r="M34" s="157" t="s">
        <v>134</v>
      </c>
      <c r="N34" s="98" t="s">
        <v>96</v>
      </c>
      <c r="O34" s="76" t="s">
        <v>144</v>
      </c>
      <c r="P34" s="76" t="s">
        <v>105</v>
      </c>
      <c r="Q34" s="76" t="s">
        <v>145</v>
      </c>
      <c r="R34" s="157" t="s">
        <v>146</v>
      </c>
      <c r="S34" s="98" t="s">
        <v>163</v>
      </c>
      <c r="T34" s="76" t="s">
        <v>169</v>
      </c>
      <c r="U34" s="76" t="s">
        <v>125</v>
      </c>
      <c r="V34" s="76" t="s">
        <v>170</v>
      </c>
      <c r="W34" s="157" t="s">
        <v>171</v>
      </c>
      <c r="X34" s="98" t="s">
        <v>96</v>
      </c>
      <c r="Y34" s="76" t="s">
        <v>106</v>
      </c>
      <c r="Z34" s="76" t="s">
        <v>143</v>
      </c>
      <c r="AA34" s="76" t="s">
        <v>184</v>
      </c>
      <c r="AB34" s="157" t="s">
        <v>185</v>
      </c>
    </row>
    <row r="35" spans="3:28" x14ac:dyDescent="0.3">
      <c r="C35" s="71"/>
      <c r="D35" s="106"/>
      <c r="E35" s="77"/>
      <c r="F35" s="77"/>
      <c r="G35" s="77"/>
      <c r="H35" s="132"/>
      <c r="I35" s="106"/>
      <c r="J35" s="77"/>
      <c r="K35" s="77"/>
      <c r="L35" s="77"/>
      <c r="M35" s="132"/>
      <c r="N35" s="106"/>
      <c r="O35" s="77"/>
      <c r="P35" s="77"/>
      <c r="Q35" s="77"/>
      <c r="R35" s="132"/>
      <c r="S35" s="106"/>
      <c r="T35" s="77"/>
      <c r="U35" s="77"/>
      <c r="V35" s="77"/>
      <c r="W35" s="132"/>
      <c r="X35" s="106"/>
      <c r="Y35" s="77"/>
      <c r="Z35" s="77"/>
      <c r="AA35" s="77"/>
      <c r="AB35" s="132"/>
    </row>
    <row r="36" spans="3:28" x14ac:dyDescent="0.3">
      <c r="C36" s="71" t="s">
        <v>314</v>
      </c>
      <c r="D36" s="161" t="s">
        <v>109</v>
      </c>
      <c r="E36" s="163" t="s">
        <v>110</v>
      </c>
      <c r="F36" s="163" t="s">
        <v>111</v>
      </c>
      <c r="G36" s="163" t="s">
        <v>112</v>
      </c>
      <c r="H36" s="165" t="s">
        <v>113</v>
      </c>
      <c r="I36" s="161" t="s">
        <v>130</v>
      </c>
      <c r="J36" s="163" t="s">
        <v>131</v>
      </c>
      <c r="K36" s="163" t="s">
        <v>136</v>
      </c>
      <c r="L36" s="163" t="s">
        <v>137</v>
      </c>
      <c r="M36" s="165" t="s">
        <v>203</v>
      </c>
      <c r="N36" s="161" t="s">
        <v>147</v>
      </c>
      <c r="O36" s="163" t="s">
        <v>148</v>
      </c>
      <c r="P36" s="163" t="s">
        <v>149</v>
      </c>
      <c r="Q36" s="163" t="s">
        <v>150</v>
      </c>
      <c r="R36" s="165" t="s">
        <v>151</v>
      </c>
      <c r="S36" s="161" t="s">
        <v>172</v>
      </c>
      <c r="T36" s="171" t="s">
        <v>173</v>
      </c>
      <c r="U36" s="163" t="s">
        <v>174</v>
      </c>
      <c r="V36" s="163" t="s">
        <v>210</v>
      </c>
      <c r="W36" s="165" t="s">
        <v>215</v>
      </c>
      <c r="X36" s="161" t="s">
        <v>186</v>
      </c>
      <c r="Y36" s="163" t="s">
        <v>187</v>
      </c>
      <c r="Z36" s="163" t="s">
        <v>188</v>
      </c>
      <c r="AA36" s="163" t="s">
        <v>189</v>
      </c>
      <c r="AB36" s="165" t="s">
        <v>190</v>
      </c>
    </row>
    <row r="37" spans="3:28" x14ac:dyDescent="0.3">
      <c r="C37" s="71"/>
      <c r="D37" s="162"/>
      <c r="E37" s="164"/>
      <c r="F37" s="164"/>
      <c r="G37" s="164"/>
      <c r="H37" s="166"/>
      <c r="I37" s="162"/>
      <c r="J37" s="164"/>
      <c r="K37" s="164"/>
      <c r="L37" s="164"/>
      <c r="M37" s="166"/>
      <c r="N37" s="162"/>
      <c r="O37" s="164"/>
      <c r="P37" s="164"/>
      <c r="Q37" s="164"/>
      <c r="R37" s="166"/>
      <c r="S37" s="162"/>
      <c r="T37" s="172"/>
      <c r="U37" s="164"/>
      <c r="V37" s="164"/>
      <c r="W37" s="166"/>
      <c r="X37" s="162"/>
      <c r="Y37" s="164"/>
      <c r="Z37" s="164"/>
      <c r="AA37" s="164"/>
      <c r="AB37" s="166"/>
    </row>
    <row r="38" spans="3:28" x14ac:dyDescent="0.3">
      <c r="C38" s="71" t="s">
        <v>315</v>
      </c>
      <c r="D38" s="161" t="s">
        <v>51</v>
      </c>
      <c r="E38" s="163" t="s">
        <v>114</v>
      </c>
      <c r="F38" s="163" t="s">
        <v>115</v>
      </c>
      <c r="G38" s="163" t="s">
        <v>116</v>
      </c>
      <c r="H38" s="165" t="s">
        <v>117</v>
      </c>
      <c r="I38" s="161" t="s">
        <v>129</v>
      </c>
      <c r="J38" s="163" t="s">
        <v>135</v>
      </c>
      <c r="K38" s="163" t="s">
        <v>138</v>
      </c>
      <c r="L38" s="163" t="s">
        <v>202</v>
      </c>
      <c r="M38" s="165" t="s">
        <v>204</v>
      </c>
      <c r="N38" s="161" t="s">
        <v>152</v>
      </c>
      <c r="O38" s="163" t="s">
        <v>153</v>
      </c>
      <c r="P38" s="163" t="s">
        <v>154</v>
      </c>
      <c r="Q38" s="163" t="s">
        <v>155</v>
      </c>
      <c r="R38" s="165" t="s">
        <v>156</v>
      </c>
      <c r="S38" s="161" t="s">
        <v>175</v>
      </c>
      <c r="T38" s="163" t="s">
        <v>177</v>
      </c>
      <c r="U38" s="163" t="s">
        <v>178</v>
      </c>
      <c r="V38" s="163" t="s">
        <v>212</v>
      </c>
      <c r="W38" s="165" t="s">
        <v>214</v>
      </c>
      <c r="X38" s="161" t="s">
        <v>191</v>
      </c>
      <c r="Y38" s="163" t="s">
        <v>193</v>
      </c>
      <c r="Z38" s="171" t="s">
        <v>195</v>
      </c>
      <c r="AA38" s="163" t="s">
        <v>196</v>
      </c>
      <c r="AB38" s="182" t="s">
        <v>197</v>
      </c>
    </row>
    <row r="39" spans="3:28" x14ac:dyDescent="0.3">
      <c r="C39" s="71"/>
      <c r="D39" s="162"/>
      <c r="E39" s="164"/>
      <c r="F39" s="164"/>
      <c r="G39" s="164"/>
      <c r="H39" s="166"/>
      <c r="I39" s="162"/>
      <c r="J39" s="164"/>
      <c r="K39" s="164"/>
      <c r="L39" s="164"/>
      <c r="M39" s="166"/>
      <c r="N39" s="162"/>
      <c r="O39" s="164"/>
      <c r="P39" s="164"/>
      <c r="Q39" s="164"/>
      <c r="R39" s="166"/>
      <c r="S39" s="162"/>
      <c r="T39" s="164"/>
      <c r="U39" s="164"/>
      <c r="V39" s="164"/>
      <c r="W39" s="166"/>
      <c r="X39" s="162"/>
      <c r="Y39" s="164"/>
      <c r="Z39" s="172"/>
      <c r="AA39" s="164"/>
      <c r="AB39" s="191"/>
    </row>
    <row r="40" spans="3:28" x14ac:dyDescent="0.3">
      <c r="C40" s="71" t="s">
        <v>316</v>
      </c>
      <c r="D40" s="161" t="s">
        <v>118</v>
      </c>
      <c r="E40" s="163" t="s">
        <v>119</v>
      </c>
      <c r="F40" s="163" t="s">
        <v>120</v>
      </c>
      <c r="G40" s="163" t="s">
        <v>121</v>
      </c>
      <c r="H40" s="165" t="s">
        <v>122</v>
      </c>
      <c r="I40" s="192" t="s">
        <v>206</v>
      </c>
      <c r="J40" s="171" t="s">
        <v>207</v>
      </c>
      <c r="K40" s="171" t="s">
        <v>139</v>
      </c>
      <c r="L40" s="163" t="s">
        <v>201</v>
      </c>
      <c r="M40" s="165" t="s">
        <v>205</v>
      </c>
      <c r="N40" s="161" t="s">
        <v>157</v>
      </c>
      <c r="O40" s="163" t="s">
        <v>158</v>
      </c>
      <c r="P40" s="163" t="s">
        <v>159</v>
      </c>
      <c r="Q40" s="163" t="s">
        <v>160</v>
      </c>
      <c r="R40" s="165" t="s">
        <v>161</v>
      </c>
      <c r="S40" s="161" t="s">
        <v>176</v>
      </c>
      <c r="T40" s="163" t="s">
        <v>208</v>
      </c>
      <c r="U40" s="163" t="s">
        <v>209</v>
      </c>
      <c r="V40" s="171" t="s">
        <v>211</v>
      </c>
      <c r="W40" s="165" t="s">
        <v>213</v>
      </c>
      <c r="X40" s="192" t="s">
        <v>192</v>
      </c>
      <c r="Y40" s="163" t="s">
        <v>194</v>
      </c>
      <c r="Z40" s="171" t="s">
        <v>200</v>
      </c>
      <c r="AA40" s="163" t="s">
        <v>199</v>
      </c>
      <c r="AB40" s="182" t="s">
        <v>198</v>
      </c>
    </row>
    <row r="41" spans="3:28" ht="15" thickBot="1" x14ac:dyDescent="0.35">
      <c r="C41" s="71"/>
      <c r="D41" s="173"/>
      <c r="E41" s="174"/>
      <c r="F41" s="174"/>
      <c r="G41" s="174"/>
      <c r="H41" s="175"/>
      <c r="I41" s="193"/>
      <c r="J41" s="190"/>
      <c r="K41" s="190"/>
      <c r="L41" s="174"/>
      <c r="M41" s="175"/>
      <c r="N41" s="173"/>
      <c r="O41" s="174"/>
      <c r="P41" s="174"/>
      <c r="Q41" s="174"/>
      <c r="R41" s="175"/>
      <c r="S41" s="173"/>
      <c r="T41" s="174"/>
      <c r="U41" s="174"/>
      <c r="V41" s="190"/>
      <c r="W41" s="175"/>
      <c r="X41" s="193"/>
      <c r="Y41" s="174"/>
      <c r="Z41" s="190"/>
      <c r="AA41" s="174"/>
      <c r="AB41" s="183"/>
    </row>
    <row r="45" spans="3:28" ht="15" thickBot="1" x14ac:dyDescent="0.35"/>
    <row r="46" spans="3:28" ht="15.6" x14ac:dyDescent="0.3">
      <c r="C46" s="16"/>
      <c r="D46" s="153" t="s">
        <v>0</v>
      </c>
      <c r="E46" s="154"/>
      <c r="F46" s="154"/>
      <c r="G46" s="154"/>
      <c r="H46" s="155"/>
      <c r="I46" s="153" t="s">
        <v>11</v>
      </c>
      <c r="J46" s="154"/>
      <c r="K46" s="154"/>
      <c r="L46" s="154"/>
      <c r="M46" s="155"/>
      <c r="N46" s="153" t="s">
        <v>12</v>
      </c>
      <c r="O46" s="154"/>
      <c r="P46" s="154"/>
      <c r="Q46" s="154"/>
      <c r="R46" s="155"/>
      <c r="S46" s="153" t="s">
        <v>13</v>
      </c>
      <c r="T46" s="154"/>
      <c r="U46" s="154"/>
      <c r="V46" s="154"/>
      <c r="W46" s="155"/>
      <c r="X46" s="153" t="s">
        <v>15</v>
      </c>
      <c r="Y46" s="154"/>
      <c r="Z46" s="154"/>
      <c r="AA46" s="154"/>
      <c r="AB46" s="155"/>
    </row>
    <row r="47" spans="3:28" x14ac:dyDescent="0.3">
      <c r="C47" s="156"/>
      <c r="D47" s="98" t="s">
        <v>1</v>
      </c>
      <c r="E47" s="76" t="s">
        <v>2</v>
      </c>
      <c r="F47" s="76" t="s">
        <v>3</v>
      </c>
      <c r="G47" s="76" t="s">
        <v>4</v>
      </c>
      <c r="H47" s="157" t="s">
        <v>5</v>
      </c>
      <c r="I47" s="107" t="s">
        <v>1</v>
      </c>
      <c r="J47" s="71" t="s">
        <v>2</v>
      </c>
      <c r="K47" s="71" t="s">
        <v>3</v>
      </c>
      <c r="L47" s="71" t="s">
        <v>4</v>
      </c>
      <c r="M47" s="130" t="s">
        <v>5</v>
      </c>
      <c r="N47" s="107" t="s">
        <v>1</v>
      </c>
      <c r="O47" s="71" t="s">
        <v>2</v>
      </c>
      <c r="P47" s="71" t="s">
        <v>3</v>
      </c>
      <c r="Q47" s="71" t="s">
        <v>4</v>
      </c>
      <c r="R47" s="130" t="s">
        <v>5</v>
      </c>
      <c r="S47" s="107" t="s">
        <v>1</v>
      </c>
      <c r="T47" s="71" t="s">
        <v>2</v>
      </c>
      <c r="U47" s="71" t="s">
        <v>3</v>
      </c>
      <c r="V47" s="71" t="s">
        <v>4</v>
      </c>
      <c r="W47" s="130" t="s">
        <v>5</v>
      </c>
      <c r="X47" s="107" t="s">
        <v>1</v>
      </c>
      <c r="Y47" s="71" t="s">
        <v>2</v>
      </c>
      <c r="Z47" s="71" t="s">
        <v>3</v>
      </c>
      <c r="AA47" s="71" t="s">
        <v>4</v>
      </c>
      <c r="AB47" s="130" t="s">
        <v>5</v>
      </c>
    </row>
    <row r="48" spans="3:28" x14ac:dyDescent="0.3">
      <c r="C48" s="156"/>
      <c r="D48" s="106"/>
      <c r="E48" s="77"/>
      <c r="F48" s="77"/>
      <c r="G48" s="77"/>
      <c r="H48" s="132"/>
      <c r="I48" s="107"/>
      <c r="J48" s="71"/>
      <c r="K48" s="71"/>
      <c r="L48" s="71"/>
      <c r="M48" s="130"/>
      <c r="N48" s="107"/>
      <c r="O48" s="71"/>
      <c r="P48" s="71"/>
      <c r="Q48" s="71"/>
      <c r="R48" s="130"/>
      <c r="S48" s="107"/>
      <c r="T48" s="71"/>
      <c r="U48" s="71"/>
      <c r="V48" s="71"/>
      <c r="W48" s="130"/>
      <c r="X48" s="107"/>
      <c r="Y48" s="71"/>
      <c r="Z48" s="71"/>
      <c r="AA48" s="71"/>
      <c r="AB48" s="130"/>
    </row>
    <row r="49" spans="3:28" x14ac:dyDescent="0.3">
      <c r="C49" s="58" t="s">
        <v>320</v>
      </c>
      <c r="D49" s="51" t="s">
        <v>123</v>
      </c>
      <c r="E49" s="48" t="s">
        <v>123</v>
      </c>
      <c r="F49" s="48" t="s">
        <v>123</v>
      </c>
      <c r="G49" s="48" t="s">
        <v>97</v>
      </c>
      <c r="H49" s="50" t="s">
        <v>98</v>
      </c>
      <c r="I49" s="46" t="s">
        <v>123</v>
      </c>
      <c r="J49" s="47" t="s">
        <v>123</v>
      </c>
      <c r="K49" s="47" t="s">
        <v>123</v>
      </c>
      <c r="L49" s="47" t="s">
        <v>123</v>
      </c>
      <c r="M49" s="45" t="s">
        <v>97</v>
      </c>
      <c r="N49" s="46" t="s">
        <v>97</v>
      </c>
      <c r="O49" s="47" t="s">
        <v>97</v>
      </c>
      <c r="P49" s="47" t="s">
        <v>107</v>
      </c>
      <c r="Q49" s="47" t="s">
        <v>96</v>
      </c>
      <c r="R49" s="45" t="s">
        <v>100</v>
      </c>
      <c r="S49" s="46" t="s">
        <v>123</v>
      </c>
      <c r="T49" s="47" t="s">
        <v>97</v>
      </c>
      <c r="U49" s="47" t="s">
        <v>98</v>
      </c>
      <c r="V49" s="47" t="s">
        <v>96</v>
      </c>
      <c r="W49" s="45" t="s">
        <v>102</v>
      </c>
      <c r="X49" s="47" t="s">
        <v>123</v>
      </c>
      <c r="Y49" s="47" t="s">
        <v>97</v>
      </c>
      <c r="Z49" s="47" t="s">
        <v>97</v>
      </c>
      <c r="AA49" s="47" t="s">
        <v>98</v>
      </c>
      <c r="AB49" s="45" t="s">
        <v>96</v>
      </c>
    </row>
    <row r="50" spans="3:28" x14ac:dyDescent="0.3">
      <c r="C50" s="58" t="s">
        <v>218</v>
      </c>
      <c r="D50" s="51" t="s">
        <v>102</v>
      </c>
      <c r="E50" s="48" t="s">
        <v>166</v>
      </c>
      <c r="F50" s="48" t="s">
        <v>221</v>
      </c>
      <c r="G50" s="48" t="s">
        <v>220</v>
      </c>
      <c r="H50" s="50" t="s">
        <v>222</v>
      </c>
      <c r="I50" s="46" t="s">
        <v>123</v>
      </c>
      <c r="J50" s="47" t="s">
        <v>123</v>
      </c>
      <c r="K50" s="47" t="s">
        <v>97</v>
      </c>
      <c r="L50" s="47" t="s">
        <v>97</v>
      </c>
      <c r="M50" s="45" t="s">
        <v>97</v>
      </c>
      <c r="N50" s="46" t="s">
        <v>251</v>
      </c>
      <c r="O50" s="47" t="s">
        <v>252</v>
      </c>
      <c r="P50" s="47" t="s">
        <v>253</v>
      </c>
      <c r="Q50" s="47" t="s">
        <v>254</v>
      </c>
      <c r="R50" s="45" t="s">
        <v>255</v>
      </c>
      <c r="S50" s="46" t="s">
        <v>123</v>
      </c>
      <c r="T50" s="47" t="s">
        <v>97</v>
      </c>
      <c r="U50" s="47" t="s">
        <v>98</v>
      </c>
      <c r="V50" s="47" t="s">
        <v>96</v>
      </c>
      <c r="W50" s="45" t="s">
        <v>102</v>
      </c>
      <c r="X50" s="51" t="s">
        <v>97</v>
      </c>
      <c r="Y50" s="47" t="s">
        <v>145</v>
      </c>
      <c r="Z50" s="47" t="s">
        <v>179</v>
      </c>
      <c r="AA50" s="47" t="s">
        <v>146</v>
      </c>
      <c r="AB50" s="45" t="s">
        <v>283</v>
      </c>
    </row>
    <row r="51" spans="3:28" x14ac:dyDescent="0.3">
      <c r="C51" s="58" t="s">
        <v>312</v>
      </c>
      <c r="D51" s="51" t="s">
        <v>123</v>
      </c>
      <c r="E51" s="48" t="s">
        <v>98</v>
      </c>
      <c r="F51" s="48" t="s">
        <v>96</v>
      </c>
      <c r="G51" s="48" t="s">
        <v>100</v>
      </c>
      <c r="H51" s="50" t="s">
        <v>103</v>
      </c>
      <c r="I51" s="56" t="s">
        <v>97</v>
      </c>
      <c r="J51" s="48" t="s">
        <v>96</v>
      </c>
      <c r="K51" s="48" t="s">
        <v>103</v>
      </c>
      <c r="L51" s="48" t="s">
        <v>126</v>
      </c>
      <c r="M51" s="50" t="s">
        <v>143</v>
      </c>
      <c r="N51" s="51" t="s">
        <v>98</v>
      </c>
      <c r="O51" s="48" t="s">
        <v>96</v>
      </c>
      <c r="P51" s="48" t="s">
        <v>101</v>
      </c>
      <c r="Q51" s="48" t="s">
        <v>106</v>
      </c>
      <c r="R51" s="50" t="s">
        <v>163</v>
      </c>
      <c r="S51" s="51" t="s">
        <v>101</v>
      </c>
      <c r="T51" s="48" t="s">
        <v>164</v>
      </c>
      <c r="U51" s="48" t="s">
        <v>54</v>
      </c>
      <c r="V51" s="48" t="s">
        <v>275</v>
      </c>
      <c r="W51" s="50" t="s">
        <v>277</v>
      </c>
      <c r="X51" s="57" t="s">
        <v>97</v>
      </c>
      <c r="Y51" s="47" t="s">
        <v>107</v>
      </c>
      <c r="Z51" s="48" t="s">
        <v>104</v>
      </c>
      <c r="AA51" s="48" t="s">
        <v>105</v>
      </c>
      <c r="AB51" s="50" t="s">
        <v>164</v>
      </c>
    </row>
    <row r="52" spans="3:28" x14ac:dyDescent="0.3">
      <c r="C52" s="58" t="s">
        <v>313</v>
      </c>
      <c r="D52" s="56" t="s">
        <v>124</v>
      </c>
      <c r="E52" s="54" t="s">
        <v>166</v>
      </c>
      <c r="F52" s="54" t="s">
        <v>223</v>
      </c>
      <c r="G52" s="54" t="s">
        <v>224</v>
      </c>
      <c r="H52" s="55" t="s">
        <v>225</v>
      </c>
      <c r="I52" s="56" t="s">
        <v>97</v>
      </c>
      <c r="J52" s="54" t="s">
        <v>96</v>
      </c>
      <c r="K52" s="54" t="s">
        <v>101</v>
      </c>
      <c r="L52" s="54" t="s">
        <v>124</v>
      </c>
      <c r="M52" s="55" t="s">
        <v>142</v>
      </c>
      <c r="N52" s="56" t="s">
        <v>169</v>
      </c>
      <c r="O52" s="54" t="s">
        <v>256</v>
      </c>
      <c r="P52" s="54" t="s">
        <v>257</v>
      </c>
      <c r="Q52" s="54" t="s">
        <v>258</v>
      </c>
      <c r="R52" s="55" t="s">
        <v>259</v>
      </c>
      <c r="S52" s="56" t="s">
        <v>101</v>
      </c>
      <c r="T52" s="54" t="s">
        <v>276</v>
      </c>
      <c r="U52" s="54" t="s">
        <v>274</v>
      </c>
      <c r="V52" s="54" t="s">
        <v>83</v>
      </c>
      <c r="W52" s="55" t="s">
        <v>223</v>
      </c>
      <c r="X52" s="56" t="s">
        <v>98</v>
      </c>
      <c r="Y52" s="54" t="s">
        <v>162</v>
      </c>
      <c r="Z52" s="54" t="s">
        <v>165</v>
      </c>
      <c r="AA52" s="54" t="s">
        <v>284</v>
      </c>
      <c r="AB52" s="55" t="s">
        <v>285</v>
      </c>
    </row>
    <row r="53" spans="3:28" x14ac:dyDescent="0.3">
      <c r="C53" s="58" t="s">
        <v>314</v>
      </c>
      <c r="D53" s="51" t="s">
        <v>162</v>
      </c>
      <c r="E53" s="48" t="s">
        <v>226</v>
      </c>
      <c r="F53" s="48" t="s">
        <v>227</v>
      </c>
      <c r="G53" s="48" t="s">
        <v>228</v>
      </c>
      <c r="H53" s="50" t="s">
        <v>229</v>
      </c>
      <c r="I53" s="51" t="s">
        <v>183</v>
      </c>
      <c r="J53" s="48" t="s">
        <v>250</v>
      </c>
      <c r="K53" s="48" t="s">
        <v>242</v>
      </c>
      <c r="L53" s="48" t="s">
        <v>248</v>
      </c>
      <c r="M53" s="50" t="s">
        <v>247</v>
      </c>
      <c r="N53" s="51" t="s">
        <v>184</v>
      </c>
      <c r="O53" s="48" t="s">
        <v>260</v>
      </c>
      <c r="P53" s="48" t="s">
        <v>261</v>
      </c>
      <c r="Q53" s="48" t="s">
        <v>262</v>
      </c>
      <c r="R53" s="45" t="s">
        <v>263</v>
      </c>
      <c r="S53" s="51" t="s">
        <v>278</v>
      </c>
      <c r="T53" s="53" t="s">
        <v>282</v>
      </c>
      <c r="U53" s="48" t="s">
        <v>281</v>
      </c>
      <c r="V53" s="48" t="s">
        <v>308</v>
      </c>
      <c r="W53" s="50" t="s">
        <v>310</v>
      </c>
      <c r="X53" s="51" t="s">
        <v>182</v>
      </c>
      <c r="Y53" s="48" t="s">
        <v>286</v>
      </c>
      <c r="Z53" s="48" t="s">
        <v>296</v>
      </c>
      <c r="AA53" s="48" t="s">
        <v>298</v>
      </c>
      <c r="AB53" s="60" t="s">
        <v>299</v>
      </c>
    </row>
    <row r="54" spans="3:28" x14ac:dyDescent="0.3">
      <c r="C54" s="58" t="s">
        <v>315</v>
      </c>
      <c r="D54" s="51" t="s">
        <v>230</v>
      </c>
      <c r="E54" s="48" t="s">
        <v>236</v>
      </c>
      <c r="F54" s="48" t="s">
        <v>233</v>
      </c>
      <c r="G54" s="48" t="s">
        <v>231</v>
      </c>
      <c r="H54" s="50" t="s">
        <v>232</v>
      </c>
      <c r="I54" s="46" t="s">
        <v>240</v>
      </c>
      <c r="J54" s="52" t="s">
        <v>241</v>
      </c>
      <c r="K54" s="47" t="s">
        <v>243</v>
      </c>
      <c r="L54" s="47" t="s">
        <v>244</v>
      </c>
      <c r="M54" s="45" t="s">
        <v>249</v>
      </c>
      <c r="N54" s="46" t="s">
        <v>266</v>
      </c>
      <c r="O54" s="47" t="s">
        <v>267</v>
      </c>
      <c r="P54" s="47" t="s">
        <v>268</v>
      </c>
      <c r="Q54" s="47" t="s">
        <v>264</v>
      </c>
      <c r="R54" s="45" t="s">
        <v>265</v>
      </c>
      <c r="S54" s="46" t="s">
        <v>36</v>
      </c>
      <c r="T54" s="47" t="s">
        <v>279</v>
      </c>
      <c r="U54" s="47" t="s">
        <v>280</v>
      </c>
      <c r="V54" s="52" t="s">
        <v>309</v>
      </c>
      <c r="W54" s="45" t="s">
        <v>311</v>
      </c>
      <c r="X54" s="46" t="s">
        <v>287</v>
      </c>
      <c r="Y54" s="47" t="s">
        <v>291</v>
      </c>
      <c r="Z54" s="47" t="s">
        <v>297</v>
      </c>
      <c r="AA54" s="47" t="s">
        <v>290</v>
      </c>
      <c r="AB54" s="49" t="s">
        <v>289</v>
      </c>
    </row>
    <row r="55" spans="3:28" ht="15" thickBot="1" x14ac:dyDescent="0.35">
      <c r="C55" s="58" t="s">
        <v>316</v>
      </c>
      <c r="D55" s="64" t="s">
        <v>237</v>
      </c>
      <c r="E55" s="65" t="s">
        <v>234</v>
      </c>
      <c r="F55" s="65" t="s">
        <v>235</v>
      </c>
      <c r="G55" s="65" t="s">
        <v>238</v>
      </c>
      <c r="H55" s="66" t="s">
        <v>239</v>
      </c>
      <c r="I55" s="64" t="s">
        <v>301</v>
      </c>
      <c r="J55" s="67" t="s">
        <v>300</v>
      </c>
      <c r="K55" s="67" t="s">
        <v>245</v>
      </c>
      <c r="L55" s="65" t="s">
        <v>246</v>
      </c>
      <c r="M55" s="66" t="s">
        <v>302</v>
      </c>
      <c r="N55" s="64" t="s">
        <v>271</v>
      </c>
      <c r="O55" s="65" t="s">
        <v>272</v>
      </c>
      <c r="P55" s="65" t="s">
        <v>273</v>
      </c>
      <c r="Q55" s="65" t="s">
        <v>269</v>
      </c>
      <c r="R55" s="66" t="s">
        <v>270</v>
      </c>
      <c r="S55" s="64" t="s">
        <v>303</v>
      </c>
      <c r="T55" s="65" t="s">
        <v>304</v>
      </c>
      <c r="U55" s="65" t="s">
        <v>305</v>
      </c>
      <c r="V55" s="67" t="s">
        <v>306</v>
      </c>
      <c r="W55" s="66" t="s">
        <v>307</v>
      </c>
      <c r="X55" s="68" t="s">
        <v>288</v>
      </c>
      <c r="Y55" s="65" t="s">
        <v>293</v>
      </c>
      <c r="Z55" s="65" t="s">
        <v>292</v>
      </c>
      <c r="AA55" s="65" t="s">
        <v>294</v>
      </c>
      <c r="AB55" s="69" t="s">
        <v>295</v>
      </c>
    </row>
    <row r="56" spans="3:28" x14ac:dyDescent="0.3">
      <c r="C56" s="62" t="s">
        <v>321</v>
      </c>
      <c r="D56" s="63" t="s">
        <v>123</v>
      </c>
      <c r="E56" s="63" t="s">
        <v>98</v>
      </c>
      <c r="F56" s="63" t="s">
        <v>98</v>
      </c>
      <c r="G56" s="63" t="s">
        <v>98</v>
      </c>
      <c r="H56" s="63" t="s">
        <v>107</v>
      </c>
      <c r="I56" s="63" t="s">
        <v>123</v>
      </c>
      <c r="J56" s="63" t="s">
        <v>123</v>
      </c>
      <c r="K56" s="63" t="s">
        <v>97</v>
      </c>
      <c r="L56" s="63" t="s">
        <v>98</v>
      </c>
      <c r="M56" s="63" t="s">
        <v>98</v>
      </c>
      <c r="N56" s="63" t="s">
        <v>97</v>
      </c>
      <c r="O56" s="63" t="s">
        <v>98</v>
      </c>
      <c r="P56" s="63" t="s">
        <v>96</v>
      </c>
      <c r="Q56" s="63" t="s">
        <v>100</v>
      </c>
      <c r="R56" s="63" t="s">
        <v>101</v>
      </c>
      <c r="S56" s="63" t="s">
        <v>97</v>
      </c>
      <c r="T56" s="63" t="s">
        <v>98</v>
      </c>
      <c r="U56" s="63" t="s">
        <v>96</v>
      </c>
      <c r="V56" s="63" t="s">
        <v>100</v>
      </c>
      <c r="W56" s="63" t="s">
        <v>101</v>
      </c>
      <c r="X56" s="63" t="s">
        <v>99</v>
      </c>
      <c r="Y56" s="63" t="s">
        <v>97</v>
      </c>
      <c r="Z56" s="63" t="s">
        <v>98</v>
      </c>
      <c r="AA56" s="63" t="s">
        <v>107</v>
      </c>
      <c r="AB56" s="63" t="s">
        <v>99</v>
      </c>
    </row>
    <row r="57" spans="3:28" x14ac:dyDescent="0.3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</sheetData>
  <mergeCells count="457">
    <mergeCell ref="AB47:AB48"/>
    <mergeCell ref="T47:T48"/>
    <mergeCell ref="U47:U48"/>
    <mergeCell ref="V47:V48"/>
    <mergeCell ref="W47:W48"/>
    <mergeCell ref="X47:X48"/>
    <mergeCell ref="Y47:Y48"/>
    <mergeCell ref="D46:H46"/>
    <mergeCell ref="I46:M46"/>
    <mergeCell ref="N46:R46"/>
    <mergeCell ref="S46:W46"/>
    <mergeCell ref="X46:AB46"/>
    <mergeCell ref="R47:R48"/>
    <mergeCell ref="S47:S48"/>
    <mergeCell ref="Z47:Z48"/>
    <mergeCell ref="AA47:AA48"/>
    <mergeCell ref="C47:C48"/>
    <mergeCell ref="D47:D48"/>
    <mergeCell ref="E47:E48"/>
    <mergeCell ref="F47:F48"/>
    <mergeCell ref="G47:G48"/>
    <mergeCell ref="N47:N48"/>
    <mergeCell ref="O47:O48"/>
    <mergeCell ref="P47:P48"/>
    <mergeCell ref="Q47:Q48"/>
    <mergeCell ref="H47:H48"/>
    <mergeCell ref="I47:I48"/>
    <mergeCell ref="J47:J48"/>
    <mergeCell ref="K47:K48"/>
    <mergeCell ref="L47:L48"/>
    <mergeCell ref="M47:M48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K40:K41"/>
    <mergeCell ref="L40:L41"/>
    <mergeCell ref="M40:M41"/>
    <mergeCell ref="N40:N41"/>
    <mergeCell ref="O40:O41"/>
    <mergeCell ref="P40:P41"/>
    <mergeCell ref="AA38:AA39"/>
    <mergeCell ref="AB38:AB39"/>
    <mergeCell ref="C40:C41"/>
    <mergeCell ref="D40:D41"/>
    <mergeCell ref="E40:E41"/>
    <mergeCell ref="F40:F41"/>
    <mergeCell ref="G40:G41"/>
    <mergeCell ref="H40:H41"/>
    <mergeCell ref="I40:I41"/>
    <mergeCell ref="J40:J41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C38:C39"/>
    <mergeCell ref="D38:D39"/>
    <mergeCell ref="E38:E39"/>
    <mergeCell ref="F38:F39"/>
    <mergeCell ref="G38:G39"/>
    <mergeCell ref="H38:H39"/>
    <mergeCell ref="C36:C37"/>
    <mergeCell ref="D36:D37"/>
    <mergeCell ref="E36:E37"/>
    <mergeCell ref="F36:F37"/>
    <mergeCell ref="G36:G37"/>
    <mergeCell ref="H36:H37"/>
    <mergeCell ref="T36:T37"/>
    <mergeCell ref="U36:U37"/>
    <mergeCell ref="N34:N35"/>
    <mergeCell ref="K36:K37"/>
    <mergeCell ref="L36:L37"/>
    <mergeCell ref="M36:M37"/>
    <mergeCell ref="N36:N37"/>
    <mergeCell ref="O36:O37"/>
    <mergeCell ref="P36:P37"/>
    <mergeCell ref="K34:K35"/>
    <mergeCell ref="L34:L35"/>
    <mergeCell ref="M34:M35"/>
    <mergeCell ref="W36:W37"/>
    <mergeCell ref="X36:X37"/>
    <mergeCell ref="Y36:Y37"/>
    <mergeCell ref="Z36:Z37"/>
    <mergeCell ref="AA36:AA37"/>
    <mergeCell ref="AB36:AB37"/>
    <mergeCell ref="V36:V37"/>
    <mergeCell ref="D34:D35"/>
    <mergeCell ref="E34:E35"/>
    <mergeCell ref="F34:F35"/>
    <mergeCell ref="G34:G35"/>
    <mergeCell ref="H34:H35"/>
    <mergeCell ref="Q34:Q35"/>
    <mergeCell ref="R34:R35"/>
    <mergeCell ref="S34:S35"/>
    <mergeCell ref="T34:T35"/>
    <mergeCell ref="I36:I37"/>
    <mergeCell ref="J36:J37"/>
    <mergeCell ref="U34:U35"/>
    <mergeCell ref="O34:O35"/>
    <mergeCell ref="P34:P35"/>
    <mergeCell ref="Q36:Q37"/>
    <mergeCell ref="R36:R37"/>
    <mergeCell ref="S36:S37"/>
    <mergeCell ref="K32:K33"/>
    <mergeCell ref="L32:L33"/>
    <mergeCell ref="M32:M33"/>
    <mergeCell ref="N32:N33"/>
    <mergeCell ref="O32:O33"/>
    <mergeCell ref="P32:P33"/>
    <mergeCell ref="C34:C35"/>
    <mergeCell ref="AA34:AA35"/>
    <mergeCell ref="AB34:AB35"/>
    <mergeCell ref="V34:V35"/>
    <mergeCell ref="W34:W35"/>
    <mergeCell ref="X34:X35"/>
    <mergeCell ref="Y34:Y35"/>
    <mergeCell ref="Z34:Z35"/>
    <mergeCell ref="I34:I35"/>
    <mergeCell ref="J34:J35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W32:W33"/>
    <mergeCell ref="X32:X33"/>
    <mergeCell ref="Y32:Y33"/>
    <mergeCell ref="AA30:AA31"/>
    <mergeCell ref="AB30:AB31"/>
    <mergeCell ref="C32:C33"/>
    <mergeCell ref="D32:D33"/>
    <mergeCell ref="E32:E33"/>
    <mergeCell ref="F32:F33"/>
    <mergeCell ref="G32:G33"/>
    <mergeCell ref="H32:H33"/>
    <mergeCell ref="I32:I33"/>
    <mergeCell ref="J32:J33"/>
    <mergeCell ref="U30:U31"/>
    <mergeCell ref="V30:V31"/>
    <mergeCell ref="W30:W31"/>
    <mergeCell ref="X30:X31"/>
    <mergeCell ref="Y30:Y31"/>
    <mergeCell ref="Z30:Z31"/>
    <mergeCell ref="O30:O31"/>
    <mergeCell ref="P30:P31"/>
    <mergeCell ref="Q30:Q31"/>
    <mergeCell ref="R30:R31"/>
    <mergeCell ref="S30:S31"/>
    <mergeCell ref="T30:T31"/>
    <mergeCell ref="I30:I31"/>
    <mergeCell ref="J30:J31"/>
    <mergeCell ref="K30:K31"/>
    <mergeCell ref="L30:L31"/>
    <mergeCell ref="M30:M31"/>
    <mergeCell ref="N30:N31"/>
    <mergeCell ref="C30:C31"/>
    <mergeCell ref="D30:D31"/>
    <mergeCell ref="E30:E31"/>
    <mergeCell ref="F30:F31"/>
    <mergeCell ref="G30:G31"/>
    <mergeCell ref="H30:H31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K28:K29"/>
    <mergeCell ref="L28:L29"/>
    <mergeCell ref="M28:M29"/>
    <mergeCell ref="N28:N29"/>
    <mergeCell ref="O28:O29"/>
    <mergeCell ref="P28:P29"/>
    <mergeCell ref="AA26:AA27"/>
    <mergeCell ref="AB26:AB27"/>
    <mergeCell ref="C28:C29"/>
    <mergeCell ref="D28:D29"/>
    <mergeCell ref="E28:E29"/>
    <mergeCell ref="F28:F29"/>
    <mergeCell ref="G28:G29"/>
    <mergeCell ref="H28:H29"/>
    <mergeCell ref="I28:I29"/>
    <mergeCell ref="J28:J29"/>
    <mergeCell ref="U26:U27"/>
    <mergeCell ref="V26:V27"/>
    <mergeCell ref="W26:W27"/>
    <mergeCell ref="X26:X27"/>
    <mergeCell ref="Y26:Y27"/>
    <mergeCell ref="Z26:Z27"/>
    <mergeCell ref="O26:O27"/>
    <mergeCell ref="P26:P27"/>
    <mergeCell ref="Q26:Q27"/>
    <mergeCell ref="R26:R27"/>
    <mergeCell ref="S26:S27"/>
    <mergeCell ref="T26:T27"/>
    <mergeCell ref="I26:I27"/>
    <mergeCell ref="J26:J27"/>
    <mergeCell ref="K26:K27"/>
    <mergeCell ref="L26:L27"/>
    <mergeCell ref="M26:M27"/>
    <mergeCell ref="N26:N27"/>
    <mergeCell ref="C26:C27"/>
    <mergeCell ref="D26:D27"/>
    <mergeCell ref="E26:E27"/>
    <mergeCell ref="F26:F27"/>
    <mergeCell ref="G26:G27"/>
    <mergeCell ref="H26:H27"/>
    <mergeCell ref="AB19:AB20"/>
    <mergeCell ref="D25:H25"/>
    <mergeCell ref="I25:M25"/>
    <mergeCell ref="N25:R25"/>
    <mergeCell ref="S25:W25"/>
    <mergeCell ref="X25:AB25"/>
    <mergeCell ref="V19:V20"/>
    <mergeCell ref="W19:W20"/>
    <mergeCell ref="X19:X20"/>
    <mergeCell ref="Y19:Y20"/>
    <mergeCell ref="Z19:Z20"/>
    <mergeCell ref="AA19:AA20"/>
    <mergeCell ref="P19:P20"/>
    <mergeCell ref="Q19:Q20"/>
    <mergeCell ref="R19:R20"/>
    <mergeCell ref="S19:S20"/>
    <mergeCell ref="T19:T20"/>
    <mergeCell ref="U19:U20"/>
    <mergeCell ref="M19:M20"/>
    <mergeCell ref="N19:N20"/>
    <mergeCell ref="O19:O20"/>
    <mergeCell ref="Z17:Z18"/>
    <mergeCell ref="AA17:AA18"/>
    <mergeCell ref="AB17:AB18"/>
    <mergeCell ref="V17:V18"/>
    <mergeCell ref="W17:W18"/>
    <mergeCell ref="X17:X18"/>
    <mergeCell ref="Y17:Y18"/>
    <mergeCell ref="C19:C20"/>
    <mergeCell ref="D19:D20"/>
    <mergeCell ref="E19:E20"/>
    <mergeCell ref="F19:F20"/>
    <mergeCell ref="G19:G20"/>
    <mergeCell ref="H19:H20"/>
    <mergeCell ref="I19:I20"/>
    <mergeCell ref="T17:T18"/>
    <mergeCell ref="U17:U18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J19:J20"/>
    <mergeCell ref="K19:K20"/>
    <mergeCell ref="L19:L20"/>
    <mergeCell ref="AB15:AB16"/>
    <mergeCell ref="C17:C18"/>
    <mergeCell ref="D17:D18"/>
    <mergeCell ref="E17:E18"/>
    <mergeCell ref="F17:F18"/>
    <mergeCell ref="G17:G18"/>
    <mergeCell ref="R15:R16"/>
    <mergeCell ref="S15:S16"/>
    <mergeCell ref="T15:T16"/>
    <mergeCell ref="U15:U16"/>
    <mergeCell ref="V15:V16"/>
    <mergeCell ref="W15:W16"/>
    <mergeCell ref="L15:L16"/>
    <mergeCell ref="M15:M16"/>
    <mergeCell ref="N15:N16"/>
    <mergeCell ref="O15:O16"/>
    <mergeCell ref="P15:P16"/>
    <mergeCell ref="Q15:Q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Z11:Z12"/>
    <mergeCell ref="AA11:AA12"/>
    <mergeCell ref="K11:K12"/>
    <mergeCell ref="L11:L12"/>
    <mergeCell ref="M11:M12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X15:X16"/>
    <mergeCell ref="Y15:Y16"/>
    <mergeCell ref="Z15:Z16"/>
    <mergeCell ref="AA15:AA16"/>
    <mergeCell ref="C13:C14"/>
    <mergeCell ref="D13:D14"/>
    <mergeCell ref="E13:E14"/>
    <mergeCell ref="F13:F14"/>
    <mergeCell ref="G13:G14"/>
    <mergeCell ref="H13:H14"/>
    <mergeCell ref="I13:I14"/>
    <mergeCell ref="T11:T12"/>
    <mergeCell ref="U11:U12"/>
    <mergeCell ref="N11:N12"/>
    <mergeCell ref="O11:O12"/>
    <mergeCell ref="P11:P12"/>
    <mergeCell ref="Q11:Q12"/>
    <mergeCell ref="I11:I12"/>
    <mergeCell ref="J11:J12"/>
    <mergeCell ref="L13:L14"/>
    <mergeCell ref="M13:M14"/>
    <mergeCell ref="N13:N14"/>
    <mergeCell ref="O13:O14"/>
    <mergeCell ref="J13:J14"/>
    <mergeCell ref="K13:K14"/>
    <mergeCell ref="C11:C12"/>
    <mergeCell ref="D11:D12"/>
    <mergeCell ref="E11:E12"/>
    <mergeCell ref="Y9:Y10"/>
    <mergeCell ref="Z9:Z10"/>
    <mergeCell ref="AB11:AB12"/>
    <mergeCell ref="V11:V12"/>
    <mergeCell ref="W11:W12"/>
    <mergeCell ref="X11:X12"/>
    <mergeCell ref="Y11:Y12"/>
    <mergeCell ref="AB13:AB14"/>
    <mergeCell ref="V13:V14"/>
    <mergeCell ref="W13:W14"/>
    <mergeCell ref="X13:X14"/>
    <mergeCell ref="AA9:AA10"/>
    <mergeCell ref="AB9:AB10"/>
    <mergeCell ref="X9:X10"/>
    <mergeCell ref="F11:F12"/>
    <mergeCell ref="G11:G12"/>
    <mergeCell ref="R9:R10"/>
    <mergeCell ref="S9:S10"/>
    <mergeCell ref="T9:T10"/>
    <mergeCell ref="U9:U10"/>
    <mergeCell ref="V9:V10"/>
    <mergeCell ref="W9:W10"/>
    <mergeCell ref="L9:L10"/>
    <mergeCell ref="M9:M10"/>
    <mergeCell ref="N9:N10"/>
    <mergeCell ref="O9:O10"/>
    <mergeCell ref="P9:P10"/>
    <mergeCell ref="Q9:Q10"/>
    <mergeCell ref="R11:R12"/>
    <mergeCell ref="S11:S12"/>
    <mergeCell ref="H11:H12"/>
    <mergeCell ref="AB7:AB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J7:J8"/>
    <mergeCell ref="K7:K8"/>
    <mergeCell ref="L7:L8"/>
    <mergeCell ref="M7:M8"/>
    <mergeCell ref="N7:N8"/>
    <mergeCell ref="O7:O8"/>
    <mergeCell ref="Z5:Z6"/>
    <mergeCell ref="AA5:AA6"/>
    <mergeCell ref="AB5:AB6"/>
    <mergeCell ref="C7:C8"/>
    <mergeCell ref="D7:D8"/>
    <mergeCell ref="E7:E8"/>
    <mergeCell ref="F7:F8"/>
    <mergeCell ref="G7:G8"/>
    <mergeCell ref="H7:H8"/>
    <mergeCell ref="I7:I8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X4:AB4"/>
    <mergeCell ref="C5:C6"/>
    <mergeCell ref="D5:D6"/>
    <mergeCell ref="E5:E6"/>
    <mergeCell ref="F5:F6"/>
    <mergeCell ref="G5:G6"/>
    <mergeCell ref="R5:R6"/>
    <mergeCell ref="S5:S6"/>
    <mergeCell ref="H5:H6"/>
    <mergeCell ref="I5:I6"/>
    <mergeCell ref="J5:J6"/>
    <mergeCell ref="K5:K6"/>
    <mergeCell ref="L5:L6"/>
    <mergeCell ref="M5:M6"/>
    <mergeCell ref="D4:H4"/>
    <mergeCell ref="I4:M4"/>
    <mergeCell ref="N4:R4"/>
    <mergeCell ref="S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7-node German Network</vt:lpstr>
      <vt:lpstr>7-node German Degree 3</vt:lpstr>
      <vt:lpstr>10-node Italian Network</vt:lpstr>
      <vt:lpstr>Computational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Viadana</dc:creator>
  <cp:lastModifiedBy>Emanuele Viadana</cp:lastModifiedBy>
  <dcterms:created xsi:type="dcterms:W3CDTF">2015-06-05T18:19:34Z</dcterms:created>
  <dcterms:modified xsi:type="dcterms:W3CDTF">2021-04-19T13:40:48Z</dcterms:modified>
</cp:coreProperties>
</file>