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408"/>
  <workbookPr filterPrivacy="1"/>
  <mc:AlternateContent xmlns:mc="http://schemas.openxmlformats.org/markup-compatibility/2006">
    <mc:Choice Requires="x15">
      <x15ac:absPath xmlns:x15ac="http://schemas.microsoft.com/office/spreadsheetml/2010/11/ac" url="/Users/Jessbuggy/Dropbox/Summer 1L/Wei Cui/tax administration/"/>
    </mc:Choice>
  </mc:AlternateContent>
  <bookViews>
    <workbookView xWindow="0" yWindow="460" windowWidth="25600" windowHeight="15460"/>
  </bookViews>
  <sheets>
    <sheet name="STB edu composition 1996-2007" sheetId="1" r:id="rId1"/>
    <sheet name="LTB  edu composition 1996-2007" sheetId="3" r:id="rId2"/>
    <sheet name="STB composition by age1996-2007" sheetId="5" r:id="rId3"/>
    <sheet name="LTB composition by age1996-2007" sheetId="6" r:id="rId4"/>
    <sheet name="STB distri. unit type 2000-2003" sheetId="7" r:id="rId5"/>
    <sheet name="LTB distri. unit type2000-2003" sheetId="8" r:id="rId6"/>
    <sheet name="STB distr of units 2000-2002" sheetId="9" r:id="rId7"/>
    <sheet name="LTB distri. of units 2000-2002" sheetId="11" r:id="rId8"/>
  </sheets>
  <definedNames>
    <definedName name="_xlnm._FilterDatabase" localSheetId="1" hidden="1">'LTB  edu composition 1996-2007'!$A$2:$I$271</definedName>
    <definedName name="_xlnm._FilterDatabase" localSheetId="3" hidden="1">'LTB composition by age1996-2007'!$A$2:$Y$2</definedName>
    <definedName name="_xlnm._FilterDatabase" localSheetId="7" hidden="1">'LTB distri. of units 2000-2002'!$A$2:$H$101</definedName>
    <definedName name="_xlnm._FilterDatabase" localSheetId="5" hidden="1">'LTB distri. unit type2000-2003'!$A$2:$G$123</definedName>
    <definedName name="_xlnm._FilterDatabase" localSheetId="6" hidden="1">'STB distr of units 2000-2002'!$A$2:$H$101</definedName>
    <definedName name="_xlnm._FilterDatabase" localSheetId="4" hidden="1">'STB distri. unit type 2000-2003'!$A$2:$G$135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6" l="1"/>
  <c r="J3" i="3"/>
  <c r="D244" i="6"/>
  <c r="E244" i="6"/>
  <c r="D245" i="6"/>
  <c r="E245" i="6"/>
  <c r="D246" i="6"/>
  <c r="E246" i="6"/>
  <c r="D247" i="6"/>
  <c r="E247" i="6"/>
  <c r="D248" i="6"/>
  <c r="E248" i="6"/>
  <c r="D249" i="6"/>
  <c r="E249" i="6"/>
  <c r="D250" i="6"/>
  <c r="E250" i="6"/>
  <c r="D251" i="6"/>
  <c r="E251" i="6"/>
  <c r="D252" i="6"/>
  <c r="E252" i="6"/>
  <c r="D253" i="6"/>
  <c r="E253" i="6"/>
  <c r="D254" i="6"/>
  <c r="E254" i="6"/>
  <c r="D255" i="6"/>
  <c r="E255" i="6"/>
  <c r="D256" i="6"/>
  <c r="E256" i="6"/>
  <c r="D257" i="6"/>
  <c r="E257" i="6"/>
  <c r="D258" i="6"/>
  <c r="E258" i="6"/>
  <c r="D259" i="6"/>
  <c r="E259" i="6"/>
  <c r="D260" i="6"/>
  <c r="E260" i="6"/>
  <c r="D261" i="6"/>
  <c r="E261" i="6"/>
  <c r="D262" i="6"/>
  <c r="E262" i="6"/>
  <c r="D263" i="6"/>
  <c r="E263" i="6"/>
  <c r="D264" i="6"/>
  <c r="E264" i="6"/>
  <c r="D265" i="6"/>
  <c r="E265" i="6"/>
  <c r="D266" i="6"/>
  <c r="E266" i="6"/>
  <c r="D267" i="6"/>
  <c r="E267" i="6"/>
  <c r="D268" i="6"/>
  <c r="E268" i="6"/>
  <c r="D269" i="6"/>
  <c r="E269" i="6"/>
  <c r="D270" i="6"/>
  <c r="E270" i="6"/>
  <c r="D271" i="6"/>
  <c r="E271" i="6"/>
  <c r="E243" i="6"/>
  <c r="D243" i="6"/>
  <c r="I244" i="6"/>
  <c r="H244" i="6"/>
  <c r="I245" i="6"/>
  <c r="H245" i="6"/>
  <c r="I246" i="6"/>
  <c r="H246" i="6"/>
  <c r="I247" i="6"/>
  <c r="H247" i="6"/>
  <c r="I248" i="6"/>
  <c r="H248" i="6"/>
  <c r="I249" i="6"/>
  <c r="H249" i="6"/>
  <c r="I250" i="6"/>
  <c r="H250" i="6"/>
  <c r="I251" i="6"/>
  <c r="H251" i="6"/>
  <c r="I252" i="6"/>
  <c r="H252" i="6"/>
  <c r="I253" i="6"/>
  <c r="H253" i="6"/>
  <c r="I254" i="6"/>
  <c r="H254" i="6"/>
  <c r="I255" i="6"/>
  <c r="H255" i="6"/>
  <c r="I256" i="6"/>
  <c r="H256" i="6"/>
  <c r="I257" i="6"/>
  <c r="H257" i="6"/>
  <c r="I258" i="6"/>
  <c r="H258" i="6"/>
  <c r="I259" i="6"/>
  <c r="H259" i="6"/>
  <c r="I260" i="6"/>
  <c r="H260" i="6"/>
  <c r="I261" i="6"/>
  <c r="H261" i="6"/>
  <c r="I262" i="6"/>
  <c r="H262" i="6"/>
  <c r="I263" i="6"/>
  <c r="H263" i="6"/>
  <c r="I264" i="6"/>
  <c r="H264" i="6"/>
  <c r="I265" i="6"/>
  <c r="H265" i="6"/>
  <c r="I266" i="6"/>
  <c r="H266" i="6"/>
  <c r="I267" i="6"/>
  <c r="H267" i="6"/>
  <c r="I268" i="6"/>
  <c r="H268" i="6"/>
  <c r="I269" i="6"/>
  <c r="H269" i="6"/>
  <c r="I270" i="6"/>
  <c r="H270" i="6"/>
  <c r="I271" i="6"/>
  <c r="H271" i="6"/>
  <c r="I243" i="6"/>
  <c r="H243" i="6"/>
  <c r="I214" i="6"/>
  <c r="H214" i="6"/>
  <c r="I215" i="6"/>
  <c r="H215" i="6"/>
  <c r="I216" i="6"/>
  <c r="H216" i="6"/>
  <c r="I217" i="6"/>
  <c r="H217" i="6"/>
  <c r="I218" i="6"/>
  <c r="H218" i="6"/>
  <c r="I219" i="6"/>
  <c r="H219" i="6"/>
  <c r="I220" i="6"/>
  <c r="H220" i="6"/>
  <c r="I221" i="6"/>
  <c r="H221" i="6"/>
  <c r="I222" i="6"/>
  <c r="H222" i="6"/>
  <c r="I223" i="6"/>
  <c r="H223" i="6"/>
  <c r="I224" i="6"/>
  <c r="H224" i="6"/>
  <c r="I225" i="6"/>
  <c r="H225" i="6"/>
  <c r="I226" i="6"/>
  <c r="H226" i="6"/>
  <c r="I227" i="6"/>
  <c r="H227" i="6"/>
  <c r="I228" i="6"/>
  <c r="H228" i="6"/>
  <c r="I229" i="6"/>
  <c r="H229" i="6"/>
  <c r="I230" i="6"/>
  <c r="H230" i="6"/>
  <c r="I231" i="6"/>
  <c r="H231" i="6"/>
  <c r="I232" i="6"/>
  <c r="H232" i="6"/>
  <c r="I233" i="6"/>
  <c r="H233" i="6"/>
  <c r="I234" i="6"/>
  <c r="H234" i="6"/>
  <c r="I235" i="6"/>
  <c r="H235" i="6"/>
  <c r="I236" i="6"/>
  <c r="H236" i="6"/>
  <c r="I237" i="6"/>
  <c r="H237" i="6"/>
  <c r="I238" i="6"/>
  <c r="H238" i="6"/>
  <c r="I239" i="6"/>
  <c r="H239" i="6"/>
  <c r="I240" i="6"/>
  <c r="H240" i="6"/>
  <c r="I241" i="6"/>
  <c r="H241" i="6"/>
  <c r="I242" i="6"/>
  <c r="H242" i="6"/>
  <c r="I213" i="6"/>
  <c r="H21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93" i="6"/>
  <c r="G93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E64" i="6"/>
  <c r="F64" i="6"/>
  <c r="G64" i="6"/>
  <c r="H64" i="6"/>
  <c r="I64" i="6"/>
  <c r="J64" i="6"/>
  <c r="K64" i="6"/>
  <c r="D64" i="6"/>
  <c r="E65" i="6"/>
  <c r="F65" i="6"/>
  <c r="G65" i="6"/>
  <c r="H65" i="6"/>
  <c r="I65" i="6"/>
  <c r="J65" i="6"/>
  <c r="K65" i="6"/>
  <c r="D65" i="6"/>
  <c r="E66" i="6"/>
  <c r="F66" i="6"/>
  <c r="G66" i="6"/>
  <c r="H66" i="6"/>
  <c r="I66" i="6"/>
  <c r="J66" i="6"/>
  <c r="K66" i="6"/>
  <c r="D66" i="6"/>
  <c r="E67" i="6"/>
  <c r="F67" i="6"/>
  <c r="G67" i="6"/>
  <c r="H67" i="6"/>
  <c r="I67" i="6"/>
  <c r="J67" i="6"/>
  <c r="K67" i="6"/>
  <c r="D67" i="6"/>
  <c r="E68" i="6"/>
  <c r="F68" i="6"/>
  <c r="G68" i="6"/>
  <c r="H68" i="6"/>
  <c r="I68" i="6"/>
  <c r="J68" i="6"/>
  <c r="K68" i="6"/>
  <c r="D68" i="6"/>
  <c r="E69" i="6"/>
  <c r="F69" i="6"/>
  <c r="G69" i="6"/>
  <c r="H69" i="6"/>
  <c r="I69" i="6"/>
  <c r="J69" i="6"/>
  <c r="K69" i="6"/>
  <c r="D69" i="6"/>
  <c r="E70" i="6"/>
  <c r="F70" i="6"/>
  <c r="G70" i="6"/>
  <c r="H70" i="6"/>
  <c r="I70" i="6"/>
  <c r="J70" i="6"/>
  <c r="K70" i="6"/>
  <c r="D70" i="6"/>
  <c r="E71" i="6"/>
  <c r="F71" i="6"/>
  <c r="G71" i="6"/>
  <c r="H71" i="6"/>
  <c r="I71" i="6"/>
  <c r="J71" i="6"/>
  <c r="K71" i="6"/>
  <c r="D71" i="6"/>
  <c r="E72" i="6"/>
  <c r="F72" i="6"/>
  <c r="G72" i="6"/>
  <c r="H72" i="6"/>
  <c r="I72" i="6"/>
  <c r="J72" i="6"/>
  <c r="K72" i="6"/>
  <c r="D72" i="6"/>
  <c r="E73" i="6"/>
  <c r="F73" i="6"/>
  <c r="G73" i="6"/>
  <c r="H73" i="6"/>
  <c r="I73" i="6"/>
  <c r="J73" i="6"/>
  <c r="K73" i="6"/>
  <c r="D73" i="6"/>
  <c r="E74" i="6"/>
  <c r="F74" i="6"/>
  <c r="G74" i="6"/>
  <c r="H74" i="6"/>
  <c r="I74" i="6"/>
  <c r="J74" i="6"/>
  <c r="K74" i="6"/>
  <c r="D74" i="6"/>
  <c r="E75" i="6"/>
  <c r="F75" i="6"/>
  <c r="G75" i="6"/>
  <c r="H75" i="6"/>
  <c r="I75" i="6"/>
  <c r="J75" i="6"/>
  <c r="K75" i="6"/>
  <c r="D75" i="6"/>
  <c r="E76" i="6"/>
  <c r="F76" i="6"/>
  <c r="G76" i="6"/>
  <c r="H76" i="6"/>
  <c r="I76" i="6"/>
  <c r="J76" i="6"/>
  <c r="K76" i="6"/>
  <c r="D76" i="6"/>
  <c r="E77" i="6"/>
  <c r="F77" i="6"/>
  <c r="G77" i="6"/>
  <c r="H77" i="6"/>
  <c r="I77" i="6"/>
  <c r="J77" i="6"/>
  <c r="K77" i="6"/>
  <c r="D77" i="6"/>
  <c r="E78" i="6"/>
  <c r="F78" i="6"/>
  <c r="G78" i="6"/>
  <c r="H78" i="6"/>
  <c r="I78" i="6"/>
  <c r="J78" i="6"/>
  <c r="K78" i="6"/>
  <c r="D78" i="6"/>
  <c r="E79" i="6"/>
  <c r="F79" i="6"/>
  <c r="G79" i="6"/>
  <c r="H79" i="6"/>
  <c r="I79" i="6"/>
  <c r="J79" i="6"/>
  <c r="K79" i="6"/>
  <c r="D79" i="6"/>
  <c r="E80" i="6"/>
  <c r="F80" i="6"/>
  <c r="G80" i="6"/>
  <c r="H80" i="6"/>
  <c r="I80" i="6"/>
  <c r="J80" i="6"/>
  <c r="K80" i="6"/>
  <c r="D80" i="6"/>
  <c r="E81" i="6"/>
  <c r="F81" i="6"/>
  <c r="G81" i="6"/>
  <c r="H81" i="6"/>
  <c r="I81" i="6"/>
  <c r="J81" i="6"/>
  <c r="K81" i="6"/>
  <c r="D81" i="6"/>
  <c r="E82" i="6"/>
  <c r="F82" i="6"/>
  <c r="G82" i="6"/>
  <c r="H82" i="6"/>
  <c r="I82" i="6"/>
  <c r="J82" i="6"/>
  <c r="K82" i="6"/>
  <c r="D82" i="6"/>
  <c r="E83" i="6"/>
  <c r="F83" i="6"/>
  <c r="G83" i="6"/>
  <c r="H83" i="6"/>
  <c r="I83" i="6"/>
  <c r="J83" i="6"/>
  <c r="K83" i="6"/>
  <c r="D83" i="6"/>
  <c r="E84" i="6"/>
  <c r="F84" i="6"/>
  <c r="G84" i="6"/>
  <c r="H84" i="6"/>
  <c r="I84" i="6"/>
  <c r="J84" i="6"/>
  <c r="K84" i="6"/>
  <c r="D84" i="6"/>
  <c r="E85" i="6"/>
  <c r="F85" i="6"/>
  <c r="G85" i="6"/>
  <c r="H85" i="6"/>
  <c r="I85" i="6"/>
  <c r="J85" i="6"/>
  <c r="K85" i="6"/>
  <c r="D85" i="6"/>
  <c r="E86" i="6"/>
  <c r="F86" i="6"/>
  <c r="G86" i="6"/>
  <c r="H86" i="6"/>
  <c r="I86" i="6"/>
  <c r="J86" i="6"/>
  <c r="K86" i="6"/>
  <c r="D86" i="6"/>
  <c r="E87" i="6"/>
  <c r="F87" i="6"/>
  <c r="G87" i="6"/>
  <c r="H87" i="6"/>
  <c r="I87" i="6"/>
  <c r="J87" i="6"/>
  <c r="K87" i="6"/>
  <c r="D87" i="6"/>
  <c r="E88" i="6"/>
  <c r="F88" i="6"/>
  <c r="G88" i="6"/>
  <c r="H88" i="6"/>
  <c r="I88" i="6"/>
  <c r="J88" i="6"/>
  <c r="K88" i="6"/>
  <c r="D88" i="6"/>
  <c r="E89" i="6"/>
  <c r="F89" i="6"/>
  <c r="G89" i="6"/>
  <c r="H89" i="6"/>
  <c r="I89" i="6"/>
  <c r="J89" i="6"/>
  <c r="K89" i="6"/>
  <c r="D89" i="6"/>
  <c r="E90" i="6"/>
  <c r="F90" i="6"/>
  <c r="G90" i="6"/>
  <c r="H90" i="6"/>
  <c r="I90" i="6"/>
  <c r="J90" i="6"/>
  <c r="K90" i="6"/>
  <c r="D90" i="6"/>
  <c r="E91" i="6"/>
  <c r="F91" i="6"/>
  <c r="G91" i="6"/>
  <c r="H91" i="6"/>
  <c r="I91" i="6"/>
  <c r="J91" i="6"/>
  <c r="K91" i="6"/>
  <c r="D91" i="6"/>
  <c r="E92" i="6"/>
  <c r="F92" i="6"/>
  <c r="G92" i="6"/>
  <c r="H92" i="6"/>
  <c r="I92" i="6"/>
  <c r="J92" i="6"/>
  <c r="K92" i="6"/>
  <c r="D92" i="6"/>
  <c r="F63" i="6"/>
  <c r="G63" i="6"/>
  <c r="H63" i="6"/>
  <c r="I63" i="6"/>
  <c r="J63" i="6"/>
  <c r="K63" i="6"/>
  <c r="E63" i="6"/>
  <c r="D63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E62" i="6"/>
  <c r="F62" i="6"/>
  <c r="G62" i="6"/>
  <c r="H62" i="6"/>
  <c r="I62" i="6"/>
  <c r="J62" i="6"/>
  <c r="K62" i="6"/>
  <c r="D62" i="6"/>
  <c r="E34" i="6"/>
  <c r="F34" i="6"/>
  <c r="G34" i="6"/>
  <c r="H34" i="6"/>
  <c r="I34" i="6"/>
  <c r="J34" i="6"/>
  <c r="K34" i="6"/>
  <c r="D34" i="6"/>
  <c r="E35" i="6"/>
  <c r="F35" i="6"/>
  <c r="G35" i="6"/>
  <c r="H35" i="6"/>
  <c r="I35" i="6"/>
  <c r="J35" i="6"/>
  <c r="K35" i="6"/>
  <c r="D35" i="6"/>
  <c r="E36" i="6"/>
  <c r="F36" i="6"/>
  <c r="G36" i="6"/>
  <c r="H36" i="6"/>
  <c r="I36" i="6"/>
  <c r="J36" i="6"/>
  <c r="K36" i="6"/>
  <c r="D36" i="6"/>
  <c r="E37" i="6"/>
  <c r="F37" i="6"/>
  <c r="G37" i="6"/>
  <c r="H37" i="6"/>
  <c r="I37" i="6"/>
  <c r="J37" i="6"/>
  <c r="K37" i="6"/>
  <c r="D37" i="6"/>
  <c r="E38" i="6"/>
  <c r="F38" i="6"/>
  <c r="G38" i="6"/>
  <c r="H38" i="6"/>
  <c r="I38" i="6"/>
  <c r="J38" i="6"/>
  <c r="K38" i="6"/>
  <c r="D38" i="6"/>
  <c r="E39" i="6"/>
  <c r="F39" i="6"/>
  <c r="G39" i="6"/>
  <c r="H39" i="6"/>
  <c r="I39" i="6"/>
  <c r="J39" i="6"/>
  <c r="K39" i="6"/>
  <c r="D39" i="6"/>
  <c r="E40" i="6"/>
  <c r="F40" i="6"/>
  <c r="G40" i="6"/>
  <c r="H40" i="6"/>
  <c r="I40" i="6"/>
  <c r="J40" i="6"/>
  <c r="K40" i="6"/>
  <c r="D40" i="6"/>
  <c r="E41" i="6"/>
  <c r="F41" i="6"/>
  <c r="G41" i="6"/>
  <c r="H41" i="6"/>
  <c r="I41" i="6"/>
  <c r="J41" i="6"/>
  <c r="K41" i="6"/>
  <c r="D41" i="6"/>
  <c r="E42" i="6"/>
  <c r="F42" i="6"/>
  <c r="G42" i="6"/>
  <c r="H42" i="6"/>
  <c r="I42" i="6"/>
  <c r="J42" i="6"/>
  <c r="K42" i="6"/>
  <c r="D42" i="6"/>
  <c r="E43" i="6"/>
  <c r="F43" i="6"/>
  <c r="G43" i="6"/>
  <c r="H43" i="6"/>
  <c r="I43" i="6"/>
  <c r="J43" i="6"/>
  <c r="K43" i="6"/>
  <c r="D43" i="6"/>
  <c r="E44" i="6"/>
  <c r="F44" i="6"/>
  <c r="G44" i="6"/>
  <c r="H44" i="6"/>
  <c r="I44" i="6"/>
  <c r="J44" i="6"/>
  <c r="K44" i="6"/>
  <c r="D44" i="6"/>
  <c r="E45" i="6"/>
  <c r="F45" i="6"/>
  <c r="G45" i="6"/>
  <c r="H45" i="6"/>
  <c r="I45" i="6"/>
  <c r="J45" i="6"/>
  <c r="K45" i="6"/>
  <c r="D45" i="6"/>
  <c r="E46" i="6"/>
  <c r="F46" i="6"/>
  <c r="G46" i="6"/>
  <c r="H46" i="6"/>
  <c r="I46" i="6"/>
  <c r="J46" i="6"/>
  <c r="K46" i="6"/>
  <c r="D46" i="6"/>
  <c r="E47" i="6"/>
  <c r="F47" i="6"/>
  <c r="G47" i="6"/>
  <c r="H47" i="6"/>
  <c r="I47" i="6"/>
  <c r="J47" i="6"/>
  <c r="K47" i="6"/>
  <c r="D47" i="6"/>
  <c r="E48" i="6"/>
  <c r="F48" i="6"/>
  <c r="G48" i="6"/>
  <c r="H48" i="6"/>
  <c r="I48" i="6"/>
  <c r="J48" i="6"/>
  <c r="K48" i="6"/>
  <c r="D48" i="6"/>
  <c r="E49" i="6"/>
  <c r="F49" i="6"/>
  <c r="G49" i="6"/>
  <c r="H49" i="6"/>
  <c r="I49" i="6"/>
  <c r="J49" i="6"/>
  <c r="K49" i="6"/>
  <c r="D49" i="6"/>
  <c r="E50" i="6"/>
  <c r="F50" i="6"/>
  <c r="G50" i="6"/>
  <c r="H50" i="6"/>
  <c r="I50" i="6"/>
  <c r="J50" i="6"/>
  <c r="K50" i="6"/>
  <c r="D50" i="6"/>
  <c r="E51" i="6"/>
  <c r="F51" i="6"/>
  <c r="G51" i="6"/>
  <c r="H51" i="6"/>
  <c r="I51" i="6"/>
  <c r="J51" i="6"/>
  <c r="K51" i="6"/>
  <c r="D51" i="6"/>
  <c r="E52" i="6"/>
  <c r="F52" i="6"/>
  <c r="G52" i="6"/>
  <c r="H52" i="6"/>
  <c r="I52" i="6"/>
  <c r="J52" i="6"/>
  <c r="K52" i="6"/>
  <c r="D52" i="6"/>
  <c r="E53" i="6"/>
  <c r="F53" i="6"/>
  <c r="G53" i="6"/>
  <c r="H53" i="6"/>
  <c r="I53" i="6"/>
  <c r="J53" i="6"/>
  <c r="K53" i="6"/>
  <c r="D53" i="6"/>
  <c r="E54" i="6"/>
  <c r="F54" i="6"/>
  <c r="G54" i="6"/>
  <c r="H54" i="6"/>
  <c r="I54" i="6"/>
  <c r="J54" i="6"/>
  <c r="K54" i="6"/>
  <c r="D54" i="6"/>
  <c r="E55" i="6"/>
  <c r="F55" i="6"/>
  <c r="G55" i="6"/>
  <c r="H55" i="6"/>
  <c r="I55" i="6"/>
  <c r="J55" i="6"/>
  <c r="K55" i="6"/>
  <c r="D55" i="6"/>
  <c r="E56" i="6"/>
  <c r="F56" i="6"/>
  <c r="G56" i="6"/>
  <c r="H56" i="6"/>
  <c r="I56" i="6"/>
  <c r="J56" i="6"/>
  <c r="K56" i="6"/>
  <c r="D56" i="6"/>
  <c r="E57" i="6"/>
  <c r="F57" i="6"/>
  <c r="G57" i="6"/>
  <c r="H57" i="6"/>
  <c r="I57" i="6"/>
  <c r="J57" i="6"/>
  <c r="K57" i="6"/>
  <c r="D57" i="6"/>
  <c r="E58" i="6"/>
  <c r="F58" i="6"/>
  <c r="G58" i="6"/>
  <c r="H58" i="6"/>
  <c r="I58" i="6"/>
  <c r="J58" i="6"/>
  <c r="K58" i="6"/>
  <c r="D58" i="6"/>
  <c r="E59" i="6"/>
  <c r="F59" i="6"/>
  <c r="G59" i="6"/>
  <c r="H59" i="6"/>
  <c r="I59" i="6"/>
  <c r="J59" i="6"/>
  <c r="K59" i="6"/>
  <c r="D59" i="6"/>
  <c r="E60" i="6"/>
  <c r="F60" i="6"/>
  <c r="G60" i="6"/>
  <c r="H60" i="6"/>
  <c r="I60" i="6"/>
  <c r="J60" i="6"/>
  <c r="K60" i="6"/>
  <c r="D60" i="6"/>
  <c r="E61" i="6"/>
  <c r="F61" i="6"/>
  <c r="G61" i="6"/>
  <c r="H61" i="6"/>
  <c r="I61" i="6"/>
  <c r="J61" i="6"/>
  <c r="K61" i="6"/>
  <c r="D61" i="6"/>
  <c r="F33" i="6"/>
  <c r="G33" i="6"/>
  <c r="H33" i="6"/>
  <c r="E33" i="6"/>
  <c r="I33" i="6"/>
  <c r="J33" i="6"/>
  <c r="K33" i="6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D92" i="3"/>
  <c r="F92" i="3"/>
  <c r="G92" i="3"/>
  <c r="H92" i="3"/>
  <c r="I92" i="3"/>
  <c r="E92" i="3"/>
  <c r="D64" i="3"/>
  <c r="F64" i="3"/>
  <c r="G64" i="3"/>
  <c r="H64" i="3"/>
  <c r="I64" i="3"/>
  <c r="E64" i="3"/>
  <c r="D65" i="3"/>
  <c r="F65" i="3"/>
  <c r="G65" i="3"/>
  <c r="H65" i="3"/>
  <c r="I65" i="3"/>
  <c r="E65" i="3"/>
  <c r="D66" i="3"/>
  <c r="F66" i="3"/>
  <c r="G66" i="3"/>
  <c r="H66" i="3"/>
  <c r="I66" i="3"/>
  <c r="E66" i="3"/>
  <c r="D67" i="3"/>
  <c r="F67" i="3"/>
  <c r="G67" i="3"/>
  <c r="H67" i="3"/>
  <c r="I67" i="3"/>
  <c r="E67" i="3"/>
  <c r="D68" i="3"/>
  <c r="F68" i="3"/>
  <c r="G68" i="3"/>
  <c r="H68" i="3"/>
  <c r="I68" i="3"/>
  <c r="E68" i="3"/>
  <c r="D69" i="3"/>
  <c r="F69" i="3"/>
  <c r="G69" i="3"/>
  <c r="H69" i="3"/>
  <c r="I69" i="3"/>
  <c r="E69" i="3"/>
  <c r="D70" i="3"/>
  <c r="F70" i="3"/>
  <c r="G70" i="3"/>
  <c r="H70" i="3"/>
  <c r="I70" i="3"/>
  <c r="E70" i="3"/>
  <c r="D71" i="3"/>
  <c r="F71" i="3"/>
  <c r="G71" i="3"/>
  <c r="H71" i="3"/>
  <c r="I71" i="3"/>
  <c r="E71" i="3"/>
  <c r="D72" i="3"/>
  <c r="F72" i="3"/>
  <c r="G72" i="3"/>
  <c r="H72" i="3"/>
  <c r="I72" i="3"/>
  <c r="E72" i="3"/>
  <c r="D73" i="3"/>
  <c r="F73" i="3"/>
  <c r="G73" i="3"/>
  <c r="H73" i="3"/>
  <c r="I73" i="3"/>
  <c r="E73" i="3"/>
  <c r="D74" i="3"/>
  <c r="F74" i="3"/>
  <c r="G74" i="3"/>
  <c r="H74" i="3"/>
  <c r="I74" i="3"/>
  <c r="E74" i="3"/>
  <c r="D75" i="3"/>
  <c r="F75" i="3"/>
  <c r="G75" i="3"/>
  <c r="H75" i="3"/>
  <c r="I75" i="3"/>
  <c r="E75" i="3"/>
  <c r="D76" i="3"/>
  <c r="F76" i="3"/>
  <c r="G76" i="3"/>
  <c r="H76" i="3"/>
  <c r="I76" i="3"/>
  <c r="E76" i="3"/>
  <c r="D77" i="3"/>
  <c r="F77" i="3"/>
  <c r="G77" i="3"/>
  <c r="H77" i="3"/>
  <c r="I77" i="3"/>
  <c r="E77" i="3"/>
  <c r="D78" i="3"/>
  <c r="F78" i="3"/>
  <c r="G78" i="3"/>
  <c r="H78" i="3"/>
  <c r="I78" i="3"/>
  <c r="E78" i="3"/>
  <c r="D79" i="3"/>
  <c r="F79" i="3"/>
  <c r="G79" i="3"/>
  <c r="H79" i="3"/>
  <c r="I79" i="3"/>
  <c r="E79" i="3"/>
  <c r="D80" i="3"/>
  <c r="F80" i="3"/>
  <c r="G80" i="3"/>
  <c r="H80" i="3"/>
  <c r="I80" i="3"/>
  <c r="E80" i="3"/>
  <c r="D81" i="3"/>
  <c r="F81" i="3"/>
  <c r="G81" i="3"/>
  <c r="H81" i="3"/>
  <c r="I81" i="3"/>
  <c r="E81" i="3"/>
  <c r="D82" i="3"/>
  <c r="F82" i="3"/>
  <c r="G82" i="3"/>
  <c r="H82" i="3"/>
  <c r="I82" i="3"/>
  <c r="E82" i="3"/>
  <c r="D83" i="3"/>
  <c r="F83" i="3"/>
  <c r="G83" i="3"/>
  <c r="H83" i="3"/>
  <c r="I83" i="3"/>
  <c r="E83" i="3"/>
  <c r="D84" i="3"/>
  <c r="F84" i="3"/>
  <c r="G84" i="3"/>
  <c r="H84" i="3"/>
  <c r="I84" i="3"/>
  <c r="E84" i="3"/>
  <c r="D85" i="3"/>
  <c r="F85" i="3"/>
  <c r="G85" i="3"/>
  <c r="H85" i="3"/>
  <c r="I85" i="3"/>
  <c r="E85" i="3"/>
  <c r="D86" i="3"/>
  <c r="F86" i="3"/>
  <c r="G86" i="3"/>
  <c r="H86" i="3"/>
  <c r="I86" i="3"/>
  <c r="E86" i="3"/>
  <c r="D87" i="3"/>
  <c r="F87" i="3"/>
  <c r="G87" i="3"/>
  <c r="H87" i="3"/>
  <c r="I87" i="3"/>
  <c r="E87" i="3"/>
  <c r="D88" i="3"/>
  <c r="F88" i="3"/>
  <c r="G88" i="3"/>
  <c r="H88" i="3"/>
  <c r="I88" i="3"/>
  <c r="E88" i="3"/>
  <c r="D89" i="3"/>
  <c r="F89" i="3"/>
  <c r="G89" i="3"/>
  <c r="H89" i="3"/>
  <c r="I89" i="3"/>
  <c r="E89" i="3"/>
  <c r="D90" i="3"/>
  <c r="F90" i="3"/>
  <c r="G90" i="3"/>
  <c r="H90" i="3"/>
  <c r="I90" i="3"/>
  <c r="E90" i="3"/>
  <c r="D91" i="3"/>
  <c r="F91" i="3"/>
  <c r="G91" i="3"/>
  <c r="H91" i="3"/>
  <c r="I91" i="3"/>
  <c r="E91" i="3"/>
  <c r="G63" i="3"/>
  <c r="H63" i="3"/>
  <c r="I63" i="3"/>
  <c r="F63" i="3"/>
  <c r="D63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D62" i="3"/>
  <c r="F62" i="3"/>
  <c r="G62" i="3"/>
  <c r="H62" i="3"/>
  <c r="I62" i="3"/>
  <c r="E62" i="3"/>
  <c r="D34" i="3"/>
  <c r="F34" i="3"/>
  <c r="G34" i="3"/>
  <c r="H34" i="3"/>
  <c r="I34" i="3"/>
  <c r="E34" i="3"/>
  <c r="D35" i="3"/>
  <c r="F35" i="3"/>
  <c r="G35" i="3"/>
  <c r="H35" i="3"/>
  <c r="I35" i="3"/>
  <c r="E35" i="3"/>
  <c r="D36" i="3"/>
  <c r="F36" i="3"/>
  <c r="G36" i="3"/>
  <c r="H36" i="3"/>
  <c r="I36" i="3"/>
  <c r="E36" i="3"/>
  <c r="D37" i="3"/>
  <c r="F37" i="3"/>
  <c r="G37" i="3"/>
  <c r="H37" i="3"/>
  <c r="I37" i="3"/>
  <c r="E37" i="3"/>
  <c r="D38" i="3"/>
  <c r="F38" i="3"/>
  <c r="G38" i="3"/>
  <c r="H38" i="3"/>
  <c r="I38" i="3"/>
  <c r="E38" i="3"/>
  <c r="D39" i="3"/>
  <c r="F39" i="3"/>
  <c r="G39" i="3"/>
  <c r="H39" i="3"/>
  <c r="I39" i="3"/>
  <c r="E39" i="3"/>
  <c r="D40" i="3"/>
  <c r="F40" i="3"/>
  <c r="G40" i="3"/>
  <c r="H40" i="3"/>
  <c r="I40" i="3"/>
  <c r="E40" i="3"/>
  <c r="D41" i="3"/>
  <c r="F41" i="3"/>
  <c r="G41" i="3"/>
  <c r="H41" i="3"/>
  <c r="I41" i="3"/>
  <c r="E41" i="3"/>
  <c r="D42" i="3"/>
  <c r="F42" i="3"/>
  <c r="G42" i="3"/>
  <c r="H42" i="3"/>
  <c r="I42" i="3"/>
  <c r="E42" i="3"/>
  <c r="D43" i="3"/>
  <c r="F43" i="3"/>
  <c r="G43" i="3"/>
  <c r="H43" i="3"/>
  <c r="I43" i="3"/>
  <c r="E43" i="3"/>
  <c r="D44" i="3"/>
  <c r="F44" i="3"/>
  <c r="G44" i="3"/>
  <c r="H44" i="3"/>
  <c r="I44" i="3"/>
  <c r="E44" i="3"/>
  <c r="D45" i="3"/>
  <c r="F45" i="3"/>
  <c r="G45" i="3"/>
  <c r="H45" i="3"/>
  <c r="I45" i="3"/>
  <c r="E45" i="3"/>
  <c r="D46" i="3"/>
  <c r="F46" i="3"/>
  <c r="G46" i="3"/>
  <c r="H46" i="3"/>
  <c r="I46" i="3"/>
  <c r="E46" i="3"/>
  <c r="D47" i="3"/>
  <c r="F47" i="3"/>
  <c r="G47" i="3"/>
  <c r="H47" i="3"/>
  <c r="I47" i="3"/>
  <c r="E47" i="3"/>
  <c r="D48" i="3"/>
  <c r="F48" i="3"/>
  <c r="G48" i="3"/>
  <c r="H48" i="3"/>
  <c r="I48" i="3"/>
  <c r="E48" i="3"/>
  <c r="D49" i="3"/>
  <c r="F49" i="3"/>
  <c r="G49" i="3"/>
  <c r="H49" i="3"/>
  <c r="I49" i="3"/>
  <c r="E49" i="3"/>
  <c r="D50" i="3"/>
  <c r="F50" i="3"/>
  <c r="G50" i="3"/>
  <c r="H50" i="3"/>
  <c r="I50" i="3"/>
  <c r="E50" i="3"/>
  <c r="D51" i="3"/>
  <c r="F51" i="3"/>
  <c r="G51" i="3"/>
  <c r="H51" i="3"/>
  <c r="I51" i="3"/>
  <c r="E51" i="3"/>
  <c r="D52" i="3"/>
  <c r="F52" i="3"/>
  <c r="G52" i="3"/>
  <c r="H52" i="3"/>
  <c r="I52" i="3"/>
  <c r="E52" i="3"/>
  <c r="D53" i="3"/>
  <c r="F53" i="3"/>
  <c r="G53" i="3"/>
  <c r="H53" i="3"/>
  <c r="I53" i="3"/>
  <c r="E53" i="3"/>
  <c r="D54" i="3"/>
  <c r="F54" i="3"/>
  <c r="G54" i="3"/>
  <c r="H54" i="3"/>
  <c r="I54" i="3"/>
  <c r="E54" i="3"/>
  <c r="D55" i="3"/>
  <c r="F55" i="3"/>
  <c r="G55" i="3"/>
  <c r="H55" i="3"/>
  <c r="I55" i="3"/>
  <c r="E55" i="3"/>
  <c r="D56" i="3"/>
  <c r="F56" i="3"/>
  <c r="G56" i="3"/>
  <c r="H56" i="3"/>
  <c r="I56" i="3"/>
  <c r="E56" i="3"/>
  <c r="D57" i="3"/>
  <c r="F57" i="3"/>
  <c r="G57" i="3"/>
  <c r="H57" i="3"/>
  <c r="I57" i="3"/>
  <c r="E57" i="3"/>
  <c r="D58" i="3"/>
  <c r="F58" i="3"/>
  <c r="G58" i="3"/>
  <c r="H58" i="3"/>
  <c r="I58" i="3"/>
  <c r="E58" i="3"/>
  <c r="D59" i="3"/>
  <c r="F59" i="3"/>
  <c r="G59" i="3"/>
  <c r="H59" i="3"/>
  <c r="I59" i="3"/>
  <c r="E59" i="3"/>
  <c r="D60" i="3"/>
  <c r="F60" i="3"/>
  <c r="G60" i="3"/>
  <c r="H60" i="3"/>
  <c r="I60" i="3"/>
  <c r="E60" i="3"/>
  <c r="D61" i="3"/>
  <c r="F61" i="3"/>
  <c r="G61" i="3"/>
  <c r="H61" i="3"/>
  <c r="I61" i="3"/>
  <c r="E61" i="3"/>
  <c r="G33" i="3"/>
  <c r="H33" i="3"/>
  <c r="I33" i="3"/>
  <c r="F33" i="3"/>
  <c r="D33" i="3"/>
  <c r="C70" i="1"/>
  <c r="D70" i="1"/>
  <c r="F70" i="1"/>
  <c r="G70" i="1"/>
  <c r="H70" i="1"/>
  <c r="I70" i="1"/>
  <c r="E70" i="1"/>
  <c r="C71" i="1"/>
  <c r="D71" i="1"/>
  <c r="F71" i="1"/>
  <c r="G71" i="1"/>
  <c r="H71" i="1"/>
  <c r="I71" i="1"/>
  <c r="C72" i="1"/>
  <c r="D72" i="1"/>
  <c r="F72" i="1"/>
  <c r="G72" i="1"/>
  <c r="H72" i="1"/>
  <c r="I72" i="1"/>
  <c r="E72" i="1"/>
  <c r="C73" i="1"/>
  <c r="D73" i="1"/>
  <c r="F73" i="1"/>
  <c r="G73" i="1"/>
  <c r="H73" i="1"/>
  <c r="I73" i="1"/>
  <c r="C74" i="1"/>
  <c r="D74" i="1"/>
  <c r="F74" i="1"/>
  <c r="G74" i="1"/>
  <c r="H74" i="1"/>
  <c r="I74" i="1"/>
  <c r="E74" i="1"/>
  <c r="C75" i="1"/>
  <c r="D75" i="1"/>
  <c r="F75" i="1"/>
  <c r="G75" i="1"/>
  <c r="H75" i="1"/>
  <c r="I75" i="1"/>
  <c r="C76" i="1"/>
  <c r="D76" i="1"/>
  <c r="F76" i="1"/>
  <c r="G76" i="1"/>
  <c r="H76" i="1"/>
  <c r="I76" i="1"/>
  <c r="C77" i="1"/>
  <c r="D77" i="1"/>
  <c r="F77" i="1"/>
  <c r="G77" i="1"/>
  <c r="H77" i="1"/>
  <c r="I77" i="1"/>
  <c r="C78" i="1"/>
  <c r="D78" i="1"/>
  <c r="F78" i="1"/>
  <c r="G78" i="1"/>
  <c r="H78" i="1"/>
  <c r="I78" i="1"/>
  <c r="C79" i="1"/>
  <c r="D79" i="1"/>
  <c r="F79" i="1"/>
  <c r="G79" i="1"/>
  <c r="H79" i="1"/>
  <c r="I79" i="1"/>
  <c r="C80" i="1"/>
  <c r="D80" i="1"/>
  <c r="F80" i="1"/>
  <c r="G80" i="1"/>
  <c r="H80" i="1"/>
  <c r="I80" i="1"/>
  <c r="C81" i="1"/>
  <c r="D81" i="1"/>
  <c r="F81" i="1"/>
  <c r="G81" i="1"/>
  <c r="H81" i="1"/>
  <c r="I81" i="1"/>
  <c r="C82" i="1"/>
  <c r="D82" i="1"/>
  <c r="F82" i="1"/>
  <c r="G82" i="1"/>
  <c r="H82" i="1"/>
  <c r="I82" i="1"/>
  <c r="E82" i="1"/>
  <c r="C83" i="1"/>
  <c r="D83" i="1"/>
  <c r="F83" i="1"/>
  <c r="G83" i="1"/>
  <c r="H83" i="1"/>
  <c r="I83" i="1"/>
  <c r="C84" i="1"/>
  <c r="D84" i="1"/>
  <c r="F84" i="1"/>
  <c r="G84" i="1"/>
  <c r="H84" i="1"/>
  <c r="I84" i="1"/>
  <c r="C85" i="1"/>
  <c r="D85" i="1"/>
  <c r="F85" i="1"/>
  <c r="G85" i="1"/>
  <c r="H85" i="1"/>
  <c r="I85" i="1"/>
  <c r="C86" i="1"/>
  <c r="D86" i="1"/>
  <c r="F86" i="1"/>
  <c r="G86" i="1"/>
  <c r="H86" i="1"/>
  <c r="I86" i="1"/>
  <c r="C87" i="1"/>
  <c r="D87" i="1"/>
  <c r="F87" i="1"/>
  <c r="G87" i="1"/>
  <c r="H87" i="1"/>
  <c r="I87" i="1"/>
  <c r="E87" i="1"/>
  <c r="C88" i="1"/>
  <c r="D88" i="1"/>
  <c r="F88" i="1"/>
  <c r="G88" i="1"/>
  <c r="H88" i="1"/>
  <c r="I88" i="1"/>
  <c r="C89" i="1"/>
  <c r="D89" i="1"/>
  <c r="F89" i="1"/>
  <c r="G89" i="1"/>
  <c r="H89" i="1"/>
  <c r="I89" i="1"/>
  <c r="E89" i="1"/>
  <c r="C90" i="1"/>
  <c r="D90" i="1"/>
  <c r="F90" i="1"/>
  <c r="G90" i="1"/>
  <c r="H90" i="1"/>
  <c r="I90" i="1"/>
  <c r="E90" i="1"/>
  <c r="C91" i="1"/>
  <c r="D91" i="1"/>
  <c r="F91" i="1"/>
  <c r="G91" i="1"/>
  <c r="H91" i="1"/>
  <c r="I91" i="1"/>
  <c r="C92" i="1"/>
  <c r="D92" i="1"/>
  <c r="F92" i="1"/>
  <c r="G92" i="1"/>
  <c r="H92" i="1"/>
  <c r="I92" i="1"/>
  <c r="C93" i="1"/>
  <c r="D93" i="1"/>
  <c r="F93" i="1"/>
  <c r="G93" i="1"/>
  <c r="H93" i="1"/>
  <c r="I93" i="1"/>
  <c r="C94" i="1"/>
  <c r="D94" i="1"/>
  <c r="F94" i="1"/>
  <c r="G94" i="1"/>
  <c r="H94" i="1"/>
  <c r="I94" i="1"/>
  <c r="C95" i="1"/>
  <c r="D95" i="1"/>
  <c r="F95" i="1"/>
  <c r="G95" i="1"/>
  <c r="H95" i="1"/>
  <c r="I95" i="1"/>
  <c r="C96" i="1"/>
  <c r="D96" i="1"/>
  <c r="F96" i="1"/>
  <c r="G96" i="1"/>
  <c r="H96" i="1"/>
  <c r="I96" i="1"/>
  <c r="C97" i="1"/>
  <c r="D97" i="1"/>
  <c r="F97" i="1"/>
  <c r="G97" i="1"/>
  <c r="H97" i="1"/>
  <c r="I97" i="1"/>
  <c r="C98" i="1"/>
  <c r="D98" i="1"/>
  <c r="F98" i="1"/>
  <c r="G98" i="1"/>
  <c r="H98" i="1"/>
  <c r="I98" i="1"/>
  <c r="E98" i="1"/>
  <c r="C99" i="1"/>
  <c r="D99" i="1"/>
  <c r="F99" i="1"/>
  <c r="G99" i="1"/>
  <c r="H99" i="1"/>
  <c r="I99" i="1"/>
  <c r="E99" i="1"/>
  <c r="C100" i="1"/>
  <c r="D100" i="1"/>
  <c r="F100" i="1"/>
  <c r="G100" i="1"/>
  <c r="H100" i="1"/>
  <c r="I100" i="1"/>
  <c r="E100" i="1"/>
  <c r="D101" i="1"/>
  <c r="F101" i="1"/>
  <c r="G101" i="1"/>
  <c r="H101" i="1"/>
  <c r="I101" i="1"/>
  <c r="D69" i="1"/>
  <c r="F69" i="1"/>
  <c r="G69" i="1"/>
  <c r="H69" i="1"/>
  <c r="C69" i="1"/>
  <c r="I69" i="1"/>
  <c r="E69" i="1"/>
  <c r="C101" i="1"/>
  <c r="E101" i="1"/>
  <c r="C37" i="1"/>
  <c r="D37" i="1"/>
  <c r="F37" i="1"/>
  <c r="G37" i="1"/>
  <c r="H37" i="1"/>
  <c r="I37" i="1"/>
  <c r="C38" i="1"/>
  <c r="D38" i="1"/>
  <c r="F38" i="1"/>
  <c r="G38" i="1"/>
  <c r="H38" i="1"/>
  <c r="I38" i="1"/>
  <c r="C39" i="1"/>
  <c r="D39" i="1"/>
  <c r="F39" i="1"/>
  <c r="G39" i="1"/>
  <c r="H39" i="1"/>
  <c r="I39" i="1"/>
  <c r="E39" i="1"/>
  <c r="C40" i="1"/>
  <c r="D40" i="1"/>
  <c r="F40" i="1"/>
  <c r="G40" i="1"/>
  <c r="H40" i="1"/>
  <c r="I40" i="1"/>
  <c r="E40" i="1"/>
  <c r="C41" i="1"/>
  <c r="D41" i="1"/>
  <c r="F41" i="1"/>
  <c r="G41" i="1"/>
  <c r="H41" i="1"/>
  <c r="I41" i="1"/>
  <c r="C42" i="1"/>
  <c r="D42" i="1"/>
  <c r="F42" i="1"/>
  <c r="G42" i="1"/>
  <c r="H42" i="1"/>
  <c r="I42" i="1"/>
  <c r="C43" i="1"/>
  <c r="D43" i="1"/>
  <c r="F43" i="1"/>
  <c r="G43" i="1"/>
  <c r="H43" i="1"/>
  <c r="I43" i="1"/>
  <c r="C44" i="1"/>
  <c r="D44" i="1"/>
  <c r="F44" i="1"/>
  <c r="G44" i="1"/>
  <c r="H44" i="1"/>
  <c r="I44" i="1"/>
  <c r="C45" i="1"/>
  <c r="D45" i="1"/>
  <c r="F45" i="1"/>
  <c r="G45" i="1"/>
  <c r="H45" i="1"/>
  <c r="I45" i="1"/>
  <c r="C46" i="1"/>
  <c r="D46" i="1"/>
  <c r="F46" i="1"/>
  <c r="G46" i="1"/>
  <c r="H46" i="1"/>
  <c r="I46" i="1"/>
  <c r="C47" i="1"/>
  <c r="D47" i="1"/>
  <c r="F47" i="1"/>
  <c r="G47" i="1"/>
  <c r="H47" i="1"/>
  <c r="I47" i="1"/>
  <c r="C48" i="1"/>
  <c r="D48" i="1"/>
  <c r="F48" i="1"/>
  <c r="G48" i="1"/>
  <c r="H48" i="1"/>
  <c r="I48" i="1"/>
  <c r="E48" i="1"/>
  <c r="C49" i="1"/>
  <c r="D49" i="1"/>
  <c r="F49" i="1"/>
  <c r="G49" i="1"/>
  <c r="H49" i="1"/>
  <c r="I49" i="1"/>
  <c r="E49" i="1"/>
  <c r="C50" i="1"/>
  <c r="D50" i="1"/>
  <c r="F50" i="1"/>
  <c r="G50" i="1"/>
  <c r="H50" i="1"/>
  <c r="I50" i="1"/>
  <c r="E50" i="1"/>
  <c r="C51" i="1"/>
  <c r="D51" i="1"/>
  <c r="F51" i="1"/>
  <c r="G51" i="1"/>
  <c r="H51" i="1"/>
  <c r="I51" i="1"/>
  <c r="C52" i="1"/>
  <c r="D52" i="1"/>
  <c r="F52" i="1"/>
  <c r="G52" i="1"/>
  <c r="H52" i="1"/>
  <c r="I52" i="1"/>
  <c r="C53" i="1"/>
  <c r="D53" i="1"/>
  <c r="F53" i="1"/>
  <c r="G53" i="1"/>
  <c r="H53" i="1"/>
  <c r="I53" i="1"/>
  <c r="C54" i="1"/>
  <c r="D54" i="1"/>
  <c r="F54" i="1"/>
  <c r="G54" i="1"/>
  <c r="H54" i="1"/>
  <c r="I54" i="1"/>
  <c r="E54" i="1"/>
  <c r="C55" i="1"/>
  <c r="D55" i="1"/>
  <c r="F55" i="1"/>
  <c r="G55" i="1"/>
  <c r="H55" i="1"/>
  <c r="I55" i="1"/>
  <c r="C56" i="1"/>
  <c r="D56" i="1"/>
  <c r="F56" i="1"/>
  <c r="G56" i="1"/>
  <c r="H56" i="1"/>
  <c r="I56" i="1"/>
  <c r="E56" i="1"/>
  <c r="C57" i="1"/>
  <c r="D57" i="1"/>
  <c r="F57" i="1"/>
  <c r="G57" i="1"/>
  <c r="H57" i="1"/>
  <c r="I57" i="1"/>
  <c r="C58" i="1"/>
  <c r="D58" i="1"/>
  <c r="F58" i="1"/>
  <c r="G58" i="1"/>
  <c r="H58" i="1"/>
  <c r="I58" i="1"/>
  <c r="C59" i="1"/>
  <c r="D59" i="1"/>
  <c r="F59" i="1"/>
  <c r="G59" i="1"/>
  <c r="H59" i="1"/>
  <c r="I59" i="1"/>
  <c r="C60" i="1"/>
  <c r="D60" i="1"/>
  <c r="F60" i="1"/>
  <c r="G60" i="1"/>
  <c r="H60" i="1"/>
  <c r="I60" i="1"/>
  <c r="C61" i="1"/>
  <c r="D61" i="1"/>
  <c r="F61" i="1"/>
  <c r="G61" i="1"/>
  <c r="H61" i="1"/>
  <c r="I61" i="1"/>
  <c r="E61" i="1"/>
  <c r="C62" i="1"/>
  <c r="D62" i="1"/>
  <c r="F62" i="1"/>
  <c r="G62" i="1"/>
  <c r="H62" i="1"/>
  <c r="I62" i="1"/>
  <c r="C63" i="1"/>
  <c r="D63" i="1"/>
  <c r="F63" i="1"/>
  <c r="G63" i="1"/>
  <c r="H63" i="1"/>
  <c r="I63" i="1"/>
  <c r="C64" i="1"/>
  <c r="D64" i="1"/>
  <c r="F64" i="1"/>
  <c r="G64" i="1"/>
  <c r="H64" i="1"/>
  <c r="I64" i="1"/>
  <c r="E64" i="1"/>
  <c r="C65" i="1"/>
  <c r="D65" i="1"/>
  <c r="F65" i="1"/>
  <c r="G65" i="1"/>
  <c r="H65" i="1"/>
  <c r="I65" i="1"/>
  <c r="C66" i="1"/>
  <c r="D66" i="1"/>
  <c r="F66" i="1"/>
  <c r="G66" i="1"/>
  <c r="H66" i="1"/>
  <c r="I66" i="1"/>
  <c r="C67" i="1"/>
  <c r="D67" i="1"/>
  <c r="F67" i="1"/>
  <c r="G67" i="1"/>
  <c r="H67" i="1"/>
  <c r="I67" i="1"/>
  <c r="E67" i="1"/>
  <c r="D68" i="1"/>
  <c r="F68" i="1"/>
  <c r="G68" i="1"/>
  <c r="H68" i="1"/>
  <c r="I68" i="1"/>
  <c r="G36" i="1"/>
  <c r="H36" i="1"/>
  <c r="I36" i="1"/>
  <c r="F36" i="1"/>
  <c r="D36" i="1"/>
  <c r="C36" i="1"/>
  <c r="C68" i="1"/>
  <c r="E68" i="1"/>
  <c r="P227" i="1"/>
  <c r="P226" i="1"/>
  <c r="P225" i="1"/>
  <c r="P224" i="1"/>
  <c r="P223" i="1"/>
  <c r="P222" i="1"/>
  <c r="P221" i="1"/>
  <c r="P220" i="1"/>
  <c r="P219" i="1"/>
  <c r="Q218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E70" i="5"/>
  <c r="F70" i="5"/>
  <c r="G70" i="5"/>
  <c r="H70" i="5"/>
  <c r="I70" i="5"/>
  <c r="J70" i="5"/>
  <c r="K70" i="5"/>
  <c r="D70" i="5"/>
  <c r="E71" i="5"/>
  <c r="F71" i="5"/>
  <c r="G71" i="5"/>
  <c r="H71" i="5"/>
  <c r="I71" i="5"/>
  <c r="J71" i="5"/>
  <c r="K71" i="5"/>
  <c r="D71" i="5"/>
  <c r="E72" i="5"/>
  <c r="F72" i="5"/>
  <c r="G72" i="5"/>
  <c r="H72" i="5"/>
  <c r="I72" i="5"/>
  <c r="J72" i="5"/>
  <c r="K72" i="5"/>
  <c r="D72" i="5"/>
  <c r="E73" i="5"/>
  <c r="F73" i="5"/>
  <c r="G73" i="5"/>
  <c r="H73" i="5"/>
  <c r="I73" i="5"/>
  <c r="J73" i="5"/>
  <c r="K73" i="5"/>
  <c r="D73" i="5"/>
  <c r="E74" i="5"/>
  <c r="F74" i="5"/>
  <c r="G74" i="5"/>
  <c r="H74" i="5"/>
  <c r="I74" i="5"/>
  <c r="J74" i="5"/>
  <c r="K74" i="5"/>
  <c r="D74" i="5"/>
  <c r="E75" i="5"/>
  <c r="F75" i="5"/>
  <c r="G75" i="5"/>
  <c r="H75" i="5"/>
  <c r="I75" i="5"/>
  <c r="J75" i="5"/>
  <c r="K75" i="5"/>
  <c r="D75" i="5"/>
  <c r="E76" i="5"/>
  <c r="F76" i="5"/>
  <c r="G76" i="5"/>
  <c r="H76" i="5"/>
  <c r="I76" i="5"/>
  <c r="J76" i="5"/>
  <c r="K76" i="5"/>
  <c r="D76" i="5"/>
  <c r="E77" i="5"/>
  <c r="F77" i="5"/>
  <c r="G77" i="5"/>
  <c r="H77" i="5"/>
  <c r="I77" i="5"/>
  <c r="J77" i="5"/>
  <c r="K77" i="5"/>
  <c r="D77" i="5"/>
  <c r="E78" i="5"/>
  <c r="F78" i="5"/>
  <c r="G78" i="5"/>
  <c r="H78" i="5"/>
  <c r="I78" i="5"/>
  <c r="J78" i="5"/>
  <c r="K78" i="5"/>
  <c r="D78" i="5"/>
  <c r="E79" i="5"/>
  <c r="F79" i="5"/>
  <c r="G79" i="5"/>
  <c r="H79" i="5"/>
  <c r="I79" i="5"/>
  <c r="J79" i="5"/>
  <c r="K79" i="5"/>
  <c r="D79" i="5"/>
  <c r="E80" i="5"/>
  <c r="F80" i="5"/>
  <c r="G80" i="5"/>
  <c r="H80" i="5"/>
  <c r="I80" i="5"/>
  <c r="J80" i="5"/>
  <c r="K80" i="5"/>
  <c r="D80" i="5"/>
  <c r="E81" i="5"/>
  <c r="F81" i="5"/>
  <c r="G81" i="5"/>
  <c r="H81" i="5"/>
  <c r="I81" i="5"/>
  <c r="J81" i="5"/>
  <c r="K81" i="5"/>
  <c r="D81" i="5"/>
  <c r="E82" i="5"/>
  <c r="F82" i="5"/>
  <c r="G82" i="5"/>
  <c r="H82" i="5"/>
  <c r="I82" i="5"/>
  <c r="J82" i="5"/>
  <c r="K82" i="5"/>
  <c r="D82" i="5"/>
  <c r="E83" i="5"/>
  <c r="F83" i="5"/>
  <c r="G83" i="5"/>
  <c r="H83" i="5"/>
  <c r="I83" i="5"/>
  <c r="J83" i="5"/>
  <c r="K83" i="5"/>
  <c r="D83" i="5"/>
  <c r="E84" i="5"/>
  <c r="F84" i="5"/>
  <c r="G84" i="5"/>
  <c r="H84" i="5"/>
  <c r="I84" i="5"/>
  <c r="J84" i="5"/>
  <c r="K84" i="5"/>
  <c r="D84" i="5"/>
  <c r="E85" i="5"/>
  <c r="F85" i="5"/>
  <c r="G85" i="5"/>
  <c r="H85" i="5"/>
  <c r="I85" i="5"/>
  <c r="J85" i="5"/>
  <c r="K85" i="5"/>
  <c r="D85" i="5"/>
  <c r="E86" i="5"/>
  <c r="F86" i="5"/>
  <c r="G86" i="5"/>
  <c r="H86" i="5"/>
  <c r="I86" i="5"/>
  <c r="J86" i="5"/>
  <c r="K86" i="5"/>
  <c r="D86" i="5"/>
  <c r="E87" i="5"/>
  <c r="F87" i="5"/>
  <c r="G87" i="5"/>
  <c r="H87" i="5"/>
  <c r="I87" i="5"/>
  <c r="J87" i="5"/>
  <c r="K87" i="5"/>
  <c r="D87" i="5"/>
  <c r="E88" i="5"/>
  <c r="F88" i="5"/>
  <c r="G88" i="5"/>
  <c r="H88" i="5"/>
  <c r="I88" i="5"/>
  <c r="J88" i="5"/>
  <c r="K88" i="5"/>
  <c r="D88" i="5"/>
  <c r="E89" i="5"/>
  <c r="F89" i="5"/>
  <c r="G89" i="5"/>
  <c r="H89" i="5"/>
  <c r="I89" i="5"/>
  <c r="J89" i="5"/>
  <c r="K89" i="5"/>
  <c r="D89" i="5"/>
  <c r="E90" i="5"/>
  <c r="F90" i="5"/>
  <c r="G90" i="5"/>
  <c r="H90" i="5"/>
  <c r="I90" i="5"/>
  <c r="J90" i="5"/>
  <c r="K90" i="5"/>
  <c r="D90" i="5"/>
  <c r="E91" i="5"/>
  <c r="F91" i="5"/>
  <c r="G91" i="5"/>
  <c r="H91" i="5"/>
  <c r="I91" i="5"/>
  <c r="J91" i="5"/>
  <c r="K91" i="5"/>
  <c r="D91" i="5"/>
  <c r="E92" i="5"/>
  <c r="F92" i="5"/>
  <c r="G92" i="5"/>
  <c r="H92" i="5"/>
  <c r="I92" i="5"/>
  <c r="J92" i="5"/>
  <c r="K92" i="5"/>
  <c r="D92" i="5"/>
  <c r="E93" i="5"/>
  <c r="F93" i="5"/>
  <c r="G93" i="5"/>
  <c r="H93" i="5"/>
  <c r="I93" i="5"/>
  <c r="J93" i="5"/>
  <c r="K93" i="5"/>
  <c r="D93" i="5"/>
  <c r="E94" i="5"/>
  <c r="F94" i="5"/>
  <c r="G94" i="5"/>
  <c r="H94" i="5"/>
  <c r="I94" i="5"/>
  <c r="J94" i="5"/>
  <c r="K94" i="5"/>
  <c r="D94" i="5"/>
  <c r="E95" i="5"/>
  <c r="F95" i="5"/>
  <c r="G95" i="5"/>
  <c r="H95" i="5"/>
  <c r="I95" i="5"/>
  <c r="J95" i="5"/>
  <c r="K95" i="5"/>
  <c r="D95" i="5"/>
  <c r="E96" i="5"/>
  <c r="F96" i="5"/>
  <c r="G96" i="5"/>
  <c r="H96" i="5"/>
  <c r="I96" i="5"/>
  <c r="J96" i="5"/>
  <c r="K96" i="5"/>
  <c r="D96" i="5"/>
  <c r="E97" i="5"/>
  <c r="F97" i="5"/>
  <c r="G97" i="5"/>
  <c r="H97" i="5"/>
  <c r="I97" i="5"/>
  <c r="J97" i="5"/>
  <c r="K97" i="5"/>
  <c r="D97" i="5"/>
  <c r="E98" i="5"/>
  <c r="F98" i="5"/>
  <c r="G98" i="5"/>
  <c r="H98" i="5"/>
  <c r="I98" i="5"/>
  <c r="J98" i="5"/>
  <c r="K98" i="5"/>
  <c r="D98" i="5"/>
  <c r="E99" i="5"/>
  <c r="F99" i="5"/>
  <c r="G99" i="5"/>
  <c r="H99" i="5"/>
  <c r="I99" i="5"/>
  <c r="J99" i="5"/>
  <c r="K99" i="5"/>
  <c r="D99" i="5"/>
  <c r="E100" i="5"/>
  <c r="F100" i="5"/>
  <c r="G100" i="5"/>
  <c r="H100" i="5"/>
  <c r="I100" i="5"/>
  <c r="J100" i="5"/>
  <c r="K100" i="5"/>
  <c r="D100" i="5"/>
  <c r="E101" i="5"/>
  <c r="F101" i="5"/>
  <c r="G101" i="5"/>
  <c r="H101" i="5"/>
  <c r="I101" i="5"/>
  <c r="J101" i="5"/>
  <c r="K101" i="5"/>
  <c r="D101" i="5"/>
  <c r="E69" i="5"/>
  <c r="F69" i="5"/>
  <c r="G69" i="5"/>
  <c r="H69" i="5"/>
  <c r="I69" i="5"/>
  <c r="J69" i="5"/>
  <c r="K69" i="5"/>
  <c r="D69" i="5"/>
  <c r="E68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F68" i="5"/>
  <c r="G68" i="5"/>
  <c r="H68" i="5"/>
  <c r="I68" i="5"/>
  <c r="J68" i="5"/>
  <c r="K68" i="5"/>
  <c r="D68" i="5"/>
  <c r="E37" i="5"/>
  <c r="F37" i="5"/>
  <c r="G37" i="5"/>
  <c r="H37" i="5"/>
  <c r="I37" i="5"/>
  <c r="J37" i="5"/>
  <c r="K37" i="5"/>
  <c r="D37" i="5"/>
  <c r="E38" i="5"/>
  <c r="F38" i="5"/>
  <c r="G38" i="5"/>
  <c r="H38" i="5"/>
  <c r="I38" i="5"/>
  <c r="J38" i="5"/>
  <c r="K38" i="5"/>
  <c r="D38" i="5"/>
  <c r="E39" i="5"/>
  <c r="F39" i="5"/>
  <c r="G39" i="5"/>
  <c r="H39" i="5"/>
  <c r="I39" i="5"/>
  <c r="J39" i="5"/>
  <c r="K39" i="5"/>
  <c r="D39" i="5"/>
  <c r="E40" i="5"/>
  <c r="F40" i="5"/>
  <c r="G40" i="5"/>
  <c r="H40" i="5"/>
  <c r="I40" i="5"/>
  <c r="J40" i="5"/>
  <c r="K40" i="5"/>
  <c r="D40" i="5"/>
  <c r="E41" i="5"/>
  <c r="F41" i="5"/>
  <c r="G41" i="5"/>
  <c r="H41" i="5"/>
  <c r="I41" i="5"/>
  <c r="J41" i="5"/>
  <c r="K41" i="5"/>
  <c r="D41" i="5"/>
  <c r="E42" i="5"/>
  <c r="F42" i="5"/>
  <c r="G42" i="5"/>
  <c r="H42" i="5"/>
  <c r="I42" i="5"/>
  <c r="J42" i="5"/>
  <c r="K42" i="5"/>
  <c r="D42" i="5"/>
  <c r="E43" i="5"/>
  <c r="F43" i="5"/>
  <c r="G43" i="5"/>
  <c r="H43" i="5"/>
  <c r="I43" i="5"/>
  <c r="J43" i="5"/>
  <c r="K43" i="5"/>
  <c r="D43" i="5"/>
  <c r="E44" i="5"/>
  <c r="F44" i="5"/>
  <c r="G44" i="5"/>
  <c r="H44" i="5"/>
  <c r="I44" i="5"/>
  <c r="J44" i="5"/>
  <c r="K44" i="5"/>
  <c r="D44" i="5"/>
  <c r="E45" i="5"/>
  <c r="F45" i="5"/>
  <c r="G45" i="5"/>
  <c r="H45" i="5"/>
  <c r="I45" i="5"/>
  <c r="J45" i="5"/>
  <c r="K45" i="5"/>
  <c r="D45" i="5"/>
  <c r="E46" i="5"/>
  <c r="F46" i="5"/>
  <c r="G46" i="5"/>
  <c r="H46" i="5"/>
  <c r="I46" i="5"/>
  <c r="J46" i="5"/>
  <c r="K46" i="5"/>
  <c r="D46" i="5"/>
  <c r="E47" i="5"/>
  <c r="F47" i="5"/>
  <c r="G47" i="5"/>
  <c r="H47" i="5"/>
  <c r="I47" i="5"/>
  <c r="J47" i="5"/>
  <c r="K47" i="5"/>
  <c r="D47" i="5"/>
  <c r="E48" i="5"/>
  <c r="F48" i="5"/>
  <c r="G48" i="5"/>
  <c r="H48" i="5"/>
  <c r="I48" i="5"/>
  <c r="J48" i="5"/>
  <c r="K48" i="5"/>
  <c r="D48" i="5"/>
  <c r="E49" i="5"/>
  <c r="F49" i="5"/>
  <c r="G49" i="5"/>
  <c r="H49" i="5"/>
  <c r="I49" i="5"/>
  <c r="J49" i="5"/>
  <c r="K49" i="5"/>
  <c r="D49" i="5"/>
  <c r="E50" i="5"/>
  <c r="F50" i="5"/>
  <c r="G50" i="5"/>
  <c r="H50" i="5"/>
  <c r="I50" i="5"/>
  <c r="J50" i="5"/>
  <c r="K50" i="5"/>
  <c r="D50" i="5"/>
  <c r="E51" i="5"/>
  <c r="F51" i="5"/>
  <c r="G51" i="5"/>
  <c r="H51" i="5"/>
  <c r="I51" i="5"/>
  <c r="J51" i="5"/>
  <c r="K51" i="5"/>
  <c r="D51" i="5"/>
  <c r="E52" i="5"/>
  <c r="F52" i="5"/>
  <c r="G52" i="5"/>
  <c r="H52" i="5"/>
  <c r="I52" i="5"/>
  <c r="J52" i="5"/>
  <c r="K52" i="5"/>
  <c r="D52" i="5"/>
  <c r="E53" i="5"/>
  <c r="F53" i="5"/>
  <c r="G53" i="5"/>
  <c r="H53" i="5"/>
  <c r="I53" i="5"/>
  <c r="J53" i="5"/>
  <c r="K53" i="5"/>
  <c r="D53" i="5"/>
  <c r="E54" i="5"/>
  <c r="F54" i="5"/>
  <c r="G54" i="5"/>
  <c r="H54" i="5"/>
  <c r="I54" i="5"/>
  <c r="J54" i="5"/>
  <c r="K54" i="5"/>
  <c r="D54" i="5"/>
  <c r="E55" i="5"/>
  <c r="F55" i="5"/>
  <c r="G55" i="5"/>
  <c r="H55" i="5"/>
  <c r="I55" i="5"/>
  <c r="J55" i="5"/>
  <c r="K55" i="5"/>
  <c r="D55" i="5"/>
  <c r="E56" i="5"/>
  <c r="F56" i="5"/>
  <c r="G56" i="5"/>
  <c r="H56" i="5"/>
  <c r="I56" i="5"/>
  <c r="J56" i="5"/>
  <c r="K56" i="5"/>
  <c r="D56" i="5"/>
  <c r="E57" i="5"/>
  <c r="F57" i="5"/>
  <c r="G57" i="5"/>
  <c r="H57" i="5"/>
  <c r="I57" i="5"/>
  <c r="J57" i="5"/>
  <c r="K57" i="5"/>
  <c r="D57" i="5"/>
  <c r="E58" i="5"/>
  <c r="F58" i="5"/>
  <c r="G58" i="5"/>
  <c r="H58" i="5"/>
  <c r="I58" i="5"/>
  <c r="J58" i="5"/>
  <c r="K58" i="5"/>
  <c r="D58" i="5"/>
  <c r="E59" i="5"/>
  <c r="F59" i="5"/>
  <c r="G59" i="5"/>
  <c r="H59" i="5"/>
  <c r="I59" i="5"/>
  <c r="J59" i="5"/>
  <c r="K59" i="5"/>
  <c r="D59" i="5"/>
  <c r="E60" i="5"/>
  <c r="F60" i="5"/>
  <c r="G60" i="5"/>
  <c r="H60" i="5"/>
  <c r="I60" i="5"/>
  <c r="J60" i="5"/>
  <c r="K60" i="5"/>
  <c r="D60" i="5"/>
  <c r="E61" i="5"/>
  <c r="F61" i="5"/>
  <c r="G61" i="5"/>
  <c r="H61" i="5"/>
  <c r="I61" i="5"/>
  <c r="J61" i="5"/>
  <c r="K61" i="5"/>
  <c r="D61" i="5"/>
  <c r="E62" i="5"/>
  <c r="F62" i="5"/>
  <c r="G62" i="5"/>
  <c r="H62" i="5"/>
  <c r="I62" i="5"/>
  <c r="J62" i="5"/>
  <c r="K62" i="5"/>
  <c r="D62" i="5"/>
  <c r="E63" i="5"/>
  <c r="F63" i="5"/>
  <c r="G63" i="5"/>
  <c r="H63" i="5"/>
  <c r="I63" i="5"/>
  <c r="J63" i="5"/>
  <c r="K63" i="5"/>
  <c r="D63" i="5"/>
  <c r="E64" i="5"/>
  <c r="F64" i="5"/>
  <c r="G64" i="5"/>
  <c r="H64" i="5"/>
  <c r="I64" i="5"/>
  <c r="J64" i="5"/>
  <c r="K64" i="5"/>
  <c r="D64" i="5"/>
  <c r="E65" i="5"/>
  <c r="F65" i="5"/>
  <c r="G65" i="5"/>
  <c r="H65" i="5"/>
  <c r="I65" i="5"/>
  <c r="J65" i="5"/>
  <c r="K65" i="5"/>
  <c r="D65" i="5"/>
  <c r="E66" i="5"/>
  <c r="F66" i="5"/>
  <c r="G66" i="5"/>
  <c r="H66" i="5"/>
  <c r="I66" i="5"/>
  <c r="J66" i="5"/>
  <c r="K66" i="5"/>
  <c r="D66" i="5"/>
  <c r="E67" i="5"/>
  <c r="F67" i="5"/>
  <c r="G67" i="5"/>
  <c r="H67" i="5"/>
  <c r="I67" i="5"/>
  <c r="J67" i="5"/>
  <c r="K67" i="5"/>
  <c r="D67" i="5"/>
  <c r="E36" i="5"/>
  <c r="F36" i="5"/>
  <c r="G36" i="5"/>
  <c r="H36" i="5"/>
  <c r="I36" i="5"/>
  <c r="J36" i="5"/>
  <c r="K36" i="5"/>
  <c r="D36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E267" i="5"/>
  <c r="D267" i="5"/>
  <c r="I235" i="5"/>
  <c r="H235" i="5"/>
  <c r="I236" i="5"/>
  <c r="H236" i="5"/>
  <c r="I237" i="5"/>
  <c r="I238" i="5"/>
  <c r="I239" i="5"/>
  <c r="I240" i="5"/>
  <c r="H240" i="5"/>
  <c r="I241" i="5"/>
  <c r="H241" i="5"/>
  <c r="I242" i="5"/>
  <c r="I243" i="5"/>
  <c r="H243" i="5"/>
  <c r="I244" i="5"/>
  <c r="H244" i="5"/>
  <c r="I245" i="5"/>
  <c r="I246" i="5"/>
  <c r="I247" i="5"/>
  <c r="I248" i="5"/>
  <c r="H248" i="5"/>
  <c r="I249" i="5"/>
  <c r="H249" i="5"/>
  <c r="I250" i="5"/>
  <c r="I251" i="5"/>
  <c r="H251" i="5"/>
  <c r="I252" i="5"/>
  <c r="H252" i="5"/>
  <c r="I253" i="5"/>
  <c r="I254" i="5"/>
  <c r="I255" i="5"/>
  <c r="I256" i="5"/>
  <c r="H256" i="5"/>
  <c r="I257" i="5"/>
  <c r="H257" i="5"/>
  <c r="I258" i="5"/>
  <c r="I259" i="5"/>
  <c r="H259" i="5"/>
  <c r="I260" i="5"/>
  <c r="H260" i="5"/>
  <c r="I261" i="5"/>
  <c r="I262" i="5"/>
  <c r="I263" i="5"/>
  <c r="I264" i="5"/>
  <c r="H264" i="5"/>
  <c r="I265" i="5"/>
  <c r="H265" i="5"/>
  <c r="I266" i="5"/>
  <c r="I234" i="5"/>
  <c r="I268" i="5"/>
  <c r="I269" i="5"/>
  <c r="I270" i="5"/>
  <c r="H270" i="5"/>
  <c r="I271" i="5"/>
  <c r="I272" i="5"/>
  <c r="H272" i="5"/>
  <c r="I273" i="5"/>
  <c r="I274" i="5"/>
  <c r="H274" i="5"/>
  <c r="I275" i="5"/>
  <c r="I276" i="5"/>
  <c r="I277" i="5"/>
  <c r="I278" i="5"/>
  <c r="H278" i="5"/>
  <c r="I279" i="5"/>
  <c r="I280" i="5"/>
  <c r="H280" i="5"/>
  <c r="I281" i="5"/>
  <c r="I282" i="5"/>
  <c r="H282" i="5"/>
  <c r="I283" i="5"/>
  <c r="I284" i="5"/>
  <c r="I285" i="5"/>
  <c r="I286" i="5"/>
  <c r="H286" i="5"/>
  <c r="I287" i="5"/>
  <c r="I288" i="5"/>
  <c r="H288" i="5"/>
  <c r="I289" i="5"/>
  <c r="I290" i="5"/>
  <c r="H290" i="5"/>
  <c r="I291" i="5"/>
  <c r="I292" i="5"/>
  <c r="I293" i="5"/>
  <c r="I294" i="5"/>
  <c r="H294" i="5"/>
  <c r="I295" i="5"/>
  <c r="I296" i="5"/>
  <c r="H296" i="5"/>
  <c r="I297" i="5"/>
  <c r="I298" i="5"/>
  <c r="H298" i="5"/>
  <c r="I299" i="5"/>
  <c r="I267" i="5"/>
  <c r="H267" i="5"/>
  <c r="H237" i="5"/>
  <c r="H238" i="5"/>
  <c r="H239" i="5"/>
  <c r="H242" i="5"/>
  <c r="H245" i="5"/>
  <c r="H246" i="5"/>
  <c r="H247" i="5"/>
  <c r="H250" i="5"/>
  <c r="H253" i="5"/>
  <c r="H254" i="5"/>
  <c r="H255" i="5"/>
  <c r="H258" i="5"/>
  <c r="H261" i="5"/>
  <c r="H262" i="5"/>
  <c r="H263" i="5"/>
  <c r="H266" i="5"/>
  <c r="H268" i="5"/>
  <c r="H269" i="5"/>
  <c r="H271" i="5"/>
  <c r="H273" i="5"/>
  <c r="H275" i="5"/>
  <c r="H276" i="5"/>
  <c r="H277" i="5"/>
  <c r="H279" i="5"/>
  <c r="H281" i="5"/>
  <c r="H283" i="5"/>
  <c r="H284" i="5"/>
  <c r="H285" i="5"/>
  <c r="H287" i="5"/>
  <c r="H289" i="5"/>
  <c r="H291" i="5"/>
  <c r="H292" i="5"/>
  <c r="H293" i="5"/>
  <c r="H295" i="5"/>
  <c r="H297" i="5"/>
  <c r="H299" i="5"/>
  <c r="H234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135" i="5"/>
  <c r="G135" i="5"/>
  <c r="E52" i="1"/>
  <c r="E63" i="1"/>
  <c r="E59" i="1"/>
  <c r="E53" i="1"/>
  <c r="E46" i="1"/>
  <c r="E44" i="1"/>
  <c r="E42" i="1"/>
  <c r="E41" i="1"/>
  <c r="E96" i="1"/>
  <c r="E94" i="1"/>
  <c r="E92" i="1"/>
  <c r="E91" i="1"/>
  <c r="E81" i="1"/>
  <c r="E79" i="1"/>
  <c r="E77" i="1"/>
  <c r="E37" i="1"/>
  <c r="E66" i="1"/>
  <c r="E65" i="1"/>
  <c r="E55" i="1"/>
  <c r="E51" i="1"/>
  <c r="E38" i="1"/>
  <c r="E88" i="1"/>
  <c r="E86" i="1"/>
  <c r="E84" i="1"/>
  <c r="E83" i="1"/>
  <c r="E73" i="1"/>
  <c r="E71" i="1"/>
  <c r="E85" i="1"/>
  <c r="E62" i="1"/>
  <c r="E60" i="1"/>
  <c r="E58" i="1"/>
  <c r="E57" i="1"/>
  <c r="E47" i="1"/>
  <c r="E45" i="1"/>
  <c r="E43" i="1"/>
  <c r="E97" i="1"/>
  <c r="E95" i="1"/>
  <c r="E93" i="1"/>
  <c r="E80" i="1"/>
  <c r="E78" i="1"/>
  <c r="E76" i="1"/>
  <c r="E75" i="1"/>
  <c r="E63" i="3"/>
  <c r="E33" i="3"/>
  <c r="E36" i="1"/>
  <c r="D227" i="1"/>
  <c r="E218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9" i="1"/>
  <c r="D220" i="1"/>
  <c r="D221" i="1"/>
  <c r="D222" i="1"/>
  <c r="D223" i="1"/>
  <c r="D224" i="1"/>
  <c r="D225" i="1"/>
  <c r="D226" i="1"/>
  <c r="D195" i="1"/>
  <c r="D196" i="1"/>
  <c r="D197" i="1"/>
  <c r="D198" i="1"/>
  <c r="D199" i="1"/>
  <c r="D200" i="1"/>
  <c r="D194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35" i="1"/>
</calcChain>
</file>

<file path=xl/sharedStrings.xml><?xml version="1.0" encoding="utf-8"?>
<sst xmlns="http://schemas.openxmlformats.org/spreadsheetml/2006/main" count="4745" uniqueCount="1642">
  <si>
    <t>年份</t>
  </si>
  <si>
    <t>正式职工总数</t>
  </si>
  <si>
    <t>正式职工研究生</t>
  </si>
  <si>
    <t>正式职工大学本科</t>
  </si>
  <si>
    <t>正式职工大学专科</t>
  </si>
  <si>
    <t>正式职工中专</t>
  </si>
  <si>
    <t>正式职工高中/技校/职高</t>
  </si>
  <si>
    <t>正式职工初中及以下</t>
  </si>
  <si>
    <t>省份</t>
  </si>
  <si>
    <t>总局</t>
    <phoneticPr fontId="0" type="noConversion"/>
  </si>
  <si>
    <t>北京</t>
    <phoneticPr fontId="0" type="noConversion"/>
  </si>
  <si>
    <t>天津</t>
    <phoneticPr fontId="0" type="noConversion"/>
  </si>
  <si>
    <t>河北</t>
    <phoneticPr fontId="0" type="noConversion"/>
  </si>
  <si>
    <t>山西</t>
    <phoneticPr fontId="0" type="noConversion"/>
  </si>
  <si>
    <t>内蒙古</t>
    <phoneticPr fontId="0" type="noConversion"/>
  </si>
  <si>
    <t>辽宁</t>
    <phoneticPr fontId="0" type="noConversion"/>
  </si>
  <si>
    <t>吉林</t>
    <phoneticPr fontId="0" type="noConversion"/>
  </si>
  <si>
    <t>黑龙江</t>
    <phoneticPr fontId="0" type="noConversion"/>
  </si>
  <si>
    <t>上海</t>
    <phoneticPr fontId="0" type="noConversion"/>
  </si>
  <si>
    <t>江苏</t>
    <phoneticPr fontId="0" type="noConversion"/>
  </si>
  <si>
    <t>浙江</t>
    <phoneticPr fontId="0" type="noConversion"/>
  </si>
  <si>
    <t>安徽</t>
    <phoneticPr fontId="0" type="noConversion"/>
  </si>
  <si>
    <t>福建</t>
    <phoneticPr fontId="0" type="noConversion"/>
  </si>
  <si>
    <t>江西</t>
    <phoneticPr fontId="0" type="noConversion"/>
  </si>
  <si>
    <t>山东</t>
    <phoneticPr fontId="0" type="noConversion"/>
  </si>
  <si>
    <t>河南</t>
    <phoneticPr fontId="0" type="noConversion"/>
  </si>
  <si>
    <t>湖北</t>
    <phoneticPr fontId="0" type="noConversion"/>
  </si>
  <si>
    <t>湖南</t>
    <phoneticPr fontId="0" type="noConversion"/>
  </si>
  <si>
    <t>广东</t>
    <phoneticPr fontId="0" type="noConversion"/>
  </si>
  <si>
    <t>广西</t>
    <phoneticPr fontId="0" type="noConversion"/>
  </si>
  <si>
    <t>海南</t>
    <phoneticPr fontId="0" type="noConversion"/>
  </si>
  <si>
    <t>重庆</t>
    <phoneticPr fontId="0" type="noConversion"/>
  </si>
  <si>
    <t>四川</t>
    <phoneticPr fontId="0" type="noConversion"/>
  </si>
  <si>
    <t>贵州</t>
    <phoneticPr fontId="0" type="noConversion"/>
  </si>
  <si>
    <t>云南</t>
    <phoneticPr fontId="0" type="noConversion"/>
  </si>
  <si>
    <t>西藏</t>
    <phoneticPr fontId="0" type="noConversion"/>
  </si>
  <si>
    <t>陕西</t>
    <phoneticPr fontId="0" type="noConversion"/>
  </si>
  <si>
    <t>甘肃</t>
    <phoneticPr fontId="0" type="noConversion"/>
  </si>
  <si>
    <t>青海</t>
    <phoneticPr fontId="0" type="noConversion"/>
  </si>
  <si>
    <t>宁夏</t>
    <phoneticPr fontId="0" type="noConversion"/>
  </si>
  <si>
    <t>新疆</t>
    <phoneticPr fontId="0" type="noConversion"/>
  </si>
  <si>
    <t>扬州</t>
    <phoneticPr fontId="0" type="noConversion"/>
  </si>
  <si>
    <t xml:space="preserve">    6</t>
    <phoneticPr fontId="0" type="noConversion"/>
  </si>
  <si>
    <t xml:space="preserve">    19</t>
    <phoneticPr fontId="0" type="noConversion"/>
  </si>
  <si>
    <t xml:space="preserve">    288</t>
    <phoneticPr fontId="0" type="noConversion"/>
  </si>
  <si>
    <t xml:space="preserve">  1479</t>
    <phoneticPr fontId="0" type="noConversion"/>
  </si>
  <si>
    <t xml:space="preserve">  168</t>
    <phoneticPr fontId="0" type="noConversion"/>
  </si>
  <si>
    <t xml:space="preserve">    85</t>
    <phoneticPr fontId="0" type="noConversion"/>
  </si>
  <si>
    <t xml:space="preserve">  255</t>
    <phoneticPr fontId="0" type="noConversion"/>
  </si>
  <si>
    <t xml:space="preserve">    154</t>
    <phoneticPr fontId="0" type="noConversion"/>
  </si>
  <si>
    <t xml:space="preserve">    185</t>
    <phoneticPr fontId="0" type="noConversion"/>
  </si>
  <si>
    <t xml:space="preserve">  474</t>
    <phoneticPr fontId="0" type="noConversion"/>
  </si>
  <si>
    <t xml:space="preserve">    81</t>
    <phoneticPr fontId="0" type="noConversion"/>
  </si>
  <si>
    <t xml:space="preserve">    18</t>
    <phoneticPr fontId="0" type="noConversion"/>
  </si>
  <si>
    <t xml:space="preserve">    507</t>
    <phoneticPr fontId="0" type="noConversion"/>
  </si>
  <si>
    <t xml:space="preserve">    103</t>
    <phoneticPr fontId="0" type="noConversion"/>
  </si>
  <si>
    <t xml:space="preserve">    4940</t>
    <phoneticPr fontId="0" type="noConversion"/>
  </si>
  <si>
    <t xml:space="preserve">    74</t>
    <phoneticPr fontId="0" type="noConversion"/>
  </si>
  <si>
    <t xml:space="preserve">    64</t>
    <phoneticPr fontId="0" type="noConversion"/>
  </si>
  <si>
    <t xml:space="preserve">    5</t>
    <phoneticPr fontId="0" type="noConversion"/>
  </si>
  <si>
    <t xml:space="preserve">    1</t>
    <phoneticPr fontId="0" type="noConversion"/>
  </si>
  <si>
    <t xml:space="preserve">    3</t>
    <phoneticPr fontId="0" type="noConversion"/>
  </si>
  <si>
    <t xml:space="preserve">    153</t>
    <phoneticPr fontId="0" type="noConversion"/>
  </si>
  <si>
    <t xml:space="preserve">    23</t>
    <phoneticPr fontId="0" type="noConversion"/>
  </si>
  <si>
    <t xml:space="preserve">    67</t>
    <phoneticPr fontId="0" type="noConversion"/>
  </si>
  <si>
    <t xml:space="preserve">  304</t>
    <phoneticPr fontId="0" type="noConversion"/>
  </si>
  <si>
    <t xml:space="preserve">  692</t>
    <phoneticPr fontId="0" type="noConversion"/>
  </si>
  <si>
    <t xml:space="preserve">  1019</t>
    <phoneticPr fontId="0" type="noConversion"/>
  </si>
  <si>
    <t xml:space="preserve">  1205</t>
    <phoneticPr fontId="0" type="noConversion"/>
  </si>
  <si>
    <t xml:space="preserve">  5258</t>
    <phoneticPr fontId="0" type="noConversion"/>
  </si>
  <si>
    <t xml:space="preserve">    192</t>
    <phoneticPr fontId="0" type="noConversion"/>
  </si>
  <si>
    <t xml:space="preserve">  524</t>
    <phoneticPr fontId="0" type="noConversion"/>
  </si>
  <si>
    <t xml:space="preserve">  1395</t>
    <phoneticPr fontId="0" type="noConversion"/>
  </si>
  <si>
    <t xml:space="preserve">    424</t>
    <phoneticPr fontId="0" type="noConversion"/>
  </si>
  <si>
    <t xml:space="preserve">    177</t>
    <phoneticPr fontId="0" type="noConversion"/>
  </si>
  <si>
    <t xml:space="preserve">    415</t>
    <phoneticPr fontId="0" type="noConversion"/>
  </si>
  <si>
    <t xml:space="preserve">    11</t>
    <phoneticPr fontId="0" type="noConversion"/>
  </si>
  <si>
    <t xml:space="preserve">    122</t>
    <phoneticPr fontId="0" type="noConversion"/>
  </si>
  <si>
    <t xml:space="preserve">    9</t>
    <phoneticPr fontId="0" type="noConversion"/>
  </si>
  <si>
    <t xml:space="preserve">  247</t>
    <phoneticPr fontId="0" type="noConversion"/>
  </si>
  <si>
    <t xml:space="preserve">    518</t>
    <phoneticPr fontId="0" type="noConversion"/>
  </si>
  <si>
    <t xml:space="preserve">    463</t>
    <phoneticPr fontId="0" type="noConversion"/>
  </si>
  <si>
    <t xml:space="preserve">    36</t>
    <phoneticPr fontId="0" type="noConversion"/>
  </si>
  <si>
    <t xml:space="preserve">    282</t>
    <phoneticPr fontId="0" type="noConversion"/>
  </si>
  <si>
    <t xml:space="preserve">  1048</t>
    <phoneticPr fontId="0" type="noConversion"/>
  </si>
  <si>
    <t xml:space="preserve">    26</t>
    <phoneticPr fontId="0" type="noConversion"/>
  </si>
  <si>
    <t xml:space="preserve">  2499</t>
    <phoneticPr fontId="0" type="noConversion"/>
  </si>
  <si>
    <t xml:space="preserve">  411</t>
    <phoneticPr fontId="0" type="noConversion"/>
  </si>
  <si>
    <t xml:space="preserve">  343</t>
    <phoneticPr fontId="0" type="noConversion"/>
  </si>
  <si>
    <t xml:space="preserve">  784</t>
    <phoneticPr fontId="0" type="noConversion"/>
  </si>
  <si>
    <t xml:space="preserve">  169</t>
    <phoneticPr fontId="0" type="noConversion"/>
  </si>
  <si>
    <t xml:space="preserve">  1192</t>
    <phoneticPr fontId="0" type="noConversion"/>
  </si>
  <si>
    <t xml:space="preserve">  504</t>
    <phoneticPr fontId="0" type="noConversion"/>
  </si>
  <si>
    <t xml:space="preserve">  2153</t>
    <phoneticPr fontId="0" type="noConversion"/>
  </si>
  <si>
    <t xml:space="preserve">  1669</t>
    <phoneticPr fontId="0" type="noConversion"/>
  </si>
  <si>
    <t xml:space="preserve">  1063</t>
    <phoneticPr fontId="0" type="noConversion"/>
  </si>
  <si>
    <t xml:space="preserve">  772</t>
    <phoneticPr fontId="0" type="noConversion"/>
  </si>
  <si>
    <t xml:space="preserve">    447</t>
    <phoneticPr fontId="0" type="noConversion"/>
  </si>
  <si>
    <t xml:space="preserve">    486</t>
    <phoneticPr fontId="0" type="noConversion"/>
  </si>
  <si>
    <t xml:space="preserve">    8</t>
    <phoneticPr fontId="0" type="noConversion"/>
  </si>
  <si>
    <t xml:space="preserve">    1325</t>
    <phoneticPr fontId="0" type="noConversion"/>
  </si>
  <si>
    <t xml:space="preserve">  202</t>
    <phoneticPr fontId="0" type="noConversion"/>
  </si>
  <si>
    <t xml:space="preserve">    88</t>
    <phoneticPr fontId="0" type="noConversion"/>
  </si>
  <si>
    <t xml:space="preserve">    24</t>
    <phoneticPr fontId="0" type="noConversion"/>
  </si>
  <si>
    <t>总局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</si>
  <si>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</si>
  <si>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</si>
  <si>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</si>
  <si>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</si>
  <si>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</si>
  <si>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</si>
  <si>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</si>
  <si>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</si>
  <si>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</si>
  <si>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</si>
  <si>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</si>
  <si>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</si>
  <si>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</si>
  <si>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</si>
  <si>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</si>
  <si>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</si>
  <si>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</si>
  <si>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</si>
  <si>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</si>
  <si>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</si>
  <si>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</si>
  <si>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</si>
  <si>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</si>
  <si>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</si>
  <si>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</si>
  <si>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</si>
  <si>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</si>
  <si>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</si>
  <si>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</si>
  <si>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</si>
  <si>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</si>
  <si>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扬州</t>
  </si>
  <si>
    <t>1167</t>
  </si>
  <si>
    <t>2703</t>
  </si>
  <si>
    <t>140</t>
  </si>
  <si>
    <t>148</t>
  </si>
  <si>
    <t>478</t>
  </si>
  <si>
    <t>6</t>
  </si>
  <si>
    <t>29</t>
  </si>
  <si>
    <t>20</t>
  </si>
  <si>
    <t>199</t>
  </si>
  <si>
    <t>353</t>
  </si>
  <si>
    <t>91</t>
  </si>
  <si>
    <t>1525</t>
  </si>
  <si>
    <t>525</t>
  </si>
  <si>
    <t>4678</t>
  </si>
  <si>
    <t>98</t>
  </si>
  <si>
    <t>73</t>
  </si>
  <si>
    <t>119</t>
  </si>
  <si>
    <t>497</t>
  </si>
  <si>
    <t>116</t>
  </si>
  <si>
    <t>649</t>
  </si>
  <si>
    <t>293</t>
  </si>
  <si>
    <t>79</t>
  </si>
  <si>
    <t>48</t>
  </si>
  <si>
    <t>2814</t>
  </si>
  <si>
    <t>368</t>
  </si>
  <si>
    <t>485</t>
  </si>
  <si>
    <t>282</t>
  </si>
  <si>
    <t>346</t>
  </si>
  <si>
    <t>382</t>
  </si>
  <si>
    <t>104</t>
  </si>
  <si>
    <t>152</t>
  </si>
  <si>
    <t>674</t>
  </si>
  <si>
    <t>496</t>
  </si>
  <si>
    <t>18</t>
  </si>
  <si>
    <t>662</t>
  </si>
  <si>
    <t>87</t>
  </si>
  <si>
    <t>399</t>
  </si>
  <si>
    <t>538</t>
  </si>
  <si>
    <t>162</t>
  </si>
  <si>
    <t>500</t>
  </si>
  <si>
    <t>143</t>
  </si>
  <si>
    <t>844</t>
  </si>
  <si>
    <t>40</t>
  </si>
  <si>
    <t>53</t>
  </si>
  <si>
    <t>1401</t>
  </si>
  <si>
    <t>5</t>
  </si>
  <si>
    <t>406</t>
  </si>
  <si>
    <t>8</t>
  </si>
  <si>
    <t>303</t>
  </si>
  <si>
    <t>198</t>
  </si>
  <si>
    <t>12</t>
  </si>
  <si>
    <t>88</t>
  </si>
  <si>
    <t>31</t>
  </si>
  <si>
    <t>666</t>
  </si>
  <si>
    <t>254</t>
  </si>
  <si>
    <t>192</t>
  </si>
  <si>
    <t>1</t>
  </si>
  <si>
    <t>16</t>
  </si>
  <si>
    <t>3</t>
  </si>
  <si>
    <t>6398</t>
  </si>
  <si>
    <t>14</t>
  </si>
  <si>
    <t>7</t>
  </si>
  <si>
    <t>692</t>
  </si>
  <si>
    <t>208</t>
  </si>
  <si>
    <t>534</t>
  </si>
  <si>
    <t>306</t>
  </si>
  <si>
    <t>317</t>
  </si>
  <si>
    <t>2210</t>
  </si>
  <si>
    <t>5716</t>
  </si>
  <si>
    <t>3668</t>
  </si>
  <si>
    <t>305</t>
  </si>
  <si>
    <t>185</t>
  </si>
  <si>
    <t>146</t>
  </si>
  <si>
    <t>522</t>
  </si>
  <si>
    <t>835</t>
  </si>
  <si>
    <t>155</t>
  </si>
  <si>
    <t>153</t>
  </si>
  <si>
    <t>70</t>
  </si>
  <si>
    <t>591</t>
  </si>
  <si>
    <t>108</t>
  </si>
  <si>
    <t>362</t>
  </si>
  <si>
    <t>85</t>
  </si>
  <si>
    <t>57</t>
  </si>
  <si>
    <t>456</t>
  </si>
  <si>
    <t>107</t>
  </si>
  <si>
    <t>37</t>
  </si>
  <si>
    <t>685</t>
  </si>
  <si>
    <t>32</t>
  </si>
  <si>
    <t>17</t>
  </si>
  <si>
    <t>1130</t>
  </si>
  <si>
    <t>13</t>
  </si>
  <si>
    <t>21</t>
  </si>
  <si>
    <t>1584</t>
  </si>
  <si>
    <t>96</t>
  </si>
  <si>
    <t>623</t>
  </si>
  <si>
    <t>340</t>
  </si>
  <si>
    <t>2320</t>
  </si>
  <si>
    <t>535</t>
  </si>
  <si>
    <t>24</t>
  </si>
  <si>
    <t>699</t>
  </si>
  <si>
    <t>212</t>
  </si>
  <si>
    <t>81</t>
  </si>
  <si>
    <t>89</t>
  </si>
  <si>
    <t>329</t>
  </si>
  <si>
    <t>100</t>
  </si>
  <si>
    <t>697</t>
  </si>
  <si>
    <t>56</t>
  </si>
  <si>
    <t>41</t>
  </si>
  <si>
    <t>612</t>
  </si>
  <si>
    <t>26</t>
  </si>
  <si>
    <t>1649</t>
  </si>
  <si>
    <t>227</t>
  </si>
  <si>
    <t>4123</t>
  </si>
  <si>
    <t>2004</t>
  </si>
  <si>
    <t>110</t>
  </si>
  <si>
    <t>2086</t>
  </si>
  <si>
    <t>2046</t>
  </si>
  <si>
    <t>235</t>
  </si>
  <si>
    <t>357</t>
  </si>
  <si>
    <t>818</t>
  </si>
  <si>
    <t>613</t>
  </si>
  <si>
    <t>169</t>
  </si>
  <si>
    <t>1696</t>
  </si>
  <si>
    <t>1023</t>
  </si>
  <si>
    <t>448</t>
  </si>
  <si>
    <t>337</t>
  </si>
  <si>
    <t>102</t>
  </si>
  <si>
    <t>130</t>
  </si>
  <si>
    <t>222</t>
  </si>
  <si>
    <t>11</t>
  </si>
  <si>
    <t>880</t>
  </si>
  <si>
    <t>2427</t>
  </si>
  <si>
    <t>1180</t>
  </si>
  <si>
    <t>1277</t>
  </si>
  <si>
    <t>25</t>
  </si>
  <si>
    <t>2193</t>
  </si>
  <si>
    <t>1682</t>
  </si>
  <si>
    <t>339</t>
  </si>
  <si>
    <t>93</t>
  </si>
  <si>
    <t>19</t>
  </si>
  <si>
    <t>2670</t>
  </si>
  <si>
    <t>2689</t>
  </si>
  <si>
    <t>171</t>
  </si>
  <si>
    <t>1247</t>
  </si>
  <si>
    <t>794</t>
  </si>
  <si>
    <t>3899</t>
  </si>
  <si>
    <t>46</t>
  </si>
  <si>
    <t>5140</t>
  </si>
  <si>
    <t>10</t>
  </si>
  <si>
    <t>316</t>
  </si>
  <si>
    <t>97</t>
  </si>
  <si>
    <t>2694</t>
  </si>
  <si>
    <t>2224</t>
  </si>
  <si>
    <t>1253</t>
  </si>
  <si>
    <t>650</t>
  </si>
  <si>
    <t>3C</t>
  </si>
  <si>
    <t>9</t>
  </si>
  <si>
    <t>47</t>
  </si>
  <si>
    <t>774</t>
  </si>
  <si>
    <t>1121</t>
  </si>
  <si>
    <t>295</t>
  </si>
  <si>
    <t>526</t>
  </si>
  <si>
    <t>2868</t>
  </si>
  <si>
    <t>3195</t>
  </si>
  <si>
    <t>1338</t>
  </si>
  <si>
    <t>15</t>
  </si>
  <si>
    <t>45</t>
  </si>
  <si>
    <t>1105</t>
  </si>
  <si>
    <t>2248</t>
  </si>
  <si>
    <t>2177</t>
  </si>
  <si>
    <t>773</t>
  </si>
  <si>
    <t>3959</t>
  </si>
  <si>
    <t>1938</t>
  </si>
  <si>
    <t>4402</t>
  </si>
  <si>
    <t>2981</t>
  </si>
  <si>
    <t>2802</t>
  </si>
  <si>
    <t>268</t>
  </si>
  <si>
    <t>711</t>
  </si>
  <si>
    <t>1827</t>
  </si>
  <si>
    <t>831</t>
  </si>
  <si>
    <t>2</t>
  </si>
  <si>
    <t>420</t>
  </si>
  <si>
    <t>288</t>
  </si>
  <si>
    <t>1464</t>
  </si>
  <si>
    <t>35</t>
  </si>
  <si>
    <t>76</t>
  </si>
  <si>
    <t>6987</t>
  </si>
  <si>
    <t>402</t>
  </si>
  <si>
    <t>4</t>
  </si>
  <si>
    <t>877</t>
  </si>
  <si>
    <t>488</t>
  </si>
  <si>
    <t>39</t>
  </si>
  <si>
    <t>51</t>
  </si>
  <si>
    <t>310</t>
  </si>
  <si>
    <t>422</t>
  </si>
  <si>
    <t>1772</t>
  </si>
  <si>
    <t>3864</t>
  </si>
  <si>
    <t>182</t>
  </si>
  <si>
    <t>83</t>
  </si>
  <si>
    <t>648</t>
  </si>
  <si>
    <t>291</t>
  </si>
  <si>
    <t>66</t>
  </si>
  <si>
    <t>62</t>
  </si>
  <si>
    <t>长春
税院</t>
  </si>
  <si>
    <t xml:space="preserve">    207</t>
    <phoneticPr fontId="0" type="noConversion"/>
  </si>
  <si>
    <t xml:space="preserve">  213</t>
    <phoneticPr fontId="0" type="noConversion"/>
  </si>
  <si>
    <t xml:space="preserve">  342</t>
    <phoneticPr fontId="0" type="noConversion"/>
  </si>
  <si>
    <t xml:space="preserve">  1638</t>
    <phoneticPr fontId="0" type="noConversion"/>
  </si>
  <si>
    <t xml:space="preserve">    212</t>
    <phoneticPr fontId="0" type="noConversion"/>
  </si>
  <si>
    <t xml:space="preserve">    195</t>
    <phoneticPr fontId="0" type="noConversion"/>
  </si>
  <si>
    <t xml:space="preserve">    116</t>
    <phoneticPr fontId="0" type="noConversion"/>
  </si>
  <si>
    <t xml:space="preserve">  800</t>
    <phoneticPr fontId="0" type="noConversion"/>
  </si>
  <si>
    <t xml:space="preserve">  27</t>
    <phoneticPr fontId="0" type="noConversion"/>
  </si>
  <si>
    <t xml:space="preserve">    321</t>
    <phoneticPr fontId="0" type="noConversion"/>
  </si>
  <si>
    <t xml:space="preserve">  2698</t>
    <phoneticPr fontId="0" type="noConversion"/>
  </si>
  <si>
    <t xml:space="preserve">    10</t>
    <phoneticPr fontId="0" type="noConversion"/>
  </si>
  <si>
    <t xml:space="preserve">    7</t>
    <phoneticPr fontId="0" type="noConversion"/>
  </si>
  <si>
    <t xml:space="preserve">  158</t>
    <phoneticPr fontId="0" type="noConversion"/>
  </si>
  <si>
    <t xml:space="preserve">  2252</t>
    <phoneticPr fontId="0" type="noConversion"/>
  </si>
  <si>
    <t xml:space="preserve">    58</t>
    <phoneticPr fontId="0" type="noConversion"/>
  </si>
  <si>
    <t xml:space="preserve">  3287</t>
    <phoneticPr fontId="0" type="noConversion"/>
  </si>
  <si>
    <t xml:space="preserve">  355</t>
    <phoneticPr fontId="0" type="noConversion"/>
  </si>
  <si>
    <t xml:space="preserve">    950</t>
    <phoneticPr fontId="0" type="noConversion"/>
  </si>
  <si>
    <t xml:space="preserve">  750</t>
    <phoneticPr fontId="0" type="noConversion"/>
  </si>
  <si>
    <t xml:space="preserve">  3370</t>
    <phoneticPr fontId="0" type="noConversion"/>
  </si>
  <si>
    <t xml:space="preserve">  139</t>
    <phoneticPr fontId="0" type="noConversion"/>
  </si>
  <si>
    <t xml:space="preserve">  1987</t>
    <phoneticPr fontId="0" type="noConversion"/>
  </si>
  <si>
    <t xml:space="preserve">  439</t>
    <phoneticPr fontId="0" type="noConversion"/>
  </si>
  <si>
    <t xml:space="preserve">  2814</t>
    <phoneticPr fontId="0" type="noConversion"/>
  </si>
  <si>
    <t xml:space="preserve">    6013</t>
    <phoneticPr fontId="0" type="noConversion"/>
  </si>
  <si>
    <t xml:space="preserve">  1027</t>
    <phoneticPr fontId="0" type="noConversion"/>
  </si>
  <si>
    <t xml:space="preserve">    894</t>
    <phoneticPr fontId="0" type="noConversion"/>
  </si>
  <si>
    <t xml:space="preserve">    978</t>
    <phoneticPr fontId="0" type="noConversion"/>
  </si>
  <si>
    <t xml:space="preserve">  1500</t>
    <phoneticPr fontId="0" type="noConversion"/>
  </si>
  <si>
    <t xml:space="preserve">  400</t>
    <phoneticPr fontId="0" type="noConversion"/>
  </si>
  <si>
    <t xml:space="preserve">  1917</t>
    <phoneticPr fontId="0" type="noConversion"/>
  </si>
  <si>
    <t xml:space="preserve">  1269</t>
    <phoneticPr fontId="0" type="noConversion"/>
  </si>
  <si>
    <t xml:space="preserve">    2</t>
    <phoneticPr fontId="0" type="noConversion"/>
  </si>
  <si>
    <t xml:space="preserve">    653</t>
    <phoneticPr fontId="0" type="noConversion"/>
  </si>
  <si>
    <t>3718</t>
  </si>
  <si>
    <t>1510</t>
  </si>
  <si>
    <t>313</t>
  </si>
  <si>
    <t>328</t>
  </si>
  <si>
    <t>186</t>
  </si>
  <si>
    <t>95</t>
  </si>
  <si>
    <t>2629</t>
  </si>
  <si>
    <t>2520</t>
  </si>
  <si>
    <t>251</t>
  </si>
  <si>
    <t>68</t>
  </si>
  <si>
    <t>716</t>
  </si>
  <si>
    <t>426</t>
  </si>
  <si>
    <t>238</t>
  </si>
  <si>
    <t>173</t>
  </si>
  <si>
    <t>6446</t>
  </si>
  <si>
    <t>3900</t>
  </si>
  <si>
    <t>1284</t>
  </si>
  <si>
    <t>221</t>
  </si>
  <si>
    <t>184</t>
  </si>
  <si>
    <t>4588</t>
  </si>
  <si>
    <t>1288</t>
  </si>
  <si>
    <t>480</t>
  </si>
  <si>
    <t>270</t>
  </si>
  <si>
    <t>450</t>
  </si>
  <si>
    <t>1683</t>
  </si>
  <si>
    <t>3189</t>
  </si>
  <si>
    <t>565</t>
  </si>
  <si>
    <t>111</t>
  </si>
  <si>
    <t>397</t>
  </si>
  <si>
    <t>133</t>
  </si>
  <si>
    <t>3218</t>
  </si>
  <si>
    <t>2494</t>
  </si>
  <si>
    <t>22</t>
  </si>
  <si>
    <t>1102</t>
  </si>
  <si>
    <t>740</t>
  </si>
  <si>
    <t>475</t>
  </si>
  <si>
    <t>5134</t>
  </si>
  <si>
    <t>703</t>
  </si>
  <si>
    <t>2202</t>
  </si>
  <si>
    <t>524</t>
  </si>
  <si>
    <t>50</t>
  </si>
  <si>
    <t>2883</t>
  </si>
  <si>
    <t>523</t>
  </si>
  <si>
    <t>324</t>
  </si>
  <si>
    <t>5276</t>
  </si>
  <si>
    <t>653</t>
  </si>
  <si>
    <t>1039</t>
  </si>
  <si>
    <t>957</t>
  </si>
  <si>
    <t>533</t>
  </si>
  <si>
    <t>141</t>
  </si>
  <si>
    <t>65</t>
  </si>
  <si>
    <t>1041</t>
  </si>
  <si>
    <t>44</t>
  </si>
  <si>
    <t>3611</t>
  </si>
  <si>
    <t>55</t>
  </si>
  <si>
    <t>2348</t>
  </si>
  <si>
    <t>492</t>
  </si>
  <si>
    <t>230</t>
  </si>
  <si>
    <t>3912</t>
  </si>
  <si>
    <t>1054</t>
  </si>
  <si>
    <t>493</t>
  </si>
  <si>
    <t>263</t>
  </si>
  <si>
    <t>606</t>
  </si>
  <si>
    <t>300</t>
  </si>
  <si>
    <t>135</t>
  </si>
  <si>
    <t>504</t>
  </si>
  <si>
    <t>401</t>
  </si>
  <si>
    <t>257</t>
  </si>
  <si>
    <t>6035</t>
  </si>
  <si>
    <t>580</t>
  </si>
  <si>
    <t>187</t>
  </si>
  <si>
    <t>269</t>
  </si>
  <si>
    <t>84</t>
  </si>
  <si>
    <t>664</t>
  </si>
  <si>
    <t>52</t>
  </si>
  <si>
    <t>3565</t>
  </si>
  <si>
    <t>2152C</t>
  </si>
  <si>
    <t>1261</t>
  </si>
  <si>
    <t>118C</t>
  </si>
  <si>
    <t>9720</t>
  </si>
  <si>
    <t>3230</t>
  </si>
  <si>
    <t>3566</t>
  </si>
  <si>
    <t>203:</t>
  </si>
  <si>
    <t>243:</t>
  </si>
  <si>
    <t>1111</t>
  </si>
  <si>
    <t>614</t>
  </si>
  <si>
    <t>449</t>
  </si>
  <si>
    <t>2557</t>
  </si>
  <si>
    <t>5794</t>
  </si>
  <si>
    <t>333</t>
  </si>
  <si>
    <t>769</t>
  </si>
  <si>
    <t>797</t>
  </si>
  <si>
    <t>3120</t>
  </si>
  <si>
    <t>265</t>
  </si>
  <si>
    <t>658</t>
  </si>
  <si>
    <t>279</t>
  </si>
  <si>
    <t>567</t>
  </si>
  <si>
    <t>1731</t>
  </si>
  <si>
    <t>3054</t>
  </si>
  <si>
    <t>1684</t>
  </si>
  <si>
    <t>241</t>
  </si>
  <si>
    <t>663</t>
  </si>
  <si>
    <t>1896</t>
  </si>
  <si>
    <t>2503</t>
  </si>
  <si>
    <t>1719</t>
  </si>
  <si>
    <t>144</t>
  </si>
  <si>
    <t>177</t>
  </si>
  <si>
    <t>245</t>
  </si>
  <si>
    <t>735</t>
  </si>
  <si>
    <t>1140</t>
  </si>
  <si>
    <t>374</t>
  </si>
  <si>
    <t>1391</t>
  </si>
  <si>
    <t>4204</t>
  </si>
  <si>
    <t>933</t>
  </si>
  <si>
    <t>1002</t>
  </si>
  <si>
    <t>824</t>
  </si>
  <si>
    <t>2792</t>
  </si>
  <si>
    <t>2383</t>
  </si>
  <si>
    <t>1434:</t>
  </si>
  <si>
    <t>2163</t>
  </si>
  <si>
    <t>2753</t>
  </si>
  <si>
    <t>963</t>
  </si>
  <si>
    <t>1426</t>
  </si>
  <si>
    <t>634</t>
  </si>
  <si>
    <t>92</t>
  </si>
  <si>
    <t>166</t>
  </si>
  <si>
    <t>正式职工30岁以下</t>
  </si>
  <si>
    <t>正式职工31～35岁</t>
  </si>
  <si>
    <t>正式职工36～40岁</t>
  </si>
  <si>
    <t>正式职工41～45岁</t>
  </si>
  <si>
    <t>正式职工46～50岁</t>
  </si>
  <si>
    <t>正式职工51～54岁</t>
  </si>
  <si>
    <t>正式职工55～59岁</t>
  </si>
  <si>
    <t>正式职工60岁以上</t>
  </si>
  <si>
    <t xml:space="preserve">    101</t>
    <phoneticPr fontId="0" type="noConversion"/>
  </si>
  <si>
    <t xml:space="preserve">  227</t>
    <phoneticPr fontId="0" type="noConversion"/>
  </si>
  <si>
    <t xml:space="preserve">  1181</t>
    <phoneticPr fontId="0" type="noConversion"/>
  </si>
  <si>
    <t xml:space="preserve">  2996</t>
    <phoneticPr fontId="0" type="noConversion"/>
  </si>
  <si>
    <t xml:space="preserve">  1503</t>
    <phoneticPr fontId="0" type="noConversion"/>
  </si>
  <si>
    <t xml:space="preserve">    1696</t>
    <phoneticPr fontId="0" type="noConversion"/>
  </si>
  <si>
    <t xml:space="preserve">  3844</t>
    <phoneticPr fontId="0" type="noConversion"/>
  </si>
  <si>
    <t xml:space="preserve">  1184</t>
    <phoneticPr fontId="0" type="noConversion"/>
  </si>
  <si>
    <t xml:space="preserve">    832</t>
    <phoneticPr fontId="0" type="noConversion"/>
  </si>
  <si>
    <t xml:space="preserve">  3003</t>
    <phoneticPr fontId="0" type="noConversion"/>
  </si>
  <si>
    <t xml:space="preserve">    2098</t>
    <phoneticPr fontId="0" type="noConversion"/>
  </si>
  <si>
    <t xml:space="preserve">    835</t>
    <phoneticPr fontId="0" type="noConversion"/>
  </si>
  <si>
    <t xml:space="preserve">    13</t>
    <phoneticPr fontId="0" type="noConversion"/>
  </si>
  <si>
    <t xml:space="preserve">    540</t>
    <phoneticPr fontId="0" type="noConversion"/>
  </si>
  <si>
    <t xml:space="preserve">    4</t>
    <phoneticPr fontId="0" type="noConversion"/>
  </si>
  <si>
    <t xml:space="preserve">  2</t>
    <phoneticPr fontId="0" type="noConversion"/>
  </si>
  <si>
    <t xml:space="preserve">    224</t>
    <phoneticPr fontId="0" type="noConversion"/>
  </si>
  <si>
    <t xml:space="preserve">    588</t>
    <phoneticPr fontId="0" type="noConversion"/>
  </si>
  <si>
    <t xml:space="preserve">  1028</t>
    <phoneticPr fontId="0" type="noConversion"/>
  </si>
  <si>
    <t xml:space="preserve">    392</t>
    <phoneticPr fontId="0" type="noConversion"/>
  </si>
  <si>
    <t xml:space="preserve">    455</t>
    <phoneticPr fontId="0" type="noConversion"/>
  </si>
  <si>
    <t xml:space="preserve">  3221</t>
    <phoneticPr fontId="0" type="noConversion"/>
  </si>
  <si>
    <t xml:space="preserve">    422</t>
    <phoneticPr fontId="0" type="noConversion"/>
  </si>
  <si>
    <t xml:space="preserve">    197</t>
    <phoneticPr fontId="0" type="noConversion"/>
  </si>
  <si>
    <t xml:space="preserve">    210</t>
    <phoneticPr fontId="0" type="noConversion"/>
  </si>
  <si>
    <t xml:space="preserve">    750</t>
    <phoneticPr fontId="0" type="noConversion"/>
  </si>
  <si>
    <t xml:space="preserve">    175</t>
    <phoneticPr fontId="0" type="noConversion"/>
  </si>
  <si>
    <t xml:space="preserve">  29</t>
    <phoneticPr fontId="0" type="noConversion"/>
  </si>
  <si>
    <t xml:space="preserve">    16</t>
    <phoneticPr fontId="0" type="noConversion"/>
  </si>
  <si>
    <t xml:space="preserve">    14</t>
    <phoneticPr fontId="0" type="noConversion"/>
  </si>
  <si>
    <t xml:space="preserve">    144</t>
    <phoneticPr fontId="0" type="noConversion"/>
  </si>
  <si>
    <t xml:space="preserve">    146</t>
    <phoneticPr fontId="0" type="noConversion"/>
  </si>
  <si>
    <t xml:space="preserve">    674</t>
    <phoneticPr fontId="0" type="noConversion"/>
  </si>
  <si>
    <t xml:space="preserve">  892</t>
    <phoneticPr fontId="0" type="noConversion"/>
  </si>
  <si>
    <t xml:space="preserve">  1155</t>
    <phoneticPr fontId="0" type="noConversion"/>
  </si>
  <si>
    <t xml:space="preserve">  1842</t>
    <phoneticPr fontId="0" type="noConversion"/>
  </si>
  <si>
    <t xml:space="preserve">  3575</t>
    <phoneticPr fontId="0" type="noConversion"/>
  </si>
  <si>
    <t xml:space="preserve">  1463</t>
    <phoneticPr fontId="0" type="noConversion"/>
  </si>
  <si>
    <t xml:space="preserve">  387</t>
    <phoneticPr fontId="0" type="noConversion"/>
  </si>
  <si>
    <t xml:space="preserve">  1511</t>
    <phoneticPr fontId="0" type="noConversion"/>
  </si>
  <si>
    <t xml:space="preserve">  1382</t>
    <phoneticPr fontId="0" type="noConversion"/>
  </si>
  <si>
    <t xml:space="preserve">  422</t>
    <phoneticPr fontId="0" type="noConversion"/>
  </si>
  <si>
    <t xml:space="preserve">    90</t>
    <phoneticPr fontId="0" type="noConversion"/>
  </si>
  <si>
    <t xml:space="preserve">  1494</t>
    <phoneticPr fontId="0" type="noConversion"/>
  </si>
  <si>
    <t xml:space="preserve">    726</t>
    <phoneticPr fontId="0" type="noConversion"/>
  </si>
  <si>
    <t xml:space="preserve">    188</t>
    <phoneticPr fontId="0" type="noConversion"/>
  </si>
  <si>
    <t xml:space="preserve">    47</t>
    <phoneticPr fontId="0" type="noConversion"/>
  </si>
  <si>
    <t xml:space="preserve">    21</t>
    <phoneticPr fontId="0" type="noConversion"/>
  </si>
  <si>
    <t xml:space="preserve">    187</t>
    <phoneticPr fontId="0" type="noConversion"/>
  </si>
  <si>
    <t xml:space="preserve">    49</t>
    <phoneticPr fontId="0" type="noConversion"/>
  </si>
  <si>
    <t xml:space="preserve">    155</t>
    <phoneticPr fontId="0" type="noConversion"/>
  </si>
  <si>
    <t xml:space="preserve">    91</t>
    <phoneticPr fontId="0" type="noConversion"/>
  </si>
  <si>
    <t xml:space="preserve">  258</t>
    <phoneticPr fontId="0" type="noConversion"/>
  </si>
  <si>
    <t xml:space="preserve">    161</t>
    <phoneticPr fontId="0" type="noConversion"/>
  </si>
  <si>
    <t xml:space="preserve">    29</t>
    <phoneticPr fontId="0" type="noConversion"/>
  </si>
  <si>
    <t>213</t>
  </si>
  <si>
    <t>568</t>
  </si>
  <si>
    <t>1856</t>
  </si>
  <si>
    <t>1797</t>
  </si>
  <si>
    <t>2993</t>
  </si>
  <si>
    <t>2742</t>
  </si>
  <si>
    <t>953</t>
  </si>
  <si>
    <t>2374</t>
  </si>
  <si>
    <t>570</t>
  </si>
  <si>
    <t>405</t>
  </si>
  <si>
    <t>6729</t>
  </si>
  <si>
    <t>3658</t>
  </si>
  <si>
    <t>465</t>
  </si>
  <si>
    <t>1533</t>
  </si>
  <si>
    <t>157</t>
  </si>
  <si>
    <t>250</t>
  </si>
  <si>
    <t>54</t>
  </si>
  <si>
    <t>122</t>
  </si>
  <si>
    <t>299</t>
  </si>
  <si>
    <t>360</t>
  </si>
  <si>
    <t>683</t>
  </si>
  <si>
    <t>503</t>
  </si>
  <si>
    <t>1839</t>
  </si>
  <si>
    <t>2749</t>
  </si>
  <si>
    <t>2123</t>
  </si>
  <si>
    <t>3087</t>
  </si>
  <si>
    <t>1346</t>
  </si>
  <si>
    <t>1607</t>
  </si>
  <si>
    <t>4879</t>
  </si>
  <si>
    <t>170</t>
  </si>
  <si>
    <t>1630</t>
  </si>
  <si>
    <t>560</t>
  </si>
  <si>
    <t>302</t>
  </si>
  <si>
    <t>901</t>
  </si>
  <si>
    <t>600</t>
  </si>
  <si>
    <t>428</t>
  </si>
  <si>
    <t>120</t>
  </si>
  <si>
    <t>1351</t>
  </si>
  <si>
    <t>2184</t>
  </si>
  <si>
    <t>2741</t>
  </si>
  <si>
    <t>1650</t>
  </si>
  <si>
    <t>1437</t>
  </si>
  <si>
    <t>641</t>
  </si>
  <si>
    <t>1522</t>
  </si>
  <si>
    <t>409</t>
  </si>
  <si>
    <t>1865</t>
  </si>
  <si>
    <t>898</t>
  </si>
  <si>
    <t>267</t>
  </si>
  <si>
    <t>520</t>
  </si>
  <si>
    <t>1214</t>
  </si>
  <si>
    <t>1640</t>
  </si>
  <si>
    <t>589</t>
  </si>
  <si>
    <t>308</t>
  </si>
  <si>
    <t>284</t>
  </si>
  <si>
    <t>2729</t>
  </si>
  <si>
    <t>4381</t>
  </si>
  <si>
    <t>2241</t>
  </si>
  <si>
    <t>713</t>
  </si>
  <si>
    <t>640</t>
  </si>
  <si>
    <t>680</t>
  </si>
  <si>
    <t>188</t>
  </si>
  <si>
    <t>3400</t>
  </si>
  <si>
    <t>381</t>
  </si>
  <si>
    <t>2972</t>
  </si>
  <si>
    <t>5333</t>
  </si>
  <si>
    <t>540</t>
  </si>
  <si>
    <t>2250</t>
  </si>
  <si>
    <t>621</t>
  </si>
  <si>
    <t>767</t>
  </si>
  <si>
    <t>690</t>
  </si>
  <si>
    <t>647</t>
  </si>
  <si>
    <t>1867</t>
  </si>
  <si>
    <t>5491</t>
  </si>
  <si>
    <t>5015</t>
  </si>
  <si>
    <t>856</t>
  </si>
  <si>
    <t>1321</t>
  </si>
  <si>
    <t>469</t>
  </si>
  <si>
    <t>2672</t>
  </si>
  <si>
    <t>484</t>
  </si>
  <si>
    <t>440</t>
  </si>
  <si>
    <t>1991</t>
  </si>
  <si>
    <t>691</t>
  </si>
  <si>
    <t>223</t>
  </si>
  <si>
    <t>243</t>
  </si>
  <si>
    <t>4589</t>
  </si>
  <si>
    <t>25岁
以下</t>
  </si>
  <si>
    <t>26-
35岁</t>
  </si>
  <si>
    <t>36-
45岁</t>
  </si>
  <si>
    <t>46-
54岁</t>
  </si>
  <si>
    <t>55-
59岁</t>
  </si>
  <si>
    <t>60岁
以上</t>
  </si>
  <si>
    <t>备注：1996年重庆市尚未直辖，1996年单独列出长春税院。2005，2006年数据为正式职工+临时工数据(假设分省正式工比例=全国正式工比例（2005：398345/464125 ，2006：394503/459975），保持各省学历分布比例）</t>
  </si>
  <si>
    <t>备注:没有西藏的相关数据，1996年重庆市尚未直辖。2005，2006年数据为正式职工+临时工数据(假设分省正式工比例=全国正式工比例（2005：347709/390157 ，2006：350566/393740），保持各省学历分布比例）</t>
  </si>
  <si>
    <t xml:space="preserve">    1468</t>
    <phoneticPr fontId="0" type="noConversion"/>
  </si>
  <si>
    <t xml:space="preserve">    1264</t>
    <phoneticPr fontId="0" type="noConversion"/>
  </si>
  <si>
    <t xml:space="preserve">    1343</t>
    <phoneticPr fontId="0" type="noConversion"/>
  </si>
  <si>
    <t xml:space="preserve">    902</t>
    <phoneticPr fontId="0" type="noConversion"/>
  </si>
  <si>
    <t xml:space="preserve">    414</t>
    <phoneticPr fontId="0" type="noConversion"/>
  </si>
  <si>
    <t xml:space="preserve">    478</t>
    <phoneticPr fontId="0" type="noConversion"/>
  </si>
  <si>
    <t xml:space="preserve">    811</t>
    <phoneticPr fontId="0" type="noConversion"/>
  </si>
  <si>
    <t xml:space="preserve">  1117</t>
    <phoneticPr fontId="0" type="noConversion"/>
  </si>
  <si>
    <t xml:space="preserve">  374</t>
    <phoneticPr fontId="0" type="noConversion"/>
  </si>
  <si>
    <t xml:space="preserve">  325</t>
    <phoneticPr fontId="0" type="noConversion"/>
  </si>
  <si>
    <t xml:space="preserve">  2692</t>
    <phoneticPr fontId="0" type="noConversion"/>
  </si>
  <si>
    <t xml:space="preserve">  3951</t>
    <phoneticPr fontId="0" type="noConversion"/>
  </si>
  <si>
    <t xml:space="preserve">  4467</t>
    <phoneticPr fontId="0" type="noConversion"/>
  </si>
  <si>
    <t xml:space="preserve">  2386</t>
    <phoneticPr fontId="0" type="noConversion"/>
  </si>
  <si>
    <t xml:space="preserve">  2263</t>
    <phoneticPr fontId="0" type="noConversion"/>
  </si>
  <si>
    <t>2182</t>
    <phoneticPr fontId="0" type="noConversion"/>
  </si>
  <si>
    <t xml:space="preserve"> 2534</t>
    <phoneticPr fontId="0" type="noConversion"/>
  </si>
  <si>
    <t xml:space="preserve"> 2776</t>
    <phoneticPr fontId="0" type="noConversion"/>
  </si>
  <si>
    <t xml:space="preserve"> 3969</t>
    <phoneticPr fontId="0" type="noConversion"/>
  </si>
  <si>
    <t xml:space="preserve"> 1793</t>
    <phoneticPr fontId="0" type="noConversion"/>
  </si>
  <si>
    <t xml:space="preserve"> 1114</t>
    <phoneticPr fontId="0" type="noConversion"/>
  </si>
  <si>
    <t xml:space="preserve">  1069</t>
    <phoneticPr fontId="0" type="noConversion"/>
  </si>
  <si>
    <t xml:space="preserve">  2282</t>
    <phoneticPr fontId="0" type="noConversion"/>
  </si>
  <si>
    <t xml:space="preserve">  2536</t>
    <phoneticPr fontId="0" type="noConversion"/>
  </si>
  <si>
    <t xml:space="preserve">  2602</t>
    <phoneticPr fontId="0" type="noConversion"/>
  </si>
  <si>
    <t xml:space="preserve">  1322</t>
    <phoneticPr fontId="0" type="noConversion"/>
  </si>
  <si>
    <t xml:space="preserve">  1600</t>
    <phoneticPr fontId="0" type="noConversion"/>
  </si>
  <si>
    <t xml:space="preserve">  2594</t>
    <phoneticPr fontId="0" type="noConversion"/>
  </si>
  <si>
    <t xml:space="preserve">  3161</t>
    <phoneticPr fontId="0" type="noConversion"/>
  </si>
  <si>
    <t xml:space="preserve">  4730</t>
    <phoneticPr fontId="0" type="noConversion"/>
  </si>
  <si>
    <t xml:space="preserve">  1893</t>
    <phoneticPr fontId="0" type="noConversion"/>
  </si>
  <si>
    <t xml:space="preserve">  1480</t>
    <phoneticPr fontId="0" type="noConversion"/>
  </si>
  <si>
    <t xml:space="preserve">  701</t>
    <phoneticPr fontId="0" type="noConversion"/>
  </si>
  <si>
    <t xml:space="preserve">  1988</t>
    <phoneticPr fontId="0" type="noConversion"/>
  </si>
  <si>
    <t xml:space="preserve">  1991</t>
    <phoneticPr fontId="0" type="noConversion"/>
  </si>
  <si>
    <t xml:space="preserve">  2577</t>
    <phoneticPr fontId="0" type="noConversion"/>
  </si>
  <si>
    <t xml:space="preserve">  1044</t>
    <phoneticPr fontId="0" type="noConversion"/>
  </si>
  <si>
    <t xml:space="preserve">  2286</t>
    <phoneticPr fontId="0" type="noConversion"/>
  </si>
  <si>
    <t xml:space="preserve">  2655</t>
    <phoneticPr fontId="0" type="noConversion"/>
  </si>
  <si>
    <t xml:space="preserve">  1288</t>
    <phoneticPr fontId="0" type="noConversion"/>
  </si>
  <si>
    <t xml:space="preserve">  1060</t>
    <phoneticPr fontId="0" type="noConversion"/>
  </si>
  <si>
    <t xml:space="preserve">  680</t>
    <phoneticPr fontId="0" type="noConversion"/>
  </si>
  <si>
    <t xml:space="preserve">  1112</t>
    <phoneticPr fontId="0" type="noConversion"/>
  </si>
  <si>
    <t xml:space="preserve">  1653</t>
    <phoneticPr fontId="0" type="noConversion"/>
  </si>
  <si>
    <t xml:space="preserve">  385</t>
    <phoneticPr fontId="0" type="noConversion"/>
  </si>
  <si>
    <t xml:space="preserve">  2266</t>
    <phoneticPr fontId="0" type="noConversion"/>
  </si>
  <si>
    <t xml:space="preserve">  3742</t>
    <phoneticPr fontId="0" type="noConversion"/>
  </si>
  <si>
    <t xml:space="preserve">  2543</t>
    <phoneticPr fontId="0" type="noConversion"/>
  </si>
  <si>
    <t xml:space="preserve">  4173</t>
    <phoneticPr fontId="0" type="noConversion"/>
  </si>
  <si>
    <t xml:space="preserve">  1253</t>
    <phoneticPr fontId="0" type="noConversion"/>
  </si>
  <si>
    <t xml:space="preserve">    998</t>
    <phoneticPr fontId="0" type="noConversion"/>
  </si>
  <si>
    <t xml:space="preserve">  2332</t>
    <phoneticPr fontId="0" type="noConversion"/>
  </si>
  <si>
    <t xml:space="preserve">  3308</t>
    <phoneticPr fontId="0" type="noConversion"/>
  </si>
  <si>
    <t xml:space="preserve">  3775</t>
    <phoneticPr fontId="0" type="noConversion"/>
  </si>
  <si>
    <t xml:space="preserve">  4520</t>
    <phoneticPr fontId="0" type="noConversion"/>
  </si>
  <si>
    <t xml:space="preserve">  1901</t>
    <phoneticPr fontId="0" type="noConversion"/>
  </si>
  <si>
    <t xml:space="preserve">  1043</t>
    <phoneticPr fontId="0" type="noConversion"/>
  </si>
  <si>
    <t>1092</t>
    <phoneticPr fontId="0" type="noConversion"/>
  </si>
  <si>
    <t xml:space="preserve">  2895</t>
    <phoneticPr fontId="0" type="noConversion"/>
  </si>
  <si>
    <t xml:space="preserve">  3105</t>
    <phoneticPr fontId="0" type="noConversion"/>
  </si>
  <si>
    <t xml:space="preserve">  3262</t>
    <phoneticPr fontId="0" type="noConversion"/>
  </si>
  <si>
    <t xml:space="preserve">  1004</t>
    <phoneticPr fontId="0" type="noConversion"/>
  </si>
  <si>
    <t xml:space="preserve">  717</t>
    <phoneticPr fontId="0" type="noConversion"/>
  </si>
  <si>
    <t xml:space="preserve">    1118</t>
    <phoneticPr fontId="0" type="noConversion"/>
  </si>
  <si>
    <t xml:space="preserve">    1822</t>
    <phoneticPr fontId="0" type="noConversion"/>
  </si>
  <si>
    <t xml:space="preserve">    1678</t>
    <phoneticPr fontId="0" type="noConversion"/>
  </si>
  <si>
    <t xml:space="preserve">    2885</t>
    <phoneticPr fontId="0" type="noConversion"/>
  </si>
  <si>
    <t xml:space="preserve">  775</t>
    <phoneticPr fontId="0" type="noConversion"/>
  </si>
  <si>
    <t xml:space="preserve">  1129</t>
    <phoneticPr fontId="0" type="noConversion"/>
  </si>
  <si>
    <t xml:space="preserve">  2521</t>
    <phoneticPr fontId="0" type="noConversion"/>
  </si>
  <si>
    <t xml:space="preserve">  2677</t>
    <phoneticPr fontId="0" type="noConversion"/>
  </si>
  <si>
    <t xml:space="preserve">  938</t>
    <phoneticPr fontId="0" type="noConversion"/>
  </si>
  <si>
    <t xml:space="preserve">  2433</t>
    <phoneticPr fontId="0" type="noConversion"/>
  </si>
  <si>
    <t xml:space="preserve">  6716</t>
    <phoneticPr fontId="0" type="noConversion"/>
  </si>
  <si>
    <t xml:space="preserve">  4434</t>
    <phoneticPr fontId="0" type="noConversion"/>
  </si>
  <si>
    <t xml:space="preserve">  4779</t>
    <phoneticPr fontId="0" type="noConversion"/>
  </si>
  <si>
    <t xml:space="preserve">  2311</t>
    <phoneticPr fontId="0" type="noConversion"/>
  </si>
  <si>
    <t xml:space="preserve">  1154</t>
    <phoneticPr fontId="0" type="noConversion"/>
  </si>
  <si>
    <t xml:space="preserve">    2890</t>
    <phoneticPr fontId="0" type="noConversion"/>
  </si>
  <si>
    <t xml:space="preserve">    3628</t>
    <phoneticPr fontId="0" type="noConversion"/>
  </si>
  <si>
    <t xml:space="preserve">    4021</t>
    <phoneticPr fontId="0" type="noConversion"/>
  </si>
  <si>
    <t xml:space="preserve">    1937</t>
    <phoneticPr fontId="0" type="noConversion"/>
  </si>
  <si>
    <t xml:space="preserve">    1287</t>
    <phoneticPr fontId="0" type="noConversion"/>
  </si>
  <si>
    <t xml:space="preserve">  3616</t>
    <phoneticPr fontId="0" type="noConversion"/>
  </si>
  <si>
    <t xml:space="preserve">  4748</t>
    <phoneticPr fontId="0" type="noConversion"/>
  </si>
  <si>
    <t xml:space="preserve">  5406</t>
    <phoneticPr fontId="0" type="noConversion"/>
  </si>
  <si>
    <t xml:space="preserve">  5705</t>
    <phoneticPr fontId="0" type="noConversion"/>
  </si>
  <si>
    <t xml:space="preserve">  2731</t>
    <phoneticPr fontId="0" type="noConversion"/>
  </si>
  <si>
    <t xml:space="preserve">  2734</t>
    <phoneticPr fontId="0" type="noConversion"/>
  </si>
  <si>
    <t xml:space="preserve">  3171</t>
    <phoneticPr fontId="0" type="noConversion"/>
  </si>
  <si>
    <t xml:space="preserve">  3588</t>
    <phoneticPr fontId="0" type="noConversion"/>
  </si>
  <si>
    <t xml:space="preserve">  3046</t>
    <phoneticPr fontId="0" type="noConversion"/>
  </si>
  <si>
    <t xml:space="preserve">  5101</t>
    <phoneticPr fontId="0" type="noConversion"/>
  </si>
  <si>
    <t xml:space="preserve">  4975</t>
    <phoneticPr fontId="0" type="noConversion"/>
  </si>
  <si>
    <t xml:space="preserve">  5311</t>
    <phoneticPr fontId="0" type="noConversion"/>
  </si>
  <si>
    <t xml:space="preserve">  3273</t>
    <phoneticPr fontId="0" type="noConversion"/>
  </si>
  <si>
    <t xml:space="preserve">  1747</t>
    <phoneticPr fontId="0" type="noConversion"/>
  </si>
  <si>
    <t xml:space="preserve">  1199</t>
    <phoneticPr fontId="0" type="noConversion"/>
  </si>
  <si>
    <t xml:space="preserve">  1506</t>
    <phoneticPr fontId="0" type="noConversion"/>
  </si>
  <si>
    <t xml:space="preserve">  2006</t>
    <phoneticPr fontId="0" type="noConversion"/>
  </si>
  <si>
    <t xml:space="preserve">  2985</t>
    <phoneticPr fontId="0" type="noConversion"/>
  </si>
  <si>
    <t xml:space="preserve">    973</t>
    <phoneticPr fontId="0" type="noConversion"/>
  </si>
  <si>
    <t xml:space="preserve">    419</t>
    <phoneticPr fontId="0" type="noConversion"/>
  </si>
  <si>
    <t xml:space="preserve">  628</t>
    <phoneticPr fontId="0" type="noConversion"/>
  </si>
  <si>
    <t xml:space="preserve">  921</t>
    <phoneticPr fontId="0" type="noConversion"/>
  </si>
  <si>
    <t xml:space="preserve">    662</t>
    <phoneticPr fontId="0" type="noConversion"/>
  </si>
  <si>
    <t xml:space="preserve">    916</t>
    <phoneticPr fontId="0" type="noConversion"/>
  </si>
  <si>
    <t xml:space="preserve">  1537</t>
    <phoneticPr fontId="0" type="noConversion"/>
  </si>
  <si>
    <t xml:space="preserve">    632</t>
    <phoneticPr fontId="0" type="noConversion"/>
  </si>
  <si>
    <t xml:space="preserve">  1701</t>
    <phoneticPr fontId="0" type="noConversion"/>
  </si>
  <si>
    <t xml:space="preserve">  3695</t>
    <phoneticPr fontId="0" type="noConversion"/>
  </si>
  <si>
    <t xml:space="preserve">  6025</t>
    <phoneticPr fontId="0" type="noConversion"/>
  </si>
  <si>
    <t xml:space="preserve">  2134</t>
    <phoneticPr fontId="0" type="noConversion"/>
  </si>
  <si>
    <t xml:space="preserve">  1249</t>
    <phoneticPr fontId="0" type="noConversion"/>
  </si>
  <si>
    <t xml:space="preserve">  1134</t>
    <phoneticPr fontId="0" type="noConversion"/>
  </si>
  <si>
    <t xml:space="preserve">    379</t>
    <phoneticPr fontId="0" type="noConversion"/>
  </si>
  <si>
    <t xml:space="preserve">  1198</t>
    <phoneticPr fontId="0" type="noConversion"/>
  </si>
  <si>
    <t xml:space="preserve">  2444</t>
    <phoneticPr fontId="0" type="noConversion"/>
  </si>
  <si>
    <t xml:space="preserve">  2753</t>
    <phoneticPr fontId="0" type="noConversion"/>
  </si>
  <si>
    <t xml:space="preserve">  3884</t>
    <phoneticPr fontId="0" type="noConversion"/>
  </si>
  <si>
    <t xml:space="preserve">  1194</t>
    <phoneticPr fontId="0" type="noConversion"/>
  </si>
  <si>
    <t xml:space="preserve">    391</t>
    <phoneticPr fontId="0" type="noConversion"/>
  </si>
  <si>
    <t xml:space="preserve">  1502</t>
    <phoneticPr fontId="0" type="noConversion"/>
  </si>
  <si>
    <t xml:space="preserve">  2844</t>
    <phoneticPr fontId="0" type="noConversion"/>
  </si>
  <si>
    <t xml:space="preserve">  2339</t>
    <phoneticPr fontId="0" type="noConversion"/>
  </si>
  <si>
    <t xml:space="preserve">  2724</t>
    <phoneticPr fontId="0" type="noConversion"/>
  </si>
  <si>
    <t xml:space="preserve">  1272</t>
    <phoneticPr fontId="0" type="noConversion"/>
  </si>
  <si>
    <t xml:space="preserve">    683</t>
    <phoneticPr fontId="0" type="noConversion"/>
  </si>
  <si>
    <t xml:space="preserve">    817</t>
    <phoneticPr fontId="0" type="noConversion"/>
  </si>
  <si>
    <t xml:space="preserve">  1233</t>
    <phoneticPr fontId="0" type="noConversion"/>
  </si>
  <si>
    <t xml:space="preserve">  1544</t>
    <phoneticPr fontId="0" type="noConversion"/>
  </si>
  <si>
    <t xml:space="preserve">  1684</t>
    <phoneticPr fontId="0" type="noConversion"/>
  </si>
  <si>
    <t xml:space="preserve">    410</t>
    <phoneticPr fontId="0" type="noConversion"/>
  </si>
  <si>
    <t xml:space="preserve">  423</t>
    <phoneticPr fontId="0" type="noConversion"/>
  </si>
  <si>
    <t xml:space="preserve">  597</t>
    <phoneticPr fontId="0" type="noConversion"/>
  </si>
  <si>
    <t xml:space="preserve">    343</t>
    <phoneticPr fontId="0" type="noConversion"/>
  </si>
  <si>
    <t xml:space="preserve">    301</t>
    <phoneticPr fontId="0" type="noConversion"/>
  </si>
  <si>
    <t xml:space="preserve">    461</t>
    <phoneticPr fontId="0" type="noConversion"/>
  </si>
  <si>
    <t xml:space="preserve">    107</t>
    <phoneticPr fontId="0" type="noConversion"/>
  </si>
  <si>
    <t xml:space="preserve">    829</t>
    <phoneticPr fontId="0" type="noConversion"/>
  </si>
  <si>
    <t xml:space="preserve">    1522</t>
    <phoneticPr fontId="0" type="noConversion"/>
  </si>
  <si>
    <t xml:space="preserve">    1779</t>
    <phoneticPr fontId="0" type="noConversion"/>
  </si>
  <si>
    <t xml:space="preserve">    1771</t>
    <phoneticPr fontId="0" type="noConversion"/>
  </si>
  <si>
    <t xml:space="preserve">    864</t>
    <phoneticPr fontId="0" type="noConversion"/>
  </si>
  <si>
    <t xml:space="preserve">  429</t>
    <phoneticPr fontId="0" type="noConversion"/>
  </si>
  <si>
    <t xml:space="preserve">  554</t>
    <phoneticPr fontId="0" type="noConversion"/>
  </si>
  <si>
    <t xml:space="preserve">    406</t>
    <phoneticPr fontId="0" type="noConversion"/>
  </si>
  <si>
    <t xml:space="preserve">  511</t>
    <phoneticPr fontId="0" type="noConversion"/>
  </si>
  <si>
    <t xml:space="preserve">  171</t>
    <phoneticPr fontId="0" type="noConversion"/>
  </si>
  <si>
    <t xml:space="preserve">    586</t>
    <phoneticPr fontId="0" type="noConversion"/>
  </si>
  <si>
    <t xml:space="preserve">    524</t>
    <phoneticPr fontId="0" type="noConversion"/>
  </si>
  <si>
    <t xml:space="preserve">    147</t>
    <phoneticPr fontId="0" type="noConversion"/>
  </si>
  <si>
    <t xml:space="preserve">    167</t>
    <phoneticPr fontId="0" type="noConversion"/>
  </si>
  <si>
    <t xml:space="preserve">  447</t>
    <phoneticPr fontId="0" type="noConversion"/>
  </si>
  <si>
    <t xml:space="preserve">    209</t>
    <phoneticPr fontId="0" type="noConversion"/>
  </si>
  <si>
    <t xml:space="preserve">    52</t>
    <phoneticPr fontId="0" type="noConversion"/>
  </si>
  <si>
    <t xml:space="preserve">    172</t>
    <phoneticPr fontId="0" type="noConversion"/>
  </si>
  <si>
    <t xml:space="preserve">    132</t>
    <phoneticPr fontId="0" type="noConversion"/>
  </si>
  <si>
    <t xml:space="preserve">  3</t>
    <phoneticPr fontId="0" type="noConversion"/>
  </si>
  <si>
    <t xml:space="preserve">  1467</t>
    <phoneticPr fontId="0" type="noConversion"/>
  </si>
  <si>
    <t xml:space="preserve">  1728</t>
    <phoneticPr fontId="0" type="noConversion"/>
  </si>
  <si>
    <t xml:space="preserve">    937</t>
    <phoneticPr fontId="0" type="noConversion"/>
  </si>
  <si>
    <t xml:space="preserve">    354</t>
    <phoneticPr fontId="0" type="noConversion"/>
  </si>
  <si>
    <t xml:space="preserve">    635</t>
    <phoneticPr fontId="0" type="noConversion"/>
  </si>
  <si>
    <t xml:space="preserve">    639</t>
    <phoneticPr fontId="0" type="noConversion"/>
  </si>
  <si>
    <t xml:space="preserve">  1054</t>
    <phoneticPr fontId="0" type="noConversion"/>
  </si>
  <si>
    <t xml:space="preserve">  457</t>
    <phoneticPr fontId="0" type="noConversion"/>
  </si>
  <si>
    <t xml:space="preserve">  351</t>
    <phoneticPr fontId="0" type="noConversion"/>
  </si>
  <si>
    <t xml:space="preserve">  5244</t>
    <phoneticPr fontId="0" type="noConversion"/>
  </si>
  <si>
    <t xml:space="preserve">  4646</t>
    <phoneticPr fontId="0" type="noConversion"/>
  </si>
  <si>
    <t xml:space="preserve">  3736</t>
    <phoneticPr fontId="0" type="noConversion"/>
  </si>
  <si>
    <t xml:space="preserve">  4595</t>
    <phoneticPr fontId="0" type="noConversion"/>
  </si>
  <si>
    <t xml:space="preserve">  2908</t>
    <phoneticPr fontId="0" type="noConversion"/>
  </si>
  <si>
    <t xml:space="preserve">  2125</t>
    <phoneticPr fontId="0" type="noConversion"/>
  </si>
  <si>
    <t xml:space="preserve">  3293</t>
    <phoneticPr fontId="0" type="noConversion"/>
  </si>
  <si>
    <t xml:space="preserve">  3357</t>
    <phoneticPr fontId="0" type="noConversion"/>
  </si>
  <si>
    <t xml:space="preserve">  3324</t>
    <phoneticPr fontId="0" type="noConversion"/>
  </si>
  <si>
    <t xml:space="preserve">  1954</t>
    <phoneticPr fontId="0" type="noConversion"/>
  </si>
  <si>
    <t xml:space="preserve">  2507</t>
    <phoneticPr fontId="0" type="noConversion"/>
  </si>
  <si>
    <t xml:space="preserve">  3217</t>
    <phoneticPr fontId="0" type="noConversion"/>
  </si>
  <si>
    <t xml:space="preserve">  2701</t>
    <phoneticPr fontId="0" type="noConversion"/>
  </si>
  <si>
    <t xml:space="preserve">  1375</t>
    <phoneticPr fontId="0" type="noConversion"/>
  </si>
  <si>
    <t xml:space="preserve">    547</t>
    <phoneticPr fontId="0" type="noConversion"/>
  </si>
  <si>
    <t xml:space="preserve">  1438</t>
    <phoneticPr fontId="0" type="noConversion"/>
  </si>
  <si>
    <t xml:space="preserve">  3158</t>
    <phoneticPr fontId="0" type="noConversion"/>
  </si>
  <si>
    <t xml:space="preserve">  4526</t>
    <phoneticPr fontId="0" type="noConversion"/>
  </si>
  <si>
    <t xml:space="preserve">  1986</t>
    <phoneticPr fontId="0" type="noConversion"/>
  </si>
  <si>
    <t xml:space="preserve">  2249</t>
    <phoneticPr fontId="0" type="noConversion"/>
  </si>
  <si>
    <t xml:space="preserve">  2620</t>
    <phoneticPr fontId="0" type="noConversion"/>
  </si>
  <si>
    <t xml:space="preserve">  1488</t>
    <phoneticPr fontId="0" type="noConversion"/>
  </si>
  <si>
    <t xml:space="preserve">    909</t>
    <phoneticPr fontId="0" type="noConversion"/>
  </si>
  <si>
    <t xml:space="preserve">  3712</t>
    <phoneticPr fontId="0" type="noConversion"/>
  </si>
  <si>
    <t xml:space="preserve">  2102</t>
    <phoneticPr fontId="0" type="noConversion"/>
  </si>
  <si>
    <t xml:space="preserve">  2829</t>
    <phoneticPr fontId="0" type="noConversion"/>
  </si>
  <si>
    <t xml:space="preserve">  1522</t>
    <phoneticPr fontId="0" type="noConversion"/>
  </si>
  <si>
    <t xml:space="preserve">  1070</t>
    <phoneticPr fontId="0" type="noConversion"/>
  </si>
  <si>
    <t xml:space="preserve">    739</t>
    <phoneticPr fontId="0" type="noConversion"/>
  </si>
  <si>
    <t xml:space="preserve">  1556</t>
    <phoneticPr fontId="0" type="noConversion"/>
  </si>
  <si>
    <t xml:space="preserve">    660</t>
    <phoneticPr fontId="0" type="noConversion"/>
  </si>
  <si>
    <t xml:space="preserve">  4000</t>
    <phoneticPr fontId="0" type="noConversion"/>
  </si>
  <si>
    <t xml:space="preserve">  4458</t>
    <phoneticPr fontId="0" type="noConversion"/>
  </si>
  <si>
    <t xml:space="preserve">  3227</t>
    <phoneticPr fontId="0" type="noConversion"/>
  </si>
  <si>
    <t xml:space="preserve">  4263</t>
    <phoneticPr fontId="0" type="noConversion"/>
  </si>
  <si>
    <t xml:space="preserve">  1516</t>
    <phoneticPr fontId="0" type="noConversion"/>
  </si>
  <si>
    <t xml:space="preserve">  3278</t>
    <phoneticPr fontId="0" type="noConversion"/>
  </si>
  <si>
    <t xml:space="preserve">  3875</t>
    <phoneticPr fontId="0" type="noConversion"/>
  </si>
  <si>
    <t xml:space="preserve">  4104</t>
    <phoneticPr fontId="0" type="noConversion"/>
  </si>
  <si>
    <t xml:space="preserve">  4681</t>
    <phoneticPr fontId="0" type="noConversion"/>
  </si>
  <si>
    <t xml:space="preserve">  2199</t>
    <phoneticPr fontId="0" type="noConversion"/>
  </si>
  <si>
    <t xml:space="preserve">  3619</t>
    <phoneticPr fontId="0" type="noConversion"/>
  </si>
  <si>
    <t xml:space="preserve">  3291</t>
    <phoneticPr fontId="0" type="noConversion"/>
  </si>
  <si>
    <t xml:space="preserve">  3071</t>
    <phoneticPr fontId="0" type="noConversion"/>
  </si>
  <si>
    <t xml:space="preserve">    633</t>
    <phoneticPr fontId="0" type="noConversion"/>
  </si>
  <si>
    <t xml:space="preserve">  2306</t>
    <phoneticPr fontId="0" type="noConversion"/>
  </si>
  <si>
    <t xml:space="preserve">  2056</t>
    <phoneticPr fontId="0" type="noConversion"/>
  </si>
  <si>
    <t xml:space="preserve">  2827</t>
    <phoneticPr fontId="0" type="noConversion"/>
  </si>
  <si>
    <t xml:space="preserve">    851</t>
    <phoneticPr fontId="0" type="noConversion"/>
  </si>
  <si>
    <t xml:space="preserve">    370</t>
    <phoneticPr fontId="0" type="noConversion"/>
  </si>
  <si>
    <t xml:space="preserve">  1692</t>
    <phoneticPr fontId="0" type="noConversion"/>
  </si>
  <si>
    <t xml:space="preserve">  2886</t>
    <phoneticPr fontId="0" type="noConversion"/>
  </si>
  <si>
    <t xml:space="preserve">  2426</t>
    <phoneticPr fontId="0" type="noConversion"/>
  </si>
  <si>
    <t xml:space="preserve">    426</t>
    <phoneticPr fontId="0" type="noConversion"/>
  </si>
  <si>
    <t xml:space="preserve">  5095</t>
    <phoneticPr fontId="0" type="noConversion"/>
  </si>
  <si>
    <t xml:space="preserve">  7394</t>
    <phoneticPr fontId="0" type="noConversion"/>
  </si>
  <si>
    <t xml:space="preserve">  4571</t>
    <phoneticPr fontId="0" type="noConversion"/>
  </si>
  <si>
    <t xml:space="preserve">  4663</t>
    <phoneticPr fontId="0" type="noConversion"/>
  </si>
  <si>
    <t xml:space="preserve">  2437</t>
    <phoneticPr fontId="0" type="noConversion"/>
  </si>
  <si>
    <t xml:space="preserve">    962</t>
    <phoneticPr fontId="0" type="noConversion"/>
  </si>
  <si>
    <t xml:space="preserve">  3403</t>
    <phoneticPr fontId="0" type="noConversion"/>
  </si>
  <si>
    <t xml:space="preserve">  3743</t>
    <phoneticPr fontId="0" type="noConversion"/>
  </si>
  <si>
    <t xml:space="preserve">  4351</t>
    <phoneticPr fontId="0" type="noConversion"/>
  </si>
  <si>
    <t xml:space="preserve">  4380</t>
    <phoneticPr fontId="0" type="noConversion"/>
  </si>
  <si>
    <t xml:space="preserve">  1945</t>
    <phoneticPr fontId="0" type="noConversion"/>
  </si>
  <si>
    <t xml:space="preserve">  5958</t>
    <phoneticPr fontId="0" type="noConversion"/>
  </si>
  <si>
    <t xml:space="preserve">  5357</t>
    <phoneticPr fontId="0" type="noConversion"/>
  </si>
  <si>
    <t xml:space="preserve">  4494</t>
    <phoneticPr fontId="0" type="noConversion"/>
  </si>
  <si>
    <t xml:space="preserve">  2219</t>
    <phoneticPr fontId="0" type="noConversion"/>
  </si>
  <si>
    <t xml:space="preserve">  3880</t>
    <phoneticPr fontId="0" type="noConversion"/>
  </si>
  <si>
    <t xml:space="preserve">  3169</t>
    <phoneticPr fontId="0" type="noConversion"/>
  </si>
  <si>
    <t xml:space="preserve">  3348</t>
    <phoneticPr fontId="0" type="noConversion"/>
  </si>
  <si>
    <t xml:space="preserve">  2271</t>
    <phoneticPr fontId="0" type="noConversion"/>
  </si>
  <si>
    <t xml:space="preserve">  1347</t>
    <phoneticPr fontId="0" type="noConversion"/>
  </si>
  <si>
    <t xml:space="preserve">  4866</t>
    <phoneticPr fontId="0" type="noConversion"/>
  </si>
  <si>
    <t xml:space="preserve">  6148</t>
    <phoneticPr fontId="0" type="noConversion"/>
  </si>
  <si>
    <t xml:space="preserve">  5410</t>
    <phoneticPr fontId="0" type="noConversion"/>
  </si>
  <si>
    <t xml:space="preserve">  5586</t>
    <phoneticPr fontId="0" type="noConversion"/>
  </si>
  <si>
    <t xml:space="preserve">  3317</t>
    <phoneticPr fontId="0" type="noConversion"/>
  </si>
  <si>
    <t xml:space="preserve">  1585</t>
    <phoneticPr fontId="0" type="noConversion"/>
  </si>
  <si>
    <t xml:space="preserve">  2251</t>
    <phoneticPr fontId="0" type="noConversion"/>
  </si>
  <si>
    <t xml:space="preserve">  2391</t>
    <phoneticPr fontId="0" type="noConversion"/>
  </si>
  <si>
    <t xml:space="preserve">  2741</t>
    <phoneticPr fontId="0" type="noConversion"/>
  </si>
  <si>
    <t xml:space="preserve">  3152</t>
    <phoneticPr fontId="0" type="noConversion"/>
  </si>
  <si>
    <t xml:space="preserve">  389</t>
    <phoneticPr fontId="0" type="noConversion"/>
  </si>
  <si>
    <t xml:space="preserve">  320</t>
    <phoneticPr fontId="0" type="noConversion"/>
  </si>
  <si>
    <t xml:space="preserve">  758</t>
    <phoneticPr fontId="0" type="noConversion"/>
  </si>
  <si>
    <t xml:space="preserve">  867</t>
    <phoneticPr fontId="0" type="noConversion"/>
  </si>
  <si>
    <t xml:space="preserve">  501</t>
    <phoneticPr fontId="0" type="noConversion"/>
  </si>
  <si>
    <t xml:space="preserve">  1291</t>
    <phoneticPr fontId="0" type="noConversion"/>
  </si>
  <si>
    <t xml:space="preserve">    704</t>
    <phoneticPr fontId="0" type="noConversion"/>
  </si>
  <si>
    <t xml:space="preserve">  2588</t>
    <phoneticPr fontId="0" type="noConversion"/>
  </si>
  <si>
    <t xml:space="preserve">  4287</t>
    <phoneticPr fontId="0" type="noConversion"/>
  </si>
  <si>
    <t xml:space="preserve">  5602</t>
    <phoneticPr fontId="0" type="noConversion"/>
  </si>
  <si>
    <t xml:space="preserve">  5543</t>
    <phoneticPr fontId="0" type="noConversion"/>
  </si>
  <si>
    <t xml:space="preserve">  2269</t>
    <phoneticPr fontId="0" type="noConversion"/>
  </si>
  <si>
    <t xml:space="preserve">  1268</t>
    <phoneticPr fontId="0" type="noConversion"/>
  </si>
  <si>
    <t xml:space="preserve">  1597</t>
    <phoneticPr fontId="0" type="noConversion"/>
  </si>
  <si>
    <t xml:space="preserve">  1662</t>
    <phoneticPr fontId="0" type="noConversion"/>
  </si>
  <si>
    <t xml:space="preserve">  1453</t>
    <phoneticPr fontId="0" type="noConversion"/>
  </si>
  <si>
    <t xml:space="preserve">  1726</t>
    <phoneticPr fontId="0" type="noConversion"/>
  </si>
  <si>
    <t xml:space="preserve">    351</t>
    <phoneticPr fontId="0" type="noConversion"/>
  </si>
  <si>
    <t xml:space="preserve">  2117</t>
    <phoneticPr fontId="0" type="noConversion"/>
  </si>
  <si>
    <t xml:space="preserve">  2717</t>
    <phoneticPr fontId="0" type="noConversion"/>
  </si>
  <si>
    <t xml:space="preserve">  3495</t>
    <phoneticPr fontId="0" type="noConversion"/>
  </si>
  <si>
    <t xml:space="preserve">  1120</t>
    <phoneticPr fontId="0" type="noConversion"/>
  </si>
  <si>
    <t xml:space="preserve">    303</t>
    <phoneticPr fontId="0" type="noConversion"/>
  </si>
  <si>
    <t xml:space="preserve">  1806</t>
    <phoneticPr fontId="0" type="noConversion"/>
  </si>
  <si>
    <t xml:space="preserve">  2870</t>
    <phoneticPr fontId="0" type="noConversion"/>
  </si>
  <si>
    <t xml:space="preserve">  2327</t>
    <phoneticPr fontId="0" type="noConversion"/>
  </si>
  <si>
    <t xml:space="preserve">  2553</t>
    <phoneticPr fontId="0" type="noConversion"/>
  </si>
  <si>
    <t xml:space="preserve">  1237</t>
    <phoneticPr fontId="0" type="noConversion"/>
  </si>
  <si>
    <t xml:space="preserve">  515</t>
    <phoneticPr fontId="0" type="noConversion"/>
  </si>
  <si>
    <t xml:space="preserve">    979</t>
    <phoneticPr fontId="0" type="noConversion"/>
  </si>
  <si>
    <t xml:space="preserve">    1347</t>
    <phoneticPr fontId="0" type="noConversion"/>
  </si>
  <si>
    <t xml:space="preserve">    1544</t>
    <phoneticPr fontId="0" type="noConversion"/>
  </si>
  <si>
    <t xml:space="preserve">    1495</t>
    <phoneticPr fontId="0" type="noConversion"/>
  </si>
  <si>
    <t xml:space="preserve">    407</t>
    <phoneticPr fontId="0" type="noConversion"/>
  </si>
  <si>
    <t xml:space="preserve">    498</t>
    <phoneticPr fontId="0" type="noConversion"/>
  </si>
  <si>
    <t xml:space="preserve">    519</t>
    <phoneticPr fontId="0" type="noConversion"/>
  </si>
  <si>
    <t xml:space="preserve">    62</t>
    <phoneticPr fontId="0" type="noConversion"/>
  </si>
  <si>
    <t xml:space="preserve">    369</t>
    <phoneticPr fontId="0" type="noConversion"/>
  </si>
  <si>
    <t xml:space="preserve">    490</t>
    <phoneticPr fontId="0" type="noConversion"/>
  </si>
  <si>
    <t xml:space="preserve">    394</t>
    <phoneticPr fontId="0" type="noConversion"/>
  </si>
  <si>
    <t xml:space="preserve">    456</t>
    <phoneticPr fontId="0" type="noConversion"/>
  </si>
  <si>
    <t xml:space="preserve">    191</t>
    <phoneticPr fontId="0" type="noConversion"/>
  </si>
  <si>
    <t xml:space="preserve">    797</t>
    <phoneticPr fontId="0" type="noConversion"/>
  </si>
  <si>
    <t xml:space="preserve">    1546</t>
    <phoneticPr fontId="0" type="noConversion"/>
  </si>
  <si>
    <t xml:space="preserve">    1685</t>
    <phoneticPr fontId="0" type="noConversion"/>
  </si>
  <si>
    <t xml:space="preserve">    1604</t>
    <phoneticPr fontId="0" type="noConversion"/>
  </si>
  <si>
    <t xml:space="preserve">    740</t>
    <phoneticPr fontId="0" type="noConversion"/>
  </si>
  <si>
    <t xml:space="preserve">    181</t>
    <phoneticPr fontId="0" type="noConversion"/>
  </si>
  <si>
    <t xml:space="preserve">    324</t>
    <phoneticPr fontId="0" type="noConversion"/>
  </si>
  <si>
    <t xml:space="preserve">    467</t>
    <phoneticPr fontId="0" type="noConversion"/>
  </si>
  <si>
    <t xml:space="preserve">    231</t>
    <phoneticPr fontId="0" type="noConversion"/>
  </si>
  <si>
    <t xml:space="preserve">    508</t>
    <phoneticPr fontId="0" type="noConversion"/>
  </si>
  <si>
    <t xml:space="preserve">    627</t>
    <phoneticPr fontId="0" type="noConversion"/>
  </si>
  <si>
    <t xml:space="preserve">    497</t>
    <phoneticPr fontId="0" type="noConversion"/>
  </si>
  <si>
    <t xml:space="preserve">    265</t>
    <phoneticPr fontId="0" type="noConversion"/>
  </si>
  <si>
    <t xml:space="preserve">    194</t>
    <phoneticPr fontId="0" type="noConversion"/>
  </si>
  <si>
    <t xml:space="preserve">    345</t>
    <phoneticPr fontId="0" type="noConversion"/>
  </si>
  <si>
    <t xml:space="preserve">    408</t>
    <phoneticPr fontId="0" type="noConversion"/>
  </si>
  <si>
    <t xml:space="preserve">    134</t>
    <phoneticPr fontId="0" type="noConversion"/>
  </si>
  <si>
    <t xml:space="preserve">    149</t>
    <phoneticPr fontId="0" type="noConversion"/>
  </si>
  <si>
    <t xml:space="preserve">    152</t>
    <phoneticPr fontId="0" type="noConversion"/>
  </si>
  <si>
    <t xml:space="preserve">    77</t>
    <phoneticPr fontId="0" type="noConversion"/>
  </si>
  <si>
    <t xml:space="preserve">  17</t>
    <phoneticPr fontId="0" type="noConversion"/>
  </si>
  <si>
    <t xml:space="preserve">  4</t>
    <phoneticPr fontId="0" type="noConversion"/>
  </si>
  <si>
    <t xml:space="preserve">  1984</t>
    <phoneticPr fontId="0" type="noConversion"/>
  </si>
  <si>
    <t xml:space="preserve">  1436</t>
    <phoneticPr fontId="0" type="noConversion"/>
  </si>
  <si>
    <t xml:space="preserve">  1555</t>
    <phoneticPr fontId="0" type="noConversion"/>
  </si>
  <si>
    <t xml:space="preserve">  787</t>
    <phoneticPr fontId="0" type="noConversion"/>
  </si>
  <si>
    <t xml:space="preserve">    753</t>
    <phoneticPr fontId="0" type="noConversion"/>
  </si>
  <si>
    <t xml:space="preserve">    742</t>
    <phoneticPr fontId="0" type="noConversion"/>
  </si>
  <si>
    <t xml:space="preserve">    882</t>
    <phoneticPr fontId="0" type="noConversion"/>
  </si>
  <si>
    <t xml:space="preserve">    277</t>
    <phoneticPr fontId="0" type="noConversion"/>
  </si>
  <si>
    <t xml:space="preserve">  5526</t>
    <phoneticPr fontId="0" type="noConversion"/>
  </si>
  <si>
    <t xml:space="preserve">  4848</t>
    <phoneticPr fontId="0" type="noConversion"/>
  </si>
  <si>
    <t xml:space="preserve">  3729</t>
    <phoneticPr fontId="0" type="noConversion"/>
  </si>
  <si>
    <t xml:space="preserve">  4246</t>
    <phoneticPr fontId="0" type="noConversion"/>
  </si>
  <si>
    <t xml:space="preserve">  1832</t>
    <phoneticPr fontId="0" type="noConversion"/>
  </si>
  <si>
    <t xml:space="preserve">  3874</t>
    <phoneticPr fontId="0" type="noConversion"/>
  </si>
  <si>
    <t xml:space="preserve">  3458</t>
    <phoneticPr fontId="0" type="noConversion"/>
  </si>
  <si>
    <t xml:space="preserve">  3669</t>
    <phoneticPr fontId="0" type="noConversion"/>
  </si>
  <si>
    <t xml:space="preserve">  3297</t>
    <phoneticPr fontId="0" type="noConversion"/>
  </si>
  <si>
    <t xml:space="preserve">  1764</t>
    <phoneticPr fontId="0" type="noConversion"/>
  </si>
  <si>
    <t xml:space="preserve">  2982</t>
    <phoneticPr fontId="0" type="noConversion"/>
  </si>
  <si>
    <t xml:space="preserve">  3252</t>
    <phoneticPr fontId="0" type="noConversion"/>
  </si>
  <si>
    <t xml:space="preserve">  2866</t>
    <phoneticPr fontId="0" type="noConversion"/>
  </si>
  <si>
    <t xml:space="preserve">  499</t>
    <phoneticPr fontId="0" type="noConversion"/>
  </si>
  <si>
    <t xml:space="preserve">  1776</t>
    <phoneticPr fontId="0" type="noConversion"/>
  </si>
  <si>
    <t xml:space="preserve">  3058</t>
    <phoneticPr fontId="0" type="noConversion"/>
  </si>
  <si>
    <t xml:space="preserve">  4203</t>
    <phoneticPr fontId="0" type="noConversion"/>
  </si>
  <si>
    <t xml:space="preserve">  1030</t>
    <phoneticPr fontId="0" type="noConversion"/>
  </si>
  <si>
    <t xml:space="preserve"> 1312</t>
    <phoneticPr fontId="0" type="noConversion"/>
  </si>
  <si>
    <t xml:space="preserve"> 2287</t>
    <phoneticPr fontId="0" type="noConversion"/>
  </si>
  <si>
    <t xml:space="preserve"> 2275</t>
    <phoneticPr fontId="0" type="noConversion"/>
  </si>
  <si>
    <t xml:space="preserve"> 2475</t>
    <phoneticPr fontId="0" type="noConversion"/>
  </si>
  <si>
    <t xml:space="preserve"> 1438</t>
    <phoneticPr fontId="0" type="noConversion"/>
  </si>
  <si>
    <t xml:space="preserve"> 808</t>
    <phoneticPr fontId="0" type="noConversion"/>
  </si>
  <si>
    <t xml:space="preserve">  4471</t>
    <phoneticPr fontId="0" type="noConversion"/>
  </si>
  <si>
    <t xml:space="preserve">  2798</t>
    <phoneticPr fontId="0" type="noConversion"/>
  </si>
  <si>
    <t xml:space="preserve">  2644</t>
    <phoneticPr fontId="0" type="noConversion"/>
  </si>
  <si>
    <t xml:space="preserve">  2502</t>
    <phoneticPr fontId="0" type="noConversion"/>
  </si>
  <si>
    <t xml:space="preserve">  1442</t>
    <phoneticPr fontId="0" type="noConversion"/>
  </si>
  <si>
    <t xml:space="preserve">    646</t>
    <phoneticPr fontId="0" type="noConversion"/>
  </si>
  <si>
    <t xml:space="preserve">    647</t>
    <phoneticPr fontId="0" type="noConversion"/>
  </si>
  <si>
    <t xml:space="preserve">  1078</t>
    <phoneticPr fontId="0" type="noConversion"/>
  </si>
  <si>
    <t xml:space="preserve">  910</t>
    <phoneticPr fontId="0" type="noConversion"/>
  </si>
  <si>
    <t xml:space="preserve">  507</t>
    <phoneticPr fontId="0" type="noConversion"/>
  </si>
  <si>
    <t xml:space="preserve">  379</t>
    <phoneticPr fontId="0" type="noConversion"/>
  </si>
  <si>
    <t xml:space="preserve">  4958</t>
    <phoneticPr fontId="0" type="noConversion"/>
  </si>
  <si>
    <t xml:space="preserve">  4109</t>
    <phoneticPr fontId="0" type="noConversion"/>
  </si>
  <si>
    <t xml:space="preserve">  3666</t>
    <phoneticPr fontId="0" type="noConversion"/>
  </si>
  <si>
    <t xml:space="preserve">  3505</t>
    <phoneticPr fontId="0" type="noConversion"/>
  </si>
  <si>
    <t xml:space="preserve">  930</t>
    <phoneticPr fontId="0" type="noConversion"/>
  </si>
  <si>
    <t xml:space="preserve">  4172</t>
    <phoneticPr fontId="0" type="noConversion"/>
  </si>
  <si>
    <t xml:space="preserve">  4158</t>
    <phoneticPr fontId="0" type="noConversion"/>
  </si>
  <si>
    <t xml:space="preserve">  4020</t>
    <phoneticPr fontId="0" type="noConversion"/>
  </si>
  <si>
    <t xml:space="preserve">  4070</t>
    <phoneticPr fontId="0" type="noConversion"/>
  </si>
  <si>
    <t xml:space="preserve">  1786</t>
    <phoneticPr fontId="0" type="noConversion"/>
  </si>
  <si>
    <t xml:space="preserve">  820</t>
    <phoneticPr fontId="0" type="noConversion"/>
  </si>
  <si>
    <t xml:space="preserve">  3792</t>
    <phoneticPr fontId="0" type="noConversion"/>
  </si>
  <si>
    <t xml:space="preserve">  3145</t>
    <phoneticPr fontId="0" type="noConversion"/>
  </si>
  <si>
    <t xml:space="preserve">  2575</t>
    <phoneticPr fontId="0" type="noConversion"/>
  </si>
  <si>
    <t xml:space="preserve">  465</t>
    <phoneticPr fontId="0" type="noConversion"/>
  </si>
  <si>
    <t xml:space="preserve">  2260</t>
    <phoneticPr fontId="0" type="noConversion"/>
  </si>
  <si>
    <t xml:space="preserve">  2268</t>
    <phoneticPr fontId="0" type="noConversion"/>
  </si>
  <si>
    <t xml:space="preserve">  2408</t>
    <phoneticPr fontId="0" type="noConversion"/>
  </si>
  <si>
    <t xml:space="preserve">    764</t>
    <phoneticPr fontId="0" type="noConversion"/>
  </si>
  <si>
    <t xml:space="preserve">  292</t>
    <phoneticPr fontId="0" type="noConversion"/>
  </si>
  <si>
    <t xml:space="preserve">    2053</t>
    <phoneticPr fontId="0" type="noConversion"/>
  </si>
  <si>
    <t xml:space="preserve">    2862</t>
    <phoneticPr fontId="0" type="noConversion"/>
  </si>
  <si>
    <t xml:space="preserve">    2646</t>
    <phoneticPr fontId="0" type="noConversion"/>
  </si>
  <si>
    <t xml:space="preserve">    845</t>
    <phoneticPr fontId="0" type="noConversion"/>
  </si>
  <si>
    <t xml:space="preserve">  5374</t>
    <phoneticPr fontId="0" type="noConversion"/>
  </si>
  <si>
    <t xml:space="preserve">  6686</t>
    <phoneticPr fontId="0" type="noConversion"/>
  </si>
  <si>
    <t xml:space="preserve">  4153</t>
    <phoneticPr fontId="0" type="noConversion"/>
  </si>
  <si>
    <t xml:space="preserve">  4058</t>
    <phoneticPr fontId="0" type="noConversion"/>
  </si>
  <si>
    <t xml:space="preserve">  2211</t>
    <phoneticPr fontId="0" type="noConversion"/>
  </si>
  <si>
    <t xml:space="preserve">  636</t>
    <phoneticPr fontId="0" type="noConversion"/>
  </si>
  <si>
    <t xml:space="preserve">  6428</t>
    <phoneticPr fontId="0" type="noConversion"/>
  </si>
  <si>
    <t xml:space="preserve">  4264</t>
    <phoneticPr fontId="0" type="noConversion"/>
  </si>
  <si>
    <t xml:space="preserve">  2761</t>
    <phoneticPr fontId="0" type="noConversion"/>
  </si>
  <si>
    <t xml:space="preserve">  1712</t>
    <phoneticPr fontId="0" type="noConversion"/>
  </si>
  <si>
    <t xml:space="preserve">  473</t>
    <phoneticPr fontId="0" type="noConversion"/>
  </si>
  <si>
    <t xml:space="preserve">  4830</t>
    <phoneticPr fontId="0" type="noConversion"/>
  </si>
  <si>
    <t xml:space="preserve">  6413</t>
    <phoneticPr fontId="0" type="noConversion"/>
  </si>
  <si>
    <t xml:space="preserve">  5770</t>
    <phoneticPr fontId="0" type="noConversion"/>
  </si>
  <si>
    <t xml:space="preserve">  4068</t>
    <phoneticPr fontId="0" type="noConversion"/>
  </si>
  <si>
    <t xml:space="preserve">  2442</t>
    <phoneticPr fontId="0" type="noConversion"/>
  </si>
  <si>
    <t xml:space="preserve">  996</t>
    <phoneticPr fontId="0" type="noConversion"/>
  </si>
  <si>
    <t xml:space="preserve">  3879</t>
    <phoneticPr fontId="0" type="noConversion"/>
  </si>
  <si>
    <t xml:space="preserve">  3208</t>
    <phoneticPr fontId="0" type="noConversion"/>
  </si>
  <si>
    <t xml:space="preserve">  3371</t>
    <phoneticPr fontId="0" type="noConversion"/>
  </si>
  <si>
    <t xml:space="preserve">  2294</t>
    <phoneticPr fontId="0" type="noConversion"/>
  </si>
  <si>
    <t xml:space="preserve">  1359</t>
    <phoneticPr fontId="0" type="noConversion"/>
  </si>
  <si>
    <t xml:space="preserve">  525</t>
    <phoneticPr fontId="0" type="noConversion"/>
  </si>
  <si>
    <t xml:space="preserve">    6221</t>
    <phoneticPr fontId="0" type="noConversion"/>
  </si>
  <si>
    <t xml:space="preserve">    5222</t>
    <phoneticPr fontId="0" type="noConversion"/>
  </si>
  <si>
    <t xml:space="preserve">    5082</t>
    <phoneticPr fontId="0" type="noConversion"/>
  </si>
  <si>
    <t xml:space="preserve">    3127</t>
    <phoneticPr fontId="0" type="noConversion"/>
  </si>
  <si>
    <t xml:space="preserve">    1306</t>
    <phoneticPr fontId="0" type="noConversion"/>
  </si>
  <si>
    <t xml:space="preserve">  2515</t>
    <phoneticPr fontId="0" type="noConversion"/>
  </si>
  <si>
    <t xml:space="preserve">  2417</t>
    <phoneticPr fontId="0" type="noConversion"/>
  </si>
  <si>
    <t xml:space="preserve">  2850</t>
    <phoneticPr fontId="0" type="noConversion"/>
  </si>
  <si>
    <t xml:space="preserve">  2810</t>
    <phoneticPr fontId="0" type="noConversion"/>
  </si>
  <si>
    <t xml:space="preserve">    897</t>
    <phoneticPr fontId="0" type="noConversion"/>
  </si>
  <si>
    <t xml:space="preserve">  326</t>
    <phoneticPr fontId="0" type="noConversion"/>
  </si>
  <si>
    <t xml:space="preserve">    418</t>
    <phoneticPr fontId="0" type="noConversion"/>
  </si>
  <si>
    <t xml:space="preserve">    800</t>
    <phoneticPr fontId="0" type="noConversion"/>
  </si>
  <si>
    <t xml:space="preserve">    786</t>
    <phoneticPr fontId="0" type="noConversion"/>
  </si>
  <si>
    <t xml:space="preserve">    792</t>
    <phoneticPr fontId="0" type="noConversion"/>
  </si>
  <si>
    <t xml:space="preserve">    140</t>
    <phoneticPr fontId="0" type="noConversion"/>
  </si>
  <si>
    <t xml:space="preserve">  1089</t>
    <phoneticPr fontId="0" type="noConversion"/>
  </si>
  <si>
    <t xml:space="preserve">  1372</t>
    <phoneticPr fontId="0" type="noConversion"/>
  </si>
  <si>
    <t xml:space="preserve">  1329</t>
    <phoneticPr fontId="0" type="noConversion"/>
  </si>
  <si>
    <t xml:space="preserve">  3390</t>
    <phoneticPr fontId="0" type="noConversion"/>
  </si>
  <si>
    <t xml:space="preserve">  4600</t>
    <phoneticPr fontId="0" type="noConversion"/>
  </si>
  <si>
    <t xml:space="preserve">  5936</t>
    <phoneticPr fontId="0" type="noConversion"/>
  </si>
  <si>
    <t xml:space="preserve">  4468</t>
    <phoneticPr fontId="0" type="noConversion"/>
  </si>
  <si>
    <t>2282</t>
    <phoneticPr fontId="0" type="noConversion"/>
  </si>
  <si>
    <t xml:space="preserve">  985</t>
    <phoneticPr fontId="0" type="noConversion"/>
  </si>
  <si>
    <t xml:space="preserve">  1754</t>
    <phoneticPr fontId="0" type="noConversion"/>
  </si>
  <si>
    <t xml:space="preserve">  1546</t>
    <phoneticPr fontId="0" type="noConversion"/>
  </si>
  <si>
    <t xml:space="preserve">    759</t>
    <phoneticPr fontId="0" type="noConversion"/>
  </si>
  <si>
    <t xml:space="preserve">  344</t>
    <phoneticPr fontId="0" type="noConversion"/>
  </si>
  <si>
    <t xml:space="preserve"> 2609</t>
    <phoneticPr fontId="0" type="noConversion"/>
  </si>
  <si>
    <t xml:space="preserve"> 2730</t>
    <phoneticPr fontId="0" type="noConversion"/>
  </si>
  <si>
    <t xml:space="preserve"> 3539</t>
    <phoneticPr fontId="0" type="noConversion"/>
  </si>
  <si>
    <t xml:space="preserve"> 2981</t>
    <phoneticPr fontId="0" type="noConversion"/>
  </si>
  <si>
    <t xml:space="preserve"> 1016</t>
    <phoneticPr fontId="0" type="noConversion"/>
  </si>
  <si>
    <t xml:space="preserve"> 195</t>
    <phoneticPr fontId="0" type="noConversion"/>
  </si>
  <si>
    <t xml:space="preserve">  2176</t>
    <phoneticPr fontId="0" type="noConversion"/>
  </si>
  <si>
    <t xml:space="preserve">  2826</t>
    <phoneticPr fontId="0" type="noConversion"/>
  </si>
  <si>
    <t xml:space="preserve">  2300</t>
    <phoneticPr fontId="0" type="noConversion"/>
  </si>
  <si>
    <t xml:space="preserve">  2362</t>
    <phoneticPr fontId="0" type="noConversion"/>
  </si>
  <si>
    <t xml:space="preserve">  1160</t>
    <phoneticPr fontId="0" type="noConversion"/>
  </si>
  <si>
    <t xml:space="preserve">  416</t>
    <phoneticPr fontId="0" type="noConversion"/>
  </si>
  <si>
    <t xml:space="preserve">  1208</t>
    <phoneticPr fontId="0" type="noConversion"/>
  </si>
  <si>
    <t xml:space="preserve">  1396</t>
    <phoneticPr fontId="0" type="noConversion"/>
  </si>
  <si>
    <t xml:space="preserve">  1613</t>
    <phoneticPr fontId="0" type="noConversion"/>
  </si>
  <si>
    <t xml:space="preserve">  1221</t>
    <phoneticPr fontId="0" type="noConversion"/>
  </si>
  <si>
    <t xml:space="preserve">    686</t>
    <phoneticPr fontId="0" type="noConversion"/>
  </si>
  <si>
    <t xml:space="preserve">    454</t>
    <phoneticPr fontId="0" type="noConversion"/>
  </si>
  <si>
    <t xml:space="preserve">    569</t>
    <phoneticPr fontId="0" type="noConversion"/>
  </si>
  <si>
    <t xml:space="preserve">    443</t>
    <phoneticPr fontId="0" type="noConversion"/>
  </si>
  <si>
    <t xml:space="preserve">    45</t>
    <phoneticPr fontId="0" type="noConversion"/>
  </si>
  <si>
    <t xml:space="preserve">    405</t>
    <phoneticPr fontId="0" type="noConversion"/>
  </si>
  <si>
    <t xml:space="preserve">    451</t>
    <phoneticPr fontId="0" type="noConversion"/>
  </si>
  <si>
    <t xml:space="preserve">    971</t>
    <phoneticPr fontId="0" type="noConversion"/>
  </si>
  <si>
    <t xml:space="preserve">    1647</t>
    <phoneticPr fontId="0" type="noConversion"/>
  </si>
  <si>
    <t xml:space="preserve">    1677</t>
    <phoneticPr fontId="0" type="noConversion"/>
  </si>
  <si>
    <t xml:space="preserve">    1456</t>
    <phoneticPr fontId="0" type="noConversion"/>
  </si>
  <si>
    <t xml:space="preserve">    655</t>
    <phoneticPr fontId="0" type="noConversion"/>
  </si>
  <si>
    <t xml:space="preserve">  148</t>
    <phoneticPr fontId="0" type="noConversion"/>
  </si>
  <si>
    <t xml:space="preserve">  223</t>
    <phoneticPr fontId="0" type="noConversion"/>
  </si>
  <si>
    <t xml:space="preserve"> 197</t>
    <phoneticPr fontId="0" type="noConversion"/>
  </si>
  <si>
    <t xml:space="preserve">  562</t>
    <phoneticPr fontId="0" type="noConversion"/>
  </si>
  <si>
    <t xml:space="preserve">  251</t>
    <phoneticPr fontId="0" type="noConversion"/>
  </si>
  <si>
    <t xml:space="preserve">  673</t>
    <phoneticPr fontId="0" type="noConversion"/>
  </si>
  <si>
    <t xml:space="preserve">    95</t>
    <phoneticPr fontId="0" type="noConversion"/>
  </si>
  <si>
    <t xml:space="preserve">    66</t>
    <phoneticPr fontId="0" type="noConversion"/>
  </si>
  <si>
    <t xml:space="preserve">    28</t>
    <phoneticPr fontId="0" type="noConversion"/>
  </si>
  <si>
    <t xml:space="preserve">    22</t>
    <phoneticPr fontId="0" type="noConversion"/>
  </si>
  <si>
    <t>1781</t>
  </si>
  <si>
    <t>652</t>
  </si>
  <si>
    <t>178</t>
  </si>
  <si>
    <t>1673</t>
  </si>
  <si>
    <t>419</t>
  </si>
  <si>
    <t>260</t>
  </si>
  <si>
    <t>4213</t>
  </si>
  <si>
    <t>3898</t>
  </si>
  <si>
    <t>2816</t>
  </si>
  <si>
    <t>1491</t>
  </si>
  <si>
    <t>6324</t>
  </si>
  <si>
    <t>530</t>
  </si>
  <si>
    <t>2191</t>
  </si>
  <si>
    <t>2696</t>
  </si>
  <si>
    <t>4507</t>
  </si>
  <si>
    <t>910</t>
  </si>
  <si>
    <t>255</t>
  </si>
  <si>
    <t>3099</t>
  </si>
  <si>
    <t>7312</t>
  </si>
  <si>
    <t>1946</t>
  </si>
  <si>
    <t>2112</t>
  </si>
  <si>
    <t>4639</t>
  </si>
  <si>
    <t>4132</t>
  </si>
  <si>
    <t>1361</t>
  </si>
  <si>
    <t>292</t>
  </si>
  <si>
    <t>3966</t>
  </si>
  <si>
    <t>2744</t>
  </si>
  <si>
    <t>5780</t>
  </si>
  <si>
    <t>3188</t>
  </si>
  <si>
    <t>7521</t>
  </si>
  <si>
    <t>3360</t>
  </si>
  <si>
    <t>4851</t>
  </si>
  <si>
    <t>312</t>
  </si>
  <si>
    <t>1768</t>
  </si>
  <si>
    <t>4091</t>
  </si>
  <si>
    <t>2656</t>
  </si>
  <si>
    <t>4252</t>
  </si>
  <si>
    <t>759</t>
  </si>
  <si>
    <t>5811</t>
  </si>
  <si>
    <t>5838</t>
  </si>
  <si>
    <t>7694</t>
  </si>
  <si>
    <t>2000</t>
  </si>
  <si>
    <t>4192</t>
  </si>
  <si>
    <t>7490</t>
  </si>
  <si>
    <t>1704</t>
  </si>
  <si>
    <t>468</t>
  </si>
  <si>
    <t>6418</t>
  </si>
  <si>
    <t>8801</t>
  </si>
  <si>
    <t>2988</t>
  </si>
  <si>
    <t>742</t>
  </si>
  <si>
    <t>3832</t>
  </si>
  <si>
    <t>5665</t>
  </si>
  <si>
    <t>1359</t>
  </si>
  <si>
    <t>5144</t>
  </si>
  <si>
    <t>5242</t>
  </si>
  <si>
    <t>9147</t>
  </si>
  <si>
    <t>1467</t>
  </si>
  <si>
    <t>1599</t>
  </si>
  <si>
    <t>4565</t>
  </si>
  <si>
    <t>548</t>
  </si>
  <si>
    <t>822</t>
  </si>
  <si>
    <t>1563</t>
  </si>
  <si>
    <t>425</t>
  </si>
  <si>
    <t>105</t>
  </si>
  <si>
    <t>958</t>
  </si>
  <si>
    <t>2315</t>
  </si>
  <si>
    <t>3342</t>
  </si>
  <si>
    <t>4741</t>
  </si>
  <si>
    <t>9452</t>
  </si>
  <si>
    <t>1117</t>
  </si>
  <si>
    <t>1099</t>
  </si>
  <si>
    <t>2488</t>
  </si>
  <si>
    <t>5949</t>
  </si>
  <si>
    <t>838</t>
  </si>
  <si>
    <t>2717</t>
  </si>
  <si>
    <t>2649</t>
  </si>
  <si>
    <t>4494</t>
  </si>
  <si>
    <t>1514</t>
  </si>
  <si>
    <t>2655</t>
  </si>
  <si>
    <t>415</t>
  </si>
  <si>
    <t>1202</t>
  </si>
  <si>
    <t>205</t>
  </si>
  <si>
    <t>393</t>
  </si>
  <si>
    <t>113</t>
  </si>
  <si>
    <t>454</t>
  </si>
  <si>
    <t>1798</t>
  </si>
  <si>
    <t>1207</t>
  </si>
  <si>
    <t>2605</t>
  </si>
  <si>
    <t>1549</t>
  </si>
  <si>
    <t>5131</t>
  </si>
  <si>
    <t>3642</t>
  </si>
  <si>
    <t>6756</t>
  </si>
  <si>
    <t>2778</t>
  </si>
  <si>
    <t>1320</t>
  </si>
  <si>
    <t>3330</t>
  </si>
  <si>
    <t>5946</t>
  </si>
  <si>
    <t>1410</t>
  </si>
  <si>
    <t>431</t>
  </si>
  <si>
    <t>2854</t>
  </si>
  <si>
    <t>4112</t>
  </si>
  <si>
    <t>846</t>
  </si>
  <si>
    <t>2452</t>
  </si>
  <si>
    <t>6865</t>
  </si>
  <si>
    <t>1909</t>
  </si>
  <si>
    <t>585</t>
  </si>
  <si>
    <t>1745</t>
  </si>
  <si>
    <t>3595</t>
  </si>
  <si>
    <t>343</t>
  </si>
  <si>
    <t>2765</t>
  </si>
  <si>
    <t>3172</t>
  </si>
  <si>
    <t>1646</t>
  </si>
  <si>
    <t>4344</t>
  </si>
  <si>
    <t>2501</t>
  </si>
  <si>
    <t>5514</t>
  </si>
  <si>
    <t>3570</t>
  </si>
  <si>
    <t>3855</t>
  </si>
  <si>
    <t>7215</t>
  </si>
  <si>
    <t>638</t>
  </si>
  <si>
    <t>3434</t>
  </si>
  <si>
    <t>2122</t>
  </si>
  <si>
    <t>2638</t>
  </si>
  <si>
    <t>2645</t>
  </si>
  <si>
    <t>228</t>
  </si>
  <si>
    <t>7391</t>
  </si>
  <si>
    <t>5193</t>
  </si>
  <si>
    <t>7545</t>
  </si>
  <si>
    <t>2083</t>
  </si>
  <si>
    <t>411</t>
  </si>
  <si>
    <t>6247</t>
  </si>
  <si>
    <t>7477</t>
  </si>
  <si>
    <t>4671</t>
  </si>
  <si>
    <t>6412</t>
  </si>
  <si>
    <t>8353</t>
  </si>
  <si>
    <t>3531</t>
  </si>
  <si>
    <t>527</t>
  </si>
  <si>
    <t>4403</t>
  </si>
  <si>
    <t>3296</t>
  </si>
  <si>
    <t>445</t>
  </si>
  <si>
    <t>6097</t>
  </si>
  <si>
    <t>5132</t>
  </si>
  <si>
    <t>8731</t>
  </si>
  <si>
    <t>875</t>
  </si>
  <si>
    <t>1765</t>
  </si>
  <si>
    <t>4214</t>
  </si>
  <si>
    <t>635</t>
  </si>
  <si>
    <t>1591</t>
  </si>
  <si>
    <t>163</t>
  </si>
  <si>
    <t>1084</t>
  </si>
  <si>
    <t>4018</t>
  </si>
  <si>
    <t>5275</t>
  </si>
  <si>
    <t>8719</t>
  </si>
  <si>
    <t>1917</t>
  </si>
  <si>
    <t>1296</t>
  </si>
  <si>
    <t>1169</t>
  </si>
  <si>
    <t>2603</t>
  </si>
  <si>
    <t>576</t>
  </si>
  <si>
    <t>2669</t>
  </si>
  <si>
    <t>5532</t>
  </si>
  <si>
    <t>3027</t>
  </si>
  <si>
    <t>2601</t>
  </si>
  <si>
    <t>4161</t>
  </si>
  <si>
    <t>1700</t>
  </si>
  <si>
    <t>2381</t>
  </si>
  <si>
    <t>467</t>
  </si>
  <si>
    <t>427</t>
  </si>
  <si>
    <t>1449</t>
  </si>
  <si>
    <t>145</t>
  </si>
  <si>
    <t>193</t>
  </si>
  <si>
    <t>1177</t>
  </si>
  <si>
    <t>636</t>
  </si>
  <si>
    <t>793</t>
  </si>
  <si>
    <t>1459</t>
  </si>
  <si>
    <t>5896</t>
  </si>
  <si>
    <t>3289</t>
  </si>
  <si>
    <t>6793</t>
  </si>
  <si>
    <t>3455</t>
  </si>
  <si>
    <t>2664</t>
  </si>
  <si>
    <t>3652</t>
  </si>
  <si>
    <t>745</t>
  </si>
  <si>
    <t>2987</t>
  </si>
  <si>
    <t>3017</t>
  </si>
  <si>
    <t>2203</t>
  </si>
  <si>
    <t>3576</t>
  </si>
  <si>
    <t>5126</t>
  </si>
  <si>
    <t>1589</t>
  </si>
  <si>
    <t>4917</t>
  </si>
  <si>
    <t>2386</t>
  </si>
  <si>
    <t>5252</t>
  </si>
  <si>
    <t>1219</t>
  </si>
  <si>
    <t>7050</t>
  </si>
  <si>
    <t>1362</t>
  </si>
  <si>
    <t>602</t>
  </si>
  <si>
    <t>3144</t>
  </si>
  <si>
    <t>4292</t>
  </si>
  <si>
    <t>842</t>
  </si>
  <si>
    <t>2339</t>
  </si>
  <si>
    <t>1626</t>
  </si>
  <si>
    <t>3708</t>
  </si>
  <si>
    <t>156</t>
  </si>
  <si>
    <t>2533</t>
  </si>
  <si>
    <t>3697</t>
  </si>
  <si>
    <t>8721</t>
  </si>
  <si>
    <t>4712</t>
  </si>
  <si>
    <t>7864</t>
  </si>
  <si>
    <t>2303</t>
  </si>
  <si>
    <t>733</t>
  </si>
  <si>
    <t>4496</t>
  </si>
  <si>
    <t>7446</t>
  </si>
  <si>
    <t>7928</t>
  </si>
  <si>
    <t>4599</t>
  </si>
  <si>
    <t>8076</t>
  </si>
  <si>
    <t>2205</t>
  </si>
  <si>
    <t>5019</t>
  </si>
  <si>
    <t>3263</t>
  </si>
  <si>
    <t>4980</t>
  </si>
  <si>
    <t>1107</t>
  </si>
  <si>
    <t>388</t>
  </si>
  <si>
    <t>6841</t>
  </si>
  <si>
    <t>4885</t>
  </si>
  <si>
    <t>8571</t>
  </si>
  <si>
    <t>2048</t>
  </si>
  <si>
    <t>1919</t>
  </si>
  <si>
    <t>4012</t>
  </si>
  <si>
    <t>513</t>
  </si>
  <si>
    <t>1918</t>
  </si>
  <si>
    <t>501</t>
  </si>
  <si>
    <t>5210</t>
  </si>
  <si>
    <t>8231</t>
  </si>
  <si>
    <t>1667</t>
  </si>
  <si>
    <t>1394</t>
  </si>
  <si>
    <t>2545</t>
  </si>
  <si>
    <t>509</t>
  </si>
  <si>
    <t>5282</t>
  </si>
  <si>
    <t>3603</t>
  </si>
  <si>
    <t>2298</t>
  </si>
  <si>
    <t>4079</t>
  </si>
  <si>
    <t>970</t>
  </si>
  <si>
    <t>1874</t>
  </si>
  <si>
    <t>1592</t>
  </si>
  <si>
    <t>2287</t>
  </si>
  <si>
    <t>1756</t>
  </si>
  <si>
    <t>1699</t>
  </si>
  <si>
    <t>2578</t>
  </si>
  <si>
    <t>389</t>
  </si>
  <si>
    <t>855</t>
  </si>
  <si>
    <t>147</t>
  </si>
  <si>
    <t>2009</t>
  </si>
  <si>
    <t>1353</t>
  </si>
  <si>
    <t>2580</t>
  </si>
  <si>
    <t>966</t>
  </si>
  <si>
    <t>463</t>
  </si>
  <si>
    <t>439</t>
  </si>
  <si>
    <t>1551</t>
  </si>
  <si>
    <t>1295</t>
  </si>
  <si>
    <t>2253</t>
  </si>
  <si>
    <t>7021</t>
  </si>
  <si>
    <t>3384</t>
  </si>
  <si>
    <t>6923</t>
  </si>
  <si>
    <t>2337</t>
  </si>
  <si>
    <t>1120</t>
  </si>
  <si>
    <t>5434</t>
  </si>
  <si>
    <t>5170</t>
  </si>
  <si>
    <t>3529</t>
  </si>
  <si>
    <t>4445</t>
  </si>
  <si>
    <t>3260</t>
  </si>
  <si>
    <t>6592</t>
  </si>
  <si>
    <t>2813</t>
  </si>
  <si>
    <t>1861</t>
  </si>
  <si>
    <t>1011</t>
  </si>
  <si>
    <t>4760</t>
  </si>
  <si>
    <t>3286</t>
  </si>
  <si>
    <t>1274</t>
  </si>
  <si>
    <t>7893</t>
  </si>
  <si>
    <t>4194</t>
  </si>
  <si>
    <t>6272</t>
  </si>
  <si>
    <t>1538</t>
  </si>
  <si>
    <t>633</t>
  </si>
  <si>
    <t>5511</t>
  </si>
  <si>
    <t>4572</t>
  </si>
  <si>
    <t>3554</t>
  </si>
  <si>
    <t>2142</t>
  </si>
  <si>
    <t>3712</t>
  </si>
  <si>
    <t>160</t>
  </si>
  <si>
    <t>5725</t>
  </si>
  <si>
    <t>7194</t>
  </si>
  <si>
    <t>1416</t>
  </si>
  <si>
    <t>4664</t>
  </si>
  <si>
    <t>3007</t>
  </si>
  <si>
    <t>3510</t>
  </si>
  <si>
    <t>9693</t>
  </si>
  <si>
    <t>4419</t>
  </si>
  <si>
    <t>7721</t>
  </si>
  <si>
    <t>6366</t>
  </si>
  <si>
    <t>5885</t>
  </si>
  <si>
    <t>7951</t>
  </si>
  <si>
    <t>8412</t>
  </si>
  <si>
    <t>6037</t>
  </si>
  <si>
    <t>5481</t>
  </si>
  <si>
    <t>3353</t>
  </si>
  <si>
    <t>9451</t>
  </si>
  <si>
    <t>5429</t>
  </si>
  <si>
    <t>8777</t>
  </si>
  <si>
    <t>1924</t>
  </si>
  <si>
    <t>754</t>
  </si>
  <si>
    <t>4058</t>
  </si>
  <si>
    <t>2771</t>
  </si>
  <si>
    <t>1042</t>
  </si>
  <si>
    <t>1829</t>
  </si>
  <si>
    <t>7538</t>
  </si>
  <si>
    <t>6311</t>
  </si>
  <si>
    <t>8137</t>
  </si>
  <si>
    <t>1556</t>
  </si>
  <si>
    <t>1830</t>
  </si>
  <si>
    <t>4645</t>
  </si>
  <si>
    <t>3463</t>
  </si>
  <si>
    <t>4897</t>
  </si>
  <si>
    <t>4669</t>
  </si>
  <si>
    <t>2527</t>
  </si>
  <si>
    <t>4059</t>
  </si>
  <si>
    <t>464</t>
  </si>
  <si>
    <t>2182</t>
  </si>
  <si>
    <t>1555</t>
  </si>
  <si>
    <t>2160</t>
  </si>
  <si>
    <t>1746</t>
  </si>
  <si>
    <t>2457</t>
  </si>
  <si>
    <t>327</t>
  </si>
  <si>
    <t>392</t>
  </si>
  <si>
    <t>403</t>
  </si>
  <si>
    <t>407</t>
  </si>
  <si>
    <t>506</t>
  </si>
  <si>
    <t>200</t>
  </si>
  <si>
    <t>330</t>
  </si>
  <si>
    <t>1227</t>
  </si>
  <si>
    <t>2218</t>
  </si>
  <si>
    <t>1301</t>
  </si>
  <si>
    <t>6640</t>
  </si>
  <si>
    <t>3234</t>
  </si>
  <si>
    <t>6549</t>
  </si>
  <si>
    <t>3072</t>
  </si>
  <si>
    <t>3262</t>
  </si>
  <si>
    <t>4765</t>
  </si>
  <si>
    <t>2646</t>
  </si>
  <si>
    <t>3681</t>
  </si>
  <si>
    <t>1016</t>
  </si>
  <si>
    <t>3589</t>
  </si>
  <si>
    <t>3113</t>
  </si>
  <si>
    <t>2455</t>
  </si>
  <si>
    <t>3291</t>
  </si>
  <si>
    <t>1310</t>
  </si>
  <si>
    <t>1484</t>
  </si>
  <si>
    <t>5493</t>
  </si>
  <si>
    <t>965</t>
  </si>
  <si>
    <t>5378</t>
  </si>
  <si>
    <t>2821</t>
  </si>
  <si>
    <t>4282</t>
  </si>
  <si>
    <t>1463</t>
  </si>
  <si>
    <t>4270</t>
  </si>
  <si>
    <t>6043</t>
  </si>
  <si>
    <t>5118</t>
  </si>
  <si>
    <t>1068</t>
  </si>
  <si>
    <t>314</t>
  </si>
  <si>
    <t>2070</t>
  </si>
  <si>
    <t>507</t>
  </si>
  <si>
    <t>4081</t>
  </si>
  <si>
    <t>2930</t>
  </si>
  <si>
    <t>10877</t>
  </si>
  <si>
    <t>7192</t>
  </si>
  <si>
    <t>2453</t>
  </si>
  <si>
    <t>5478</t>
  </si>
  <si>
    <t>3350</t>
  </si>
  <si>
    <t>7355</t>
  </si>
  <si>
    <t>3684</t>
  </si>
  <si>
    <t>8583</t>
  </si>
  <si>
    <t>5406</t>
  </si>
  <si>
    <t>7261</t>
  </si>
  <si>
    <t>2773</t>
  </si>
  <si>
    <t>5936</t>
  </si>
  <si>
    <t>3773</t>
  </si>
  <si>
    <t>4293</t>
  </si>
  <si>
    <t>1434</t>
  </si>
  <si>
    <t>7639</t>
  </si>
  <si>
    <t>4687</t>
  </si>
  <si>
    <t>7872</t>
  </si>
  <si>
    <t>2440</t>
  </si>
  <si>
    <t>2299</t>
  </si>
  <si>
    <t>3408</t>
  </si>
  <si>
    <t>874</t>
  </si>
  <si>
    <t>1201</t>
  </si>
  <si>
    <t>1209</t>
  </si>
  <si>
    <t>1760</t>
  </si>
  <si>
    <t>6187</t>
  </si>
  <si>
    <t>6007</t>
  </si>
  <si>
    <t>6541</t>
  </si>
  <si>
    <t>1799</t>
  </si>
  <si>
    <t>1872</t>
  </si>
  <si>
    <t>1279</t>
  </si>
  <si>
    <t>3862</t>
  </si>
  <si>
    <t>3548</t>
  </si>
  <si>
    <t>4146</t>
  </si>
  <si>
    <t>1024</t>
  </si>
  <si>
    <t>4262</t>
  </si>
  <si>
    <t>2268</t>
  </si>
  <si>
    <t>622</t>
  </si>
  <si>
    <t>355</t>
  </si>
  <si>
    <t>559</t>
  </si>
  <si>
    <t>2187</t>
  </si>
  <si>
    <t>904</t>
  </si>
  <si>
    <t>511</t>
  </si>
  <si>
    <t>3427</t>
  </si>
  <si>
    <t>6655</t>
  </si>
  <si>
    <t>2078</t>
  </si>
  <si>
    <t>5978</t>
  </si>
  <si>
    <t>962</t>
  </si>
  <si>
    <t>206</t>
  </si>
  <si>
    <t>2019</t>
  </si>
  <si>
    <t>6363</t>
  </si>
  <si>
    <t>3460</t>
  </si>
  <si>
    <t>1356</t>
  </si>
  <si>
    <t>286</t>
  </si>
  <si>
    <t>2897</t>
  </si>
  <si>
    <t>7470</t>
  </si>
  <si>
    <t>1255</t>
  </si>
  <si>
    <t>4550</t>
  </si>
  <si>
    <t>1171</t>
  </si>
  <si>
    <t>610</t>
  </si>
  <si>
    <t>3302</t>
  </si>
  <si>
    <t>168</t>
  </si>
  <si>
    <t>2591</t>
  </si>
  <si>
    <t>6571</t>
  </si>
  <si>
    <t>2556</t>
  </si>
  <si>
    <t>5743</t>
  </si>
  <si>
    <t>2038</t>
  </si>
  <si>
    <t>743</t>
  </si>
  <si>
    <t>4163</t>
  </si>
  <si>
    <t>2278</t>
  </si>
  <si>
    <t>4707</t>
  </si>
  <si>
    <t>1378</t>
  </si>
  <si>
    <t>7222</t>
  </si>
  <si>
    <t>9741</t>
  </si>
  <si>
    <t>5185</t>
  </si>
  <si>
    <t>1341</t>
  </si>
  <si>
    <t>1493</t>
  </si>
  <si>
    <t>5636</t>
  </si>
  <si>
    <t>5396</t>
  </si>
  <si>
    <t>8345</t>
  </si>
  <si>
    <t>4715</t>
  </si>
  <si>
    <t>1943</t>
  </si>
  <si>
    <t>5039</t>
  </si>
  <si>
    <t>10563</t>
  </si>
  <si>
    <t>5367</t>
  </si>
  <si>
    <t>1052</t>
  </si>
  <si>
    <t>4859</t>
  </si>
  <si>
    <t>1645</t>
  </si>
  <si>
    <t>1134</t>
  </si>
  <si>
    <t>289</t>
  </si>
  <si>
    <t>5827</t>
  </si>
  <si>
    <t>15231</t>
  </si>
  <si>
    <t>5657</t>
  </si>
  <si>
    <t>923</t>
  </si>
  <si>
    <t>2551</t>
  </si>
  <si>
    <t>1257</t>
  </si>
  <si>
    <t>984</t>
  </si>
  <si>
    <t>2362</t>
  </si>
  <si>
    <t>4302</t>
  </si>
  <si>
    <t>2592</t>
  </si>
  <si>
    <t>1429</t>
  </si>
  <si>
    <t>2824</t>
  </si>
  <si>
    <t>1139</t>
  </si>
  <si>
    <t>281</t>
  </si>
  <si>
    <t>920</t>
  </si>
  <si>
    <t>309</t>
  </si>
  <si>
    <t>1329</t>
  </si>
  <si>
    <t>3274</t>
  </si>
  <si>
    <t>1046</t>
  </si>
  <si>
    <t>备注:没有西藏的相关数据，1996年重庆市尚未直辖。2005，2006年数据为正式职工+临时工数据(假设分省正式工比例=全国正式工比例（2005：347709/390157 ，2006：350566/393740），保持各省学历分布比例）。2001，2002，2003，2004 没有区分36-45岁，假设36-40=41-45. 2000 分省表头和总表表头不一致，采用总表表头。没有区分36-45岁，假设36-40=41-45；没有区分46-54，假设分省 2000（46-50：51-54）=全国总数（27563/11062）。1996 年 25以下,26～35,36～45,46～54,55～59,60岁. 没有区分26-35, 假设26-30=31-35；36-45岁，假设36-40=41-45；没有区分46-54，假设分省1996（46-50：51-54）=全国总数（20126/8025）</t>
  </si>
  <si>
    <t>备注：1996年重庆市尚未直辖，1996年单独列出长春税院。2005，2006年数据为正式职工+临时工数据(假设分省正式工比例=全国正式工比例（2005：398345/464125 ，2006：394503/459975），保持各省年龄分布比例）。2001，2002，2003没有区分36-45岁，假设36-40=41-45. 2000 分省表头和总表表头不一致，采用总表表头。没有区分36-45岁，假设36-40=41-45；没有区分46-54，假设分省 2000（46-50：51-54）=全国总数（44754:13227）。1996 年 25以下,26～35,36～45,46～54,55～59,60岁. 没有区分26-35, 假设26-30=31-35；36-45岁，假设36-40=41-45；没有区分46-54，假设分省1996（46-50：51-54）=全国总数（33261：9831）</t>
  </si>
  <si>
    <t>行政
机关</t>
  </si>
  <si>
    <t>直属行
政单位</t>
  </si>
  <si>
    <t>税务所
(分局)</t>
  </si>
  <si>
    <t>直属事
业单位</t>
  </si>
  <si>
    <t>企业
单位</t>
  </si>
  <si>
    <t>备注：1996统计口径不一，数据差别非常大，不计入分析</t>
  </si>
  <si>
    <t>备注：2003统计口径为职称，不计入分析</t>
  </si>
  <si>
    <t>合
计</t>
  </si>
  <si>
    <t>Year</t>
  </si>
  <si>
    <t>Province</t>
  </si>
  <si>
    <t>Formal employees</t>
  </si>
  <si>
    <t>post-graduate</t>
  </si>
  <si>
    <t>Bachelor's degree</t>
  </si>
  <si>
    <t>Other post-secondary</t>
  </si>
  <si>
    <t>Technical college</t>
  </si>
  <si>
    <t>High School and other secondary school</t>
  </si>
  <si>
    <t>Junior high or lower</t>
  </si>
  <si>
    <t xml:space="preserve">Year </t>
  </si>
  <si>
    <t>Total 
formal employees</t>
  </si>
  <si>
    <t>age 30 or 
below</t>
  </si>
  <si>
    <t>30-35</t>
  </si>
  <si>
    <t>36-40</t>
  </si>
  <si>
    <t>41-45</t>
  </si>
  <si>
    <t>46-50</t>
  </si>
  <si>
    <t>51-54</t>
  </si>
  <si>
    <t>55-59</t>
  </si>
  <si>
    <t>60 or above</t>
  </si>
  <si>
    <t>province</t>
  </si>
  <si>
    <t>Administrative
units</t>
  </si>
  <si>
    <t>Directly 
affiliated admin units</t>
  </si>
  <si>
    <t>Tax Offices
(branch buraus)</t>
  </si>
  <si>
    <t>Directly
affiliated non-admin units</t>
  </si>
  <si>
    <t>Business
units</t>
  </si>
  <si>
    <t>Total</t>
  </si>
  <si>
    <t xml:space="preserve">type of tax agency people work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</si>
</sst>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宋体"/>
      <charset val="134"/>
    </font>
    <font>
      <sz val="10"/>
      <color rgb="FFFF000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right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right" vertical="center"/>
    </xf>
    <xf numFmtId="49" fontId="2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49" fontId="2" fillId="2" borderId="2" xfId="0" applyNumberFormat="1" applyFont="1" applyFill="1" applyBorder="1" applyAlignment="1" applyProtection="1">
      <alignment horizontal="left" vertical="center" wrapText="1"/>
      <protection locked="0"/>
    </xf>
    <xf numFmtId="1" fontId="2" fillId="0" borderId="1" xfId="0" applyNumberFormat="1" applyFont="1" applyFill="1" applyBorder="1" applyAlignment="1" applyProtection="1">
      <alignment horizontal="left" vertical="center"/>
      <protection locked="0"/>
    </xf>
    <xf numFmtId="1" fontId="2" fillId="0" borderId="1" xfId="0" applyNumberFormat="1" applyFont="1" applyFill="1" applyBorder="1" applyAlignment="1">
      <alignment horizontal="right" vertical="center"/>
    </xf>
    <xf numFmtId="1" fontId="0" fillId="0" borderId="0" xfId="0" applyNumberFormat="1"/>
    <xf numFmtId="49" fontId="2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right" vertical="center"/>
    </xf>
    <xf numFmtId="0" fontId="1" fillId="0" borderId="0" xfId="0" applyFont="1"/>
    <xf numFmtId="0" fontId="3" fillId="0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0" borderId="0" xfId="0" applyAlignment="1">
      <alignment wrapText="1"/>
    </xf>
    <xf numFmtId="49" fontId="2" fillId="0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9"/>
  <sheetViews>
    <sheetView tabSelected="1" workbookViewId="0">
      <selection activeCell="I233" sqref="I233"/>
    </sheetView>
  </sheetViews>
  <sheetFormatPr baseColWidth="10" defaultColWidth="8.83203125" defaultRowHeight="15" x14ac:dyDescent="0.2"/>
  <cols>
    <col min="11" max="11" width="40.5" customWidth="1"/>
    <col min="13" max="21" width="0" hidden="1" customWidth="1"/>
  </cols>
  <sheetData>
    <row r="1" spans="1:21" ht="42" x14ac:dyDescent="0.2">
      <c r="A1" t="s">
        <v>1615</v>
      </c>
      <c r="B1" t="s">
        <v>1616</v>
      </c>
      <c r="C1" t="s">
        <v>1617</v>
      </c>
      <c r="D1" t="s">
        <v>1618</v>
      </c>
      <c r="E1" t="s">
        <v>1619</v>
      </c>
      <c r="F1" t="s">
        <v>1620</v>
      </c>
      <c r="G1" t="s">
        <v>1621</v>
      </c>
      <c r="H1" t="s">
        <v>1622</v>
      </c>
      <c r="I1" t="s">
        <v>1623</v>
      </c>
      <c r="K1" t="s">
        <v>656</v>
      </c>
      <c r="M1" s="1" t="s">
        <v>0</v>
      </c>
      <c r="N1" s="1" t="s">
        <v>8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7</v>
      </c>
    </row>
    <row r="2" spans="1:21" x14ac:dyDescent="0.2">
      <c r="A2" t="s">
        <v>0</v>
      </c>
      <c r="B2" t="s">
        <v>8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21" x14ac:dyDescent="0.2">
      <c r="A3">
        <v>2007</v>
      </c>
      <c r="B3" t="s">
        <v>9</v>
      </c>
      <c r="C3">
        <v>901</v>
      </c>
      <c r="D3">
        <v>237</v>
      </c>
      <c r="E3">
        <v>505</v>
      </c>
      <c r="F3">
        <v>128</v>
      </c>
      <c r="G3">
        <v>6</v>
      </c>
      <c r="H3">
        <v>19</v>
      </c>
      <c r="I3">
        <v>6</v>
      </c>
      <c r="M3">
        <v>2007</v>
      </c>
      <c r="N3" s="3" t="s">
        <v>9</v>
      </c>
      <c r="O3" s="13">
        <v>901</v>
      </c>
      <c r="P3" s="13">
        <v>237</v>
      </c>
      <c r="Q3" s="13">
        <v>505</v>
      </c>
      <c r="R3" s="13">
        <v>128</v>
      </c>
      <c r="S3" s="13">
        <v>6</v>
      </c>
      <c r="T3" s="13">
        <v>19</v>
      </c>
      <c r="U3" s="13">
        <v>6</v>
      </c>
    </row>
    <row r="4" spans="1:21" x14ac:dyDescent="0.2">
      <c r="A4">
        <v>2007</v>
      </c>
      <c r="B4" t="s">
        <v>10</v>
      </c>
      <c r="C4">
        <v>6979</v>
      </c>
      <c r="D4">
        <v>94</v>
      </c>
      <c r="E4">
        <v>4031</v>
      </c>
      <c r="F4">
        <v>2017</v>
      </c>
      <c r="G4">
        <v>288</v>
      </c>
      <c r="H4">
        <v>367</v>
      </c>
      <c r="I4">
        <v>182</v>
      </c>
      <c r="M4">
        <v>2007</v>
      </c>
      <c r="N4" s="3" t="s">
        <v>10</v>
      </c>
      <c r="O4" s="13">
        <v>6979</v>
      </c>
      <c r="P4" s="13">
        <v>94</v>
      </c>
      <c r="Q4" s="13">
        <v>4031</v>
      </c>
      <c r="R4" s="13">
        <v>2017</v>
      </c>
      <c r="S4" s="13">
        <v>288</v>
      </c>
      <c r="T4" s="13">
        <v>367</v>
      </c>
      <c r="U4" s="13">
        <v>182</v>
      </c>
    </row>
    <row r="5" spans="1:21" x14ac:dyDescent="0.2">
      <c r="A5">
        <v>2007</v>
      </c>
      <c r="B5" t="s">
        <v>11</v>
      </c>
      <c r="C5">
        <v>4648</v>
      </c>
      <c r="D5">
        <v>38</v>
      </c>
      <c r="E5">
        <v>2718</v>
      </c>
      <c r="F5">
        <v>1479</v>
      </c>
      <c r="G5">
        <v>182</v>
      </c>
      <c r="H5">
        <v>168</v>
      </c>
      <c r="I5">
        <v>63</v>
      </c>
      <c r="M5">
        <v>2007</v>
      </c>
      <c r="N5" s="3" t="s">
        <v>11</v>
      </c>
      <c r="O5" s="13">
        <v>4648</v>
      </c>
      <c r="P5" s="13">
        <v>38</v>
      </c>
      <c r="Q5" s="13">
        <v>2718</v>
      </c>
      <c r="R5" s="13">
        <v>1479</v>
      </c>
      <c r="S5" s="13">
        <v>182</v>
      </c>
      <c r="T5" s="13">
        <v>168</v>
      </c>
      <c r="U5" s="13">
        <v>63</v>
      </c>
    </row>
    <row r="6" spans="1:21" x14ac:dyDescent="0.2">
      <c r="A6">
        <v>2007</v>
      </c>
      <c r="B6" t="s">
        <v>12</v>
      </c>
      <c r="C6">
        <v>25136</v>
      </c>
      <c r="D6">
        <v>193</v>
      </c>
      <c r="E6">
        <v>10364</v>
      </c>
      <c r="F6">
        <v>12271</v>
      </c>
      <c r="G6">
        <v>1341</v>
      </c>
      <c r="H6">
        <v>767</v>
      </c>
      <c r="I6">
        <v>200</v>
      </c>
      <c r="M6">
        <v>2007</v>
      </c>
      <c r="N6" s="3" t="s">
        <v>12</v>
      </c>
      <c r="O6" s="13">
        <v>25136</v>
      </c>
      <c r="P6" s="13">
        <v>193</v>
      </c>
      <c r="Q6" s="13">
        <v>10364</v>
      </c>
      <c r="R6" s="13">
        <v>12271</v>
      </c>
      <c r="S6" s="13">
        <v>1341</v>
      </c>
      <c r="T6" s="13">
        <v>767</v>
      </c>
      <c r="U6" s="13">
        <v>200</v>
      </c>
    </row>
    <row r="7" spans="1:21" x14ac:dyDescent="0.2">
      <c r="A7">
        <v>2007</v>
      </c>
      <c r="B7" t="s">
        <v>13</v>
      </c>
      <c r="C7">
        <v>12308</v>
      </c>
      <c r="D7">
        <v>53</v>
      </c>
      <c r="E7">
        <v>4985</v>
      </c>
      <c r="F7">
        <v>4833</v>
      </c>
      <c r="G7">
        <v>821</v>
      </c>
      <c r="H7">
        <v>1201</v>
      </c>
      <c r="I7">
        <v>415</v>
      </c>
      <c r="M7">
        <v>2007</v>
      </c>
      <c r="N7" s="3" t="s">
        <v>13</v>
      </c>
      <c r="O7" s="13">
        <v>12308</v>
      </c>
      <c r="P7" s="13">
        <v>53</v>
      </c>
      <c r="Q7" s="13">
        <v>4985</v>
      </c>
      <c r="R7" s="13">
        <v>4833</v>
      </c>
      <c r="S7" s="13">
        <v>821</v>
      </c>
      <c r="T7" s="13">
        <v>1201</v>
      </c>
      <c r="U7" s="13">
        <v>415</v>
      </c>
    </row>
    <row r="8" spans="1:21" x14ac:dyDescent="0.2">
      <c r="A8">
        <v>2007</v>
      </c>
      <c r="B8" t="s">
        <v>14</v>
      </c>
      <c r="C8">
        <v>11060</v>
      </c>
      <c r="D8">
        <v>54</v>
      </c>
      <c r="E8">
        <v>4662</v>
      </c>
      <c r="F8">
        <v>5094</v>
      </c>
      <c r="G8">
        <v>630</v>
      </c>
      <c r="H8">
        <v>513</v>
      </c>
      <c r="I8">
        <v>107</v>
      </c>
      <c r="M8">
        <v>2007</v>
      </c>
      <c r="N8" s="3" t="s">
        <v>14</v>
      </c>
      <c r="O8" s="13">
        <v>11060</v>
      </c>
      <c r="P8" s="13">
        <v>54</v>
      </c>
      <c r="Q8" s="13">
        <v>4662</v>
      </c>
      <c r="R8" s="13">
        <v>5094</v>
      </c>
      <c r="S8" s="13">
        <v>630</v>
      </c>
      <c r="T8" s="13">
        <v>513</v>
      </c>
      <c r="U8" s="13">
        <v>107</v>
      </c>
    </row>
    <row r="9" spans="1:21" x14ac:dyDescent="0.2">
      <c r="A9">
        <v>2007</v>
      </c>
      <c r="B9" t="s">
        <v>15</v>
      </c>
      <c r="C9">
        <v>20213</v>
      </c>
      <c r="D9">
        <v>885</v>
      </c>
      <c r="E9">
        <v>10291</v>
      </c>
      <c r="F9">
        <v>8255</v>
      </c>
      <c r="G9">
        <v>299</v>
      </c>
      <c r="H9">
        <v>398</v>
      </c>
      <c r="I9">
        <v>85</v>
      </c>
      <c r="M9">
        <v>2007</v>
      </c>
      <c r="N9" s="3" t="s">
        <v>15</v>
      </c>
      <c r="O9" s="13">
        <v>20213</v>
      </c>
      <c r="P9" s="13">
        <v>885</v>
      </c>
      <c r="Q9" s="13">
        <v>10291</v>
      </c>
      <c r="R9" s="13">
        <v>8255</v>
      </c>
      <c r="S9" s="13">
        <v>299</v>
      </c>
      <c r="T9" s="13">
        <v>398</v>
      </c>
      <c r="U9" s="13">
        <v>85</v>
      </c>
    </row>
    <row r="10" spans="1:21" x14ac:dyDescent="0.2">
      <c r="A10">
        <v>2007</v>
      </c>
      <c r="B10" t="s">
        <v>16</v>
      </c>
      <c r="C10">
        <v>11888</v>
      </c>
      <c r="D10">
        <v>255</v>
      </c>
      <c r="E10">
        <v>5393</v>
      </c>
      <c r="F10">
        <v>4996</v>
      </c>
      <c r="G10">
        <v>643</v>
      </c>
      <c r="H10">
        <v>515</v>
      </c>
      <c r="I10">
        <v>86</v>
      </c>
      <c r="M10">
        <v>2007</v>
      </c>
      <c r="N10" s="3" t="s">
        <v>16</v>
      </c>
      <c r="O10" s="13">
        <v>11888</v>
      </c>
      <c r="P10" s="13">
        <v>255</v>
      </c>
      <c r="Q10" s="13">
        <v>5393</v>
      </c>
      <c r="R10" s="13">
        <v>4996</v>
      </c>
      <c r="S10" s="13">
        <v>643</v>
      </c>
      <c r="T10" s="13">
        <v>515</v>
      </c>
      <c r="U10" s="13">
        <v>86</v>
      </c>
    </row>
    <row r="11" spans="1:21" x14ac:dyDescent="0.2">
      <c r="A11">
        <v>2007</v>
      </c>
      <c r="B11" t="s">
        <v>17</v>
      </c>
      <c r="C11">
        <v>13205</v>
      </c>
      <c r="D11">
        <v>177</v>
      </c>
      <c r="E11">
        <v>6577</v>
      </c>
      <c r="F11">
        <v>4926</v>
      </c>
      <c r="G11">
        <v>847</v>
      </c>
      <c r="H11">
        <v>621</v>
      </c>
      <c r="I11">
        <v>57</v>
      </c>
      <c r="M11">
        <v>2007</v>
      </c>
      <c r="N11" s="3" t="s">
        <v>17</v>
      </c>
      <c r="O11" s="13">
        <v>13205</v>
      </c>
      <c r="P11" s="13">
        <v>177</v>
      </c>
      <c r="Q11" s="13">
        <v>6577</v>
      </c>
      <c r="R11" s="13">
        <v>4926</v>
      </c>
      <c r="S11" s="13">
        <v>847</v>
      </c>
      <c r="T11" s="13">
        <v>621</v>
      </c>
      <c r="U11" s="13">
        <v>57</v>
      </c>
    </row>
    <row r="12" spans="1:21" x14ac:dyDescent="0.2">
      <c r="A12">
        <v>2007</v>
      </c>
      <c r="B12" t="s">
        <v>18</v>
      </c>
      <c r="C12">
        <v>6319</v>
      </c>
      <c r="D12">
        <v>279</v>
      </c>
      <c r="E12">
        <v>2864</v>
      </c>
      <c r="F12">
        <v>2152</v>
      </c>
      <c r="G12">
        <v>424</v>
      </c>
      <c r="H12">
        <v>350</v>
      </c>
      <c r="I12">
        <v>250</v>
      </c>
      <c r="M12">
        <v>2007</v>
      </c>
      <c r="N12" s="3" t="s">
        <v>18</v>
      </c>
      <c r="O12" s="13">
        <v>6319</v>
      </c>
      <c r="P12" s="13">
        <v>279</v>
      </c>
      <c r="Q12" s="13">
        <v>2864</v>
      </c>
      <c r="R12" s="13">
        <v>2152</v>
      </c>
      <c r="S12" s="13">
        <v>424</v>
      </c>
      <c r="T12" s="13">
        <v>350</v>
      </c>
      <c r="U12" s="13">
        <v>250</v>
      </c>
    </row>
    <row r="13" spans="1:21" x14ac:dyDescent="0.2">
      <c r="A13">
        <v>2007</v>
      </c>
      <c r="B13" t="s">
        <v>19</v>
      </c>
      <c r="C13">
        <v>19405</v>
      </c>
      <c r="D13">
        <v>251</v>
      </c>
      <c r="E13">
        <v>9982</v>
      </c>
      <c r="F13">
        <v>8171</v>
      </c>
      <c r="G13">
        <v>440</v>
      </c>
      <c r="H13">
        <v>382</v>
      </c>
      <c r="I13">
        <v>179</v>
      </c>
      <c r="M13">
        <v>2007</v>
      </c>
      <c r="N13" s="3" t="s">
        <v>19</v>
      </c>
      <c r="O13" s="13">
        <v>19405</v>
      </c>
      <c r="P13" s="13">
        <v>251</v>
      </c>
      <c r="Q13" s="13">
        <v>9982</v>
      </c>
      <c r="R13" s="13">
        <v>8171</v>
      </c>
      <c r="S13" s="13">
        <v>440</v>
      </c>
      <c r="T13" s="13">
        <v>382</v>
      </c>
      <c r="U13" s="13">
        <v>179</v>
      </c>
    </row>
    <row r="14" spans="1:21" x14ac:dyDescent="0.2">
      <c r="A14">
        <v>2007</v>
      </c>
      <c r="B14" t="s">
        <v>20</v>
      </c>
      <c r="C14">
        <v>15243</v>
      </c>
      <c r="D14">
        <v>229</v>
      </c>
      <c r="E14">
        <v>9209</v>
      </c>
      <c r="F14">
        <v>4492</v>
      </c>
      <c r="G14">
        <v>377</v>
      </c>
      <c r="H14">
        <v>741</v>
      </c>
      <c r="I14">
        <v>195</v>
      </c>
      <c r="M14">
        <v>2007</v>
      </c>
      <c r="N14" s="3" t="s">
        <v>20</v>
      </c>
      <c r="O14" s="13">
        <v>15243</v>
      </c>
      <c r="P14" s="13">
        <v>229</v>
      </c>
      <c r="Q14" s="13">
        <v>9209</v>
      </c>
      <c r="R14" s="13">
        <v>4492</v>
      </c>
      <c r="S14" s="13">
        <v>377</v>
      </c>
      <c r="T14" s="13">
        <v>741</v>
      </c>
      <c r="U14" s="13">
        <v>195</v>
      </c>
    </row>
    <row r="15" spans="1:21" x14ac:dyDescent="0.2">
      <c r="A15">
        <v>2007</v>
      </c>
      <c r="B15" t="s">
        <v>21</v>
      </c>
      <c r="C15">
        <v>12500</v>
      </c>
      <c r="D15">
        <v>339</v>
      </c>
      <c r="E15">
        <v>5850</v>
      </c>
      <c r="F15">
        <v>4362</v>
      </c>
      <c r="G15">
        <v>798</v>
      </c>
      <c r="H15">
        <v>810</v>
      </c>
      <c r="I15">
        <v>341</v>
      </c>
      <c r="M15">
        <v>2007</v>
      </c>
      <c r="N15" s="3" t="s">
        <v>21</v>
      </c>
      <c r="O15" s="13">
        <v>12500</v>
      </c>
      <c r="P15" s="13">
        <v>339</v>
      </c>
      <c r="Q15" s="13">
        <v>5850</v>
      </c>
      <c r="R15" s="13">
        <v>4362</v>
      </c>
      <c r="S15" s="13">
        <v>798</v>
      </c>
      <c r="T15" s="13">
        <v>810</v>
      </c>
      <c r="U15" s="13">
        <v>341</v>
      </c>
    </row>
    <row r="16" spans="1:21" x14ac:dyDescent="0.2">
      <c r="A16">
        <v>2007</v>
      </c>
      <c r="B16" t="s">
        <v>22</v>
      </c>
      <c r="C16">
        <v>9808</v>
      </c>
      <c r="D16">
        <v>87</v>
      </c>
      <c r="E16">
        <v>4879</v>
      </c>
      <c r="F16">
        <v>3574</v>
      </c>
      <c r="G16">
        <v>375</v>
      </c>
      <c r="H16">
        <v>654</v>
      </c>
      <c r="I16">
        <v>239</v>
      </c>
      <c r="M16">
        <v>2007</v>
      </c>
      <c r="N16" s="3" t="s">
        <v>22</v>
      </c>
      <c r="O16" s="13">
        <v>9808</v>
      </c>
      <c r="P16" s="13">
        <v>87</v>
      </c>
      <c r="Q16" s="13">
        <v>4879</v>
      </c>
      <c r="R16" s="13">
        <v>3574</v>
      </c>
      <c r="S16" s="13">
        <v>375</v>
      </c>
      <c r="T16" s="13">
        <v>654</v>
      </c>
      <c r="U16" s="13">
        <v>239</v>
      </c>
    </row>
    <row r="17" spans="1:21" x14ac:dyDescent="0.2">
      <c r="A17">
        <v>2007</v>
      </c>
      <c r="B17" t="s">
        <v>23</v>
      </c>
      <c r="C17">
        <v>11627</v>
      </c>
      <c r="D17">
        <v>95</v>
      </c>
      <c r="E17">
        <v>7326</v>
      </c>
      <c r="F17">
        <v>3897</v>
      </c>
      <c r="G17">
        <v>117</v>
      </c>
      <c r="H17">
        <v>154</v>
      </c>
      <c r="I17">
        <v>38</v>
      </c>
      <c r="M17">
        <v>2007</v>
      </c>
      <c r="N17" s="3" t="s">
        <v>23</v>
      </c>
      <c r="O17" s="13">
        <v>11627</v>
      </c>
      <c r="P17" s="13">
        <v>95</v>
      </c>
      <c r="Q17" s="13">
        <v>7326</v>
      </c>
      <c r="R17" s="13">
        <v>3897</v>
      </c>
      <c r="S17" s="13">
        <v>117</v>
      </c>
      <c r="T17" s="13">
        <v>154</v>
      </c>
      <c r="U17" s="13">
        <v>38</v>
      </c>
    </row>
    <row r="18" spans="1:21" x14ac:dyDescent="0.2">
      <c r="A18">
        <v>2007</v>
      </c>
      <c r="B18" t="s">
        <v>24</v>
      </c>
      <c r="C18">
        <v>25381</v>
      </c>
      <c r="D18">
        <v>454</v>
      </c>
      <c r="E18">
        <v>11726</v>
      </c>
      <c r="F18">
        <v>9473</v>
      </c>
      <c r="G18">
        <v>2131</v>
      </c>
      <c r="H18">
        <v>1283</v>
      </c>
      <c r="I18">
        <v>314</v>
      </c>
      <c r="M18">
        <v>2007</v>
      </c>
      <c r="N18" s="3" t="s">
        <v>24</v>
      </c>
      <c r="O18" s="13">
        <v>25381</v>
      </c>
      <c r="P18" s="13">
        <v>454</v>
      </c>
      <c r="Q18" s="13">
        <v>11726</v>
      </c>
      <c r="R18" s="13">
        <v>9473</v>
      </c>
      <c r="S18" s="13">
        <v>2131</v>
      </c>
      <c r="T18" s="13">
        <v>1283</v>
      </c>
      <c r="U18" s="13">
        <v>314</v>
      </c>
    </row>
    <row r="19" spans="1:21" x14ac:dyDescent="0.2">
      <c r="A19">
        <v>2007</v>
      </c>
      <c r="B19" t="s">
        <v>25</v>
      </c>
      <c r="C19">
        <v>22451</v>
      </c>
      <c r="D19">
        <v>130</v>
      </c>
      <c r="E19">
        <v>7370</v>
      </c>
      <c r="F19">
        <v>11594</v>
      </c>
      <c r="G19">
        <v>1891</v>
      </c>
      <c r="H19">
        <v>1258</v>
      </c>
      <c r="I19">
        <v>208</v>
      </c>
      <c r="M19">
        <v>2007</v>
      </c>
      <c r="N19" s="3" t="s">
        <v>25</v>
      </c>
      <c r="O19" s="13">
        <v>22451</v>
      </c>
      <c r="P19" s="13">
        <v>130</v>
      </c>
      <c r="Q19" s="13">
        <v>7370</v>
      </c>
      <c r="R19" s="13">
        <v>11594</v>
      </c>
      <c r="S19" s="13">
        <v>1891</v>
      </c>
      <c r="T19" s="13">
        <v>1258</v>
      </c>
      <c r="U19" s="13">
        <v>208</v>
      </c>
    </row>
    <row r="20" spans="1:21" x14ac:dyDescent="0.2">
      <c r="A20">
        <v>2007</v>
      </c>
      <c r="B20" t="s">
        <v>26</v>
      </c>
      <c r="C20">
        <v>24310</v>
      </c>
      <c r="D20">
        <v>579</v>
      </c>
      <c r="E20">
        <v>9454</v>
      </c>
      <c r="F20">
        <v>12530</v>
      </c>
      <c r="G20">
        <v>730</v>
      </c>
      <c r="H20">
        <v>887</v>
      </c>
      <c r="I20">
        <v>130</v>
      </c>
      <c r="M20">
        <v>2007</v>
      </c>
      <c r="N20" s="3" t="s">
        <v>26</v>
      </c>
      <c r="O20" s="13">
        <v>24310</v>
      </c>
      <c r="P20" s="13">
        <v>579</v>
      </c>
      <c r="Q20" s="13">
        <v>9454</v>
      </c>
      <c r="R20" s="13">
        <v>12530</v>
      </c>
      <c r="S20" s="13">
        <v>730</v>
      </c>
      <c r="T20" s="13">
        <v>887</v>
      </c>
      <c r="U20" s="13">
        <v>130</v>
      </c>
    </row>
    <row r="21" spans="1:21" x14ac:dyDescent="0.2">
      <c r="A21">
        <v>2007</v>
      </c>
      <c r="B21" t="s">
        <v>27</v>
      </c>
      <c r="C21">
        <v>19684</v>
      </c>
      <c r="D21">
        <v>126</v>
      </c>
      <c r="E21">
        <v>9495</v>
      </c>
      <c r="F21">
        <v>8097</v>
      </c>
      <c r="G21">
        <v>1005</v>
      </c>
      <c r="H21">
        <v>776</v>
      </c>
      <c r="I21">
        <v>185</v>
      </c>
      <c r="M21">
        <v>2007</v>
      </c>
      <c r="N21" s="3" t="s">
        <v>27</v>
      </c>
      <c r="O21" s="13">
        <v>19684</v>
      </c>
      <c r="P21" s="13">
        <v>126</v>
      </c>
      <c r="Q21" s="13">
        <v>9495</v>
      </c>
      <c r="R21" s="13">
        <v>8097</v>
      </c>
      <c r="S21" s="13">
        <v>1005</v>
      </c>
      <c r="T21" s="13">
        <v>776</v>
      </c>
      <c r="U21" s="13">
        <v>185</v>
      </c>
    </row>
    <row r="22" spans="1:21" x14ac:dyDescent="0.2">
      <c r="A22">
        <v>2007</v>
      </c>
      <c r="B22" t="s">
        <v>28</v>
      </c>
      <c r="C22">
        <v>26237</v>
      </c>
      <c r="D22">
        <v>1497</v>
      </c>
      <c r="E22">
        <v>11447</v>
      </c>
      <c r="F22">
        <v>10929</v>
      </c>
      <c r="G22">
        <v>1536</v>
      </c>
      <c r="H22">
        <v>711</v>
      </c>
      <c r="I22">
        <v>117</v>
      </c>
      <c r="M22">
        <v>2007</v>
      </c>
      <c r="N22" s="3" t="s">
        <v>28</v>
      </c>
      <c r="O22" s="13">
        <v>26237</v>
      </c>
      <c r="P22" s="13">
        <v>1497</v>
      </c>
      <c r="Q22" s="13">
        <v>11447</v>
      </c>
      <c r="R22" s="13">
        <v>10929</v>
      </c>
      <c r="S22" s="13">
        <v>1536</v>
      </c>
      <c r="T22" s="13">
        <v>711</v>
      </c>
      <c r="U22" s="13">
        <v>117</v>
      </c>
    </row>
    <row r="23" spans="1:21" x14ac:dyDescent="0.2">
      <c r="A23">
        <v>2007</v>
      </c>
      <c r="B23" t="s">
        <v>29</v>
      </c>
      <c r="C23">
        <v>11994</v>
      </c>
      <c r="D23">
        <v>216</v>
      </c>
      <c r="E23">
        <v>5089</v>
      </c>
      <c r="F23">
        <v>5793</v>
      </c>
      <c r="G23">
        <v>467</v>
      </c>
      <c r="H23">
        <v>358</v>
      </c>
      <c r="I23">
        <v>71</v>
      </c>
      <c r="M23">
        <v>2007</v>
      </c>
      <c r="N23" s="3" t="s">
        <v>29</v>
      </c>
      <c r="O23" s="13">
        <v>11994</v>
      </c>
      <c r="P23" s="13">
        <v>216</v>
      </c>
      <c r="Q23" s="13">
        <v>5089</v>
      </c>
      <c r="R23" s="13">
        <v>5793</v>
      </c>
      <c r="S23" s="13">
        <v>467</v>
      </c>
      <c r="T23" s="13">
        <v>358</v>
      </c>
      <c r="U23" s="13">
        <v>71</v>
      </c>
    </row>
    <row r="24" spans="1:21" x14ac:dyDescent="0.2">
      <c r="A24">
        <v>2007</v>
      </c>
      <c r="B24" t="s">
        <v>30</v>
      </c>
      <c r="C24">
        <v>2298</v>
      </c>
      <c r="D24">
        <v>25</v>
      </c>
      <c r="E24">
        <v>867</v>
      </c>
      <c r="F24">
        <v>1013</v>
      </c>
      <c r="G24">
        <v>57</v>
      </c>
      <c r="H24">
        <v>244</v>
      </c>
      <c r="I24">
        <v>92</v>
      </c>
      <c r="M24">
        <v>2007</v>
      </c>
      <c r="N24" s="3" t="s">
        <v>30</v>
      </c>
      <c r="O24" s="13">
        <v>2298</v>
      </c>
      <c r="P24" s="13">
        <v>25</v>
      </c>
      <c r="Q24" s="13">
        <v>867</v>
      </c>
      <c r="R24" s="13">
        <v>1013</v>
      </c>
      <c r="S24" s="13">
        <v>57</v>
      </c>
      <c r="T24" s="13">
        <v>244</v>
      </c>
      <c r="U24" s="13">
        <v>92</v>
      </c>
    </row>
    <row r="25" spans="1:21" x14ac:dyDescent="0.2">
      <c r="A25">
        <v>2007</v>
      </c>
      <c r="B25" t="s">
        <v>31</v>
      </c>
      <c r="C25">
        <v>6187</v>
      </c>
      <c r="D25">
        <v>198</v>
      </c>
      <c r="E25">
        <v>3560</v>
      </c>
      <c r="F25">
        <v>1916</v>
      </c>
      <c r="G25">
        <v>338</v>
      </c>
      <c r="H25">
        <v>120</v>
      </c>
      <c r="I25">
        <v>55</v>
      </c>
      <c r="M25">
        <v>2007</v>
      </c>
      <c r="N25" s="3" t="s">
        <v>31</v>
      </c>
      <c r="O25" s="13">
        <v>6187</v>
      </c>
      <c r="P25" s="13">
        <v>198</v>
      </c>
      <c r="Q25" s="13">
        <v>3560</v>
      </c>
      <c r="R25" s="13">
        <v>1916</v>
      </c>
      <c r="S25" s="13">
        <v>338</v>
      </c>
      <c r="T25" s="13">
        <v>120</v>
      </c>
      <c r="U25" s="13">
        <v>55</v>
      </c>
    </row>
    <row r="26" spans="1:21" x14ac:dyDescent="0.2">
      <c r="A26">
        <v>2007</v>
      </c>
      <c r="B26" t="s">
        <v>32</v>
      </c>
      <c r="C26">
        <v>18465</v>
      </c>
      <c r="D26">
        <v>561</v>
      </c>
      <c r="E26">
        <v>9451</v>
      </c>
      <c r="F26">
        <v>6813</v>
      </c>
      <c r="G26">
        <v>1128</v>
      </c>
      <c r="H26">
        <v>336</v>
      </c>
      <c r="I26">
        <v>176</v>
      </c>
      <c r="M26">
        <v>2007</v>
      </c>
      <c r="N26" s="3" t="s">
        <v>32</v>
      </c>
      <c r="O26" s="13">
        <v>18465</v>
      </c>
      <c r="P26" s="13">
        <v>561</v>
      </c>
      <c r="Q26" s="13">
        <v>9451</v>
      </c>
      <c r="R26" s="13">
        <v>6813</v>
      </c>
      <c r="S26" s="13">
        <v>1128</v>
      </c>
      <c r="T26" s="13">
        <v>336</v>
      </c>
      <c r="U26" s="13">
        <v>176</v>
      </c>
    </row>
    <row r="27" spans="1:21" x14ac:dyDescent="0.2">
      <c r="A27">
        <v>2007</v>
      </c>
      <c r="B27" t="s">
        <v>33</v>
      </c>
      <c r="C27">
        <v>8490</v>
      </c>
      <c r="D27">
        <v>297</v>
      </c>
      <c r="E27">
        <v>3280</v>
      </c>
      <c r="F27">
        <v>4074</v>
      </c>
      <c r="G27">
        <v>474</v>
      </c>
      <c r="H27">
        <v>218</v>
      </c>
      <c r="I27">
        <v>147</v>
      </c>
      <c r="M27">
        <v>2007</v>
      </c>
      <c r="N27" s="3" t="s">
        <v>33</v>
      </c>
      <c r="O27" s="13">
        <v>8490</v>
      </c>
      <c r="P27" s="13">
        <v>297</v>
      </c>
      <c r="Q27" s="13">
        <v>3280</v>
      </c>
      <c r="R27" s="13">
        <v>4074</v>
      </c>
      <c r="S27" s="13">
        <v>474</v>
      </c>
      <c r="T27" s="13">
        <v>218</v>
      </c>
      <c r="U27" s="13">
        <v>147</v>
      </c>
    </row>
    <row r="28" spans="1:21" x14ac:dyDescent="0.2">
      <c r="A28">
        <v>2007</v>
      </c>
      <c r="B28" t="s">
        <v>34</v>
      </c>
      <c r="C28">
        <v>11940</v>
      </c>
      <c r="D28">
        <v>81</v>
      </c>
      <c r="E28">
        <v>3451</v>
      </c>
      <c r="F28">
        <v>6514</v>
      </c>
      <c r="G28">
        <v>958</v>
      </c>
      <c r="H28">
        <v>516</v>
      </c>
      <c r="I28">
        <v>420</v>
      </c>
      <c r="M28">
        <v>2007</v>
      </c>
      <c r="N28" s="3" t="s">
        <v>34</v>
      </c>
      <c r="O28" s="13">
        <v>11940</v>
      </c>
      <c r="P28" s="13">
        <v>81</v>
      </c>
      <c r="Q28" s="13">
        <v>3451</v>
      </c>
      <c r="R28" s="13">
        <v>6514</v>
      </c>
      <c r="S28" s="13">
        <v>958</v>
      </c>
      <c r="T28" s="13">
        <v>516</v>
      </c>
      <c r="U28" s="13">
        <v>420</v>
      </c>
    </row>
    <row r="29" spans="1:21" x14ac:dyDescent="0.2">
      <c r="A29">
        <v>2007</v>
      </c>
      <c r="B29" t="s">
        <v>35</v>
      </c>
      <c r="C29">
        <v>1362</v>
      </c>
      <c r="D29">
        <v>18</v>
      </c>
      <c r="E29">
        <v>595</v>
      </c>
      <c r="F29">
        <v>507</v>
      </c>
      <c r="G29">
        <v>103</v>
      </c>
      <c r="H29">
        <v>46</v>
      </c>
      <c r="I29">
        <v>93</v>
      </c>
      <c r="M29">
        <v>2007</v>
      </c>
      <c r="N29" s="3" t="s">
        <v>35</v>
      </c>
      <c r="O29" s="13">
        <v>1362</v>
      </c>
      <c r="P29" s="13">
        <v>18</v>
      </c>
      <c r="Q29" s="13">
        <v>595</v>
      </c>
      <c r="R29" s="13">
        <v>507</v>
      </c>
      <c r="S29" s="13">
        <v>103</v>
      </c>
      <c r="T29" s="13">
        <v>46</v>
      </c>
      <c r="U29" s="13">
        <v>93</v>
      </c>
    </row>
    <row r="30" spans="1:21" x14ac:dyDescent="0.2">
      <c r="A30">
        <v>2007</v>
      </c>
      <c r="B30" t="s">
        <v>36</v>
      </c>
      <c r="C30">
        <v>12528</v>
      </c>
      <c r="D30">
        <v>319</v>
      </c>
      <c r="E30">
        <v>4940</v>
      </c>
      <c r="F30">
        <v>5639</v>
      </c>
      <c r="G30">
        <v>1047</v>
      </c>
      <c r="H30">
        <v>540</v>
      </c>
      <c r="I30">
        <v>43</v>
      </c>
      <c r="M30">
        <v>2007</v>
      </c>
      <c r="N30" s="3" t="s">
        <v>36</v>
      </c>
      <c r="O30" s="13">
        <v>12528</v>
      </c>
      <c r="P30" s="13">
        <v>319</v>
      </c>
      <c r="Q30" s="13">
        <v>4940</v>
      </c>
      <c r="R30" s="13">
        <v>5639</v>
      </c>
      <c r="S30" s="13">
        <v>1047</v>
      </c>
      <c r="T30" s="13">
        <v>540</v>
      </c>
      <c r="U30" s="13">
        <v>43</v>
      </c>
    </row>
    <row r="31" spans="1:21" x14ac:dyDescent="0.2">
      <c r="A31">
        <v>2007</v>
      </c>
      <c r="B31" t="s">
        <v>37</v>
      </c>
      <c r="C31">
        <v>7717</v>
      </c>
      <c r="D31">
        <v>38</v>
      </c>
      <c r="E31">
        <v>3457</v>
      </c>
      <c r="F31">
        <v>3241</v>
      </c>
      <c r="G31">
        <v>503</v>
      </c>
      <c r="H31">
        <v>348</v>
      </c>
      <c r="I31">
        <v>130</v>
      </c>
      <c r="M31">
        <v>2007</v>
      </c>
      <c r="N31" s="3" t="s">
        <v>37</v>
      </c>
      <c r="O31" s="13">
        <v>7717</v>
      </c>
      <c r="P31" s="13">
        <v>38</v>
      </c>
      <c r="Q31" s="13">
        <v>3457</v>
      </c>
      <c r="R31" s="13">
        <v>3241</v>
      </c>
      <c r="S31" s="13">
        <v>503</v>
      </c>
      <c r="T31" s="13">
        <v>348</v>
      </c>
      <c r="U31" s="13">
        <v>130</v>
      </c>
    </row>
    <row r="32" spans="1:21" x14ac:dyDescent="0.2">
      <c r="A32">
        <v>2007</v>
      </c>
      <c r="B32" t="s">
        <v>38</v>
      </c>
      <c r="C32">
        <v>3898</v>
      </c>
      <c r="D32">
        <v>18</v>
      </c>
      <c r="E32">
        <v>1484</v>
      </c>
      <c r="F32">
        <v>1748</v>
      </c>
      <c r="G32">
        <v>296</v>
      </c>
      <c r="H32">
        <v>184</v>
      </c>
      <c r="I32">
        <v>168</v>
      </c>
      <c r="M32">
        <v>2007</v>
      </c>
      <c r="N32" s="3" t="s">
        <v>38</v>
      </c>
      <c r="O32" s="13">
        <v>3898</v>
      </c>
      <c r="P32" s="13">
        <v>18</v>
      </c>
      <c r="Q32" s="13">
        <v>1484</v>
      </c>
      <c r="R32" s="13">
        <v>1748</v>
      </c>
      <c r="S32" s="13">
        <v>296</v>
      </c>
      <c r="T32" s="13">
        <v>184</v>
      </c>
      <c r="U32" s="13">
        <v>168</v>
      </c>
    </row>
    <row r="33" spans="1:21" x14ac:dyDescent="0.2">
      <c r="A33">
        <v>2007</v>
      </c>
      <c r="B33" t="s">
        <v>39</v>
      </c>
      <c r="C33">
        <v>2898</v>
      </c>
      <c r="D33">
        <v>74</v>
      </c>
      <c r="E33">
        <v>1642</v>
      </c>
      <c r="F33">
        <v>920</v>
      </c>
      <c r="G33">
        <v>193</v>
      </c>
      <c r="H33">
        <v>64</v>
      </c>
      <c r="I33">
        <v>5</v>
      </c>
      <c r="M33">
        <v>2007</v>
      </c>
      <c r="N33" s="3" t="s">
        <v>39</v>
      </c>
      <c r="O33" s="13">
        <v>2898</v>
      </c>
      <c r="P33" s="13">
        <v>74</v>
      </c>
      <c r="Q33" s="13">
        <v>1642</v>
      </c>
      <c r="R33" s="13">
        <v>920</v>
      </c>
      <c r="S33" s="13">
        <v>193</v>
      </c>
      <c r="T33" s="13">
        <v>64</v>
      </c>
      <c r="U33" s="13">
        <v>5</v>
      </c>
    </row>
    <row r="34" spans="1:21" x14ac:dyDescent="0.2">
      <c r="A34">
        <v>2007</v>
      </c>
      <c r="B34" t="s">
        <v>40</v>
      </c>
      <c r="C34">
        <v>8272</v>
      </c>
      <c r="D34">
        <v>126</v>
      </c>
      <c r="E34">
        <v>3580</v>
      </c>
      <c r="F34">
        <v>3749</v>
      </c>
      <c r="G34">
        <v>452</v>
      </c>
      <c r="H34">
        <v>214</v>
      </c>
      <c r="I34">
        <v>151</v>
      </c>
      <c r="M34">
        <v>2007</v>
      </c>
      <c r="N34" s="3" t="s">
        <v>40</v>
      </c>
      <c r="O34" s="13">
        <v>8272</v>
      </c>
      <c r="P34" s="13">
        <v>126</v>
      </c>
      <c r="Q34" s="13">
        <v>3580</v>
      </c>
      <c r="R34" s="13">
        <v>3749</v>
      </c>
      <c r="S34" s="13">
        <v>452</v>
      </c>
      <c r="T34" s="13">
        <v>214</v>
      </c>
      <c r="U34" s="13">
        <v>151</v>
      </c>
    </row>
    <row r="35" spans="1:21" x14ac:dyDescent="0.2">
      <c r="A35">
        <v>2007</v>
      </c>
      <c r="B35" t="s">
        <v>41</v>
      </c>
      <c r="C35">
        <v>170</v>
      </c>
      <c r="D35">
        <v>55</v>
      </c>
      <c r="E35">
        <v>84</v>
      </c>
      <c r="F35">
        <v>12</v>
      </c>
      <c r="G35">
        <v>1</v>
      </c>
      <c r="H35">
        <v>15</v>
      </c>
      <c r="I35">
        <v>3</v>
      </c>
      <c r="M35">
        <v>2007</v>
      </c>
      <c r="N35" s="3" t="s">
        <v>41</v>
      </c>
      <c r="O35" s="13">
        <v>170</v>
      </c>
      <c r="P35" s="13">
        <v>55</v>
      </c>
      <c r="Q35" s="13">
        <v>84</v>
      </c>
      <c r="R35" s="13">
        <v>12</v>
      </c>
      <c r="S35" s="13">
        <v>1</v>
      </c>
      <c r="T35" s="13">
        <v>15</v>
      </c>
      <c r="U35" s="13">
        <v>3</v>
      </c>
    </row>
    <row r="36" spans="1:21" x14ac:dyDescent="0.2">
      <c r="A36">
        <v>2006</v>
      </c>
      <c r="B36" t="s">
        <v>9</v>
      </c>
      <c r="C36">
        <f>ROUND(O36*394503/459975,0)</f>
        <v>913</v>
      </c>
      <c r="D36">
        <f>ROUND(P36*394503/459975,0)</f>
        <v>184</v>
      </c>
      <c r="E36">
        <f>C36-D36-SUM(F36:I36)</f>
        <v>458</v>
      </c>
      <c r="F36">
        <f>ROUND(R36*394503/459975,0)</f>
        <v>131</v>
      </c>
      <c r="G36">
        <f t="shared" ref="G36:I36" si="0">ROUND(S36*394503/459975,0)</f>
        <v>20</v>
      </c>
      <c r="H36">
        <f t="shared" si="0"/>
        <v>57</v>
      </c>
      <c r="I36">
        <f t="shared" si="0"/>
        <v>63</v>
      </c>
      <c r="M36">
        <v>2006</v>
      </c>
      <c r="N36" s="3" t="s">
        <v>9</v>
      </c>
      <c r="O36" s="4">
        <v>1064</v>
      </c>
      <c r="P36" s="4">
        <v>215</v>
      </c>
      <c r="Q36" s="4">
        <v>533</v>
      </c>
      <c r="R36" s="4">
        <v>153</v>
      </c>
      <c r="S36" s="4">
        <v>23</v>
      </c>
      <c r="T36" s="4">
        <v>67</v>
      </c>
      <c r="U36" s="4">
        <v>73</v>
      </c>
    </row>
    <row r="37" spans="1:21" x14ac:dyDescent="0.2">
      <c r="A37">
        <v>2006</v>
      </c>
      <c r="B37" t="s">
        <v>10</v>
      </c>
      <c r="C37">
        <f t="shared" ref="C37:C67" si="1">ROUND(O37*394503/459975,0)</f>
        <v>6378</v>
      </c>
      <c r="D37">
        <f t="shared" ref="D37:D68" si="2">ROUND(P37*394503/459975,0)</f>
        <v>38</v>
      </c>
      <c r="E37">
        <f t="shared" ref="E37:E69" si="3">C37-D37-SUM(F37:I37)</f>
        <v>3226</v>
      </c>
      <c r="F37">
        <f t="shared" ref="F37:F68" si="4">ROUND(R37*394503/459975,0)</f>
        <v>1898</v>
      </c>
      <c r="G37">
        <f t="shared" ref="G37:G68" si="5">ROUND(S37*394503/459975,0)</f>
        <v>318</v>
      </c>
      <c r="H37">
        <f t="shared" ref="H37:H68" si="6">ROUND(T37*394503/459975,0)</f>
        <v>521</v>
      </c>
      <c r="I37">
        <f t="shared" ref="I37:I68" si="7">ROUND(U37*394503/459975,0)</f>
        <v>377</v>
      </c>
      <c r="M37">
        <v>2006</v>
      </c>
      <c r="N37" s="3" t="s">
        <v>10</v>
      </c>
      <c r="O37" s="4">
        <v>7437</v>
      </c>
      <c r="P37" s="4">
        <v>44</v>
      </c>
      <c r="Q37" s="4">
        <v>3762</v>
      </c>
      <c r="R37" s="4">
        <v>2213</v>
      </c>
      <c r="S37" s="4">
        <v>371</v>
      </c>
      <c r="T37" s="4">
        <v>607</v>
      </c>
      <c r="U37" s="4">
        <v>440</v>
      </c>
    </row>
    <row r="38" spans="1:21" x14ac:dyDescent="0.2">
      <c r="A38">
        <v>2006</v>
      </c>
      <c r="B38" t="s">
        <v>11</v>
      </c>
      <c r="C38">
        <f t="shared" si="1"/>
        <v>4722</v>
      </c>
      <c r="D38">
        <f t="shared" si="2"/>
        <v>28</v>
      </c>
      <c r="E38">
        <f t="shared" si="3"/>
        <v>1940</v>
      </c>
      <c r="F38">
        <f t="shared" si="4"/>
        <v>1590</v>
      </c>
      <c r="G38">
        <f t="shared" si="5"/>
        <v>308</v>
      </c>
      <c r="H38">
        <f t="shared" si="6"/>
        <v>534</v>
      </c>
      <c r="I38">
        <f t="shared" si="7"/>
        <v>322</v>
      </c>
      <c r="M38">
        <v>2006</v>
      </c>
      <c r="N38" s="3" t="s">
        <v>11</v>
      </c>
      <c r="O38" s="4">
        <v>5506</v>
      </c>
      <c r="P38" s="4">
        <v>33</v>
      </c>
      <c r="Q38" s="4">
        <v>2262</v>
      </c>
      <c r="R38" s="4">
        <v>1854</v>
      </c>
      <c r="S38" s="4">
        <v>359</v>
      </c>
      <c r="T38" s="4">
        <v>623</v>
      </c>
      <c r="U38" s="4">
        <v>375</v>
      </c>
    </row>
    <row r="39" spans="1:21" x14ac:dyDescent="0.2">
      <c r="A39">
        <v>2006</v>
      </c>
      <c r="B39" t="s">
        <v>12</v>
      </c>
      <c r="C39">
        <f t="shared" si="1"/>
        <v>24919</v>
      </c>
      <c r="D39">
        <f t="shared" si="2"/>
        <v>142</v>
      </c>
      <c r="E39">
        <f t="shared" si="3"/>
        <v>8523</v>
      </c>
      <c r="F39">
        <f t="shared" si="4"/>
        <v>11145</v>
      </c>
      <c r="G39">
        <f t="shared" si="5"/>
        <v>1559</v>
      </c>
      <c r="H39">
        <f t="shared" si="6"/>
        <v>2107</v>
      </c>
      <c r="I39">
        <f t="shared" si="7"/>
        <v>1443</v>
      </c>
      <c r="M39">
        <v>2006</v>
      </c>
      <c r="N39" s="3" t="s">
        <v>12</v>
      </c>
      <c r="O39" s="4">
        <v>29054</v>
      </c>
      <c r="P39" s="4">
        <v>166</v>
      </c>
      <c r="Q39" s="4">
        <v>9936</v>
      </c>
      <c r="R39" s="4">
        <v>12995</v>
      </c>
      <c r="S39" s="4">
        <v>1818</v>
      </c>
      <c r="T39" s="4">
        <v>2457</v>
      </c>
      <c r="U39" s="4">
        <v>1682</v>
      </c>
    </row>
    <row r="40" spans="1:21" x14ac:dyDescent="0.2">
      <c r="A40">
        <v>2006</v>
      </c>
      <c r="B40" t="s">
        <v>13</v>
      </c>
      <c r="C40">
        <f t="shared" si="1"/>
        <v>12547</v>
      </c>
      <c r="D40">
        <f t="shared" si="2"/>
        <v>46</v>
      </c>
      <c r="E40">
        <f t="shared" si="3"/>
        <v>3887</v>
      </c>
      <c r="F40">
        <f t="shared" si="4"/>
        <v>4586</v>
      </c>
      <c r="G40">
        <f t="shared" si="5"/>
        <v>899</v>
      </c>
      <c r="H40">
        <f t="shared" si="6"/>
        <v>2009</v>
      </c>
      <c r="I40">
        <f t="shared" si="7"/>
        <v>1120</v>
      </c>
      <c r="M40">
        <v>2006</v>
      </c>
      <c r="N40" s="3" t="s">
        <v>13</v>
      </c>
      <c r="O40" s="4">
        <v>14629</v>
      </c>
      <c r="P40" s="4">
        <v>54</v>
      </c>
      <c r="Q40" s="4">
        <v>4532</v>
      </c>
      <c r="R40" s="4">
        <v>5347</v>
      </c>
      <c r="S40" s="4">
        <v>1048</v>
      </c>
      <c r="T40" s="4">
        <v>2342</v>
      </c>
      <c r="U40" s="4">
        <v>1306</v>
      </c>
    </row>
    <row r="41" spans="1:21" x14ac:dyDescent="0.2">
      <c r="A41">
        <v>2006</v>
      </c>
      <c r="B41" t="s">
        <v>14</v>
      </c>
      <c r="C41">
        <f t="shared" si="1"/>
        <v>11082</v>
      </c>
      <c r="D41">
        <f t="shared" si="2"/>
        <v>41</v>
      </c>
      <c r="E41">
        <f t="shared" si="3"/>
        <v>3521</v>
      </c>
      <c r="F41">
        <f t="shared" si="4"/>
        <v>5269</v>
      </c>
      <c r="G41">
        <f t="shared" si="5"/>
        <v>1079</v>
      </c>
      <c r="H41">
        <f t="shared" si="6"/>
        <v>911</v>
      </c>
      <c r="I41">
        <f t="shared" si="7"/>
        <v>261</v>
      </c>
      <c r="M41">
        <v>2006</v>
      </c>
      <c r="N41" s="3" t="s">
        <v>14</v>
      </c>
      <c r="O41" s="4">
        <v>12921</v>
      </c>
      <c r="P41" s="4">
        <v>48</v>
      </c>
      <c r="Q41" s="4">
        <v>4106</v>
      </c>
      <c r="R41" s="4">
        <v>6143</v>
      </c>
      <c r="S41" s="4">
        <v>1258</v>
      </c>
      <c r="T41" s="4">
        <v>1062</v>
      </c>
      <c r="U41" s="4">
        <v>304</v>
      </c>
    </row>
    <row r="42" spans="1:21" x14ac:dyDescent="0.2">
      <c r="A42">
        <v>2006</v>
      </c>
      <c r="B42" t="s">
        <v>15</v>
      </c>
      <c r="C42">
        <f t="shared" si="1"/>
        <v>21110</v>
      </c>
      <c r="D42">
        <f t="shared" si="2"/>
        <v>594</v>
      </c>
      <c r="E42">
        <f t="shared" si="3"/>
        <v>8713</v>
      </c>
      <c r="F42">
        <f t="shared" si="4"/>
        <v>8266</v>
      </c>
      <c r="G42">
        <f t="shared" si="5"/>
        <v>702</v>
      </c>
      <c r="H42">
        <f t="shared" si="6"/>
        <v>1832</v>
      </c>
      <c r="I42">
        <f t="shared" si="7"/>
        <v>1003</v>
      </c>
      <c r="M42">
        <v>2006</v>
      </c>
      <c r="N42" s="3" t="s">
        <v>15</v>
      </c>
      <c r="O42" s="4">
        <v>24614</v>
      </c>
      <c r="P42" s="4">
        <v>692</v>
      </c>
      <c r="Q42" s="4">
        <v>10160</v>
      </c>
      <c r="R42" s="4">
        <v>9638</v>
      </c>
      <c r="S42" s="4">
        <v>818</v>
      </c>
      <c r="T42" s="4">
        <v>2136</v>
      </c>
      <c r="U42" s="4">
        <v>1170</v>
      </c>
    </row>
    <row r="43" spans="1:21" x14ac:dyDescent="0.2">
      <c r="A43">
        <v>2006</v>
      </c>
      <c r="B43" t="s">
        <v>16</v>
      </c>
      <c r="C43">
        <f t="shared" si="1"/>
        <v>11777</v>
      </c>
      <c r="D43">
        <f t="shared" si="2"/>
        <v>199</v>
      </c>
      <c r="E43">
        <f t="shared" si="3"/>
        <v>4590</v>
      </c>
      <c r="F43">
        <f t="shared" si="4"/>
        <v>4423</v>
      </c>
      <c r="G43">
        <f t="shared" si="5"/>
        <v>874</v>
      </c>
      <c r="H43">
        <f t="shared" si="6"/>
        <v>1098</v>
      </c>
      <c r="I43">
        <f t="shared" si="7"/>
        <v>593</v>
      </c>
      <c r="M43">
        <v>2006</v>
      </c>
      <c r="N43" s="3" t="s">
        <v>16</v>
      </c>
      <c r="O43" s="4">
        <v>13731</v>
      </c>
      <c r="P43" s="4">
        <v>232</v>
      </c>
      <c r="Q43" s="4">
        <v>5352</v>
      </c>
      <c r="R43" s="4">
        <v>5157</v>
      </c>
      <c r="S43" s="4">
        <v>1019</v>
      </c>
      <c r="T43" s="4">
        <v>1280</v>
      </c>
      <c r="U43" s="4">
        <v>691</v>
      </c>
    </row>
    <row r="44" spans="1:21" x14ac:dyDescent="0.2">
      <c r="A44">
        <v>2006</v>
      </c>
      <c r="B44" t="s">
        <v>17</v>
      </c>
      <c r="C44">
        <f t="shared" si="1"/>
        <v>13785</v>
      </c>
      <c r="D44">
        <f t="shared" si="2"/>
        <v>110</v>
      </c>
      <c r="E44">
        <f t="shared" si="3"/>
        <v>5496</v>
      </c>
      <c r="F44">
        <f t="shared" si="4"/>
        <v>4656</v>
      </c>
      <c r="G44">
        <f t="shared" si="5"/>
        <v>1033</v>
      </c>
      <c r="H44">
        <f t="shared" si="6"/>
        <v>1819</v>
      </c>
      <c r="I44">
        <f t="shared" si="7"/>
        <v>671</v>
      </c>
      <c r="M44">
        <v>2006</v>
      </c>
      <c r="N44" s="3" t="s">
        <v>17</v>
      </c>
      <c r="O44" s="4">
        <v>16073</v>
      </c>
      <c r="P44" s="4">
        <v>128</v>
      </c>
      <c r="Q44" s="4">
        <v>6408</v>
      </c>
      <c r="R44" s="4">
        <v>5429</v>
      </c>
      <c r="S44" s="4">
        <v>1205</v>
      </c>
      <c r="T44" s="4">
        <v>2121</v>
      </c>
      <c r="U44" s="4">
        <v>782</v>
      </c>
    </row>
    <row r="45" spans="1:21" x14ac:dyDescent="0.2">
      <c r="A45">
        <v>2006</v>
      </c>
      <c r="B45" t="s">
        <v>18</v>
      </c>
      <c r="C45">
        <f t="shared" si="1"/>
        <v>8033</v>
      </c>
      <c r="D45">
        <f t="shared" si="2"/>
        <v>130</v>
      </c>
      <c r="E45">
        <f t="shared" si="3"/>
        <v>2346</v>
      </c>
      <c r="F45">
        <f t="shared" si="4"/>
        <v>2394</v>
      </c>
      <c r="G45">
        <f t="shared" si="5"/>
        <v>1237</v>
      </c>
      <c r="H45">
        <f t="shared" si="6"/>
        <v>1198</v>
      </c>
      <c r="I45">
        <f t="shared" si="7"/>
        <v>728</v>
      </c>
      <c r="M45">
        <v>2006</v>
      </c>
      <c r="N45" s="3" t="s">
        <v>18</v>
      </c>
      <c r="O45" s="4">
        <v>9366</v>
      </c>
      <c r="P45" s="4">
        <v>151</v>
      </c>
      <c r="Q45" s="4">
        <v>2736</v>
      </c>
      <c r="R45" s="4">
        <v>2791</v>
      </c>
      <c r="S45" s="4">
        <v>1442</v>
      </c>
      <c r="T45" s="4">
        <v>1397</v>
      </c>
      <c r="U45" s="4">
        <v>849</v>
      </c>
    </row>
    <row r="46" spans="1:21" x14ac:dyDescent="0.2">
      <c r="A46">
        <v>2006</v>
      </c>
      <c r="B46" t="s">
        <v>19</v>
      </c>
      <c r="C46">
        <f t="shared" si="1"/>
        <v>20300</v>
      </c>
      <c r="D46">
        <f t="shared" si="2"/>
        <v>150</v>
      </c>
      <c r="E46">
        <f t="shared" si="3"/>
        <v>7921</v>
      </c>
      <c r="F46">
        <f t="shared" si="4"/>
        <v>8101</v>
      </c>
      <c r="G46">
        <f t="shared" si="5"/>
        <v>995</v>
      </c>
      <c r="H46">
        <f t="shared" si="6"/>
        <v>1933</v>
      </c>
      <c r="I46">
        <f t="shared" si="7"/>
        <v>1200</v>
      </c>
      <c r="M46">
        <v>2006</v>
      </c>
      <c r="N46" s="3" t="s">
        <v>19</v>
      </c>
      <c r="O46" s="4">
        <v>23669</v>
      </c>
      <c r="P46" s="4">
        <v>175</v>
      </c>
      <c r="Q46" s="4">
        <v>9236</v>
      </c>
      <c r="R46" s="4">
        <v>9445</v>
      </c>
      <c r="S46" s="4">
        <v>1160</v>
      </c>
      <c r="T46" s="4">
        <v>2254</v>
      </c>
      <c r="U46" s="4">
        <v>1399</v>
      </c>
    </row>
    <row r="47" spans="1:21" x14ac:dyDescent="0.2">
      <c r="A47">
        <v>2006</v>
      </c>
      <c r="B47" t="s">
        <v>20</v>
      </c>
      <c r="C47">
        <f t="shared" si="1"/>
        <v>15356</v>
      </c>
      <c r="D47">
        <f t="shared" si="2"/>
        <v>148</v>
      </c>
      <c r="E47">
        <f t="shared" si="3"/>
        <v>7380</v>
      </c>
      <c r="F47">
        <f t="shared" si="4"/>
        <v>4510</v>
      </c>
      <c r="G47">
        <f t="shared" si="5"/>
        <v>660</v>
      </c>
      <c r="H47">
        <f t="shared" si="6"/>
        <v>1762</v>
      </c>
      <c r="I47">
        <f t="shared" si="7"/>
        <v>896</v>
      </c>
      <c r="M47">
        <v>2006</v>
      </c>
      <c r="N47" s="3" t="s">
        <v>20</v>
      </c>
      <c r="O47" s="4">
        <v>17905</v>
      </c>
      <c r="P47" s="4">
        <v>172</v>
      </c>
      <c r="Q47" s="4">
        <v>8607</v>
      </c>
      <c r="R47" s="4">
        <v>5258</v>
      </c>
      <c r="S47" s="4">
        <v>769</v>
      </c>
      <c r="T47" s="4">
        <v>2054</v>
      </c>
      <c r="U47" s="4">
        <v>1045</v>
      </c>
    </row>
    <row r="48" spans="1:21" x14ac:dyDescent="0.2">
      <c r="A48">
        <v>2006</v>
      </c>
      <c r="B48" t="s">
        <v>21</v>
      </c>
      <c r="C48">
        <f t="shared" si="1"/>
        <v>11583</v>
      </c>
      <c r="D48">
        <f t="shared" si="2"/>
        <v>165</v>
      </c>
      <c r="E48">
        <f t="shared" si="3"/>
        <v>4579</v>
      </c>
      <c r="F48">
        <f t="shared" si="4"/>
        <v>4109</v>
      </c>
      <c r="G48">
        <f t="shared" si="5"/>
        <v>828</v>
      </c>
      <c r="H48">
        <f t="shared" si="6"/>
        <v>1176</v>
      </c>
      <c r="I48">
        <f t="shared" si="7"/>
        <v>726</v>
      </c>
      <c r="M48">
        <v>2006</v>
      </c>
      <c r="N48" s="3" t="s">
        <v>21</v>
      </c>
      <c r="O48" s="4">
        <v>13505</v>
      </c>
      <c r="P48" s="4">
        <v>192</v>
      </c>
      <c r="Q48" s="4">
        <v>5339</v>
      </c>
      <c r="R48" s="4">
        <v>4791</v>
      </c>
      <c r="S48" s="4">
        <v>965</v>
      </c>
      <c r="T48" s="4">
        <v>1371</v>
      </c>
      <c r="U48" s="4">
        <v>847</v>
      </c>
    </row>
    <row r="49" spans="1:21" x14ac:dyDescent="0.2">
      <c r="A49">
        <v>2006</v>
      </c>
      <c r="B49" t="s">
        <v>22</v>
      </c>
      <c r="C49">
        <f t="shared" si="1"/>
        <v>9673</v>
      </c>
      <c r="D49">
        <f t="shared" si="2"/>
        <v>55</v>
      </c>
      <c r="E49">
        <f t="shared" si="3"/>
        <v>3864</v>
      </c>
      <c r="F49">
        <f t="shared" si="4"/>
        <v>3529</v>
      </c>
      <c r="G49">
        <f t="shared" si="5"/>
        <v>719</v>
      </c>
      <c r="H49">
        <f t="shared" si="6"/>
        <v>1111</v>
      </c>
      <c r="I49">
        <f t="shared" si="7"/>
        <v>395</v>
      </c>
      <c r="M49">
        <v>2006</v>
      </c>
      <c r="N49" s="3" t="s">
        <v>22</v>
      </c>
      <c r="O49" s="4">
        <v>11278</v>
      </c>
      <c r="P49" s="4">
        <v>64</v>
      </c>
      <c r="Q49" s="4">
        <v>4505</v>
      </c>
      <c r="R49" s="4">
        <v>4115</v>
      </c>
      <c r="S49" s="4">
        <v>838</v>
      </c>
      <c r="T49" s="4">
        <v>1295</v>
      </c>
      <c r="U49" s="4">
        <v>461</v>
      </c>
    </row>
    <row r="50" spans="1:21" x14ac:dyDescent="0.2">
      <c r="A50">
        <v>2006</v>
      </c>
      <c r="B50" t="s">
        <v>23</v>
      </c>
      <c r="C50">
        <f t="shared" si="1"/>
        <v>11781</v>
      </c>
      <c r="D50">
        <f t="shared" si="2"/>
        <v>70</v>
      </c>
      <c r="E50">
        <f t="shared" si="3"/>
        <v>5792</v>
      </c>
      <c r="F50">
        <f t="shared" si="4"/>
        <v>3858</v>
      </c>
      <c r="G50">
        <f t="shared" si="5"/>
        <v>265</v>
      </c>
      <c r="H50">
        <f t="shared" si="6"/>
        <v>1248</v>
      </c>
      <c r="I50">
        <f t="shared" si="7"/>
        <v>548</v>
      </c>
      <c r="M50">
        <v>2006</v>
      </c>
      <c r="N50" s="3" t="s">
        <v>23</v>
      </c>
      <c r="O50" s="4">
        <v>13736</v>
      </c>
      <c r="P50" s="4">
        <v>82</v>
      </c>
      <c r="Q50" s="4">
        <v>6753</v>
      </c>
      <c r="R50" s="4">
        <v>4498</v>
      </c>
      <c r="S50" s="4">
        <v>309</v>
      </c>
      <c r="T50" s="4">
        <v>1455</v>
      </c>
      <c r="U50" s="4">
        <v>639</v>
      </c>
    </row>
    <row r="51" spans="1:21" x14ac:dyDescent="0.2">
      <c r="A51">
        <v>2006</v>
      </c>
      <c r="B51" t="s">
        <v>24</v>
      </c>
      <c r="C51">
        <f t="shared" si="1"/>
        <v>23897</v>
      </c>
      <c r="D51">
        <f t="shared" si="2"/>
        <v>381</v>
      </c>
      <c r="E51">
        <f t="shared" si="3"/>
        <v>9357</v>
      </c>
      <c r="F51">
        <f t="shared" si="4"/>
        <v>8720</v>
      </c>
      <c r="G51">
        <f t="shared" si="5"/>
        <v>2365</v>
      </c>
      <c r="H51">
        <f t="shared" si="6"/>
        <v>2353</v>
      </c>
      <c r="I51">
        <f t="shared" si="7"/>
        <v>721</v>
      </c>
      <c r="M51">
        <v>2006</v>
      </c>
      <c r="N51" s="3" t="s">
        <v>24</v>
      </c>
      <c r="O51" s="4">
        <v>27863</v>
      </c>
      <c r="P51" s="4">
        <v>444</v>
      </c>
      <c r="Q51" s="4">
        <v>10911</v>
      </c>
      <c r="R51" s="4">
        <v>10167</v>
      </c>
      <c r="S51" s="4">
        <v>2757</v>
      </c>
      <c r="T51" s="4">
        <v>2743</v>
      </c>
      <c r="U51" s="4">
        <v>841</v>
      </c>
    </row>
    <row r="52" spans="1:21" x14ac:dyDescent="0.2">
      <c r="A52">
        <v>2006</v>
      </c>
      <c r="B52" t="s">
        <v>25</v>
      </c>
      <c r="C52">
        <f t="shared" si="1"/>
        <v>20138</v>
      </c>
      <c r="D52">
        <f t="shared" si="2"/>
        <v>89</v>
      </c>
      <c r="E52">
        <f t="shared" si="3"/>
        <v>5861</v>
      </c>
      <c r="F52">
        <f t="shared" si="4"/>
        <v>10141</v>
      </c>
      <c r="G52">
        <f t="shared" si="5"/>
        <v>1845</v>
      </c>
      <c r="H52">
        <f t="shared" si="6"/>
        <v>1753</v>
      </c>
      <c r="I52">
        <f t="shared" si="7"/>
        <v>449</v>
      </c>
      <c r="M52">
        <v>2006</v>
      </c>
      <c r="N52" s="3" t="s">
        <v>25</v>
      </c>
      <c r="O52" s="4">
        <v>23480</v>
      </c>
      <c r="P52" s="4">
        <v>104</v>
      </c>
      <c r="Q52" s="4">
        <v>6833</v>
      </c>
      <c r="R52" s="4">
        <v>11824</v>
      </c>
      <c r="S52" s="4">
        <v>2151</v>
      </c>
      <c r="T52" s="4">
        <v>2044</v>
      </c>
      <c r="U52" s="4">
        <v>524</v>
      </c>
    </row>
    <row r="53" spans="1:21" x14ac:dyDescent="0.2">
      <c r="A53">
        <v>2006</v>
      </c>
      <c r="B53" t="s">
        <v>26</v>
      </c>
      <c r="C53">
        <f t="shared" si="1"/>
        <v>24760</v>
      </c>
      <c r="D53">
        <f t="shared" si="2"/>
        <v>465</v>
      </c>
      <c r="E53">
        <f t="shared" si="3"/>
        <v>7714</v>
      </c>
      <c r="F53">
        <f t="shared" si="4"/>
        <v>12401</v>
      </c>
      <c r="G53">
        <f t="shared" si="5"/>
        <v>1690</v>
      </c>
      <c r="H53">
        <f t="shared" si="6"/>
        <v>1924</v>
      </c>
      <c r="I53">
        <f t="shared" si="7"/>
        <v>566</v>
      </c>
      <c r="M53">
        <v>2006</v>
      </c>
      <c r="N53" s="3" t="s">
        <v>26</v>
      </c>
      <c r="O53" s="4">
        <v>28869</v>
      </c>
      <c r="P53" s="4">
        <v>542</v>
      </c>
      <c r="Q53" s="4">
        <v>8995</v>
      </c>
      <c r="R53" s="4">
        <v>14459</v>
      </c>
      <c r="S53" s="4">
        <v>1970</v>
      </c>
      <c r="T53" s="4">
        <v>2243</v>
      </c>
      <c r="U53" s="4">
        <v>660</v>
      </c>
    </row>
    <row r="54" spans="1:21" x14ac:dyDescent="0.2">
      <c r="A54">
        <v>2006</v>
      </c>
      <c r="B54" t="s">
        <v>27</v>
      </c>
      <c r="C54">
        <f t="shared" si="1"/>
        <v>18116</v>
      </c>
      <c r="D54">
        <f t="shared" si="2"/>
        <v>89</v>
      </c>
      <c r="E54">
        <f t="shared" si="3"/>
        <v>7593</v>
      </c>
      <c r="F54">
        <f t="shared" si="4"/>
        <v>7523</v>
      </c>
      <c r="G54">
        <f t="shared" si="5"/>
        <v>1055</v>
      </c>
      <c r="H54">
        <f t="shared" si="6"/>
        <v>1306</v>
      </c>
      <c r="I54">
        <f t="shared" si="7"/>
        <v>550</v>
      </c>
      <c r="M54">
        <v>2006</v>
      </c>
      <c r="N54" s="3" t="s">
        <v>27</v>
      </c>
      <c r="O54" s="4">
        <v>21122</v>
      </c>
      <c r="P54" s="4">
        <v>104</v>
      </c>
      <c r="Q54" s="4">
        <v>8852</v>
      </c>
      <c r="R54" s="4">
        <v>8772</v>
      </c>
      <c r="S54" s="4">
        <v>1230</v>
      </c>
      <c r="T54" s="4">
        <v>1523</v>
      </c>
      <c r="U54" s="4">
        <v>641</v>
      </c>
    </row>
    <row r="55" spans="1:21" x14ac:dyDescent="0.2">
      <c r="A55">
        <v>2006</v>
      </c>
      <c r="B55" t="s">
        <v>28</v>
      </c>
      <c r="C55">
        <f t="shared" si="1"/>
        <v>30807</v>
      </c>
      <c r="D55">
        <f t="shared" si="2"/>
        <v>1196</v>
      </c>
      <c r="E55">
        <f t="shared" si="3"/>
        <v>9732</v>
      </c>
      <c r="F55">
        <f t="shared" si="4"/>
        <v>12922</v>
      </c>
      <c r="G55">
        <f t="shared" si="5"/>
        <v>2862</v>
      </c>
      <c r="H55">
        <f t="shared" si="6"/>
        <v>2658</v>
      </c>
      <c r="I55">
        <f t="shared" si="7"/>
        <v>1437</v>
      </c>
      <c r="M55">
        <v>2006</v>
      </c>
      <c r="N55" s="3" t="s">
        <v>28</v>
      </c>
      <c r="O55" s="4">
        <v>35920</v>
      </c>
      <c r="P55" s="4">
        <v>1395</v>
      </c>
      <c r="Q55" s="4">
        <v>11347</v>
      </c>
      <c r="R55" s="4">
        <v>15066</v>
      </c>
      <c r="S55" s="4">
        <v>3337</v>
      </c>
      <c r="T55" s="4">
        <v>3099</v>
      </c>
      <c r="U55" s="4">
        <v>1676</v>
      </c>
    </row>
    <row r="56" spans="1:21" x14ac:dyDescent="0.2">
      <c r="A56">
        <v>2006</v>
      </c>
      <c r="B56" t="s">
        <v>29</v>
      </c>
      <c r="C56">
        <f t="shared" si="1"/>
        <v>11523</v>
      </c>
      <c r="D56">
        <f t="shared" si="2"/>
        <v>170</v>
      </c>
      <c r="E56">
        <f t="shared" si="3"/>
        <v>3829</v>
      </c>
      <c r="F56">
        <f t="shared" si="4"/>
        <v>5603</v>
      </c>
      <c r="G56">
        <f t="shared" si="5"/>
        <v>632</v>
      </c>
      <c r="H56">
        <f t="shared" si="6"/>
        <v>853</v>
      </c>
      <c r="I56">
        <f t="shared" si="7"/>
        <v>436</v>
      </c>
      <c r="M56">
        <v>2006</v>
      </c>
      <c r="N56" s="3" t="s">
        <v>29</v>
      </c>
      <c r="O56" s="4">
        <v>13435</v>
      </c>
      <c r="P56" s="4">
        <v>198</v>
      </c>
      <c r="Q56" s="4">
        <v>4465</v>
      </c>
      <c r="R56" s="4">
        <v>6533</v>
      </c>
      <c r="S56" s="4">
        <v>737</v>
      </c>
      <c r="T56" s="4">
        <v>994</v>
      </c>
      <c r="U56" s="4">
        <v>508</v>
      </c>
    </row>
    <row r="57" spans="1:21" x14ac:dyDescent="0.2">
      <c r="A57">
        <v>2006</v>
      </c>
      <c r="B57" t="s">
        <v>30</v>
      </c>
      <c r="C57">
        <f t="shared" si="1"/>
        <v>2272</v>
      </c>
      <c r="D57">
        <f t="shared" si="2"/>
        <v>17</v>
      </c>
      <c r="E57">
        <f t="shared" si="3"/>
        <v>704</v>
      </c>
      <c r="F57">
        <f t="shared" si="4"/>
        <v>941</v>
      </c>
      <c r="G57">
        <f t="shared" si="5"/>
        <v>99</v>
      </c>
      <c r="H57">
        <f t="shared" si="6"/>
        <v>364</v>
      </c>
      <c r="I57">
        <f t="shared" si="7"/>
        <v>147</v>
      </c>
      <c r="M57">
        <v>2006</v>
      </c>
      <c r="N57" s="3" t="s">
        <v>30</v>
      </c>
      <c r="O57" s="4">
        <v>2649</v>
      </c>
      <c r="P57" s="4">
        <v>20</v>
      </c>
      <c r="Q57" s="4">
        <v>822</v>
      </c>
      <c r="R57" s="4">
        <v>1097</v>
      </c>
      <c r="S57" s="4">
        <v>115</v>
      </c>
      <c r="T57" s="4">
        <v>424</v>
      </c>
      <c r="U57" s="4">
        <v>171</v>
      </c>
    </row>
    <row r="58" spans="1:21" x14ac:dyDescent="0.2">
      <c r="A58">
        <v>2006</v>
      </c>
      <c r="B58" t="s">
        <v>31</v>
      </c>
      <c r="C58">
        <f t="shared" si="1"/>
        <v>6313</v>
      </c>
      <c r="D58">
        <f t="shared" si="2"/>
        <v>152</v>
      </c>
      <c r="E58">
        <f t="shared" si="3"/>
        <v>2967</v>
      </c>
      <c r="F58">
        <f t="shared" si="4"/>
        <v>1821</v>
      </c>
      <c r="G58">
        <f t="shared" si="5"/>
        <v>381</v>
      </c>
      <c r="H58">
        <f t="shared" si="6"/>
        <v>636</v>
      </c>
      <c r="I58">
        <f t="shared" si="7"/>
        <v>356</v>
      </c>
      <c r="M58">
        <v>2006</v>
      </c>
      <c r="N58" s="3" t="s">
        <v>31</v>
      </c>
      <c r="O58" s="4">
        <v>7361</v>
      </c>
      <c r="P58" s="4">
        <v>177</v>
      </c>
      <c r="Q58" s="4">
        <v>3461</v>
      </c>
      <c r="R58" s="4">
        <v>2123</v>
      </c>
      <c r="S58" s="4">
        <v>444</v>
      </c>
      <c r="T58" s="4">
        <v>741</v>
      </c>
      <c r="U58" s="4">
        <v>415</v>
      </c>
    </row>
    <row r="59" spans="1:21" x14ac:dyDescent="0.2">
      <c r="A59">
        <v>2006</v>
      </c>
      <c r="B59" t="s">
        <v>32</v>
      </c>
      <c r="C59">
        <f t="shared" si="1"/>
        <v>18982</v>
      </c>
      <c r="D59">
        <f t="shared" si="2"/>
        <v>436</v>
      </c>
      <c r="E59">
        <f t="shared" si="3"/>
        <v>7785</v>
      </c>
      <c r="F59">
        <f t="shared" si="4"/>
        <v>6464</v>
      </c>
      <c r="G59">
        <f t="shared" si="5"/>
        <v>1427</v>
      </c>
      <c r="H59">
        <f t="shared" si="6"/>
        <v>1725</v>
      </c>
      <c r="I59">
        <f t="shared" si="7"/>
        <v>1145</v>
      </c>
      <c r="M59">
        <v>2006</v>
      </c>
      <c r="N59" s="3" t="s">
        <v>32</v>
      </c>
      <c r="O59" s="4">
        <v>22132</v>
      </c>
      <c r="P59" s="4">
        <v>508</v>
      </c>
      <c r="Q59" s="4">
        <v>9077</v>
      </c>
      <c r="R59" s="4">
        <v>7537</v>
      </c>
      <c r="S59" s="4">
        <v>1664</v>
      </c>
      <c r="T59" s="4">
        <v>2011</v>
      </c>
      <c r="U59" s="4">
        <v>1335</v>
      </c>
    </row>
    <row r="60" spans="1:21" x14ac:dyDescent="0.2">
      <c r="A60">
        <v>2006</v>
      </c>
      <c r="B60" t="s">
        <v>33</v>
      </c>
      <c r="C60">
        <f t="shared" si="1"/>
        <v>7719</v>
      </c>
      <c r="D60">
        <f t="shared" si="2"/>
        <v>229</v>
      </c>
      <c r="E60">
        <f t="shared" si="3"/>
        <v>2493</v>
      </c>
      <c r="F60">
        <f t="shared" si="4"/>
        <v>3793</v>
      </c>
      <c r="G60">
        <f t="shared" si="5"/>
        <v>486</v>
      </c>
      <c r="H60">
        <f t="shared" si="6"/>
        <v>347</v>
      </c>
      <c r="I60">
        <f t="shared" si="7"/>
        <v>371</v>
      </c>
      <c r="M60">
        <v>2006</v>
      </c>
      <c r="N60" s="3" t="s">
        <v>33</v>
      </c>
      <c r="O60" s="4">
        <v>9000</v>
      </c>
      <c r="P60" s="4">
        <v>267</v>
      </c>
      <c r="Q60" s="4">
        <v>2907</v>
      </c>
      <c r="R60" s="4">
        <v>4422</v>
      </c>
      <c r="S60" s="4">
        <v>567</v>
      </c>
      <c r="T60" s="4">
        <v>405</v>
      </c>
      <c r="U60" s="4">
        <v>432</v>
      </c>
    </row>
    <row r="61" spans="1:21" x14ac:dyDescent="0.2">
      <c r="A61">
        <v>2006</v>
      </c>
      <c r="B61" t="s">
        <v>34</v>
      </c>
      <c r="C61">
        <f t="shared" si="1"/>
        <v>10861</v>
      </c>
      <c r="D61">
        <f t="shared" si="2"/>
        <v>62</v>
      </c>
      <c r="E61">
        <f t="shared" si="3"/>
        <v>2551</v>
      </c>
      <c r="F61">
        <f t="shared" si="4"/>
        <v>5700</v>
      </c>
      <c r="G61">
        <f t="shared" si="5"/>
        <v>1047</v>
      </c>
      <c r="H61">
        <f t="shared" si="6"/>
        <v>726</v>
      </c>
      <c r="I61">
        <f t="shared" si="7"/>
        <v>775</v>
      </c>
      <c r="M61">
        <v>2006</v>
      </c>
      <c r="N61" s="3" t="s">
        <v>34</v>
      </c>
      <c r="O61" s="4">
        <v>12664</v>
      </c>
      <c r="P61" s="4">
        <v>72</v>
      </c>
      <c r="Q61" s="4">
        <v>2974</v>
      </c>
      <c r="R61" s="4">
        <v>6646</v>
      </c>
      <c r="S61" s="4">
        <v>1221</v>
      </c>
      <c r="T61" s="4">
        <v>847</v>
      </c>
      <c r="U61" s="4">
        <v>904</v>
      </c>
    </row>
    <row r="62" spans="1:21" x14ac:dyDescent="0.2">
      <c r="A62">
        <v>2006</v>
      </c>
      <c r="B62" t="s">
        <v>35</v>
      </c>
      <c r="C62">
        <f t="shared" si="1"/>
        <v>1308</v>
      </c>
      <c r="D62">
        <f t="shared" si="2"/>
        <v>9</v>
      </c>
      <c r="E62">
        <f t="shared" si="3"/>
        <v>454</v>
      </c>
      <c r="F62">
        <f t="shared" si="4"/>
        <v>433</v>
      </c>
      <c r="G62">
        <f t="shared" si="5"/>
        <v>105</v>
      </c>
      <c r="H62">
        <f t="shared" si="6"/>
        <v>63</v>
      </c>
      <c r="I62">
        <f t="shared" si="7"/>
        <v>244</v>
      </c>
      <c r="M62">
        <v>2006</v>
      </c>
      <c r="N62" s="3" t="s">
        <v>35</v>
      </c>
      <c r="O62" s="4">
        <v>1525</v>
      </c>
      <c r="P62" s="4">
        <v>11</v>
      </c>
      <c r="Q62" s="4">
        <v>529</v>
      </c>
      <c r="R62" s="4">
        <v>505</v>
      </c>
      <c r="S62" s="4">
        <v>122</v>
      </c>
      <c r="T62" s="4">
        <v>73</v>
      </c>
      <c r="U62" s="4">
        <v>285</v>
      </c>
    </row>
    <row r="63" spans="1:21" x14ac:dyDescent="0.2">
      <c r="A63">
        <v>2006</v>
      </c>
      <c r="B63" t="s">
        <v>36</v>
      </c>
      <c r="C63">
        <f t="shared" si="1"/>
        <v>11738</v>
      </c>
      <c r="D63">
        <f t="shared" si="2"/>
        <v>238</v>
      </c>
      <c r="E63">
        <f t="shared" si="3"/>
        <v>3805</v>
      </c>
      <c r="F63">
        <f t="shared" si="4"/>
        <v>5201</v>
      </c>
      <c r="G63">
        <f t="shared" si="5"/>
        <v>1067</v>
      </c>
      <c r="H63">
        <f t="shared" si="6"/>
        <v>1039</v>
      </c>
      <c r="I63">
        <f t="shared" si="7"/>
        <v>388</v>
      </c>
      <c r="M63">
        <v>2006</v>
      </c>
      <c r="N63" s="3" t="s">
        <v>36</v>
      </c>
      <c r="O63" s="4">
        <v>13686</v>
      </c>
      <c r="P63" s="4">
        <v>278</v>
      </c>
      <c r="Q63" s="4">
        <v>4437</v>
      </c>
      <c r="R63" s="4">
        <v>6064</v>
      </c>
      <c r="S63" s="4">
        <v>1244</v>
      </c>
      <c r="T63" s="4">
        <v>1211</v>
      </c>
      <c r="U63" s="4">
        <v>452</v>
      </c>
    </row>
    <row r="64" spans="1:21" x14ac:dyDescent="0.2">
      <c r="A64">
        <v>2006</v>
      </c>
      <c r="B64" t="s">
        <v>37</v>
      </c>
      <c r="C64">
        <f t="shared" si="1"/>
        <v>7663</v>
      </c>
      <c r="D64">
        <f t="shared" si="2"/>
        <v>27</v>
      </c>
      <c r="E64">
        <f t="shared" si="3"/>
        <v>2770</v>
      </c>
      <c r="F64">
        <f t="shared" si="4"/>
        <v>3009</v>
      </c>
      <c r="G64">
        <f t="shared" si="5"/>
        <v>527</v>
      </c>
      <c r="H64">
        <f t="shared" si="6"/>
        <v>893</v>
      </c>
      <c r="I64">
        <f t="shared" si="7"/>
        <v>437</v>
      </c>
      <c r="M64">
        <v>2006</v>
      </c>
      <c r="N64" s="3" t="s">
        <v>37</v>
      </c>
      <c r="O64" s="4">
        <v>8935</v>
      </c>
      <c r="P64" s="4">
        <v>31</v>
      </c>
      <c r="Q64" s="4">
        <v>3231</v>
      </c>
      <c r="R64" s="4">
        <v>3508</v>
      </c>
      <c r="S64" s="4">
        <v>614</v>
      </c>
      <c r="T64" s="4">
        <v>1041</v>
      </c>
      <c r="U64" s="4">
        <v>510</v>
      </c>
    </row>
    <row r="65" spans="1:21" x14ac:dyDescent="0.2">
      <c r="A65">
        <v>2006</v>
      </c>
      <c r="B65" t="s">
        <v>38</v>
      </c>
      <c r="C65">
        <f t="shared" si="1"/>
        <v>3704</v>
      </c>
      <c r="D65">
        <f t="shared" si="2"/>
        <v>8</v>
      </c>
      <c r="E65">
        <f t="shared" si="3"/>
        <v>1118</v>
      </c>
      <c r="F65">
        <f t="shared" si="4"/>
        <v>1620</v>
      </c>
      <c r="G65">
        <f t="shared" si="5"/>
        <v>297</v>
      </c>
      <c r="H65">
        <f t="shared" si="6"/>
        <v>295</v>
      </c>
      <c r="I65">
        <f t="shared" si="7"/>
        <v>366</v>
      </c>
      <c r="M65">
        <v>2006</v>
      </c>
      <c r="N65" s="3" t="s">
        <v>38</v>
      </c>
      <c r="O65" s="4">
        <v>4319</v>
      </c>
      <c r="P65" s="4">
        <v>9</v>
      </c>
      <c r="Q65" s="4">
        <v>1304</v>
      </c>
      <c r="R65" s="4">
        <v>1889</v>
      </c>
      <c r="S65" s="4">
        <v>346</v>
      </c>
      <c r="T65" s="4">
        <v>344</v>
      </c>
      <c r="U65" s="4">
        <v>427</v>
      </c>
    </row>
    <row r="66" spans="1:21" x14ac:dyDescent="0.2">
      <c r="A66">
        <v>2006</v>
      </c>
      <c r="B66" t="s">
        <v>39</v>
      </c>
      <c r="C66">
        <f t="shared" si="1"/>
        <v>2809</v>
      </c>
      <c r="D66">
        <f t="shared" si="2"/>
        <v>17</v>
      </c>
      <c r="E66">
        <f t="shared" si="3"/>
        <v>1316</v>
      </c>
      <c r="F66">
        <f t="shared" si="4"/>
        <v>872</v>
      </c>
      <c r="G66">
        <f t="shared" si="5"/>
        <v>212</v>
      </c>
      <c r="H66">
        <f t="shared" si="6"/>
        <v>234</v>
      </c>
      <c r="I66">
        <f t="shared" si="7"/>
        <v>158</v>
      </c>
      <c r="M66">
        <v>2006</v>
      </c>
      <c r="N66" s="3" t="s">
        <v>39</v>
      </c>
      <c r="O66" s="4">
        <v>3275</v>
      </c>
      <c r="P66" s="4">
        <v>20</v>
      </c>
      <c r="Q66" s="4">
        <v>1534</v>
      </c>
      <c r="R66" s="4">
        <v>1017</v>
      </c>
      <c r="S66" s="4">
        <v>247</v>
      </c>
      <c r="T66" s="4">
        <v>273</v>
      </c>
      <c r="U66" s="4">
        <v>184</v>
      </c>
    </row>
    <row r="67" spans="1:21" x14ac:dyDescent="0.2">
      <c r="A67">
        <v>2006</v>
      </c>
      <c r="B67" t="s">
        <v>40</v>
      </c>
      <c r="C67">
        <f t="shared" si="1"/>
        <v>7504</v>
      </c>
      <c r="D67">
        <f t="shared" si="2"/>
        <v>81</v>
      </c>
      <c r="E67">
        <f t="shared" si="3"/>
        <v>2708</v>
      </c>
      <c r="F67">
        <f t="shared" si="4"/>
        <v>3422</v>
      </c>
      <c r="G67">
        <f t="shared" si="5"/>
        <v>452</v>
      </c>
      <c r="H67">
        <f t="shared" si="6"/>
        <v>444</v>
      </c>
      <c r="I67">
        <f t="shared" si="7"/>
        <v>397</v>
      </c>
      <c r="M67">
        <v>2006</v>
      </c>
      <c r="N67" s="3" t="s">
        <v>40</v>
      </c>
      <c r="O67" s="4">
        <v>8749</v>
      </c>
      <c r="P67" s="4">
        <v>94</v>
      </c>
      <c r="Q67" s="4">
        <v>3157</v>
      </c>
      <c r="R67" s="4">
        <v>3990</v>
      </c>
      <c r="S67" s="4">
        <v>527</v>
      </c>
      <c r="T67" s="4">
        <v>518</v>
      </c>
      <c r="U67" s="4">
        <v>463</v>
      </c>
    </row>
    <row r="68" spans="1:21" x14ac:dyDescent="0.2">
      <c r="A68">
        <v>2006</v>
      </c>
      <c r="B68" t="s">
        <v>41</v>
      </c>
      <c r="C68">
        <f>394503-SUM(C36:C67)</f>
        <v>430</v>
      </c>
      <c r="D68">
        <f t="shared" si="2"/>
        <v>31</v>
      </c>
      <c r="E68">
        <f t="shared" si="3"/>
        <v>74</v>
      </c>
      <c r="F68">
        <f t="shared" si="4"/>
        <v>69</v>
      </c>
      <c r="G68">
        <f t="shared" si="5"/>
        <v>1</v>
      </c>
      <c r="H68">
        <f t="shared" si="6"/>
        <v>242</v>
      </c>
      <c r="I68">
        <f t="shared" si="7"/>
        <v>13</v>
      </c>
      <c r="M68">
        <v>2006</v>
      </c>
      <c r="N68" s="3" t="s">
        <v>41</v>
      </c>
      <c r="O68" s="4">
        <v>503</v>
      </c>
      <c r="P68" s="4">
        <v>36</v>
      </c>
      <c r="Q68" s="4">
        <v>89</v>
      </c>
      <c r="R68" s="4">
        <v>80</v>
      </c>
      <c r="S68" s="4">
        <v>1</v>
      </c>
      <c r="T68" s="4">
        <v>282</v>
      </c>
      <c r="U68" s="4">
        <v>15</v>
      </c>
    </row>
    <row r="69" spans="1:21" x14ac:dyDescent="0.2">
      <c r="A69">
        <v>2005</v>
      </c>
      <c r="B69" t="s">
        <v>9</v>
      </c>
      <c r="C69">
        <f>ROUND(O69*398345/464125,0)</f>
        <v>899</v>
      </c>
      <c r="D69">
        <f t="shared" ref="D69:I69" si="8">ROUND(P69*398345/464125,0)</f>
        <v>148</v>
      </c>
      <c r="E69">
        <f t="shared" si="3"/>
        <v>467</v>
      </c>
      <c r="F69">
        <f t="shared" si="8"/>
        <v>136</v>
      </c>
      <c r="G69">
        <f t="shared" si="8"/>
        <v>22</v>
      </c>
      <c r="H69">
        <f t="shared" si="8"/>
        <v>67</v>
      </c>
      <c r="I69">
        <f t="shared" si="8"/>
        <v>59</v>
      </c>
      <c r="M69">
        <v>2005</v>
      </c>
      <c r="N69" s="3" t="s">
        <v>9</v>
      </c>
      <c r="O69" s="4">
        <v>1048</v>
      </c>
      <c r="P69" s="4">
        <v>173</v>
      </c>
      <c r="Q69" s="4">
        <v>543</v>
      </c>
      <c r="R69" s="4">
        <v>159</v>
      </c>
      <c r="S69" s="4">
        <v>26</v>
      </c>
      <c r="T69" s="4">
        <v>78</v>
      </c>
      <c r="U69" s="4">
        <v>69</v>
      </c>
    </row>
    <row r="70" spans="1:21" x14ac:dyDescent="0.2">
      <c r="A70">
        <v>2005</v>
      </c>
      <c r="B70" t="s">
        <v>10</v>
      </c>
      <c r="C70">
        <f t="shared" ref="C70:C100" si="9">ROUND(O70*398345/464125,0)</f>
        <v>6404</v>
      </c>
      <c r="D70">
        <f t="shared" ref="D70:D101" si="10">ROUND(P70*398345/464125,0)</f>
        <v>24</v>
      </c>
      <c r="E70">
        <f t="shared" ref="E70:E101" si="11">C70-D70-SUM(F70:I70)</f>
        <v>2880</v>
      </c>
      <c r="F70">
        <f t="shared" ref="F70:F101" si="12">ROUND(R70*398345/464125,0)</f>
        <v>2145</v>
      </c>
      <c r="G70">
        <f t="shared" ref="G70:G101" si="13">ROUND(S70*398345/464125,0)</f>
        <v>350</v>
      </c>
      <c r="H70">
        <f t="shared" ref="H70:H101" si="14">ROUND(T70*398345/464125,0)</f>
        <v>548</v>
      </c>
      <c r="I70">
        <f t="shared" ref="I70:I101" si="15">ROUND(U70*398345/464125,0)</f>
        <v>457</v>
      </c>
      <c r="M70">
        <v>2005</v>
      </c>
      <c r="N70" s="3" t="s">
        <v>10</v>
      </c>
      <c r="O70" s="4">
        <v>7462</v>
      </c>
      <c r="P70" s="4">
        <v>28</v>
      </c>
      <c r="Q70" s="4">
        <v>3355</v>
      </c>
      <c r="R70" s="4">
        <v>2499</v>
      </c>
      <c r="S70" s="4">
        <v>408</v>
      </c>
      <c r="T70" s="4">
        <v>639</v>
      </c>
      <c r="U70" s="4">
        <v>533</v>
      </c>
    </row>
    <row r="71" spans="1:21" x14ac:dyDescent="0.2">
      <c r="A71">
        <v>2005</v>
      </c>
      <c r="B71" t="s">
        <v>11</v>
      </c>
      <c r="C71">
        <f t="shared" si="9"/>
        <v>4727</v>
      </c>
      <c r="D71">
        <f t="shared" si="10"/>
        <v>28</v>
      </c>
      <c r="E71">
        <f t="shared" si="11"/>
        <v>1690</v>
      </c>
      <c r="F71">
        <f t="shared" si="12"/>
        <v>1802</v>
      </c>
      <c r="G71">
        <f t="shared" si="13"/>
        <v>318</v>
      </c>
      <c r="H71">
        <f t="shared" si="14"/>
        <v>536</v>
      </c>
      <c r="I71">
        <f t="shared" si="15"/>
        <v>353</v>
      </c>
      <c r="M71">
        <v>2005</v>
      </c>
      <c r="N71" s="3" t="s">
        <v>11</v>
      </c>
      <c r="O71" s="4">
        <v>5508</v>
      </c>
      <c r="P71" s="4">
        <v>33</v>
      </c>
      <c r="Q71" s="4">
        <v>1969</v>
      </c>
      <c r="R71" s="4">
        <v>2099</v>
      </c>
      <c r="S71" s="4">
        <v>371</v>
      </c>
      <c r="T71" s="4">
        <v>625</v>
      </c>
      <c r="U71" s="4">
        <v>411</v>
      </c>
    </row>
    <row r="72" spans="1:21" x14ac:dyDescent="0.2">
      <c r="A72">
        <v>2005</v>
      </c>
      <c r="B72" t="s">
        <v>12</v>
      </c>
      <c r="C72">
        <f t="shared" si="9"/>
        <v>24677</v>
      </c>
      <c r="D72">
        <f t="shared" si="10"/>
        <v>93</v>
      </c>
      <c r="E72">
        <f t="shared" si="11"/>
        <v>7699</v>
      </c>
      <c r="F72">
        <f t="shared" si="12"/>
        <v>11537</v>
      </c>
      <c r="G72">
        <f t="shared" si="13"/>
        <v>1863</v>
      </c>
      <c r="H72">
        <f t="shared" si="14"/>
        <v>2111</v>
      </c>
      <c r="I72">
        <f t="shared" si="15"/>
        <v>1374</v>
      </c>
      <c r="M72">
        <v>2005</v>
      </c>
      <c r="N72" s="3" t="s">
        <v>12</v>
      </c>
      <c r="O72" s="4">
        <v>28752</v>
      </c>
      <c r="P72" s="4">
        <v>108</v>
      </c>
      <c r="Q72" s="4">
        <v>8970</v>
      </c>
      <c r="R72" s="4">
        <v>13442</v>
      </c>
      <c r="S72" s="4">
        <v>2171</v>
      </c>
      <c r="T72" s="4">
        <v>2460</v>
      </c>
      <c r="U72" s="4">
        <v>1601</v>
      </c>
    </row>
    <row r="73" spans="1:21" x14ac:dyDescent="0.2">
      <c r="A73">
        <v>2005</v>
      </c>
      <c r="B73" t="s">
        <v>13</v>
      </c>
      <c r="C73">
        <f t="shared" si="9"/>
        <v>12393</v>
      </c>
      <c r="D73">
        <f t="shared" si="10"/>
        <v>49</v>
      </c>
      <c r="E73">
        <f t="shared" si="11"/>
        <v>3240</v>
      </c>
      <c r="F73">
        <f t="shared" si="12"/>
        <v>4870</v>
      </c>
      <c r="G73">
        <f t="shared" si="13"/>
        <v>1045</v>
      </c>
      <c r="H73">
        <f t="shared" si="14"/>
        <v>2084</v>
      </c>
      <c r="I73">
        <f t="shared" si="15"/>
        <v>1105</v>
      </c>
      <c r="M73">
        <v>2005</v>
      </c>
      <c r="N73" s="3" t="s">
        <v>13</v>
      </c>
      <c r="O73" s="4">
        <v>14440</v>
      </c>
      <c r="P73" s="4">
        <v>57</v>
      </c>
      <c r="Q73" s="4">
        <v>3776</v>
      </c>
      <c r="R73" s="4">
        <v>5674</v>
      </c>
      <c r="S73" s="4">
        <v>1218</v>
      </c>
      <c r="T73" s="4">
        <v>2428</v>
      </c>
      <c r="U73" s="4">
        <v>1287</v>
      </c>
    </row>
    <row r="74" spans="1:21" x14ac:dyDescent="0.2">
      <c r="A74">
        <v>2005</v>
      </c>
      <c r="B74" t="s">
        <v>14</v>
      </c>
      <c r="C74">
        <f t="shared" si="9"/>
        <v>11119</v>
      </c>
      <c r="D74">
        <f t="shared" si="10"/>
        <v>31</v>
      </c>
      <c r="E74">
        <f t="shared" si="11"/>
        <v>3102</v>
      </c>
      <c r="F74">
        <f t="shared" si="12"/>
        <v>5390</v>
      </c>
      <c r="G74">
        <f t="shared" si="13"/>
        <v>1257</v>
      </c>
      <c r="H74">
        <f t="shared" si="14"/>
        <v>1045</v>
      </c>
      <c r="I74">
        <f t="shared" si="15"/>
        <v>294</v>
      </c>
      <c r="M74">
        <v>2005</v>
      </c>
      <c r="N74" s="3" t="s">
        <v>14</v>
      </c>
      <c r="O74" s="4">
        <v>12955</v>
      </c>
      <c r="P74" s="4">
        <v>36</v>
      </c>
      <c r="Q74" s="4">
        <v>3614</v>
      </c>
      <c r="R74" s="4">
        <v>6280</v>
      </c>
      <c r="S74" s="4">
        <v>1464</v>
      </c>
      <c r="T74" s="4">
        <v>1218</v>
      </c>
      <c r="U74" s="4">
        <v>343</v>
      </c>
    </row>
    <row r="75" spans="1:21" x14ac:dyDescent="0.2">
      <c r="A75">
        <v>2005</v>
      </c>
      <c r="B75" t="s">
        <v>15</v>
      </c>
      <c r="C75">
        <f t="shared" si="9"/>
        <v>21655</v>
      </c>
      <c r="D75">
        <f t="shared" si="10"/>
        <v>673</v>
      </c>
      <c r="E75">
        <f t="shared" si="11"/>
        <v>8166</v>
      </c>
      <c r="F75">
        <f t="shared" si="12"/>
        <v>8812</v>
      </c>
      <c r="G75">
        <f t="shared" si="13"/>
        <v>826</v>
      </c>
      <c r="H75">
        <f t="shared" si="14"/>
        <v>2028</v>
      </c>
      <c r="I75">
        <f t="shared" si="15"/>
        <v>1150</v>
      </c>
      <c r="M75">
        <v>2005</v>
      </c>
      <c r="N75" s="3" t="s">
        <v>15</v>
      </c>
      <c r="O75" s="4">
        <v>25231</v>
      </c>
      <c r="P75" s="4">
        <v>784</v>
      </c>
      <c r="Q75" s="4">
        <v>9515</v>
      </c>
      <c r="R75" s="4">
        <v>10267</v>
      </c>
      <c r="S75" s="4">
        <v>962</v>
      </c>
      <c r="T75" s="4">
        <v>2363</v>
      </c>
      <c r="U75" s="4">
        <v>1340</v>
      </c>
    </row>
    <row r="76" spans="1:21" x14ac:dyDescent="0.2">
      <c r="A76">
        <v>2005</v>
      </c>
      <c r="B76" t="s">
        <v>16</v>
      </c>
      <c r="C76">
        <f t="shared" si="9"/>
        <v>11974</v>
      </c>
      <c r="D76">
        <f t="shared" si="10"/>
        <v>166</v>
      </c>
      <c r="E76">
        <f t="shared" si="11"/>
        <v>4535</v>
      </c>
      <c r="F76">
        <f t="shared" si="12"/>
        <v>4654</v>
      </c>
      <c r="G76">
        <f t="shared" si="13"/>
        <v>907</v>
      </c>
      <c r="H76">
        <f t="shared" si="14"/>
        <v>1105</v>
      </c>
      <c r="I76">
        <f t="shared" si="15"/>
        <v>607</v>
      </c>
      <c r="M76">
        <v>2005</v>
      </c>
      <c r="N76" s="3" t="s">
        <v>16</v>
      </c>
      <c r="O76" s="4">
        <v>13951</v>
      </c>
      <c r="P76" s="4">
        <v>193</v>
      </c>
      <c r="Q76" s="4">
        <v>5285</v>
      </c>
      <c r="R76" s="4">
        <v>5422</v>
      </c>
      <c r="S76" s="4">
        <v>1057</v>
      </c>
      <c r="T76" s="4">
        <v>1287</v>
      </c>
      <c r="U76" s="4">
        <v>707</v>
      </c>
    </row>
    <row r="77" spans="1:21" x14ac:dyDescent="0.2">
      <c r="A77">
        <v>2005</v>
      </c>
      <c r="B77" t="s">
        <v>17</v>
      </c>
      <c r="C77">
        <f t="shared" si="9"/>
        <v>14054</v>
      </c>
      <c r="D77">
        <f t="shared" si="10"/>
        <v>85</v>
      </c>
      <c r="E77">
        <f t="shared" si="11"/>
        <v>5109</v>
      </c>
      <c r="F77">
        <f t="shared" si="12"/>
        <v>4926</v>
      </c>
      <c r="G77">
        <f t="shared" si="13"/>
        <v>1173</v>
      </c>
      <c r="H77">
        <f t="shared" si="14"/>
        <v>2040</v>
      </c>
      <c r="I77">
        <f t="shared" si="15"/>
        <v>721</v>
      </c>
      <c r="M77">
        <v>2005</v>
      </c>
      <c r="N77" s="3" t="s">
        <v>17</v>
      </c>
      <c r="O77" s="4">
        <v>16375</v>
      </c>
      <c r="P77" s="4">
        <v>99</v>
      </c>
      <c r="Q77" s="4">
        <v>5953</v>
      </c>
      <c r="R77" s="4">
        <v>5739</v>
      </c>
      <c r="S77" s="4">
        <v>1367</v>
      </c>
      <c r="T77" s="4">
        <v>2377</v>
      </c>
      <c r="U77" s="4">
        <v>840</v>
      </c>
    </row>
    <row r="78" spans="1:21" x14ac:dyDescent="0.2">
      <c r="A78">
        <v>2005</v>
      </c>
      <c r="B78" t="s">
        <v>18</v>
      </c>
      <c r="C78">
        <f t="shared" si="9"/>
        <v>8789</v>
      </c>
      <c r="D78">
        <f t="shared" si="10"/>
        <v>145</v>
      </c>
      <c r="E78">
        <f t="shared" si="11"/>
        <v>2663</v>
      </c>
      <c r="F78">
        <f t="shared" si="12"/>
        <v>2974</v>
      </c>
      <c r="G78">
        <f t="shared" si="13"/>
        <v>1226</v>
      </c>
      <c r="H78">
        <f t="shared" si="14"/>
        <v>1054</v>
      </c>
      <c r="I78">
        <f t="shared" si="15"/>
        <v>727</v>
      </c>
      <c r="M78">
        <v>2005</v>
      </c>
      <c r="N78" s="3" t="s">
        <v>18</v>
      </c>
      <c r="O78" s="4">
        <v>10240</v>
      </c>
      <c r="P78" s="4">
        <v>169</v>
      </c>
      <c r="Q78" s="4">
        <v>3102</v>
      </c>
      <c r="R78" s="4">
        <v>3465</v>
      </c>
      <c r="S78" s="4">
        <v>1429</v>
      </c>
      <c r="T78" s="4">
        <v>1228</v>
      </c>
      <c r="U78" s="4">
        <v>847</v>
      </c>
    </row>
    <row r="79" spans="1:21" x14ac:dyDescent="0.2">
      <c r="A79">
        <v>2005</v>
      </c>
      <c r="B79" t="s">
        <v>19</v>
      </c>
      <c r="C79">
        <f t="shared" si="9"/>
        <v>20258</v>
      </c>
      <c r="D79">
        <f t="shared" si="10"/>
        <v>112</v>
      </c>
      <c r="E79">
        <f t="shared" si="11"/>
        <v>7106</v>
      </c>
      <c r="F79">
        <f t="shared" si="12"/>
        <v>8705</v>
      </c>
      <c r="G79">
        <f t="shared" si="13"/>
        <v>1010</v>
      </c>
      <c r="H79">
        <f t="shared" si="14"/>
        <v>2038</v>
      </c>
      <c r="I79">
        <f t="shared" si="15"/>
        <v>1287</v>
      </c>
      <c r="M79">
        <v>2005</v>
      </c>
      <c r="N79" s="3" t="s">
        <v>19</v>
      </c>
      <c r="O79" s="4">
        <v>23603</v>
      </c>
      <c r="P79" s="4">
        <v>130</v>
      </c>
      <c r="Q79" s="4">
        <v>8279</v>
      </c>
      <c r="R79" s="4">
        <v>10143</v>
      </c>
      <c r="S79" s="4">
        <v>1177</v>
      </c>
      <c r="T79" s="4">
        <v>2375</v>
      </c>
      <c r="U79" s="4">
        <v>1499</v>
      </c>
    </row>
    <row r="80" spans="1:21" x14ac:dyDescent="0.2">
      <c r="A80">
        <v>2005</v>
      </c>
      <c r="B80" t="s">
        <v>20</v>
      </c>
      <c r="C80">
        <f t="shared" si="9"/>
        <v>15254</v>
      </c>
      <c r="D80">
        <f t="shared" si="10"/>
        <v>128</v>
      </c>
      <c r="E80">
        <f t="shared" si="11"/>
        <v>6622</v>
      </c>
      <c r="F80">
        <f t="shared" si="12"/>
        <v>4971</v>
      </c>
      <c r="G80">
        <f t="shared" si="13"/>
        <v>714</v>
      </c>
      <c r="H80">
        <f t="shared" si="14"/>
        <v>1796</v>
      </c>
      <c r="I80">
        <f t="shared" si="15"/>
        <v>1023</v>
      </c>
      <c r="M80">
        <v>2005</v>
      </c>
      <c r="N80" s="3" t="s">
        <v>20</v>
      </c>
      <c r="O80" s="4">
        <v>17773</v>
      </c>
      <c r="P80" s="4">
        <v>149</v>
      </c>
      <c r="Q80" s="4">
        <v>7716</v>
      </c>
      <c r="R80" s="4">
        <v>5792</v>
      </c>
      <c r="S80" s="4">
        <v>832</v>
      </c>
      <c r="T80" s="4">
        <v>2092</v>
      </c>
      <c r="U80" s="4">
        <v>1192</v>
      </c>
    </row>
    <row r="81" spans="1:21" x14ac:dyDescent="0.2">
      <c r="A81">
        <v>2005</v>
      </c>
      <c r="B81" t="s">
        <v>21</v>
      </c>
      <c r="C81">
        <f t="shared" si="9"/>
        <v>14264</v>
      </c>
      <c r="D81">
        <f t="shared" si="10"/>
        <v>101</v>
      </c>
      <c r="E81">
        <f t="shared" si="11"/>
        <v>4680</v>
      </c>
      <c r="F81">
        <f t="shared" si="12"/>
        <v>5169</v>
      </c>
      <c r="G81">
        <f t="shared" si="13"/>
        <v>1317</v>
      </c>
      <c r="H81">
        <f t="shared" si="14"/>
        <v>1923</v>
      </c>
      <c r="I81">
        <f t="shared" si="15"/>
        <v>1074</v>
      </c>
      <c r="M81">
        <v>2005</v>
      </c>
      <c r="N81" s="3" t="s">
        <v>21</v>
      </c>
      <c r="O81" s="4">
        <v>16619</v>
      </c>
      <c r="P81" s="4">
        <v>118</v>
      </c>
      <c r="Q81" s="4">
        <v>5454</v>
      </c>
      <c r="R81" s="4">
        <v>6022</v>
      </c>
      <c r="S81" s="4">
        <v>1534</v>
      </c>
      <c r="T81" s="4">
        <v>2240</v>
      </c>
      <c r="U81" s="4">
        <v>1251</v>
      </c>
    </row>
    <row r="82" spans="1:21" x14ac:dyDescent="0.2">
      <c r="A82">
        <v>2005</v>
      </c>
      <c r="B82" t="s">
        <v>22</v>
      </c>
      <c r="C82">
        <f t="shared" si="9"/>
        <v>9644</v>
      </c>
      <c r="D82">
        <f t="shared" si="10"/>
        <v>46</v>
      </c>
      <c r="E82">
        <f t="shared" si="11"/>
        <v>3364</v>
      </c>
      <c r="F82">
        <f t="shared" si="12"/>
        <v>3707</v>
      </c>
      <c r="G82">
        <f t="shared" si="13"/>
        <v>864</v>
      </c>
      <c r="H82">
        <f t="shared" si="14"/>
        <v>1230</v>
      </c>
      <c r="I82">
        <f t="shared" si="15"/>
        <v>433</v>
      </c>
      <c r="M82">
        <v>2005</v>
      </c>
      <c r="N82" s="3" t="s">
        <v>22</v>
      </c>
      <c r="O82" s="4">
        <v>11237</v>
      </c>
      <c r="P82" s="4">
        <v>54</v>
      </c>
      <c r="Q82" s="4">
        <v>3920</v>
      </c>
      <c r="R82" s="4">
        <v>4319</v>
      </c>
      <c r="S82" s="4">
        <v>1007</v>
      </c>
      <c r="T82" s="4">
        <v>1433</v>
      </c>
      <c r="U82" s="4">
        <v>504</v>
      </c>
    </row>
    <row r="83" spans="1:21" x14ac:dyDescent="0.2">
      <c r="A83">
        <v>2005</v>
      </c>
      <c r="B83" t="s">
        <v>23</v>
      </c>
      <c r="C83">
        <f t="shared" si="9"/>
        <v>11725</v>
      </c>
      <c r="D83">
        <f t="shared" si="10"/>
        <v>58</v>
      </c>
      <c r="E83">
        <f t="shared" si="11"/>
        <v>4958</v>
      </c>
      <c r="F83">
        <f t="shared" si="12"/>
        <v>4527</v>
      </c>
      <c r="G83">
        <f t="shared" si="13"/>
        <v>382</v>
      </c>
      <c r="H83">
        <f t="shared" si="14"/>
        <v>1249</v>
      </c>
      <c r="I83">
        <f t="shared" si="15"/>
        <v>551</v>
      </c>
      <c r="M83">
        <v>2005</v>
      </c>
      <c r="N83" s="3" t="s">
        <v>23</v>
      </c>
      <c r="O83" s="4">
        <v>13661</v>
      </c>
      <c r="P83" s="4">
        <v>67</v>
      </c>
      <c r="Q83" s="4">
        <v>5778</v>
      </c>
      <c r="R83" s="4">
        <v>5274</v>
      </c>
      <c r="S83" s="4">
        <v>445</v>
      </c>
      <c r="T83" s="4">
        <v>1455</v>
      </c>
      <c r="U83" s="4">
        <v>642</v>
      </c>
    </row>
    <row r="84" spans="1:21" x14ac:dyDescent="0.2">
      <c r="A84">
        <v>2005</v>
      </c>
      <c r="B84" t="s">
        <v>24</v>
      </c>
      <c r="C84">
        <f t="shared" si="9"/>
        <v>23826</v>
      </c>
      <c r="D84">
        <f t="shared" si="10"/>
        <v>361</v>
      </c>
      <c r="E84">
        <f t="shared" si="11"/>
        <v>8421</v>
      </c>
      <c r="F84">
        <f t="shared" si="12"/>
        <v>9165</v>
      </c>
      <c r="G84">
        <f t="shared" si="13"/>
        <v>2648</v>
      </c>
      <c r="H84">
        <f t="shared" si="14"/>
        <v>2442</v>
      </c>
      <c r="I84">
        <f t="shared" si="15"/>
        <v>789</v>
      </c>
      <c r="M84">
        <v>2005</v>
      </c>
      <c r="N84" s="3" t="s">
        <v>24</v>
      </c>
      <c r="O84" s="4">
        <v>27760</v>
      </c>
      <c r="P84" s="4">
        <v>421</v>
      </c>
      <c r="Q84" s="4">
        <v>9811</v>
      </c>
      <c r="R84" s="4">
        <v>10679</v>
      </c>
      <c r="S84" s="4">
        <v>3085</v>
      </c>
      <c r="T84" s="4">
        <v>2845</v>
      </c>
      <c r="U84" s="4">
        <v>919</v>
      </c>
    </row>
    <row r="85" spans="1:21" x14ac:dyDescent="0.2">
      <c r="A85">
        <v>2005</v>
      </c>
      <c r="B85" t="s">
        <v>25</v>
      </c>
      <c r="C85">
        <f t="shared" si="9"/>
        <v>20037</v>
      </c>
      <c r="D85">
        <f t="shared" si="10"/>
        <v>94</v>
      </c>
      <c r="E85">
        <f t="shared" si="11"/>
        <v>5277</v>
      </c>
      <c r="F85">
        <f t="shared" si="12"/>
        <v>10238</v>
      </c>
      <c r="G85">
        <f t="shared" si="13"/>
        <v>2068</v>
      </c>
      <c r="H85">
        <f t="shared" si="14"/>
        <v>1848</v>
      </c>
      <c r="I85">
        <f t="shared" si="15"/>
        <v>512</v>
      </c>
      <c r="M85">
        <v>2005</v>
      </c>
      <c r="N85" s="3" t="s">
        <v>25</v>
      </c>
      <c r="O85" s="4">
        <v>23346</v>
      </c>
      <c r="P85" s="4">
        <v>110</v>
      </c>
      <c r="Q85" s="4">
        <v>6149</v>
      </c>
      <c r="R85" s="4">
        <v>11929</v>
      </c>
      <c r="S85" s="4">
        <v>2409</v>
      </c>
      <c r="T85" s="4">
        <v>2153</v>
      </c>
      <c r="U85" s="4">
        <v>596</v>
      </c>
    </row>
    <row r="86" spans="1:21" x14ac:dyDescent="0.2">
      <c r="A86">
        <v>2005</v>
      </c>
      <c r="B86" t="s">
        <v>26</v>
      </c>
      <c r="C86">
        <f t="shared" si="9"/>
        <v>25007</v>
      </c>
      <c r="D86">
        <f t="shared" si="10"/>
        <v>407</v>
      </c>
      <c r="E86">
        <f t="shared" si="11"/>
        <v>7617</v>
      </c>
      <c r="F86">
        <f t="shared" si="12"/>
        <v>13540</v>
      </c>
      <c r="G86">
        <f t="shared" si="13"/>
        <v>1559</v>
      </c>
      <c r="H86">
        <f t="shared" si="14"/>
        <v>1686</v>
      </c>
      <c r="I86">
        <f t="shared" si="15"/>
        <v>198</v>
      </c>
      <c r="M86">
        <v>2005</v>
      </c>
      <c r="N86" s="3" t="s">
        <v>26</v>
      </c>
      <c r="O86" s="4">
        <v>29137</v>
      </c>
      <c r="P86" s="4">
        <v>474</v>
      </c>
      <c r="Q86" s="4">
        <v>8875</v>
      </c>
      <c r="R86" s="4">
        <v>15776</v>
      </c>
      <c r="S86" s="4">
        <v>1817</v>
      </c>
      <c r="T86" s="4">
        <v>1964</v>
      </c>
      <c r="U86" s="4">
        <v>231</v>
      </c>
    </row>
    <row r="87" spans="1:21" x14ac:dyDescent="0.2">
      <c r="A87">
        <v>2005</v>
      </c>
      <c r="B87" t="s">
        <v>27</v>
      </c>
      <c r="C87">
        <f t="shared" si="9"/>
        <v>18321</v>
      </c>
      <c r="D87">
        <f t="shared" si="10"/>
        <v>64</v>
      </c>
      <c r="E87">
        <f t="shared" si="11"/>
        <v>6618</v>
      </c>
      <c r="F87">
        <f t="shared" si="12"/>
        <v>8454</v>
      </c>
      <c r="G87">
        <f t="shared" si="13"/>
        <v>1163</v>
      </c>
      <c r="H87">
        <f t="shared" si="14"/>
        <v>1432</v>
      </c>
      <c r="I87">
        <f t="shared" si="15"/>
        <v>590</v>
      </c>
      <c r="M87">
        <v>2005</v>
      </c>
      <c r="N87" s="3" t="s">
        <v>27</v>
      </c>
      <c r="O87" s="4">
        <v>21346</v>
      </c>
      <c r="P87" s="4">
        <v>74</v>
      </c>
      <c r="Q87" s="4">
        <v>7710</v>
      </c>
      <c r="R87" s="4">
        <v>9850</v>
      </c>
      <c r="S87" s="4">
        <v>1355</v>
      </c>
      <c r="T87" s="4">
        <v>1669</v>
      </c>
      <c r="U87" s="4">
        <v>688</v>
      </c>
    </row>
    <row r="88" spans="1:21" x14ac:dyDescent="0.2">
      <c r="A88">
        <v>2005</v>
      </c>
      <c r="B88" t="s">
        <v>28</v>
      </c>
      <c r="C88">
        <f t="shared" si="9"/>
        <v>30650</v>
      </c>
      <c r="D88">
        <f t="shared" si="10"/>
        <v>1086</v>
      </c>
      <c r="E88">
        <f t="shared" si="11"/>
        <v>8818</v>
      </c>
      <c r="F88">
        <f t="shared" si="12"/>
        <v>13171</v>
      </c>
      <c r="G88">
        <f t="shared" si="13"/>
        <v>3322</v>
      </c>
      <c r="H88">
        <f t="shared" si="14"/>
        <v>2820</v>
      </c>
      <c r="I88">
        <f t="shared" si="15"/>
        <v>1433</v>
      </c>
      <c r="M88">
        <v>2005</v>
      </c>
      <c r="N88" s="3" t="s">
        <v>28</v>
      </c>
      <c r="O88" s="4">
        <v>35711</v>
      </c>
      <c r="P88" s="4">
        <v>1265</v>
      </c>
      <c r="Q88" s="4">
        <v>10273</v>
      </c>
      <c r="R88" s="4">
        <v>15346</v>
      </c>
      <c r="S88" s="4">
        <v>3871</v>
      </c>
      <c r="T88" s="4">
        <v>3286</v>
      </c>
      <c r="U88" s="4">
        <v>1670</v>
      </c>
    </row>
    <row r="89" spans="1:21" x14ac:dyDescent="0.2">
      <c r="A89">
        <v>2005</v>
      </c>
      <c r="B89" t="s">
        <v>29</v>
      </c>
      <c r="C89">
        <f t="shared" si="9"/>
        <v>11624</v>
      </c>
      <c r="D89">
        <f t="shared" si="10"/>
        <v>161</v>
      </c>
      <c r="E89">
        <f t="shared" si="11"/>
        <v>3534</v>
      </c>
      <c r="F89">
        <f t="shared" si="12"/>
        <v>5757</v>
      </c>
      <c r="G89">
        <f t="shared" si="13"/>
        <v>754</v>
      </c>
      <c r="H89">
        <f t="shared" si="14"/>
        <v>912</v>
      </c>
      <c r="I89">
        <f t="shared" si="15"/>
        <v>506</v>
      </c>
      <c r="M89">
        <v>2005</v>
      </c>
      <c r="N89" s="3" t="s">
        <v>29</v>
      </c>
      <c r="O89" s="4">
        <v>13544</v>
      </c>
      <c r="P89" s="4">
        <v>188</v>
      </c>
      <c r="Q89" s="4">
        <v>4118</v>
      </c>
      <c r="R89" s="4">
        <v>6708</v>
      </c>
      <c r="S89" s="4">
        <v>878</v>
      </c>
      <c r="T89" s="4">
        <v>1063</v>
      </c>
      <c r="U89" s="4">
        <v>589</v>
      </c>
    </row>
    <row r="90" spans="1:21" x14ac:dyDescent="0.2">
      <c r="A90">
        <v>2005</v>
      </c>
      <c r="B90" t="s">
        <v>30</v>
      </c>
      <c r="C90">
        <f t="shared" si="9"/>
        <v>2262</v>
      </c>
      <c r="D90">
        <f t="shared" si="10"/>
        <v>16</v>
      </c>
      <c r="E90">
        <f t="shared" si="11"/>
        <v>662</v>
      </c>
      <c r="F90">
        <f t="shared" si="12"/>
        <v>957</v>
      </c>
      <c r="G90">
        <f t="shared" si="13"/>
        <v>97</v>
      </c>
      <c r="H90">
        <f t="shared" si="14"/>
        <v>384</v>
      </c>
      <c r="I90">
        <f t="shared" si="15"/>
        <v>146</v>
      </c>
      <c r="M90">
        <v>2005</v>
      </c>
      <c r="N90" s="3" t="s">
        <v>30</v>
      </c>
      <c r="O90" s="4">
        <v>2636</v>
      </c>
      <c r="P90" s="4">
        <v>19</v>
      </c>
      <c r="Q90" s="4">
        <v>772</v>
      </c>
      <c r="R90" s="4">
        <v>1115</v>
      </c>
      <c r="S90" s="4">
        <v>113</v>
      </c>
      <c r="T90" s="4">
        <v>447</v>
      </c>
      <c r="U90" s="4">
        <v>170</v>
      </c>
    </row>
    <row r="91" spans="1:21" x14ac:dyDescent="0.2">
      <c r="A91">
        <v>2005</v>
      </c>
      <c r="B91" t="s">
        <v>31</v>
      </c>
      <c r="C91">
        <f t="shared" si="9"/>
        <v>6410</v>
      </c>
      <c r="D91">
        <f t="shared" si="10"/>
        <v>131</v>
      </c>
      <c r="E91">
        <f t="shared" si="11"/>
        <v>2796</v>
      </c>
      <c r="F91">
        <f t="shared" si="12"/>
        <v>2116</v>
      </c>
      <c r="G91">
        <f t="shared" si="13"/>
        <v>426</v>
      </c>
      <c r="H91">
        <f t="shared" si="14"/>
        <v>581</v>
      </c>
      <c r="I91">
        <f t="shared" si="15"/>
        <v>360</v>
      </c>
      <c r="M91">
        <v>2005</v>
      </c>
      <c r="N91" s="3" t="s">
        <v>31</v>
      </c>
      <c r="O91" s="4">
        <v>7469</v>
      </c>
      <c r="P91" s="4">
        <v>153</v>
      </c>
      <c r="Q91" s="4">
        <v>3258</v>
      </c>
      <c r="R91" s="4">
        <v>2466</v>
      </c>
      <c r="S91" s="4">
        <v>496</v>
      </c>
      <c r="T91" s="4">
        <v>677</v>
      </c>
      <c r="U91" s="4">
        <v>419</v>
      </c>
    </row>
    <row r="92" spans="1:21" x14ac:dyDescent="0.2">
      <c r="A92">
        <v>2005</v>
      </c>
      <c r="B92" t="s">
        <v>32</v>
      </c>
      <c r="C92">
        <f t="shared" si="9"/>
        <v>19223</v>
      </c>
      <c r="D92">
        <f t="shared" si="10"/>
        <v>374</v>
      </c>
      <c r="E92">
        <f t="shared" si="11"/>
        <v>6979</v>
      </c>
      <c r="F92">
        <f t="shared" si="12"/>
        <v>7312</v>
      </c>
      <c r="G92">
        <f t="shared" si="13"/>
        <v>1482</v>
      </c>
      <c r="H92">
        <f t="shared" si="14"/>
        <v>1996</v>
      </c>
      <c r="I92">
        <f t="shared" si="15"/>
        <v>1080</v>
      </c>
      <c r="M92">
        <v>2005</v>
      </c>
      <c r="N92" s="3" t="s">
        <v>32</v>
      </c>
      <c r="O92" s="4">
        <v>22397</v>
      </c>
      <c r="P92" s="4">
        <v>436</v>
      </c>
      <c r="Q92" s="4">
        <v>8131</v>
      </c>
      <c r="R92" s="4">
        <v>8519</v>
      </c>
      <c r="S92" s="4">
        <v>1727</v>
      </c>
      <c r="T92" s="4">
        <v>2326</v>
      </c>
      <c r="U92" s="4">
        <v>1258</v>
      </c>
    </row>
    <row r="93" spans="1:21" x14ac:dyDescent="0.2">
      <c r="A93">
        <v>2005</v>
      </c>
      <c r="B93" t="s">
        <v>33</v>
      </c>
      <c r="C93">
        <f t="shared" si="9"/>
        <v>7616</v>
      </c>
      <c r="D93">
        <f t="shared" si="10"/>
        <v>173</v>
      </c>
      <c r="E93">
        <f t="shared" si="11"/>
        <v>2150</v>
      </c>
      <c r="F93">
        <f t="shared" si="12"/>
        <v>4086</v>
      </c>
      <c r="G93">
        <f t="shared" si="13"/>
        <v>534</v>
      </c>
      <c r="H93">
        <f t="shared" si="14"/>
        <v>312</v>
      </c>
      <c r="I93">
        <f t="shared" si="15"/>
        <v>361</v>
      </c>
      <c r="M93">
        <v>2005</v>
      </c>
      <c r="N93" s="3" t="s">
        <v>33</v>
      </c>
      <c r="O93" s="4">
        <v>8874</v>
      </c>
      <c r="P93" s="4">
        <v>201</v>
      </c>
      <c r="Q93" s="4">
        <v>2505</v>
      </c>
      <c r="R93" s="4">
        <v>4761</v>
      </c>
      <c r="S93" s="4">
        <v>622</v>
      </c>
      <c r="T93" s="4">
        <v>364</v>
      </c>
      <c r="U93" s="4">
        <v>421</v>
      </c>
    </row>
    <row r="94" spans="1:21" x14ac:dyDescent="0.2">
      <c r="A94">
        <v>2005</v>
      </c>
      <c r="B94" t="s">
        <v>34</v>
      </c>
      <c r="C94">
        <f t="shared" si="9"/>
        <v>10671</v>
      </c>
      <c r="D94">
        <f t="shared" si="10"/>
        <v>42</v>
      </c>
      <c r="E94">
        <f t="shared" si="11"/>
        <v>2371</v>
      </c>
      <c r="F94">
        <f t="shared" si="12"/>
        <v>5720</v>
      </c>
      <c r="G94">
        <f t="shared" si="13"/>
        <v>1084</v>
      </c>
      <c r="H94">
        <f t="shared" si="14"/>
        <v>732</v>
      </c>
      <c r="I94">
        <f t="shared" si="15"/>
        <v>722</v>
      </c>
      <c r="M94">
        <v>2005</v>
      </c>
      <c r="N94" s="3" t="s">
        <v>34</v>
      </c>
      <c r="O94" s="4">
        <v>12433</v>
      </c>
      <c r="P94" s="4">
        <v>49</v>
      </c>
      <c r="Q94" s="4">
        <v>2763</v>
      </c>
      <c r="R94" s="4">
        <v>6664</v>
      </c>
      <c r="S94" s="4">
        <v>1263</v>
      </c>
      <c r="T94" s="4">
        <v>853</v>
      </c>
      <c r="U94" s="4">
        <v>841</v>
      </c>
    </row>
    <row r="95" spans="1:21" x14ac:dyDescent="0.2">
      <c r="A95">
        <v>2005</v>
      </c>
      <c r="B95" t="s">
        <v>35</v>
      </c>
      <c r="C95">
        <f t="shared" si="9"/>
        <v>1213</v>
      </c>
      <c r="D95">
        <f t="shared" si="10"/>
        <v>8</v>
      </c>
      <c r="E95">
        <f t="shared" si="11"/>
        <v>386</v>
      </c>
      <c r="F95">
        <f t="shared" si="12"/>
        <v>417</v>
      </c>
      <c r="G95">
        <f t="shared" si="13"/>
        <v>130</v>
      </c>
      <c r="H95">
        <f t="shared" si="14"/>
        <v>49</v>
      </c>
      <c r="I95">
        <f t="shared" si="15"/>
        <v>223</v>
      </c>
      <c r="M95">
        <v>2005</v>
      </c>
      <c r="N95" s="3" t="s">
        <v>35</v>
      </c>
      <c r="O95" s="4">
        <v>1413</v>
      </c>
      <c r="P95" s="4">
        <v>9</v>
      </c>
      <c r="Q95" s="4">
        <v>449</v>
      </c>
      <c r="R95" s="4">
        <v>486</v>
      </c>
      <c r="S95" s="4">
        <v>152</v>
      </c>
      <c r="T95" s="4">
        <v>57</v>
      </c>
      <c r="U95" s="4">
        <v>260</v>
      </c>
    </row>
    <row r="96" spans="1:21" x14ac:dyDescent="0.2">
      <c r="A96">
        <v>2005</v>
      </c>
      <c r="B96" t="s">
        <v>36</v>
      </c>
      <c r="C96">
        <f t="shared" si="9"/>
        <v>11666</v>
      </c>
      <c r="D96">
        <f t="shared" si="10"/>
        <v>173</v>
      </c>
      <c r="E96">
        <f t="shared" si="11"/>
        <v>3308</v>
      </c>
      <c r="F96">
        <f t="shared" si="12"/>
        <v>5495</v>
      </c>
      <c r="G96">
        <f t="shared" si="13"/>
        <v>1189</v>
      </c>
      <c r="H96">
        <f t="shared" si="14"/>
        <v>1147</v>
      </c>
      <c r="I96">
        <f t="shared" si="15"/>
        <v>354</v>
      </c>
      <c r="M96">
        <v>2005</v>
      </c>
      <c r="N96" s="3" t="s">
        <v>36</v>
      </c>
      <c r="O96" s="4">
        <v>13592</v>
      </c>
      <c r="P96" s="4">
        <v>201</v>
      </c>
      <c r="Q96" s="4">
        <v>3856</v>
      </c>
      <c r="R96" s="4">
        <v>6402</v>
      </c>
      <c r="S96" s="4">
        <v>1385</v>
      </c>
      <c r="T96" s="4">
        <v>1336</v>
      </c>
      <c r="U96" s="4">
        <v>412</v>
      </c>
    </row>
    <row r="97" spans="1:21" x14ac:dyDescent="0.2">
      <c r="A97">
        <v>2005</v>
      </c>
      <c r="B97" t="s">
        <v>37</v>
      </c>
      <c r="C97">
        <f t="shared" si="9"/>
        <v>7942</v>
      </c>
      <c r="D97">
        <f t="shared" si="10"/>
        <v>9</v>
      </c>
      <c r="E97">
        <f t="shared" si="11"/>
        <v>2641</v>
      </c>
      <c r="F97">
        <f t="shared" si="12"/>
        <v>3395</v>
      </c>
      <c r="G97">
        <f t="shared" si="13"/>
        <v>572</v>
      </c>
      <c r="H97">
        <f t="shared" si="14"/>
        <v>851</v>
      </c>
      <c r="I97">
        <f t="shared" si="15"/>
        <v>474</v>
      </c>
      <c r="M97">
        <v>2005</v>
      </c>
      <c r="N97" s="3" t="s">
        <v>37</v>
      </c>
      <c r="O97" s="4">
        <v>9254</v>
      </c>
      <c r="P97" s="4">
        <v>10</v>
      </c>
      <c r="Q97" s="4">
        <v>3077</v>
      </c>
      <c r="R97" s="4">
        <v>3956</v>
      </c>
      <c r="S97" s="4">
        <v>667</v>
      </c>
      <c r="T97" s="4">
        <v>992</v>
      </c>
      <c r="U97" s="4">
        <v>552</v>
      </c>
    </row>
    <row r="98" spans="1:21" x14ac:dyDescent="0.2">
      <c r="A98">
        <v>2005</v>
      </c>
      <c r="B98" t="s">
        <v>38</v>
      </c>
      <c r="C98">
        <f t="shared" si="9"/>
        <v>3655</v>
      </c>
      <c r="D98">
        <f t="shared" si="10"/>
        <v>7</v>
      </c>
      <c r="E98">
        <f t="shared" si="11"/>
        <v>911</v>
      </c>
      <c r="F98">
        <f t="shared" si="12"/>
        <v>1721</v>
      </c>
      <c r="G98">
        <f t="shared" si="13"/>
        <v>351</v>
      </c>
      <c r="H98">
        <f t="shared" si="14"/>
        <v>306</v>
      </c>
      <c r="I98">
        <f t="shared" si="15"/>
        <v>359</v>
      </c>
      <c r="M98">
        <v>2005</v>
      </c>
      <c r="N98" s="3" t="s">
        <v>38</v>
      </c>
      <c r="O98" s="4">
        <v>4259</v>
      </c>
      <c r="P98" s="4">
        <v>8</v>
      </c>
      <c r="Q98" s="4">
        <v>1062</v>
      </c>
      <c r="R98" s="4">
        <v>2005</v>
      </c>
      <c r="S98" s="4">
        <v>409</v>
      </c>
      <c r="T98" s="4">
        <v>357</v>
      </c>
      <c r="U98" s="4">
        <v>418</v>
      </c>
    </row>
    <row r="99" spans="1:21" x14ac:dyDescent="0.2">
      <c r="A99">
        <v>2005</v>
      </c>
      <c r="B99" t="s">
        <v>39</v>
      </c>
      <c r="C99">
        <f t="shared" si="9"/>
        <v>2737</v>
      </c>
      <c r="D99">
        <f t="shared" si="10"/>
        <v>15</v>
      </c>
      <c r="E99">
        <f t="shared" si="11"/>
        <v>1137</v>
      </c>
      <c r="F99">
        <f t="shared" si="12"/>
        <v>983</v>
      </c>
      <c r="G99">
        <f t="shared" si="13"/>
        <v>193</v>
      </c>
      <c r="H99">
        <f t="shared" si="14"/>
        <v>236</v>
      </c>
      <c r="I99">
        <f t="shared" si="15"/>
        <v>173</v>
      </c>
      <c r="M99">
        <v>2005</v>
      </c>
      <c r="N99" s="3" t="s">
        <v>39</v>
      </c>
      <c r="O99" s="4">
        <v>3189</v>
      </c>
      <c r="P99" s="4">
        <v>17</v>
      </c>
      <c r="Q99" s="4">
        <v>1325</v>
      </c>
      <c r="R99" s="4">
        <v>1145</v>
      </c>
      <c r="S99" s="4">
        <v>225</v>
      </c>
      <c r="T99" s="4">
        <v>275</v>
      </c>
      <c r="U99" s="4">
        <v>202</v>
      </c>
    </row>
    <row r="100" spans="1:21" x14ac:dyDescent="0.2">
      <c r="A100">
        <v>2005</v>
      </c>
      <c r="B100" t="s">
        <v>40</v>
      </c>
      <c r="C100">
        <f t="shared" si="9"/>
        <v>7308</v>
      </c>
      <c r="D100">
        <f t="shared" si="10"/>
        <v>74</v>
      </c>
      <c r="E100">
        <f t="shared" si="11"/>
        <v>2320</v>
      </c>
      <c r="F100">
        <f t="shared" si="12"/>
        <v>3565</v>
      </c>
      <c r="G100">
        <f t="shared" si="13"/>
        <v>507</v>
      </c>
      <c r="H100">
        <f t="shared" si="14"/>
        <v>432</v>
      </c>
      <c r="I100">
        <f t="shared" si="15"/>
        <v>410</v>
      </c>
      <c r="M100">
        <v>2005</v>
      </c>
      <c r="N100" s="3" t="s">
        <v>40</v>
      </c>
      <c r="O100" s="4">
        <v>8515</v>
      </c>
      <c r="P100" s="4">
        <v>86</v>
      </c>
      <c r="Q100" s="4">
        <v>2703</v>
      </c>
      <c r="R100" s="4">
        <v>4154</v>
      </c>
      <c r="S100" s="4">
        <v>591</v>
      </c>
      <c r="T100" s="4">
        <v>503</v>
      </c>
      <c r="U100" s="4">
        <v>478</v>
      </c>
    </row>
    <row r="101" spans="1:21" x14ac:dyDescent="0.2">
      <c r="A101">
        <v>2005</v>
      </c>
      <c r="B101" t="s">
        <v>41</v>
      </c>
      <c r="C101">
        <f>398345-SUM(C69:C100)</f>
        <v>341</v>
      </c>
      <c r="D101">
        <f t="shared" si="10"/>
        <v>33</v>
      </c>
      <c r="E101">
        <f t="shared" si="11"/>
        <v>76</v>
      </c>
      <c r="F101">
        <f t="shared" si="12"/>
        <v>21</v>
      </c>
      <c r="G101">
        <f t="shared" si="13"/>
        <v>104</v>
      </c>
      <c r="H101">
        <f t="shared" si="14"/>
        <v>81</v>
      </c>
      <c r="I101">
        <f t="shared" si="15"/>
        <v>26</v>
      </c>
      <c r="M101">
        <v>2005</v>
      </c>
      <c r="N101" s="3" t="s">
        <v>41</v>
      </c>
      <c r="O101" s="4">
        <v>395</v>
      </c>
      <c r="P101" s="4">
        <v>38</v>
      </c>
      <c r="Q101" s="4">
        <v>88</v>
      </c>
      <c r="R101" s="4">
        <v>24</v>
      </c>
      <c r="S101" s="4">
        <v>121</v>
      </c>
      <c r="T101" s="4">
        <v>94</v>
      </c>
      <c r="U101" s="4">
        <v>30</v>
      </c>
    </row>
    <row r="102" spans="1:21" x14ac:dyDescent="0.2">
      <c r="A102">
        <v>2004</v>
      </c>
      <c r="B102" t="s">
        <v>9</v>
      </c>
      <c r="C102">
        <v>807</v>
      </c>
      <c r="D102">
        <v>148</v>
      </c>
      <c r="E102">
        <v>478</v>
      </c>
      <c r="F102">
        <v>140</v>
      </c>
      <c r="G102">
        <v>6</v>
      </c>
      <c r="H102">
        <v>29</v>
      </c>
      <c r="I102">
        <v>6</v>
      </c>
      <c r="M102">
        <v>2004</v>
      </c>
      <c r="N102" s="3" t="s">
        <v>9</v>
      </c>
      <c r="O102" s="8">
        <v>807</v>
      </c>
      <c r="P102" s="8">
        <v>148</v>
      </c>
      <c r="Q102" s="8">
        <v>478</v>
      </c>
      <c r="R102" s="8">
        <v>140</v>
      </c>
      <c r="S102" s="8">
        <v>6</v>
      </c>
      <c r="T102" s="8">
        <v>29</v>
      </c>
      <c r="U102" s="8">
        <v>6</v>
      </c>
    </row>
    <row r="103" spans="1:21" x14ac:dyDescent="0.2">
      <c r="A103">
        <v>2004</v>
      </c>
      <c r="B103" t="s">
        <v>105</v>
      </c>
      <c r="C103">
        <v>6731</v>
      </c>
      <c r="D103">
        <v>20</v>
      </c>
      <c r="E103">
        <v>2688</v>
      </c>
      <c r="F103">
        <v>2905</v>
      </c>
      <c r="G103">
        <v>447</v>
      </c>
      <c r="H103">
        <v>472</v>
      </c>
      <c r="I103">
        <v>199</v>
      </c>
      <c r="M103">
        <v>2004</v>
      </c>
      <c r="N103" s="5" t="s">
        <v>105</v>
      </c>
      <c r="O103" s="8">
        <v>6731</v>
      </c>
      <c r="P103" s="8">
        <v>20</v>
      </c>
      <c r="Q103" s="8">
        <v>2688</v>
      </c>
      <c r="R103" s="8">
        <v>2905</v>
      </c>
      <c r="S103" s="8">
        <v>447</v>
      </c>
      <c r="T103" s="8">
        <v>472</v>
      </c>
      <c r="U103" s="8">
        <v>199</v>
      </c>
    </row>
    <row r="104" spans="1:21" x14ac:dyDescent="0.2">
      <c r="A104">
        <v>2004</v>
      </c>
      <c r="B104" t="s">
        <v>106</v>
      </c>
      <c r="C104">
        <v>4632</v>
      </c>
      <c r="D104">
        <v>28</v>
      </c>
      <c r="E104">
        <v>1519</v>
      </c>
      <c r="F104">
        <v>2341</v>
      </c>
      <c r="G104">
        <v>353</v>
      </c>
      <c r="H104">
        <v>290</v>
      </c>
      <c r="I104">
        <v>101</v>
      </c>
      <c r="M104">
        <v>2004</v>
      </c>
      <c r="N104" s="5" t="s">
        <v>106</v>
      </c>
      <c r="O104" s="8">
        <v>4632</v>
      </c>
      <c r="P104" s="8">
        <v>28</v>
      </c>
      <c r="Q104" s="8">
        <v>1519</v>
      </c>
      <c r="R104" s="8">
        <v>2341</v>
      </c>
      <c r="S104" s="8">
        <v>353</v>
      </c>
      <c r="T104" s="8">
        <v>290</v>
      </c>
      <c r="U104" s="8">
        <v>101</v>
      </c>
    </row>
    <row r="105" spans="1:21" x14ac:dyDescent="0.2">
      <c r="A105">
        <v>2004</v>
      </c>
      <c r="B105" t="s">
        <v>107</v>
      </c>
      <c r="C105">
        <v>24446</v>
      </c>
      <c r="D105">
        <v>91</v>
      </c>
      <c r="E105">
        <v>7556</v>
      </c>
      <c r="F105">
        <v>14234</v>
      </c>
      <c r="G105">
        <v>1574</v>
      </c>
      <c r="H105">
        <v>787</v>
      </c>
      <c r="I105">
        <v>204</v>
      </c>
      <c r="M105">
        <v>2004</v>
      </c>
      <c r="N105" s="5" t="s">
        <v>107</v>
      </c>
      <c r="O105" s="8">
        <v>24446</v>
      </c>
      <c r="P105" s="8">
        <v>91</v>
      </c>
      <c r="Q105" s="8">
        <v>7556</v>
      </c>
      <c r="R105" s="8">
        <v>14234</v>
      </c>
      <c r="S105" s="8">
        <v>1574</v>
      </c>
      <c r="T105" s="8">
        <v>787</v>
      </c>
      <c r="U105" s="8">
        <v>204</v>
      </c>
    </row>
    <row r="106" spans="1:21" x14ac:dyDescent="0.2">
      <c r="A106">
        <v>2004</v>
      </c>
      <c r="B106" t="s">
        <v>108</v>
      </c>
      <c r="C106">
        <v>11614</v>
      </c>
      <c r="D106">
        <v>30</v>
      </c>
      <c r="E106">
        <v>2599</v>
      </c>
      <c r="F106">
        <v>5599</v>
      </c>
      <c r="G106">
        <v>1379</v>
      </c>
      <c r="H106">
        <v>1525</v>
      </c>
      <c r="I106">
        <v>482</v>
      </c>
      <c r="M106">
        <v>2004</v>
      </c>
      <c r="N106" s="5" t="s">
        <v>108</v>
      </c>
      <c r="O106" s="8">
        <v>11614</v>
      </c>
      <c r="P106" s="8">
        <v>30</v>
      </c>
      <c r="Q106" s="8">
        <v>2599</v>
      </c>
      <c r="R106" s="8">
        <v>5599</v>
      </c>
      <c r="S106" s="8">
        <v>1379</v>
      </c>
      <c r="T106" s="8">
        <v>1525</v>
      </c>
      <c r="U106" s="8">
        <v>482</v>
      </c>
    </row>
    <row r="107" spans="1:21" x14ac:dyDescent="0.2">
      <c r="A107">
        <v>2004</v>
      </c>
      <c r="B107" t="s">
        <v>109</v>
      </c>
      <c r="C107">
        <v>10866</v>
      </c>
      <c r="D107">
        <v>30</v>
      </c>
      <c r="E107">
        <v>2829</v>
      </c>
      <c r="F107">
        <v>5596</v>
      </c>
      <c r="G107">
        <v>1425</v>
      </c>
      <c r="H107">
        <v>827</v>
      </c>
      <c r="I107">
        <v>159</v>
      </c>
      <c r="M107">
        <v>2004</v>
      </c>
      <c r="N107" s="5" t="s">
        <v>109</v>
      </c>
      <c r="O107" s="8">
        <v>10866</v>
      </c>
      <c r="P107" s="8">
        <v>30</v>
      </c>
      <c r="Q107" s="8">
        <v>2829</v>
      </c>
      <c r="R107" s="8">
        <v>5596</v>
      </c>
      <c r="S107" s="8">
        <v>1425</v>
      </c>
      <c r="T107" s="8">
        <v>827</v>
      </c>
      <c r="U107" s="8">
        <v>159</v>
      </c>
    </row>
    <row r="108" spans="1:21" x14ac:dyDescent="0.2">
      <c r="A108">
        <v>2004</v>
      </c>
      <c r="B108" t="s">
        <v>110</v>
      </c>
      <c r="C108">
        <v>20988</v>
      </c>
      <c r="D108">
        <v>645</v>
      </c>
      <c r="E108">
        <v>8416</v>
      </c>
      <c r="F108">
        <v>10798</v>
      </c>
      <c r="G108">
        <v>470</v>
      </c>
      <c r="H108">
        <v>525</v>
      </c>
      <c r="I108">
        <v>134</v>
      </c>
      <c r="M108">
        <v>2004</v>
      </c>
      <c r="N108" s="5" t="s">
        <v>110</v>
      </c>
      <c r="O108" s="8">
        <v>20988</v>
      </c>
      <c r="P108" s="8">
        <v>645</v>
      </c>
      <c r="Q108" s="8">
        <v>8416</v>
      </c>
      <c r="R108" s="8">
        <v>10798</v>
      </c>
      <c r="S108" s="8">
        <v>470</v>
      </c>
      <c r="T108" s="8">
        <v>525</v>
      </c>
      <c r="U108" s="8">
        <v>134</v>
      </c>
    </row>
    <row r="109" spans="1:21" x14ac:dyDescent="0.2">
      <c r="A109">
        <v>2004</v>
      </c>
      <c r="B109" t="s">
        <v>111</v>
      </c>
      <c r="C109">
        <v>11950</v>
      </c>
      <c r="D109">
        <v>139</v>
      </c>
      <c r="E109">
        <v>4678</v>
      </c>
      <c r="F109">
        <v>5605</v>
      </c>
      <c r="G109">
        <v>806</v>
      </c>
      <c r="H109">
        <v>624</v>
      </c>
      <c r="I109">
        <v>98</v>
      </c>
      <c r="M109">
        <v>2004</v>
      </c>
      <c r="N109" s="5" t="s">
        <v>111</v>
      </c>
      <c r="O109" s="8">
        <v>11950</v>
      </c>
      <c r="P109" s="8">
        <v>139</v>
      </c>
      <c r="Q109" s="8">
        <v>4678</v>
      </c>
      <c r="R109" s="8">
        <v>5605</v>
      </c>
      <c r="S109" s="8">
        <v>806</v>
      </c>
      <c r="T109" s="8">
        <v>624</v>
      </c>
      <c r="U109" s="8">
        <v>98</v>
      </c>
    </row>
    <row r="110" spans="1:21" x14ac:dyDescent="0.2">
      <c r="A110">
        <v>2004</v>
      </c>
      <c r="B110" t="s">
        <v>112</v>
      </c>
      <c r="C110">
        <v>12900</v>
      </c>
      <c r="D110">
        <v>63</v>
      </c>
      <c r="E110">
        <v>5119</v>
      </c>
      <c r="F110">
        <v>5670</v>
      </c>
      <c r="G110">
        <v>1199</v>
      </c>
      <c r="H110">
        <v>776</v>
      </c>
      <c r="I110">
        <v>73</v>
      </c>
      <c r="M110">
        <v>2004</v>
      </c>
      <c r="N110" s="5" t="s">
        <v>112</v>
      </c>
      <c r="O110" s="8">
        <v>12900</v>
      </c>
      <c r="P110" s="8">
        <v>63</v>
      </c>
      <c r="Q110" s="8">
        <v>5119</v>
      </c>
      <c r="R110" s="8">
        <v>5670</v>
      </c>
      <c r="S110" s="8">
        <v>1199</v>
      </c>
      <c r="T110" s="8">
        <v>776</v>
      </c>
      <c r="U110" s="8">
        <v>73</v>
      </c>
    </row>
    <row r="111" spans="1:21" x14ac:dyDescent="0.2">
      <c r="A111">
        <v>2004</v>
      </c>
      <c r="B111" t="s">
        <v>113</v>
      </c>
      <c r="C111">
        <v>7431</v>
      </c>
      <c r="D111">
        <v>119</v>
      </c>
      <c r="E111">
        <v>2369</v>
      </c>
      <c r="F111">
        <v>3383</v>
      </c>
      <c r="G111">
        <v>790</v>
      </c>
      <c r="H111">
        <v>497</v>
      </c>
      <c r="I111">
        <v>273</v>
      </c>
      <c r="M111">
        <v>2004</v>
      </c>
      <c r="N111" s="5" t="s">
        <v>113</v>
      </c>
      <c r="O111" s="8">
        <v>7431</v>
      </c>
      <c r="P111" s="8">
        <v>119</v>
      </c>
      <c r="Q111" s="8">
        <v>2369</v>
      </c>
      <c r="R111" s="8">
        <v>3383</v>
      </c>
      <c r="S111" s="8">
        <v>790</v>
      </c>
      <c r="T111" s="8">
        <v>497</v>
      </c>
      <c r="U111" s="8">
        <v>273</v>
      </c>
    </row>
    <row r="112" spans="1:21" x14ac:dyDescent="0.2">
      <c r="A112">
        <v>2004</v>
      </c>
      <c r="B112" t="s">
        <v>114</v>
      </c>
      <c r="C112">
        <v>19318</v>
      </c>
      <c r="D112">
        <v>116</v>
      </c>
      <c r="E112">
        <v>6617</v>
      </c>
      <c r="F112">
        <v>11023</v>
      </c>
      <c r="G112">
        <v>649</v>
      </c>
      <c r="H112">
        <v>620</v>
      </c>
      <c r="I112">
        <v>293</v>
      </c>
      <c r="M112">
        <v>2004</v>
      </c>
      <c r="N112" s="5" t="s">
        <v>114</v>
      </c>
      <c r="O112" s="8">
        <v>19318</v>
      </c>
      <c r="P112" s="8">
        <v>116</v>
      </c>
      <c r="Q112" s="8">
        <v>6617</v>
      </c>
      <c r="R112" s="8">
        <v>11023</v>
      </c>
      <c r="S112" s="8">
        <v>649</v>
      </c>
      <c r="T112" s="8">
        <v>620</v>
      </c>
      <c r="U112" s="8">
        <v>293</v>
      </c>
    </row>
    <row r="113" spans="1:21" x14ac:dyDescent="0.2">
      <c r="A113">
        <v>2004</v>
      </c>
      <c r="B113" t="s">
        <v>115</v>
      </c>
      <c r="C113">
        <v>14966</v>
      </c>
      <c r="D113">
        <v>127</v>
      </c>
      <c r="E113">
        <v>5893</v>
      </c>
      <c r="F113">
        <v>6748</v>
      </c>
      <c r="G113">
        <v>673</v>
      </c>
      <c r="H113">
        <v>1190</v>
      </c>
      <c r="I113">
        <v>335</v>
      </c>
      <c r="M113">
        <v>2004</v>
      </c>
      <c r="N113" s="5" t="s">
        <v>115</v>
      </c>
      <c r="O113" s="8">
        <v>14966</v>
      </c>
      <c r="P113" s="8">
        <v>127</v>
      </c>
      <c r="Q113" s="8">
        <v>5893</v>
      </c>
      <c r="R113" s="8">
        <v>6748</v>
      </c>
      <c r="S113" s="8">
        <v>673</v>
      </c>
      <c r="T113" s="8">
        <v>1190</v>
      </c>
      <c r="U113" s="8">
        <v>335</v>
      </c>
    </row>
    <row r="114" spans="1:21" x14ac:dyDescent="0.2">
      <c r="A114">
        <v>2004</v>
      </c>
      <c r="B114" t="s">
        <v>116</v>
      </c>
      <c r="C114">
        <v>14561</v>
      </c>
      <c r="D114">
        <v>79</v>
      </c>
      <c r="E114">
        <v>3504</v>
      </c>
      <c r="F114">
        <v>6664</v>
      </c>
      <c r="G114">
        <v>2380</v>
      </c>
      <c r="H114">
        <v>1452</v>
      </c>
      <c r="I114">
        <v>482</v>
      </c>
      <c r="M114">
        <v>2004</v>
      </c>
      <c r="N114" s="5" t="s">
        <v>116</v>
      </c>
      <c r="O114" s="8">
        <v>14561</v>
      </c>
      <c r="P114" s="8">
        <v>79</v>
      </c>
      <c r="Q114" s="8">
        <v>3504</v>
      </c>
      <c r="R114" s="8">
        <v>6664</v>
      </c>
      <c r="S114" s="8">
        <v>2380</v>
      </c>
      <c r="T114" s="8">
        <v>1452</v>
      </c>
      <c r="U114" s="8">
        <v>482</v>
      </c>
    </row>
    <row r="115" spans="1:21" x14ac:dyDescent="0.2">
      <c r="A115">
        <v>2004</v>
      </c>
      <c r="B115" t="s">
        <v>117</v>
      </c>
      <c r="C115">
        <v>9670</v>
      </c>
      <c r="D115">
        <v>48</v>
      </c>
      <c r="E115">
        <v>2814</v>
      </c>
      <c r="F115">
        <v>4173</v>
      </c>
      <c r="G115">
        <v>999</v>
      </c>
      <c r="H115">
        <v>1268</v>
      </c>
      <c r="I115">
        <v>368</v>
      </c>
      <c r="M115">
        <v>2004</v>
      </c>
      <c r="N115" s="5" t="s">
        <v>117</v>
      </c>
      <c r="O115" s="8">
        <v>9670</v>
      </c>
      <c r="P115" s="8">
        <v>48</v>
      </c>
      <c r="Q115" s="8">
        <v>2814</v>
      </c>
      <c r="R115" s="8">
        <v>4173</v>
      </c>
      <c r="S115" s="8">
        <v>999</v>
      </c>
      <c r="T115" s="8">
        <v>1268</v>
      </c>
      <c r="U115" s="8">
        <v>368</v>
      </c>
    </row>
    <row r="116" spans="1:21" x14ac:dyDescent="0.2">
      <c r="A116">
        <v>2004</v>
      </c>
      <c r="B116" t="s">
        <v>118</v>
      </c>
      <c r="C116">
        <v>11150</v>
      </c>
      <c r="D116">
        <v>59</v>
      </c>
      <c r="E116">
        <v>4766</v>
      </c>
      <c r="F116">
        <v>5515</v>
      </c>
      <c r="G116">
        <v>485</v>
      </c>
      <c r="H116">
        <v>282</v>
      </c>
      <c r="I116">
        <v>43</v>
      </c>
      <c r="M116">
        <v>2004</v>
      </c>
      <c r="N116" s="5" t="s">
        <v>118</v>
      </c>
      <c r="O116" s="8">
        <v>11150</v>
      </c>
      <c r="P116" s="8">
        <v>59</v>
      </c>
      <c r="Q116" s="8">
        <v>4766</v>
      </c>
      <c r="R116" s="8">
        <v>5515</v>
      </c>
      <c r="S116" s="8">
        <v>485</v>
      </c>
      <c r="T116" s="8">
        <v>282</v>
      </c>
      <c r="U116" s="8">
        <v>43</v>
      </c>
    </row>
    <row r="117" spans="1:21" x14ac:dyDescent="0.2">
      <c r="A117">
        <v>2004</v>
      </c>
      <c r="B117" t="s">
        <v>119</v>
      </c>
      <c r="C117">
        <v>24354</v>
      </c>
      <c r="D117">
        <v>358</v>
      </c>
      <c r="E117">
        <v>8312</v>
      </c>
      <c r="F117">
        <v>10806</v>
      </c>
      <c r="G117">
        <v>3023</v>
      </c>
      <c r="H117">
        <v>1509</v>
      </c>
      <c r="I117">
        <v>346</v>
      </c>
      <c r="M117">
        <v>2004</v>
      </c>
      <c r="N117" s="5" t="s">
        <v>119</v>
      </c>
      <c r="O117" s="8">
        <v>24354</v>
      </c>
      <c r="P117" s="8">
        <v>358</v>
      </c>
      <c r="Q117" s="8">
        <v>8312</v>
      </c>
      <c r="R117" s="8">
        <v>10806</v>
      </c>
      <c r="S117" s="8">
        <v>3023</v>
      </c>
      <c r="T117" s="8">
        <v>1509</v>
      </c>
      <c r="U117" s="8">
        <v>346</v>
      </c>
    </row>
    <row r="118" spans="1:21" x14ac:dyDescent="0.2">
      <c r="A118">
        <v>2004</v>
      </c>
      <c r="B118" t="s">
        <v>120</v>
      </c>
      <c r="C118">
        <v>21590</v>
      </c>
      <c r="D118">
        <v>98</v>
      </c>
      <c r="E118">
        <v>4866</v>
      </c>
      <c r="F118">
        <v>11736</v>
      </c>
      <c r="G118">
        <v>2953</v>
      </c>
      <c r="H118">
        <v>1657</v>
      </c>
      <c r="I118">
        <v>280</v>
      </c>
      <c r="M118">
        <v>2004</v>
      </c>
      <c r="N118" s="5" t="s">
        <v>120</v>
      </c>
      <c r="O118" s="8">
        <v>21590</v>
      </c>
      <c r="P118" s="8">
        <v>98</v>
      </c>
      <c r="Q118" s="8">
        <v>4866</v>
      </c>
      <c r="R118" s="8">
        <v>11736</v>
      </c>
      <c r="S118" s="8">
        <v>2953</v>
      </c>
      <c r="T118" s="8">
        <v>1657</v>
      </c>
      <c r="U118" s="8">
        <v>280</v>
      </c>
    </row>
    <row r="119" spans="1:21" x14ac:dyDescent="0.2">
      <c r="A119">
        <v>2004</v>
      </c>
      <c r="B119" t="s">
        <v>121</v>
      </c>
      <c r="C119">
        <v>26140</v>
      </c>
      <c r="D119">
        <v>382</v>
      </c>
      <c r="E119">
        <v>7622</v>
      </c>
      <c r="F119">
        <v>15622</v>
      </c>
      <c r="G119">
        <v>1285</v>
      </c>
      <c r="H119">
        <v>1125</v>
      </c>
      <c r="I119">
        <v>104</v>
      </c>
      <c r="M119">
        <v>2004</v>
      </c>
      <c r="N119" s="5" t="s">
        <v>121</v>
      </c>
      <c r="O119" s="8">
        <v>26140</v>
      </c>
      <c r="P119" s="8">
        <v>382</v>
      </c>
      <c r="Q119" s="8">
        <v>7622</v>
      </c>
      <c r="R119" s="8">
        <v>15622</v>
      </c>
      <c r="S119" s="8">
        <v>1285</v>
      </c>
      <c r="T119" s="8">
        <v>1125</v>
      </c>
      <c r="U119" s="8">
        <v>104</v>
      </c>
    </row>
    <row r="120" spans="1:21" x14ac:dyDescent="0.2">
      <c r="A120">
        <v>2004</v>
      </c>
      <c r="B120" t="s">
        <v>122</v>
      </c>
      <c r="C120">
        <v>19526</v>
      </c>
      <c r="D120">
        <v>59</v>
      </c>
      <c r="E120">
        <v>5437</v>
      </c>
      <c r="F120">
        <v>11487</v>
      </c>
      <c r="G120">
        <v>1315</v>
      </c>
      <c r="H120">
        <v>975</v>
      </c>
      <c r="I120">
        <v>253</v>
      </c>
      <c r="M120">
        <v>2004</v>
      </c>
      <c r="N120" s="5" t="s">
        <v>122</v>
      </c>
      <c r="O120" s="8">
        <v>19526</v>
      </c>
      <c r="P120" s="8">
        <v>59</v>
      </c>
      <c r="Q120" s="8">
        <v>5437</v>
      </c>
      <c r="R120" s="8">
        <v>11487</v>
      </c>
      <c r="S120" s="8">
        <v>1315</v>
      </c>
      <c r="T120" s="8">
        <v>975</v>
      </c>
      <c r="U120" s="8">
        <v>253</v>
      </c>
    </row>
    <row r="121" spans="1:21" x14ac:dyDescent="0.2">
      <c r="A121">
        <v>2004</v>
      </c>
      <c r="B121" t="s">
        <v>123</v>
      </c>
      <c r="C121">
        <v>25787</v>
      </c>
      <c r="D121">
        <v>1170</v>
      </c>
      <c r="E121">
        <v>7200</v>
      </c>
      <c r="F121">
        <v>13722</v>
      </c>
      <c r="G121">
        <v>2528</v>
      </c>
      <c r="H121">
        <v>1000</v>
      </c>
      <c r="I121">
        <v>167</v>
      </c>
      <c r="M121">
        <v>2004</v>
      </c>
      <c r="N121" s="5" t="s">
        <v>123</v>
      </c>
      <c r="O121" s="8">
        <v>25787</v>
      </c>
      <c r="P121" s="8">
        <v>1170</v>
      </c>
      <c r="Q121" s="8">
        <v>7200</v>
      </c>
      <c r="R121" s="8">
        <v>13722</v>
      </c>
      <c r="S121" s="8">
        <v>2528</v>
      </c>
      <c r="T121" s="8">
        <v>1000</v>
      </c>
      <c r="U121" s="8">
        <v>167</v>
      </c>
    </row>
    <row r="122" spans="1:21" x14ac:dyDescent="0.2">
      <c r="A122">
        <v>2004</v>
      </c>
      <c r="B122" t="s">
        <v>124</v>
      </c>
      <c r="C122">
        <v>11645</v>
      </c>
      <c r="D122">
        <v>152</v>
      </c>
      <c r="E122">
        <v>3235</v>
      </c>
      <c r="F122">
        <v>6985</v>
      </c>
      <c r="G122">
        <v>674</v>
      </c>
      <c r="H122">
        <v>496</v>
      </c>
      <c r="I122">
        <v>103</v>
      </c>
      <c r="M122">
        <v>2004</v>
      </c>
      <c r="N122" s="5" t="s">
        <v>124</v>
      </c>
      <c r="O122" s="8">
        <v>11645</v>
      </c>
      <c r="P122" s="8">
        <v>152</v>
      </c>
      <c r="Q122" s="8">
        <v>3235</v>
      </c>
      <c r="R122" s="8">
        <v>6985</v>
      </c>
      <c r="S122" s="8">
        <v>674</v>
      </c>
      <c r="T122" s="8">
        <v>496</v>
      </c>
      <c r="U122" s="8">
        <v>103</v>
      </c>
    </row>
    <row r="123" spans="1:21" x14ac:dyDescent="0.2">
      <c r="A123">
        <v>2004</v>
      </c>
      <c r="B123" t="s">
        <v>125</v>
      </c>
      <c r="C123">
        <v>2269</v>
      </c>
      <c r="D123">
        <v>18</v>
      </c>
      <c r="E123">
        <v>662</v>
      </c>
      <c r="F123">
        <v>977</v>
      </c>
      <c r="G123">
        <v>87</v>
      </c>
      <c r="H123">
        <v>399</v>
      </c>
      <c r="I123">
        <v>126</v>
      </c>
      <c r="M123">
        <v>2004</v>
      </c>
      <c r="N123" s="5" t="s">
        <v>125</v>
      </c>
      <c r="O123" s="8">
        <v>2269</v>
      </c>
      <c r="P123" s="8">
        <v>18</v>
      </c>
      <c r="Q123" s="8">
        <v>662</v>
      </c>
      <c r="R123" s="8">
        <v>977</v>
      </c>
      <c r="S123" s="8">
        <v>87</v>
      </c>
      <c r="T123" s="8">
        <v>399</v>
      </c>
      <c r="U123" s="8">
        <v>126</v>
      </c>
    </row>
    <row r="124" spans="1:21" x14ac:dyDescent="0.2">
      <c r="A124">
        <v>2004</v>
      </c>
      <c r="B124" t="s">
        <v>126</v>
      </c>
      <c r="C124">
        <v>6396</v>
      </c>
      <c r="D124">
        <v>117</v>
      </c>
      <c r="E124">
        <v>2978</v>
      </c>
      <c r="F124">
        <v>2540</v>
      </c>
      <c r="G124">
        <v>538</v>
      </c>
      <c r="H124">
        <v>162</v>
      </c>
      <c r="I124">
        <v>61</v>
      </c>
      <c r="M124">
        <v>2004</v>
      </c>
      <c r="N124" s="5" t="s">
        <v>126</v>
      </c>
      <c r="O124" s="8">
        <v>6396</v>
      </c>
      <c r="P124" s="8">
        <v>117</v>
      </c>
      <c r="Q124" s="8">
        <v>2978</v>
      </c>
      <c r="R124" s="8">
        <v>2540</v>
      </c>
      <c r="S124" s="8">
        <v>538</v>
      </c>
      <c r="T124" s="8">
        <v>162</v>
      </c>
      <c r="U124" s="8">
        <v>61</v>
      </c>
    </row>
    <row r="125" spans="1:21" x14ac:dyDescent="0.2">
      <c r="A125">
        <v>2004</v>
      </c>
      <c r="B125" t="s">
        <v>127</v>
      </c>
      <c r="C125">
        <v>18038</v>
      </c>
      <c r="D125">
        <v>248</v>
      </c>
      <c r="E125">
        <v>6692</v>
      </c>
      <c r="F125">
        <v>8383</v>
      </c>
      <c r="G125">
        <v>1869</v>
      </c>
      <c r="H125">
        <v>500</v>
      </c>
      <c r="I125">
        <v>346</v>
      </c>
      <c r="M125">
        <v>2004</v>
      </c>
      <c r="N125" s="5" t="s">
        <v>127</v>
      </c>
      <c r="O125" s="8">
        <v>18038</v>
      </c>
      <c r="P125" s="8">
        <v>248</v>
      </c>
      <c r="Q125" s="8">
        <v>6692</v>
      </c>
      <c r="R125" s="8">
        <v>8383</v>
      </c>
      <c r="S125" s="8">
        <v>1869</v>
      </c>
      <c r="T125" s="8">
        <v>500</v>
      </c>
      <c r="U125" s="8">
        <v>346</v>
      </c>
    </row>
    <row r="126" spans="1:21" x14ac:dyDescent="0.2">
      <c r="A126">
        <v>2004</v>
      </c>
      <c r="B126" t="s">
        <v>128</v>
      </c>
      <c r="C126">
        <v>8333</v>
      </c>
      <c r="D126">
        <v>143</v>
      </c>
      <c r="E126">
        <v>2100</v>
      </c>
      <c r="F126">
        <v>4626</v>
      </c>
      <c r="G126">
        <v>844</v>
      </c>
      <c r="H126">
        <v>368</v>
      </c>
      <c r="I126">
        <v>252</v>
      </c>
      <c r="M126">
        <v>2004</v>
      </c>
      <c r="N126" s="5" t="s">
        <v>128</v>
      </c>
      <c r="O126" s="8">
        <v>8333</v>
      </c>
      <c r="P126" s="8">
        <v>143</v>
      </c>
      <c r="Q126" s="8">
        <v>2100</v>
      </c>
      <c r="R126" s="8">
        <v>4626</v>
      </c>
      <c r="S126" s="8">
        <v>844</v>
      </c>
      <c r="T126" s="8">
        <v>368</v>
      </c>
      <c r="U126" s="8">
        <v>252</v>
      </c>
    </row>
    <row r="127" spans="1:21" x14ac:dyDescent="0.2">
      <c r="A127">
        <v>2004</v>
      </c>
      <c r="B127" t="s">
        <v>129</v>
      </c>
      <c r="C127">
        <v>11543</v>
      </c>
      <c r="D127">
        <v>40</v>
      </c>
      <c r="E127">
        <v>2236</v>
      </c>
      <c r="F127">
        <v>5974</v>
      </c>
      <c r="G127">
        <v>1845</v>
      </c>
      <c r="H127">
        <v>948</v>
      </c>
      <c r="I127">
        <v>500</v>
      </c>
      <c r="M127">
        <v>2004</v>
      </c>
      <c r="N127" s="5" t="s">
        <v>129</v>
      </c>
      <c r="O127" s="8">
        <v>11543</v>
      </c>
      <c r="P127" s="8">
        <v>40</v>
      </c>
      <c r="Q127" s="8">
        <v>2236</v>
      </c>
      <c r="R127" s="8">
        <v>5974</v>
      </c>
      <c r="S127" s="8">
        <v>1845</v>
      </c>
      <c r="T127" s="8">
        <v>948</v>
      </c>
      <c r="U127" s="8">
        <v>500</v>
      </c>
    </row>
    <row r="128" spans="1:21" x14ac:dyDescent="0.2">
      <c r="A128">
        <v>2004</v>
      </c>
      <c r="B128" t="s">
        <v>130</v>
      </c>
      <c r="C128">
        <v>1167</v>
      </c>
      <c r="D128">
        <v>6</v>
      </c>
      <c r="E128">
        <v>216</v>
      </c>
      <c r="F128">
        <v>481</v>
      </c>
      <c r="G128">
        <v>262</v>
      </c>
      <c r="H128">
        <v>53</v>
      </c>
      <c r="I128">
        <v>149</v>
      </c>
      <c r="M128">
        <v>2004</v>
      </c>
      <c r="N128" s="5" t="s">
        <v>130</v>
      </c>
      <c r="O128" s="8">
        <v>1167</v>
      </c>
      <c r="P128" s="8">
        <v>6</v>
      </c>
      <c r="Q128" s="8">
        <v>216</v>
      </c>
      <c r="R128" s="8">
        <v>481</v>
      </c>
      <c r="S128" s="8">
        <v>262</v>
      </c>
      <c r="T128" s="8">
        <v>53</v>
      </c>
      <c r="U128" s="8">
        <v>149</v>
      </c>
    </row>
    <row r="129" spans="1:21" x14ac:dyDescent="0.2">
      <c r="A129">
        <v>2004</v>
      </c>
      <c r="B129" t="s">
        <v>131</v>
      </c>
      <c r="C129">
        <v>11657</v>
      </c>
      <c r="D129">
        <v>127</v>
      </c>
      <c r="E129">
        <v>3343</v>
      </c>
      <c r="F129">
        <v>6373</v>
      </c>
      <c r="G129">
        <v>1401</v>
      </c>
      <c r="H129">
        <v>364</v>
      </c>
      <c r="I129">
        <v>49</v>
      </c>
      <c r="M129">
        <v>2004</v>
      </c>
      <c r="N129" s="5" t="s">
        <v>131</v>
      </c>
      <c r="O129" s="8">
        <v>11657</v>
      </c>
      <c r="P129" s="8">
        <v>127</v>
      </c>
      <c r="Q129" s="8">
        <v>3343</v>
      </c>
      <c r="R129" s="8">
        <v>6373</v>
      </c>
      <c r="S129" s="8">
        <v>1401</v>
      </c>
      <c r="T129" s="8">
        <v>364</v>
      </c>
      <c r="U129" s="8">
        <v>49</v>
      </c>
    </row>
    <row r="130" spans="1:21" x14ac:dyDescent="0.2">
      <c r="A130">
        <v>2004</v>
      </c>
      <c r="B130" t="s">
        <v>132</v>
      </c>
      <c r="C130">
        <v>7774</v>
      </c>
      <c r="D130">
        <v>5</v>
      </c>
      <c r="E130">
        <v>2353</v>
      </c>
      <c r="F130">
        <v>3985</v>
      </c>
      <c r="G130">
        <v>844</v>
      </c>
      <c r="H130">
        <v>406</v>
      </c>
      <c r="I130">
        <v>181</v>
      </c>
      <c r="M130">
        <v>2004</v>
      </c>
      <c r="N130" s="5" t="s">
        <v>132</v>
      </c>
      <c r="O130" s="8">
        <v>7774</v>
      </c>
      <c r="P130" s="8">
        <v>5</v>
      </c>
      <c r="Q130" s="8">
        <v>2353</v>
      </c>
      <c r="R130" s="8">
        <v>3985</v>
      </c>
      <c r="S130" s="8">
        <v>844</v>
      </c>
      <c r="T130" s="8">
        <v>406</v>
      </c>
      <c r="U130" s="8">
        <v>181</v>
      </c>
    </row>
    <row r="131" spans="1:21" x14ac:dyDescent="0.2">
      <c r="A131">
        <v>2004</v>
      </c>
      <c r="B131" t="s">
        <v>133</v>
      </c>
      <c r="C131">
        <v>3828</v>
      </c>
      <c r="D131">
        <v>8</v>
      </c>
      <c r="E131">
        <v>696</v>
      </c>
      <c r="F131">
        <v>2128</v>
      </c>
      <c r="G131">
        <v>495</v>
      </c>
      <c r="H131">
        <v>303</v>
      </c>
      <c r="I131">
        <v>198</v>
      </c>
      <c r="M131">
        <v>2004</v>
      </c>
      <c r="N131" s="5" t="s">
        <v>133</v>
      </c>
      <c r="O131" s="8">
        <v>3828</v>
      </c>
      <c r="P131" s="8">
        <v>8</v>
      </c>
      <c r="Q131" s="8">
        <v>696</v>
      </c>
      <c r="R131" s="8">
        <v>2128</v>
      </c>
      <c r="S131" s="8">
        <v>495</v>
      </c>
      <c r="T131" s="8">
        <v>303</v>
      </c>
      <c r="U131" s="8">
        <v>198</v>
      </c>
    </row>
    <row r="132" spans="1:21" x14ac:dyDescent="0.2">
      <c r="A132">
        <v>2004</v>
      </c>
      <c r="B132" t="s">
        <v>134</v>
      </c>
      <c r="C132">
        <v>2703</v>
      </c>
      <c r="D132">
        <v>12</v>
      </c>
      <c r="E132">
        <v>1007</v>
      </c>
      <c r="F132">
        <v>1332</v>
      </c>
      <c r="G132">
        <v>233</v>
      </c>
      <c r="H132">
        <v>88</v>
      </c>
      <c r="I132">
        <v>31</v>
      </c>
      <c r="M132">
        <v>2004</v>
      </c>
      <c r="N132" s="5" t="s">
        <v>134</v>
      </c>
      <c r="O132" s="8">
        <v>2703</v>
      </c>
      <c r="P132" s="8">
        <v>12</v>
      </c>
      <c r="Q132" s="8">
        <v>1007</v>
      </c>
      <c r="R132" s="8">
        <v>1332</v>
      </c>
      <c r="S132" s="8">
        <v>233</v>
      </c>
      <c r="T132" s="8">
        <v>88</v>
      </c>
      <c r="U132" s="8">
        <v>31</v>
      </c>
    </row>
    <row r="133" spans="1:21" x14ac:dyDescent="0.2">
      <c r="A133">
        <v>2004</v>
      </c>
      <c r="B133" t="s">
        <v>135</v>
      </c>
      <c r="C133">
        <v>7285</v>
      </c>
      <c r="D133">
        <v>58</v>
      </c>
      <c r="E133">
        <v>2089</v>
      </c>
      <c r="F133">
        <v>4026</v>
      </c>
      <c r="G133">
        <v>666</v>
      </c>
      <c r="H133">
        <v>254</v>
      </c>
      <c r="I133">
        <v>192</v>
      </c>
      <c r="M133">
        <v>2004</v>
      </c>
      <c r="N133" s="5" t="s">
        <v>135</v>
      </c>
      <c r="O133" s="8">
        <v>7285</v>
      </c>
      <c r="P133" s="8">
        <v>58</v>
      </c>
      <c r="Q133" s="8">
        <v>2089</v>
      </c>
      <c r="R133" s="8">
        <v>4026</v>
      </c>
      <c r="S133" s="8">
        <v>666</v>
      </c>
      <c r="T133" s="8">
        <v>254</v>
      </c>
      <c r="U133" s="8">
        <v>192</v>
      </c>
    </row>
    <row r="134" spans="1:21" x14ac:dyDescent="0.2">
      <c r="A134">
        <v>2004</v>
      </c>
      <c r="B134" t="s">
        <v>136</v>
      </c>
      <c r="C134">
        <v>140</v>
      </c>
      <c r="D134">
        <v>28</v>
      </c>
      <c r="E134">
        <v>59</v>
      </c>
      <c r="F134">
        <v>33</v>
      </c>
      <c r="G134">
        <v>1</v>
      </c>
      <c r="H134">
        <v>16</v>
      </c>
      <c r="I134">
        <v>3</v>
      </c>
      <c r="M134">
        <v>2004</v>
      </c>
      <c r="N134" s="5" t="s">
        <v>136</v>
      </c>
      <c r="O134" s="8">
        <v>140</v>
      </c>
      <c r="P134" s="8">
        <v>28</v>
      </c>
      <c r="Q134" s="8">
        <v>59</v>
      </c>
      <c r="R134" s="8">
        <v>33</v>
      </c>
      <c r="S134" s="8">
        <v>1</v>
      </c>
      <c r="T134" s="8">
        <v>16</v>
      </c>
      <c r="U134" s="8">
        <v>3</v>
      </c>
    </row>
    <row r="135" spans="1:21" x14ac:dyDescent="0.2">
      <c r="A135">
        <v>2003</v>
      </c>
      <c r="B135" t="s">
        <v>9</v>
      </c>
      <c r="C135">
        <v>789</v>
      </c>
      <c r="D135">
        <f>C135-E135-F135-G135-H135-I135</f>
        <v>132</v>
      </c>
      <c r="E135">
        <v>471</v>
      </c>
      <c r="F135">
        <v>137</v>
      </c>
      <c r="G135">
        <v>14</v>
      </c>
      <c r="H135">
        <v>28</v>
      </c>
      <c r="I135">
        <v>7</v>
      </c>
      <c r="M135">
        <v>2003</v>
      </c>
      <c r="N135" s="3" t="s">
        <v>9</v>
      </c>
      <c r="O135" s="14">
        <v>789</v>
      </c>
      <c r="P135" s="15">
        <f>O135-Q135-R135-S135-T135-U135</f>
        <v>132</v>
      </c>
      <c r="Q135" s="14">
        <v>471</v>
      </c>
      <c r="R135" s="14">
        <v>137</v>
      </c>
      <c r="S135" s="14">
        <v>14</v>
      </c>
      <c r="T135" s="14">
        <v>28</v>
      </c>
      <c r="U135" s="14">
        <v>7</v>
      </c>
    </row>
    <row r="136" spans="1:21" x14ac:dyDescent="0.2">
      <c r="A136">
        <v>2003</v>
      </c>
      <c r="B136" t="s">
        <v>105</v>
      </c>
      <c r="C136">
        <v>6721</v>
      </c>
      <c r="D136">
        <f t="shared" ref="D136:D199" si="16">C136-E136-F136-G136-H136-I136</f>
        <v>14</v>
      </c>
      <c r="E136">
        <v>1940</v>
      </c>
      <c r="F136">
        <v>3268</v>
      </c>
      <c r="G136">
        <v>599</v>
      </c>
      <c r="H136">
        <v>692</v>
      </c>
      <c r="I136">
        <v>208</v>
      </c>
      <c r="M136">
        <v>2003</v>
      </c>
      <c r="N136" s="7" t="s">
        <v>105</v>
      </c>
      <c r="O136" s="14">
        <v>6721</v>
      </c>
      <c r="P136" s="15">
        <f t="shared" ref="P136:P199" si="17">O136-Q136-R136-S136-T136-U136</f>
        <v>14</v>
      </c>
      <c r="Q136" s="14">
        <v>1940</v>
      </c>
      <c r="R136" s="14">
        <v>3268</v>
      </c>
      <c r="S136" s="14">
        <v>599</v>
      </c>
      <c r="T136" s="14">
        <v>692</v>
      </c>
      <c r="U136" s="14">
        <v>208</v>
      </c>
    </row>
    <row r="137" spans="1:21" x14ac:dyDescent="0.2">
      <c r="A137">
        <v>2003</v>
      </c>
      <c r="B137" t="s">
        <v>106</v>
      </c>
      <c r="C137">
        <v>4619</v>
      </c>
      <c r="D137">
        <f t="shared" si="16"/>
        <v>31</v>
      </c>
      <c r="E137">
        <v>1091</v>
      </c>
      <c r="F137">
        <v>2352</v>
      </c>
      <c r="G137">
        <v>490</v>
      </c>
      <c r="H137">
        <v>534</v>
      </c>
      <c r="I137">
        <v>121</v>
      </c>
      <c r="M137">
        <v>2003</v>
      </c>
      <c r="N137" s="7" t="s">
        <v>106</v>
      </c>
      <c r="O137" s="14">
        <v>4619</v>
      </c>
      <c r="P137" s="15">
        <f t="shared" si="17"/>
        <v>31</v>
      </c>
      <c r="Q137" s="14">
        <v>1091</v>
      </c>
      <c r="R137" s="14">
        <v>2352</v>
      </c>
      <c r="S137" s="14">
        <v>490</v>
      </c>
      <c r="T137" s="14">
        <v>534</v>
      </c>
      <c r="U137" s="14">
        <v>121</v>
      </c>
    </row>
    <row r="138" spans="1:21" x14ac:dyDescent="0.2">
      <c r="A138">
        <v>2003</v>
      </c>
      <c r="B138" t="s">
        <v>107</v>
      </c>
      <c r="C138">
        <v>24603</v>
      </c>
      <c r="D138">
        <f t="shared" si="16"/>
        <v>63</v>
      </c>
      <c r="E138">
        <v>5877</v>
      </c>
      <c r="F138">
        <v>15152</v>
      </c>
      <c r="G138">
        <v>2319</v>
      </c>
      <c r="H138">
        <v>950</v>
      </c>
      <c r="I138">
        <v>242</v>
      </c>
      <c r="M138">
        <v>2003</v>
      </c>
      <c r="N138" s="7" t="s">
        <v>107</v>
      </c>
      <c r="O138" s="14">
        <v>24603</v>
      </c>
      <c r="P138" s="15">
        <f t="shared" si="17"/>
        <v>63</v>
      </c>
      <c r="Q138" s="14">
        <v>5877</v>
      </c>
      <c r="R138" s="14">
        <v>15152</v>
      </c>
      <c r="S138" s="14">
        <v>2319</v>
      </c>
      <c r="T138" s="14">
        <v>950</v>
      </c>
      <c r="U138" s="14">
        <v>242</v>
      </c>
    </row>
    <row r="139" spans="1:21" x14ac:dyDescent="0.2">
      <c r="A139">
        <v>2003</v>
      </c>
      <c r="B139" t="s">
        <v>108</v>
      </c>
      <c r="C139">
        <v>11554</v>
      </c>
      <c r="D139">
        <f t="shared" si="16"/>
        <v>14</v>
      </c>
      <c r="E139">
        <v>1586</v>
      </c>
      <c r="F139">
        <v>5433</v>
      </c>
      <c r="G139">
        <v>2087</v>
      </c>
      <c r="H139">
        <v>1922</v>
      </c>
      <c r="I139">
        <v>512</v>
      </c>
      <c r="M139">
        <v>2003</v>
      </c>
      <c r="N139" s="7" t="s">
        <v>108</v>
      </c>
      <c r="O139" s="14">
        <v>11554</v>
      </c>
      <c r="P139" s="15">
        <f t="shared" si="17"/>
        <v>14</v>
      </c>
      <c r="Q139" s="14">
        <v>1586</v>
      </c>
      <c r="R139" s="14">
        <v>5433</v>
      </c>
      <c r="S139" s="14">
        <v>2087</v>
      </c>
      <c r="T139" s="14">
        <v>1922</v>
      </c>
      <c r="U139" s="14">
        <v>512</v>
      </c>
    </row>
    <row r="140" spans="1:21" x14ac:dyDescent="0.2">
      <c r="A140">
        <v>2003</v>
      </c>
      <c r="B140" t="s">
        <v>109</v>
      </c>
      <c r="C140">
        <v>11063</v>
      </c>
      <c r="D140">
        <f t="shared" si="16"/>
        <v>26</v>
      </c>
      <c r="E140">
        <v>1985</v>
      </c>
      <c r="F140">
        <v>5738</v>
      </c>
      <c r="G140">
        <v>1912</v>
      </c>
      <c r="H140">
        <v>1096</v>
      </c>
      <c r="I140">
        <v>306</v>
      </c>
      <c r="M140">
        <v>2003</v>
      </c>
      <c r="N140" s="7" t="s">
        <v>109</v>
      </c>
      <c r="O140" s="14">
        <v>11063</v>
      </c>
      <c r="P140" s="15">
        <f t="shared" si="17"/>
        <v>26</v>
      </c>
      <c r="Q140" s="14">
        <v>1985</v>
      </c>
      <c r="R140" s="14">
        <v>5738</v>
      </c>
      <c r="S140" s="14">
        <v>1912</v>
      </c>
      <c r="T140" s="14">
        <v>1096</v>
      </c>
      <c r="U140" s="14">
        <v>306</v>
      </c>
    </row>
    <row r="141" spans="1:21" x14ac:dyDescent="0.2">
      <c r="A141">
        <v>2003</v>
      </c>
      <c r="B141" t="s">
        <v>110</v>
      </c>
      <c r="C141">
        <v>21202</v>
      </c>
      <c r="D141">
        <f t="shared" si="16"/>
        <v>505</v>
      </c>
      <c r="E141">
        <v>7006</v>
      </c>
      <c r="F141">
        <v>12342</v>
      </c>
      <c r="G141">
        <v>584</v>
      </c>
      <c r="H141">
        <v>598</v>
      </c>
      <c r="I141">
        <v>167</v>
      </c>
      <c r="M141">
        <v>2003</v>
      </c>
      <c r="N141" s="7" t="s">
        <v>110</v>
      </c>
      <c r="O141" s="14">
        <v>21202</v>
      </c>
      <c r="P141" s="15">
        <f t="shared" si="17"/>
        <v>505</v>
      </c>
      <c r="Q141" s="14">
        <v>7006</v>
      </c>
      <c r="R141" s="14">
        <v>12342</v>
      </c>
      <c r="S141" s="14">
        <v>584</v>
      </c>
      <c r="T141" s="14">
        <v>598</v>
      </c>
      <c r="U141" s="14">
        <v>167</v>
      </c>
    </row>
    <row r="142" spans="1:21" x14ac:dyDescent="0.2">
      <c r="A142">
        <v>2003</v>
      </c>
      <c r="B142" t="s">
        <v>111</v>
      </c>
      <c r="C142">
        <v>11915</v>
      </c>
      <c r="D142">
        <f t="shared" si="16"/>
        <v>87</v>
      </c>
      <c r="E142">
        <v>4162</v>
      </c>
      <c r="F142">
        <v>5922</v>
      </c>
      <c r="G142">
        <v>943</v>
      </c>
      <c r="H142">
        <v>692</v>
      </c>
      <c r="I142">
        <v>109</v>
      </c>
      <c r="M142">
        <v>2003</v>
      </c>
      <c r="N142" s="7" t="s">
        <v>111</v>
      </c>
      <c r="O142" s="14">
        <v>11915</v>
      </c>
      <c r="P142" s="15">
        <f t="shared" si="17"/>
        <v>87</v>
      </c>
      <c r="Q142" s="14">
        <v>4162</v>
      </c>
      <c r="R142" s="14">
        <v>5922</v>
      </c>
      <c r="S142" s="14">
        <v>943</v>
      </c>
      <c r="T142" s="14">
        <v>692</v>
      </c>
      <c r="U142" s="14">
        <v>109</v>
      </c>
    </row>
    <row r="143" spans="1:21" x14ac:dyDescent="0.2">
      <c r="A143">
        <v>2003</v>
      </c>
      <c r="B143" t="s">
        <v>112</v>
      </c>
      <c r="C143">
        <v>12811</v>
      </c>
      <c r="D143">
        <f t="shared" si="16"/>
        <v>71</v>
      </c>
      <c r="E143">
        <v>3767</v>
      </c>
      <c r="F143">
        <v>6545</v>
      </c>
      <c r="G143">
        <v>1461</v>
      </c>
      <c r="H143">
        <v>889</v>
      </c>
      <c r="I143">
        <v>78</v>
      </c>
      <c r="M143">
        <v>2003</v>
      </c>
      <c r="N143" s="7" t="s">
        <v>112</v>
      </c>
      <c r="O143" s="14">
        <v>12811</v>
      </c>
      <c r="P143" s="15">
        <f t="shared" si="17"/>
        <v>71</v>
      </c>
      <c r="Q143" s="14">
        <v>3767</v>
      </c>
      <c r="R143" s="14">
        <v>6545</v>
      </c>
      <c r="S143" s="14">
        <v>1461</v>
      </c>
      <c r="T143" s="14">
        <v>889</v>
      </c>
      <c r="U143" s="14">
        <v>78</v>
      </c>
    </row>
    <row r="144" spans="1:21" x14ac:dyDescent="0.2">
      <c r="A144">
        <v>2003</v>
      </c>
      <c r="B144" t="s">
        <v>113</v>
      </c>
      <c r="C144">
        <v>7262</v>
      </c>
      <c r="D144">
        <f t="shared" si="16"/>
        <v>59</v>
      </c>
      <c r="E144">
        <v>1658</v>
      </c>
      <c r="F144">
        <v>3544</v>
      </c>
      <c r="G144">
        <v>1131</v>
      </c>
      <c r="H144">
        <v>598</v>
      </c>
      <c r="I144">
        <v>272</v>
      </c>
      <c r="M144">
        <v>2003</v>
      </c>
      <c r="N144" s="7" t="s">
        <v>113</v>
      </c>
      <c r="O144" s="14">
        <v>7262</v>
      </c>
      <c r="P144" s="15">
        <f t="shared" si="17"/>
        <v>59</v>
      </c>
      <c r="Q144" s="14">
        <v>1658</v>
      </c>
      <c r="R144" s="14">
        <v>3544</v>
      </c>
      <c r="S144" s="14">
        <v>1131</v>
      </c>
      <c r="T144" s="14">
        <v>598</v>
      </c>
      <c r="U144" s="14">
        <v>272</v>
      </c>
    </row>
    <row r="145" spans="1:21" x14ac:dyDescent="0.2">
      <c r="A145">
        <v>2003</v>
      </c>
      <c r="B145" t="s">
        <v>114</v>
      </c>
      <c r="C145">
        <v>19180</v>
      </c>
      <c r="D145">
        <f t="shared" si="16"/>
        <v>109</v>
      </c>
      <c r="E145">
        <v>5269</v>
      </c>
      <c r="F145">
        <v>12078</v>
      </c>
      <c r="G145">
        <v>739</v>
      </c>
      <c r="H145">
        <v>668</v>
      </c>
      <c r="I145">
        <v>317</v>
      </c>
      <c r="M145">
        <v>2003</v>
      </c>
      <c r="N145" s="7" t="s">
        <v>114</v>
      </c>
      <c r="O145" s="14">
        <v>19180</v>
      </c>
      <c r="P145" s="15">
        <f t="shared" si="17"/>
        <v>109</v>
      </c>
      <c r="Q145" s="14">
        <v>5269</v>
      </c>
      <c r="R145" s="14">
        <v>12078</v>
      </c>
      <c r="S145" s="14">
        <v>739</v>
      </c>
      <c r="T145" s="14">
        <v>668</v>
      </c>
      <c r="U145" s="14">
        <v>317</v>
      </c>
    </row>
    <row r="146" spans="1:21" x14ac:dyDescent="0.2">
      <c r="A146">
        <v>2003</v>
      </c>
      <c r="B146" t="s">
        <v>115</v>
      </c>
      <c r="C146">
        <v>16373</v>
      </c>
      <c r="D146">
        <f t="shared" si="16"/>
        <v>82</v>
      </c>
      <c r="E146">
        <v>4413</v>
      </c>
      <c r="F146">
        <v>8749</v>
      </c>
      <c r="G146">
        <v>1026</v>
      </c>
      <c r="H146">
        <v>1703</v>
      </c>
      <c r="I146">
        <v>400</v>
      </c>
      <c r="M146">
        <v>2003</v>
      </c>
      <c r="N146" s="7" t="s">
        <v>115</v>
      </c>
      <c r="O146" s="14">
        <v>16373</v>
      </c>
      <c r="P146" s="15">
        <f t="shared" si="17"/>
        <v>82</v>
      </c>
      <c r="Q146" s="14">
        <v>4413</v>
      </c>
      <c r="R146" s="14">
        <v>8749</v>
      </c>
      <c r="S146" s="14">
        <v>1026</v>
      </c>
      <c r="T146" s="14">
        <v>1703</v>
      </c>
      <c r="U146" s="14">
        <v>400</v>
      </c>
    </row>
    <row r="147" spans="1:21" x14ac:dyDescent="0.2">
      <c r="A147">
        <v>2003</v>
      </c>
      <c r="B147" t="s">
        <v>116</v>
      </c>
      <c r="C147">
        <v>14606</v>
      </c>
      <c r="D147">
        <f t="shared" si="16"/>
        <v>57</v>
      </c>
      <c r="E147">
        <v>3109</v>
      </c>
      <c r="F147">
        <v>6710</v>
      </c>
      <c r="G147">
        <v>2517</v>
      </c>
      <c r="H147">
        <v>1596</v>
      </c>
      <c r="I147">
        <v>617</v>
      </c>
      <c r="M147">
        <v>2003</v>
      </c>
      <c r="N147" s="7" t="s">
        <v>116</v>
      </c>
      <c r="O147" s="14">
        <v>14606</v>
      </c>
      <c r="P147" s="15">
        <f t="shared" si="17"/>
        <v>57</v>
      </c>
      <c r="Q147" s="14">
        <v>3109</v>
      </c>
      <c r="R147" s="14">
        <v>6710</v>
      </c>
      <c r="S147" s="14">
        <v>2517</v>
      </c>
      <c r="T147" s="14">
        <v>1596</v>
      </c>
      <c r="U147" s="14">
        <v>617</v>
      </c>
    </row>
    <row r="148" spans="1:21" x14ac:dyDescent="0.2">
      <c r="A148">
        <v>2003</v>
      </c>
      <c r="B148" t="s">
        <v>117</v>
      </c>
      <c r="C148">
        <v>9638</v>
      </c>
      <c r="D148">
        <f t="shared" si="16"/>
        <v>34</v>
      </c>
      <c r="E148">
        <v>2210</v>
      </c>
      <c r="F148">
        <v>4083</v>
      </c>
      <c r="G148">
        <v>1348</v>
      </c>
      <c r="H148">
        <v>1565</v>
      </c>
      <c r="I148">
        <v>398</v>
      </c>
      <c r="M148">
        <v>2003</v>
      </c>
      <c r="N148" s="7" t="s">
        <v>117</v>
      </c>
      <c r="O148" s="14">
        <v>9638</v>
      </c>
      <c r="P148" s="15">
        <f t="shared" si="17"/>
        <v>34</v>
      </c>
      <c r="Q148" s="14">
        <v>2210</v>
      </c>
      <c r="R148" s="14">
        <v>4083</v>
      </c>
      <c r="S148" s="14">
        <v>1348</v>
      </c>
      <c r="T148" s="14">
        <v>1565</v>
      </c>
      <c r="U148" s="14">
        <v>398</v>
      </c>
    </row>
    <row r="149" spans="1:21" x14ac:dyDescent="0.2">
      <c r="A149">
        <v>2003</v>
      </c>
      <c r="B149" t="s">
        <v>118</v>
      </c>
      <c r="C149">
        <v>11034</v>
      </c>
      <c r="D149">
        <f t="shared" si="16"/>
        <v>38</v>
      </c>
      <c r="E149">
        <v>2931</v>
      </c>
      <c r="F149">
        <v>5716</v>
      </c>
      <c r="G149">
        <v>1565</v>
      </c>
      <c r="H149">
        <v>678</v>
      </c>
      <c r="I149">
        <v>106</v>
      </c>
      <c r="M149">
        <v>2003</v>
      </c>
      <c r="N149" s="7" t="s">
        <v>118</v>
      </c>
      <c r="O149" s="14">
        <v>11034</v>
      </c>
      <c r="P149" s="15">
        <f t="shared" si="17"/>
        <v>38</v>
      </c>
      <c r="Q149" s="14">
        <v>2931</v>
      </c>
      <c r="R149" s="14">
        <v>5716</v>
      </c>
      <c r="S149" s="14">
        <v>1565</v>
      </c>
      <c r="T149" s="14">
        <v>678</v>
      </c>
      <c r="U149" s="14">
        <v>106</v>
      </c>
    </row>
    <row r="150" spans="1:21" x14ac:dyDescent="0.2">
      <c r="A150">
        <v>2003</v>
      </c>
      <c r="B150" t="s">
        <v>119</v>
      </c>
      <c r="C150">
        <v>24331</v>
      </c>
      <c r="D150">
        <f t="shared" si="16"/>
        <v>293</v>
      </c>
      <c r="E150">
        <v>7134</v>
      </c>
      <c r="F150">
        <v>11099</v>
      </c>
      <c r="G150">
        <v>3668</v>
      </c>
      <c r="H150">
        <v>1761</v>
      </c>
      <c r="I150">
        <v>376</v>
      </c>
      <c r="M150">
        <v>2003</v>
      </c>
      <c r="N150" s="7" t="s">
        <v>119</v>
      </c>
      <c r="O150" s="14">
        <v>24331</v>
      </c>
      <c r="P150" s="15">
        <f t="shared" si="17"/>
        <v>293</v>
      </c>
      <c r="Q150" s="14">
        <v>7134</v>
      </c>
      <c r="R150" s="14">
        <v>11099</v>
      </c>
      <c r="S150" s="14">
        <v>3668</v>
      </c>
      <c r="T150" s="14">
        <v>1761</v>
      </c>
      <c r="U150" s="14">
        <v>376</v>
      </c>
    </row>
    <row r="151" spans="1:21" x14ac:dyDescent="0.2">
      <c r="A151">
        <v>2003</v>
      </c>
      <c r="B151" t="s">
        <v>120</v>
      </c>
      <c r="C151">
        <v>21473</v>
      </c>
      <c r="D151">
        <f t="shared" si="16"/>
        <v>76</v>
      </c>
      <c r="E151">
        <v>4102</v>
      </c>
      <c r="F151">
        <v>10830</v>
      </c>
      <c r="G151">
        <v>4025</v>
      </c>
      <c r="H151">
        <v>2135</v>
      </c>
      <c r="I151">
        <v>305</v>
      </c>
      <c r="M151">
        <v>2003</v>
      </c>
      <c r="N151" s="7" t="s">
        <v>120</v>
      </c>
      <c r="O151" s="14">
        <v>21473</v>
      </c>
      <c r="P151" s="15">
        <f t="shared" si="17"/>
        <v>76</v>
      </c>
      <c r="Q151" s="14">
        <v>4102</v>
      </c>
      <c r="R151" s="14">
        <v>10830</v>
      </c>
      <c r="S151" s="14">
        <v>4025</v>
      </c>
      <c r="T151" s="14">
        <v>2135</v>
      </c>
      <c r="U151" s="14">
        <v>305</v>
      </c>
    </row>
    <row r="152" spans="1:21" x14ac:dyDescent="0.2">
      <c r="A152">
        <v>2003</v>
      </c>
      <c r="B152" t="s">
        <v>121</v>
      </c>
      <c r="C152">
        <v>26141</v>
      </c>
      <c r="D152">
        <f t="shared" si="16"/>
        <v>302</v>
      </c>
      <c r="E152">
        <v>5629</v>
      </c>
      <c r="F152">
        <v>16964</v>
      </c>
      <c r="G152">
        <v>1777</v>
      </c>
      <c r="H152">
        <v>1350</v>
      </c>
      <c r="I152">
        <v>119</v>
      </c>
      <c r="M152">
        <v>2003</v>
      </c>
      <c r="N152" s="7" t="s">
        <v>121</v>
      </c>
      <c r="O152" s="14">
        <v>26141</v>
      </c>
      <c r="P152" s="15">
        <f t="shared" si="17"/>
        <v>302</v>
      </c>
      <c r="Q152" s="14">
        <v>5629</v>
      </c>
      <c r="R152" s="14">
        <v>16964</v>
      </c>
      <c r="S152" s="14">
        <v>1777</v>
      </c>
      <c r="T152" s="14">
        <v>1350</v>
      </c>
      <c r="U152" s="14">
        <v>119</v>
      </c>
    </row>
    <row r="153" spans="1:21" x14ac:dyDescent="0.2">
      <c r="A153">
        <v>2003</v>
      </c>
      <c r="B153" t="s">
        <v>122</v>
      </c>
      <c r="C153">
        <v>19701</v>
      </c>
      <c r="D153">
        <f t="shared" si="16"/>
        <v>50</v>
      </c>
      <c r="E153">
        <v>3625</v>
      </c>
      <c r="F153">
        <v>12517</v>
      </c>
      <c r="G153">
        <v>1824</v>
      </c>
      <c r="H153">
        <v>1366</v>
      </c>
      <c r="I153">
        <v>319</v>
      </c>
      <c r="M153">
        <v>2003</v>
      </c>
      <c r="N153" s="7" t="s">
        <v>122</v>
      </c>
      <c r="O153" s="14">
        <v>19701</v>
      </c>
      <c r="P153" s="15">
        <f t="shared" si="17"/>
        <v>50</v>
      </c>
      <c r="Q153" s="14">
        <v>3625</v>
      </c>
      <c r="R153" s="14">
        <v>12517</v>
      </c>
      <c r="S153" s="14">
        <v>1824</v>
      </c>
      <c r="T153" s="14">
        <v>1366</v>
      </c>
      <c r="U153" s="14">
        <v>319</v>
      </c>
    </row>
    <row r="154" spans="1:21" x14ac:dyDescent="0.2">
      <c r="A154">
        <v>2003</v>
      </c>
      <c r="B154" t="s">
        <v>123</v>
      </c>
      <c r="C154">
        <v>25687</v>
      </c>
      <c r="D154">
        <f t="shared" si="16"/>
        <v>969</v>
      </c>
      <c r="E154">
        <v>4840</v>
      </c>
      <c r="F154">
        <v>15172</v>
      </c>
      <c r="G154">
        <v>3306</v>
      </c>
      <c r="H154">
        <v>1215</v>
      </c>
      <c r="I154">
        <v>185</v>
      </c>
      <c r="M154">
        <v>2003</v>
      </c>
      <c r="N154" s="7" t="s">
        <v>123</v>
      </c>
      <c r="O154" s="14">
        <v>25687</v>
      </c>
      <c r="P154" s="15">
        <f t="shared" si="17"/>
        <v>969</v>
      </c>
      <c r="Q154" s="14">
        <v>4840</v>
      </c>
      <c r="R154" s="14">
        <v>15172</v>
      </c>
      <c r="S154" s="14">
        <v>3306</v>
      </c>
      <c r="T154" s="14">
        <v>1215</v>
      </c>
      <c r="U154" s="14">
        <v>185</v>
      </c>
    </row>
    <row r="155" spans="1:21" x14ac:dyDescent="0.2">
      <c r="A155">
        <v>2003</v>
      </c>
      <c r="B155" t="s">
        <v>124</v>
      </c>
      <c r="C155">
        <v>11631</v>
      </c>
      <c r="D155">
        <f t="shared" si="16"/>
        <v>93</v>
      </c>
      <c r="E155">
        <v>2445</v>
      </c>
      <c r="F155">
        <v>7187</v>
      </c>
      <c r="G155">
        <v>1078</v>
      </c>
      <c r="H155">
        <v>682</v>
      </c>
      <c r="I155">
        <v>146</v>
      </c>
      <c r="M155">
        <v>2003</v>
      </c>
      <c r="N155" s="7" t="s">
        <v>124</v>
      </c>
      <c r="O155" s="14">
        <v>11631</v>
      </c>
      <c r="P155" s="15">
        <f t="shared" si="17"/>
        <v>93</v>
      </c>
      <c r="Q155" s="14">
        <v>2445</v>
      </c>
      <c r="R155" s="14">
        <v>7187</v>
      </c>
      <c r="S155" s="14">
        <v>1078</v>
      </c>
      <c r="T155" s="14">
        <v>682</v>
      </c>
      <c r="U155" s="14">
        <v>146</v>
      </c>
    </row>
    <row r="156" spans="1:21" x14ac:dyDescent="0.2">
      <c r="A156">
        <v>2003</v>
      </c>
      <c r="B156" t="s">
        <v>125</v>
      </c>
      <c r="C156">
        <v>2225</v>
      </c>
      <c r="D156">
        <f t="shared" si="16"/>
        <v>24</v>
      </c>
      <c r="E156">
        <v>522</v>
      </c>
      <c r="F156">
        <v>835</v>
      </c>
      <c r="G156">
        <v>155</v>
      </c>
      <c r="H156">
        <v>536</v>
      </c>
      <c r="I156">
        <v>153</v>
      </c>
      <c r="M156">
        <v>2003</v>
      </c>
      <c r="N156" s="7" t="s">
        <v>125</v>
      </c>
      <c r="O156" s="14">
        <v>2225</v>
      </c>
      <c r="P156" s="15">
        <f t="shared" si="17"/>
        <v>24</v>
      </c>
      <c r="Q156" s="14">
        <v>522</v>
      </c>
      <c r="R156" s="14">
        <v>835</v>
      </c>
      <c r="S156" s="14">
        <v>155</v>
      </c>
      <c r="T156" s="14">
        <v>536</v>
      </c>
      <c r="U156" s="14">
        <v>153</v>
      </c>
    </row>
    <row r="157" spans="1:21" x14ac:dyDescent="0.2">
      <c r="A157">
        <v>2003</v>
      </c>
      <c r="B157" t="s">
        <v>126</v>
      </c>
      <c r="C157">
        <v>6398</v>
      </c>
      <c r="D157">
        <f t="shared" si="16"/>
        <v>75</v>
      </c>
      <c r="E157">
        <v>2391</v>
      </c>
      <c r="F157">
        <v>2907</v>
      </c>
      <c r="G157">
        <v>726</v>
      </c>
      <c r="H157">
        <v>229</v>
      </c>
      <c r="I157">
        <v>70</v>
      </c>
      <c r="M157">
        <v>2003</v>
      </c>
      <c r="N157" s="7" t="s">
        <v>126</v>
      </c>
      <c r="O157" s="14">
        <v>6398</v>
      </c>
      <c r="P157" s="15">
        <f t="shared" si="17"/>
        <v>75</v>
      </c>
      <c r="Q157" s="14">
        <v>2391</v>
      </c>
      <c r="R157" s="14">
        <v>2907</v>
      </c>
      <c r="S157" s="14">
        <v>726</v>
      </c>
      <c r="T157" s="14">
        <v>229</v>
      </c>
      <c r="U157" s="14">
        <v>70</v>
      </c>
    </row>
    <row r="158" spans="1:21" x14ac:dyDescent="0.2">
      <c r="A158">
        <v>2003</v>
      </c>
      <c r="B158" t="s">
        <v>127</v>
      </c>
      <c r="C158">
        <v>17835</v>
      </c>
      <c r="D158">
        <f t="shared" si="16"/>
        <v>215</v>
      </c>
      <c r="E158">
        <v>5093</v>
      </c>
      <c r="F158">
        <v>9050</v>
      </c>
      <c r="G158">
        <v>2417</v>
      </c>
      <c r="H158">
        <v>674</v>
      </c>
      <c r="I158">
        <v>386</v>
      </c>
      <c r="M158">
        <v>2003</v>
      </c>
      <c r="N158" s="7" t="s">
        <v>127</v>
      </c>
      <c r="O158" s="14">
        <v>17835</v>
      </c>
      <c r="P158" s="15">
        <f t="shared" si="17"/>
        <v>215</v>
      </c>
      <c r="Q158" s="14">
        <v>5093</v>
      </c>
      <c r="R158" s="14">
        <v>9050</v>
      </c>
      <c r="S158" s="14">
        <v>2417</v>
      </c>
      <c r="T158" s="14">
        <v>674</v>
      </c>
      <c r="U158" s="14">
        <v>386</v>
      </c>
    </row>
    <row r="159" spans="1:21" x14ac:dyDescent="0.2">
      <c r="A159">
        <v>2003</v>
      </c>
      <c r="B159" t="s">
        <v>128</v>
      </c>
      <c r="C159">
        <v>8381</v>
      </c>
      <c r="D159">
        <f t="shared" si="16"/>
        <v>27</v>
      </c>
      <c r="E159">
        <v>1658</v>
      </c>
      <c r="F159">
        <v>4388</v>
      </c>
      <c r="G159">
        <v>1435</v>
      </c>
      <c r="H159">
        <v>591</v>
      </c>
      <c r="I159">
        <v>282</v>
      </c>
      <c r="M159">
        <v>2003</v>
      </c>
      <c r="N159" s="7" t="s">
        <v>128</v>
      </c>
      <c r="O159" s="14">
        <v>8381</v>
      </c>
      <c r="P159" s="15">
        <f t="shared" si="17"/>
        <v>27</v>
      </c>
      <c r="Q159" s="14">
        <v>1658</v>
      </c>
      <c r="R159" s="14">
        <v>4388</v>
      </c>
      <c r="S159" s="14">
        <v>1435</v>
      </c>
      <c r="T159" s="14">
        <v>591</v>
      </c>
      <c r="U159" s="14">
        <v>282</v>
      </c>
    </row>
    <row r="160" spans="1:21" x14ac:dyDescent="0.2">
      <c r="A160">
        <v>2003</v>
      </c>
      <c r="B160" t="s">
        <v>129</v>
      </c>
      <c r="C160">
        <v>11311</v>
      </c>
      <c r="D160">
        <f t="shared" si="16"/>
        <v>24</v>
      </c>
      <c r="E160">
        <v>1663</v>
      </c>
      <c r="F160">
        <v>5513</v>
      </c>
      <c r="G160">
        <v>2401</v>
      </c>
      <c r="H160">
        <v>1178</v>
      </c>
      <c r="I160">
        <v>532</v>
      </c>
      <c r="M160">
        <v>2003</v>
      </c>
      <c r="N160" s="7" t="s">
        <v>129</v>
      </c>
      <c r="O160" s="14">
        <v>11311</v>
      </c>
      <c r="P160" s="15">
        <f t="shared" si="17"/>
        <v>24</v>
      </c>
      <c r="Q160" s="14">
        <v>1663</v>
      </c>
      <c r="R160" s="14">
        <v>5513</v>
      </c>
      <c r="S160" s="14">
        <v>2401</v>
      </c>
      <c r="T160" s="14">
        <v>1178</v>
      </c>
      <c r="U160" s="14">
        <v>532</v>
      </c>
    </row>
    <row r="161" spans="1:21" x14ac:dyDescent="0.2">
      <c r="A161">
        <v>2003</v>
      </c>
      <c r="B161" t="s">
        <v>130</v>
      </c>
      <c r="C161">
        <v>1151</v>
      </c>
      <c r="D161">
        <f t="shared" si="16"/>
        <v>1</v>
      </c>
      <c r="E161">
        <v>108</v>
      </c>
      <c r="F161">
        <v>394</v>
      </c>
      <c r="G161">
        <v>362</v>
      </c>
      <c r="H161">
        <v>85</v>
      </c>
      <c r="I161">
        <v>201</v>
      </c>
      <c r="M161">
        <v>2003</v>
      </c>
      <c r="N161" s="7" t="s">
        <v>130</v>
      </c>
      <c r="O161" s="14">
        <v>1151</v>
      </c>
      <c r="P161" s="15">
        <f t="shared" si="17"/>
        <v>1</v>
      </c>
      <c r="Q161" s="14">
        <v>108</v>
      </c>
      <c r="R161" s="14">
        <v>394</v>
      </c>
      <c r="S161" s="14">
        <v>362</v>
      </c>
      <c r="T161" s="14">
        <v>85</v>
      </c>
      <c r="U161" s="14">
        <v>201</v>
      </c>
    </row>
    <row r="162" spans="1:21" x14ac:dyDescent="0.2">
      <c r="A162">
        <v>2003</v>
      </c>
      <c r="B162" t="s">
        <v>131</v>
      </c>
      <c r="C162">
        <v>11591</v>
      </c>
      <c r="D162">
        <f t="shared" si="16"/>
        <v>77</v>
      </c>
      <c r="E162">
        <v>2519</v>
      </c>
      <c r="F162">
        <v>6502</v>
      </c>
      <c r="G162">
        <v>2001</v>
      </c>
      <c r="H162">
        <v>435</v>
      </c>
      <c r="I162">
        <v>57</v>
      </c>
      <c r="M162">
        <v>2003</v>
      </c>
      <c r="N162" s="7" t="s">
        <v>131</v>
      </c>
      <c r="O162" s="14">
        <v>11591</v>
      </c>
      <c r="P162" s="15">
        <f t="shared" si="17"/>
        <v>77</v>
      </c>
      <c r="Q162" s="14">
        <v>2519</v>
      </c>
      <c r="R162" s="14">
        <v>6502</v>
      </c>
      <c r="S162" s="14">
        <v>2001</v>
      </c>
      <c r="T162" s="14">
        <v>435</v>
      </c>
      <c r="U162" s="14">
        <v>57</v>
      </c>
    </row>
    <row r="163" spans="1:21" x14ac:dyDescent="0.2">
      <c r="A163">
        <v>2003</v>
      </c>
      <c r="B163" t="s">
        <v>132</v>
      </c>
      <c r="C163">
        <v>7719</v>
      </c>
      <c r="D163">
        <f t="shared" si="16"/>
        <v>13</v>
      </c>
      <c r="E163">
        <v>1850</v>
      </c>
      <c r="F163">
        <v>4224</v>
      </c>
      <c r="G163">
        <v>993</v>
      </c>
      <c r="H163">
        <v>456</v>
      </c>
      <c r="I163">
        <v>183</v>
      </c>
      <c r="M163">
        <v>2003</v>
      </c>
      <c r="N163" s="7" t="s">
        <v>132</v>
      </c>
      <c r="O163" s="14">
        <v>7719</v>
      </c>
      <c r="P163" s="15">
        <f t="shared" si="17"/>
        <v>13</v>
      </c>
      <c r="Q163" s="14">
        <v>1850</v>
      </c>
      <c r="R163" s="14">
        <v>4224</v>
      </c>
      <c r="S163" s="14">
        <v>993</v>
      </c>
      <c r="T163" s="14">
        <v>456</v>
      </c>
      <c r="U163" s="14">
        <v>183</v>
      </c>
    </row>
    <row r="164" spans="1:21" x14ac:dyDescent="0.2">
      <c r="A164">
        <v>2003</v>
      </c>
      <c r="B164" t="s">
        <v>133</v>
      </c>
      <c r="C164">
        <v>3766</v>
      </c>
      <c r="D164">
        <f t="shared" si="16"/>
        <v>79</v>
      </c>
      <c r="E164">
        <v>434</v>
      </c>
      <c r="F164">
        <v>2137</v>
      </c>
      <c r="G164">
        <v>564</v>
      </c>
      <c r="H164">
        <v>358</v>
      </c>
      <c r="I164">
        <v>194</v>
      </c>
      <c r="M164">
        <v>2003</v>
      </c>
      <c r="N164" s="7" t="s">
        <v>133</v>
      </c>
      <c r="O164" s="14">
        <v>3766</v>
      </c>
      <c r="P164" s="15">
        <f t="shared" si="17"/>
        <v>79</v>
      </c>
      <c r="Q164" s="14">
        <v>434</v>
      </c>
      <c r="R164" s="14">
        <v>2137</v>
      </c>
      <c r="S164" s="14">
        <v>564</v>
      </c>
      <c r="T164" s="14">
        <v>358</v>
      </c>
      <c r="U164" s="14">
        <v>194</v>
      </c>
    </row>
    <row r="165" spans="1:21" x14ac:dyDescent="0.2">
      <c r="A165">
        <v>2003</v>
      </c>
      <c r="B165" t="s">
        <v>134</v>
      </c>
      <c r="C165">
        <v>2674</v>
      </c>
      <c r="D165">
        <f t="shared" si="16"/>
        <v>8</v>
      </c>
      <c r="E165">
        <v>572</v>
      </c>
      <c r="F165">
        <v>1601</v>
      </c>
      <c r="G165">
        <v>349</v>
      </c>
      <c r="H165">
        <v>107</v>
      </c>
      <c r="I165">
        <v>37</v>
      </c>
      <c r="M165">
        <v>2003</v>
      </c>
      <c r="N165" s="7" t="s">
        <v>134</v>
      </c>
      <c r="O165" s="14">
        <v>2674</v>
      </c>
      <c r="P165" s="15">
        <f t="shared" si="17"/>
        <v>8</v>
      </c>
      <c r="Q165" s="14">
        <v>572</v>
      </c>
      <c r="R165" s="14">
        <v>1601</v>
      </c>
      <c r="S165" s="14">
        <v>349</v>
      </c>
      <c r="T165" s="14">
        <v>107</v>
      </c>
      <c r="U165" s="14">
        <v>37</v>
      </c>
    </row>
    <row r="166" spans="1:21" x14ac:dyDescent="0.2">
      <c r="A166">
        <v>2003</v>
      </c>
      <c r="B166" t="s">
        <v>135</v>
      </c>
      <c r="C166">
        <v>8279</v>
      </c>
      <c r="D166">
        <f t="shared" si="16"/>
        <v>30</v>
      </c>
      <c r="E166">
        <v>1259</v>
      </c>
      <c r="F166">
        <v>4874</v>
      </c>
      <c r="G166">
        <v>1276</v>
      </c>
      <c r="H166">
        <v>685</v>
      </c>
      <c r="I166">
        <v>155</v>
      </c>
      <c r="M166">
        <v>2003</v>
      </c>
      <c r="N166" s="7" t="s">
        <v>135</v>
      </c>
      <c r="O166" s="14">
        <v>8279</v>
      </c>
      <c r="P166" s="15">
        <f t="shared" si="17"/>
        <v>30</v>
      </c>
      <c r="Q166" s="14">
        <v>1259</v>
      </c>
      <c r="R166" s="14">
        <v>4874</v>
      </c>
      <c r="S166" s="14">
        <v>1276</v>
      </c>
      <c r="T166" s="14">
        <v>685</v>
      </c>
      <c r="U166" s="14">
        <v>155</v>
      </c>
    </row>
    <row r="167" spans="1:21" x14ac:dyDescent="0.2">
      <c r="A167">
        <v>2003</v>
      </c>
      <c r="B167" t="s">
        <v>136</v>
      </c>
      <c r="C167">
        <v>139</v>
      </c>
      <c r="D167">
        <f t="shared" si="16"/>
        <v>25</v>
      </c>
      <c r="E167">
        <v>61</v>
      </c>
      <c r="F167">
        <v>32</v>
      </c>
      <c r="G167">
        <v>1</v>
      </c>
      <c r="H167">
        <v>17</v>
      </c>
      <c r="I167">
        <v>3</v>
      </c>
      <c r="M167">
        <v>2003</v>
      </c>
      <c r="N167" s="7" t="s">
        <v>136</v>
      </c>
      <c r="O167" s="14">
        <v>139</v>
      </c>
      <c r="P167" s="15">
        <f t="shared" si="17"/>
        <v>25</v>
      </c>
      <c r="Q167" s="14">
        <v>61</v>
      </c>
      <c r="R167" s="14">
        <v>32</v>
      </c>
      <c r="S167" s="14">
        <v>1</v>
      </c>
      <c r="T167" s="14">
        <v>17</v>
      </c>
      <c r="U167" s="14">
        <v>3</v>
      </c>
    </row>
    <row r="168" spans="1:21" x14ac:dyDescent="0.2">
      <c r="A168">
        <v>2002</v>
      </c>
      <c r="B168" t="s">
        <v>9</v>
      </c>
      <c r="C168">
        <v>815</v>
      </c>
      <c r="D168">
        <f t="shared" si="16"/>
        <v>128</v>
      </c>
      <c r="E168">
        <v>458</v>
      </c>
      <c r="F168">
        <v>153</v>
      </c>
      <c r="G168">
        <v>13</v>
      </c>
      <c r="H168">
        <v>42</v>
      </c>
      <c r="I168">
        <v>21</v>
      </c>
      <c r="M168">
        <v>2002</v>
      </c>
      <c r="N168" s="3" t="s">
        <v>9</v>
      </c>
      <c r="O168" s="14">
        <v>815</v>
      </c>
      <c r="P168" s="15">
        <f t="shared" si="17"/>
        <v>128</v>
      </c>
      <c r="Q168" s="14">
        <v>458</v>
      </c>
      <c r="R168" s="14">
        <v>153</v>
      </c>
      <c r="S168" s="14">
        <v>13</v>
      </c>
      <c r="T168" s="14">
        <v>42</v>
      </c>
      <c r="U168" s="14">
        <v>21</v>
      </c>
    </row>
    <row r="169" spans="1:21" x14ac:dyDescent="0.2">
      <c r="A169">
        <v>2002</v>
      </c>
      <c r="B169" t="s">
        <v>105</v>
      </c>
      <c r="C169">
        <v>6680</v>
      </c>
      <c r="D169">
        <f t="shared" si="16"/>
        <v>13</v>
      </c>
      <c r="E169">
        <v>1584</v>
      </c>
      <c r="F169">
        <v>3354</v>
      </c>
      <c r="G169">
        <v>688</v>
      </c>
      <c r="H169">
        <v>823</v>
      </c>
      <c r="I169">
        <v>218</v>
      </c>
      <c r="M169">
        <v>2002</v>
      </c>
      <c r="N169" s="7" t="s">
        <v>105</v>
      </c>
      <c r="O169" s="14">
        <v>6680</v>
      </c>
      <c r="P169" s="15">
        <f t="shared" si="17"/>
        <v>13</v>
      </c>
      <c r="Q169" s="14">
        <v>1584</v>
      </c>
      <c r="R169" s="14">
        <v>3354</v>
      </c>
      <c r="S169" s="14">
        <v>688</v>
      </c>
      <c r="T169" s="14">
        <v>823</v>
      </c>
      <c r="U169" s="14">
        <v>218</v>
      </c>
    </row>
    <row r="170" spans="1:21" x14ac:dyDescent="0.2">
      <c r="A170">
        <v>2002</v>
      </c>
      <c r="B170" t="s">
        <v>106</v>
      </c>
      <c r="C170">
        <v>4608</v>
      </c>
      <c r="D170">
        <f t="shared" si="16"/>
        <v>96</v>
      </c>
      <c r="E170">
        <v>849</v>
      </c>
      <c r="F170">
        <v>2309</v>
      </c>
      <c r="G170">
        <v>623</v>
      </c>
      <c r="H170">
        <v>594</v>
      </c>
      <c r="I170">
        <v>137</v>
      </c>
      <c r="M170">
        <v>2002</v>
      </c>
      <c r="N170" s="7" t="s">
        <v>106</v>
      </c>
      <c r="O170" s="14">
        <v>4608</v>
      </c>
      <c r="P170" s="15">
        <f t="shared" si="17"/>
        <v>96</v>
      </c>
      <c r="Q170" s="14">
        <v>849</v>
      </c>
      <c r="R170" s="14">
        <v>2309</v>
      </c>
      <c r="S170" s="14">
        <v>623</v>
      </c>
      <c r="T170" s="14">
        <v>594</v>
      </c>
      <c r="U170" s="14">
        <v>137</v>
      </c>
    </row>
    <row r="171" spans="1:21" x14ac:dyDescent="0.2">
      <c r="A171">
        <v>2002</v>
      </c>
      <c r="B171" t="s">
        <v>107</v>
      </c>
      <c r="C171">
        <v>25029</v>
      </c>
      <c r="D171">
        <f t="shared" si="16"/>
        <v>110</v>
      </c>
      <c r="E171">
        <v>4513</v>
      </c>
      <c r="F171">
        <v>14999</v>
      </c>
      <c r="G171">
        <v>3661</v>
      </c>
      <c r="H171">
        <v>1406</v>
      </c>
      <c r="I171">
        <v>340</v>
      </c>
      <c r="M171">
        <v>2002</v>
      </c>
      <c r="N171" s="7" t="s">
        <v>107</v>
      </c>
      <c r="O171" s="14">
        <v>25029</v>
      </c>
      <c r="P171" s="15">
        <f t="shared" si="17"/>
        <v>110</v>
      </c>
      <c r="Q171" s="14">
        <v>4513</v>
      </c>
      <c r="R171" s="14">
        <v>14999</v>
      </c>
      <c r="S171" s="14">
        <v>3661</v>
      </c>
      <c r="T171" s="14">
        <v>1406</v>
      </c>
      <c r="U171" s="14">
        <v>340</v>
      </c>
    </row>
    <row r="172" spans="1:21" x14ac:dyDescent="0.2">
      <c r="A172">
        <v>2002</v>
      </c>
      <c r="B172" t="s">
        <v>108</v>
      </c>
      <c r="C172">
        <v>11499</v>
      </c>
      <c r="D172">
        <f t="shared" si="16"/>
        <v>18</v>
      </c>
      <c r="E172">
        <v>1306</v>
      </c>
      <c r="F172">
        <v>5286</v>
      </c>
      <c r="G172">
        <v>2320</v>
      </c>
      <c r="H172">
        <v>2034</v>
      </c>
      <c r="I172">
        <v>535</v>
      </c>
      <c r="M172">
        <v>2002</v>
      </c>
      <c r="N172" s="7" t="s">
        <v>108</v>
      </c>
      <c r="O172" s="14">
        <v>11499</v>
      </c>
      <c r="P172" s="15">
        <f t="shared" si="17"/>
        <v>18</v>
      </c>
      <c r="Q172" s="14">
        <v>1306</v>
      </c>
      <c r="R172" s="14">
        <v>5286</v>
      </c>
      <c r="S172" s="14">
        <v>2320</v>
      </c>
      <c r="T172" s="14">
        <v>2034</v>
      </c>
      <c r="U172" s="14">
        <v>535</v>
      </c>
    </row>
    <row r="173" spans="1:21" x14ac:dyDescent="0.2">
      <c r="A173">
        <v>2002</v>
      </c>
      <c r="B173" t="s">
        <v>109</v>
      </c>
      <c r="C173">
        <v>11413</v>
      </c>
      <c r="D173">
        <f t="shared" si="16"/>
        <v>24</v>
      </c>
      <c r="E173">
        <v>1754</v>
      </c>
      <c r="F173">
        <v>5303</v>
      </c>
      <c r="G173">
        <v>2444</v>
      </c>
      <c r="H173">
        <v>1544</v>
      </c>
      <c r="I173">
        <v>344</v>
      </c>
      <c r="M173">
        <v>2002</v>
      </c>
      <c r="N173" s="7" t="s">
        <v>109</v>
      </c>
      <c r="O173" s="14">
        <v>11413</v>
      </c>
      <c r="P173" s="15">
        <f t="shared" si="17"/>
        <v>24</v>
      </c>
      <c r="Q173" s="14">
        <v>1754</v>
      </c>
      <c r="R173" s="14">
        <v>5303</v>
      </c>
      <c r="S173" s="14">
        <v>2444</v>
      </c>
      <c r="T173" s="14">
        <v>1544</v>
      </c>
      <c r="U173" s="14">
        <v>344</v>
      </c>
    </row>
    <row r="174" spans="1:21" x14ac:dyDescent="0.2">
      <c r="A174">
        <v>2002</v>
      </c>
      <c r="B174" t="s">
        <v>110</v>
      </c>
      <c r="C174">
        <v>21201</v>
      </c>
      <c r="D174">
        <f t="shared" si="16"/>
        <v>458</v>
      </c>
      <c r="E174">
        <v>5905</v>
      </c>
      <c r="F174">
        <v>13189</v>
      </c>
      <c r="G174">
        <v>738</v>
      </c>
      <c r="H174">
        <v>699</v>
      </c>
      <c r="I174">
        <v>212</v>
      </c>
      <c r="M174">
        <v>2002</v>
      </c>
      <c r="N174" s="7" t="s">
        <v>110</v>
      </c>
      <c r="O174" s="14">
        <v>21201</v>
      </c>
      <c r="P174" s="15">
        <f t="shared" si="17"/>
        <v>458</v>
      </c>
      <c r="Q174" s="14">
        <v>5905</v>
      </c>
      <c r="R174" s="14">
        <v>13189</v>
      </c>
      <c r="S174" s="14">
        <v>738</v>
      </c>
      <c r="T174" s="14">
        <v>699</v>
      </c>
      <c r="U174" s="14">
        <v>212</v>
      </c>
    </row>
    <row r="175" spans="1:21" x14ac:dyDescent="0.2">
      <c r="A175">
        <v>2002</v>
      </c>
      <c r="B175" t="s">
        <v>111</v>
      </c>
      <c r="C175">
        <v>11834</v>
      </c>
      <c r="D175">
        <f t="shared" si="16"/>
        <v>82</v>
      </c>
      <c r="E175">
        <v>3812</v>
      </c>
      <c r="F175">
        <v>6051</v>
      </c>
      <c r="G175">
        <v>1044</v>
      </c>
      <c r="H175">
        <v>728</v>
      </c>
      <c r="I175">
        <v>117</v>
      </c>
      <c r="M175">
        <v>2002</v>
      </c>
      <c r="N175" s="7" t="s">
        <v>111</v>
      </c>
      <c r="O175" s="14">
        <v>11834</v>
      </c>
      <c r="P175" s="15">
        <f t="shared" si="17"/>
        <v>82</v>
      </c>
      <c r="Q175" s="14">
        <v>3812</v>
      </c>
      <c r="R175" s="14">
        <v>6051</v>
      </c>
      <c r="S175" s="14">
        <v>1044</v>
      </c>
      <c r="T175" s="14">
        <v>728</v>
      </c>
      <c r="U175" s="14">
        <v>117</v>
      </c>
    </row>
    <row r="176" spans="1:21" x14ac:dyDescent="0.2">
      <c r="A176">
        <v>2002</v>
      </c>
      <c r="B176" t="s">
        <v>112</v>
      </c>
      <c r="C176">
        <v>12183</v>
      </c>
      <c r="D176">
        <f t="shared" si="16"/>
        <v>89</v>
      </c>
      <c r="E176">
        <v>3015</v>
      </c>
      <c r="F176">
        <v>6659</v>
      </c>
      <c r="G176">
        <v>1483</v>
      </c>
      <c r="H176">
        <v>848</v>
      </c>
      <c r="I176">
        <v>89</v>
      </c>
      <c r="M176">
        <v>2002</v>
      </c>
      <c r="N176" s="7" t="s">
        <v>112</v>
      </c>
      <c r="O176" s="14">
        <v>12183</v>
      </c>
      <c r="P176" s="15">
        <f t="shared" si="17"/>
        <v>89</v>
      </c>
      <c r="Q176" s="14">
        <v>3015</v>
      </c>
      <c r="R176" s="14">
        <v>6659</v>
      </c>
      <c r="S176" s="14">
        <v>1483</v>
      </c>
      <c r="T176" s="14">
        <v>848</v>
      </c>
      <c r="U176" s="14">
        <v>89</v>
      </c>
    </row>
    <row r="177" spans="1:21" x14ac:dyDescent="0.2">
      <c r="A177">
        <v>2002</v>
      </c>
      <c r="B177" t="s">
        <v>113</v>
      </c>
      <c r="C177">
        <v>7108</v>
      </c>
      <c r="D177">
        <f t="shared" si="16"/>
        <v>33</v>
      </c>
      <c r="E177">
        <v>1294</v>
      </c>
      <c r="F177">
        <v>3578</v>
      </c>
      <c r="G177">
        <v>1258</v>
      </c>
      <c r="H177">
        <v>616</v>
      </c>
      <c r="I177">
        <v>329</v>
      </c>
      <c r="M177">
        <v>2002</v>
      </c>
      <c r="N177" s="7" t="s">
        <v>113</v>
      </c>
      <c r="O177" s="14">
        <v>7108</v>
      </c>
      <c r="P177" s="15">
        <f t="shared" si="17"/>
        <v>33</v>
      </c>
      <c r="Q177" s="14">
        <v>1294</v>
      </c>
      <c r="R177" s="14">
        <v>3578</v>
      </c>
      <c r="S177" s="14">
        <v>1258</v>
      </c>
      <c r="T177" s="14">
        <v>616</v>
      </c>
      <c r="U177" s="14">
        <v>329</v>
      </c>
    </row>
    <row r="178" spans="1:21" x14ac:dyDescent="0.2">
      <c r="A178">
        <v>2002</v>
      </c>
      <c r="B178" t="s">
        <v>114</v>
      </c>
      <c r="C178">
        <v>19129</v>
      </c>
      <c r="D178">
        <f t="shared" si="16"/>
        <v>100</v>
      </c>
      <c r="E178">
        <v>4352</v>
      </c>
      <c r="F178">
        <v>12634</v>
      </c>
      <c r="G178">
        <v>1004</v>
      </c>
      <c r="H178">
        <v>697</v>
      </c>
      <c r="I178">
        <v>342</v>
      </c>
      <c r="M178">
        <v>2002</v>
      </c>
      <c r="N178" s="7" t="s">
        <v>114</v>
      </c>
      <c r="O178" s="14">
        <v>19129</v>
      </c>
      <c r="P178" s="15">
        <f t="shared" si="17"/>
        <v>100</v>
      </c>
      <c r="Q178" s="14">
        <v>4352</v>
      </c>
      <c r="R178" s="14">
        <v>12634</v>
      </c>
      <c r="S178" s="14">
        <v>1004</v>
      </c>
      <c r="T178" s="14">
        <v>697</v>
      </c>
      <c r="U178" s="14">
        <v>342</v>
      </c>
    </row>
    <row r="179" spans="1:21" x14ac:dyDescent="0.2">
      <c r="A179">
        <v>2002</v>
      </c>
      <c r="B179" t="s">
        <v>115</v>
      </c>
      <c r="C179">
        <v>16987</v>
      </c>
      <c r="D179">
        <f t="shared" si="16"/>
        <v>56</v>
      </c>
      <c r="E179">
        <v>2851</v>
      </c>
      <c r="F179">
        <v>8103</v>
      </c>
      <c r="G179">
        <v>2769</v>
      </c>
      <c r="H179">
        <v>2726</v>
      </c>
      <c r="I179">
        <v>482</v>
      </c>
      <c r="M179">
        <v>2002</v>
      </c>
      <c r="N179" s="7" t="s">
        <v>115</v>
      </c>
      <c r="O179" s="14">
        <v>16987</v>
      </c>
      <c r="P179" s="15">
        <f t="shared" si="17"/>
        <v>56</v>
      </c>
      <c r="Q179" s="14">
        <v>2851</v>
      </c>
      <c r="R179" s="14">
        <v>8103</v>
      </c>
      <c r="S179" s="14">
        <v>2769</v>
      </c>
      <c r="T179" s="14">
        <v>2726</v>
      </c>
      <c r="U179" s="14">
        <v>482</v>
      </c>
    </row>
    <row r="180" spans="1:21" x14ac:dyDescent="0.2">
      <c r="A180">
        <v>2002</v>
      </c>
      <c r="B180" t="s">
        <v>116</v>
      </c>
      <c r="C180">
        <v>14390</v>
      </c>
      <c r="D180">
        <f t="shared" si="16"/>
        <v>41</v>
      </c>
      <c r="E180">
        <v>2599</v>
      </c>
      <c r="F180">
        <v>7022</v>
      </c>
      <c r="G180">
        <v>2492</v>
      </c>
      <c r="H180">
        <v>1624</v>
      </c>
      <c r="I180">
        <v>612</v>
      </c>
      <c r="M180">
        <v>2002</v>
      </c>
      <c r="N180" s="7" t="s">
        <v>116</v>
      </c>
      <c r="O180" s="14">
        <v>14390</v>
      </c>
      <c r="P180" s="15">
        <f t="shared" si="17"/>
        <v>41</v>
      </c>
      <c r="Q180" s="14">
        <v>2599</v>
      </c>
      <c r="R180" s="14">
        <v>7022</v>
      </c>
      <c r="S180" s="14">
        <v>2492</v>
      </c>
      <c r="T180" s="14">
        <v>1624</v>
      </c>
      <c r="U180" s="14">
        <v>612</v>
      </c>
    </row>
    <row r="181" spans="1:21" x14ac:dyDescent="0.2">
      <c r="A181">
        <v>2002</v>
      </c>
      <c r="B181" t="s">
        <v>117</v>
      </c>
      <c r="C181">
        <v>9584</v>
      </c>
      <c r="D181">
        <f t="shared" si="16"/>
        <v>27</v>
      </c>
      <c r="E181">
        <v>1823</v>
      </c>
      <c r="F181">
        <v>3913</v>
      </c>
      <c r="G181">
        <v>1649</v>
      </c>
      <c r="H181">
        <v>1754</v>
      </c>
      <c r="I181">
        <v>418</v>
      </c>
      <c r="M181">
        <v>2002</v>
      </c>
      <c r="N181" s="7" t="s">
        <v>117</v>
      </c>
      <c r="O181" s="14">
        <v>9584</v>
      </c>
      <c r="P181" s="15">
        <f t="shared" si="17"/>
        <v>27</v>
      </c>
      <c r="Q181" s="14">
        <v>1823</v>
      </c>
      <c r="R181" s="14">
        <v>3913</v>
      </c>
      <c r="S181" s="14">
        <v>1649</v>
      </c>
      <c r="T181" s="14">
        <v>1754</v>
      </c>
      <c r="U181" s="14">
        <v>418</v>
      </c>
    </row>
    <row r="182" spans="1:21" x14ac:dyDescent="0.2">
      <c r="A182">
        <v>2002</v>
      </c>
      <c r="B182" t="s">
        <v>118</v>
      </c>
      <c r="C182">
        <v>10940</v>
      </c>
      <c r="D182">
        <f t="shared" si="16"/>
        <v>41</v>
      </c>
      <c r="E182">
        <v>2343</v>
      </c>
      <c r="F182">
        <v>5180</v>
      </c>
      <c r="G182">
        <v>2378</v>
      </c>
      <c r="H182">
        <v>771</v>
      </c>
      <c r="I182">
        <v>227</v>
      </c>
      <c r="M182">
        <v>2002</v>
      </c>
      <c r="N182" s="7" t="s">
        <v>118</v>
      </c>
      <c r="O182" s="14">
        <v>10940</v>
      </c>
      <c r="P182" s="15">
        <f t="shared" si="17"/>
        <v>41</v>
      </c>
      <c r="Q182" s="14">
        <v>2343</v>
      </c>
      <c r="R182" s="14">
        <v>5180</v>
      </c>
      <c r="S182" s="14">
        <v>2378</v>
      </c>
      <c r="T182" s="14">
        <v>771</v>
      </c>
      <c r="U182" s="14">
        <v>227</v>
      </c>
    </row>
    <row r="183" spans="1:21" x14ac:dyDescent="0.2">
      <c r="A183">
        <v>2002</v>
      </c>
      <c r="B183" t="s">
        <v>119</v>
      </c>
      <c r="C183">
        <v>24911</v>
      </c>
      <c r="D183">
        <f t="shared" si="16"/>
        <v>176</v>
      </c>
      <c r="E183">
        <v>6343</v>
      </c>
      <c r="F183">
        <v>11852</v>
      </c>
      <c r="G183">
        <v>4123</v>
      </c>
      <c r="H183">
        <v>2004</v>
      </c>
      <c r="I183">
        <v>413</v>
      </c>
      <c r="M183">
        <v>2002</v>
      </c>
      <c r="N183" s="7" t="s">
        <v>119</v>
      </c>
      <c r="O183" s="14">
        <v>24911</v>
      </c>
      <c r="P183" s="15">
        <f t="shared" si="17"/>
        <v>176</v>
      </c>
      <c r="Q183" s="14">
        <v>6343</v>
      </c>
      <c r="R183" s="14">
        <v>11852</v>
      </c>
      <c r="S183" s="14">
        <v>4123</v>
      </c>
      <c r="T183" s="14">
        <v>2004</v>
      </c>
      <c r="U183" s="14">
        <v>413</v>
      </c>
    </row>
    <row r="184" spans="1:21" x14ac:dyDescent="0.2">
      <c r="A184">
        <v>2002</v>
      </c>
      <c r="B184" t="s">
        <v>120</v>
      </c>
      <c r="C184">
        <v>21314</v>
      </c>
      <c r="D184">
        <f t="shared" si="16"/>
        <v>110</v>
      </c>
      <c r="E184">
        <v>3584</v>
      </c>
      <c r="F184">
        <v>10978</v>
      </c>
      <c r="G184">
        <v>4274</v>
      </c>
      <c r="H184">
        <v>2086</v>
      </c>
      <c r="I184">
        <v>282</v>
      </c>
      <c r="M184">
        <v>2002</v>
      </c>
      <c r="N184" s="7" t="s">
        <v>120</v>
      </c>
      <c r="O184" s="14">
        <v>21314</v>
      </c>
      <c r="P184" s="15">
        <f t="shared" si="17"/>
        <v>110</v>
      </c>
      <c r="Q184" s="14">
        <v>3584</v>
      </c>
      <c r="R184" s="14">
        <v>10978</v>
      </c>
      <c r="S184" s="14">
        <v>4274</v>
      </c>
      <c r="T184" s="14">
        <v>2086</v>
      </c>
      <c r="U184" s="14">
        <v>282</v>
      </c>
    </row>
    <row r="185" spans="1:21" x14ac:dyDescent="0.2">
      <c r="A185">
        <v>2002</v>
      </c>
      <c r="B185" t="s">
        <v>121</v>
      </c>
      <c r="C185">
        <v>27136</v>
      </c>
      <c r="D185">
        <f t="shared" si="16"/>
        <v>247</v>
      </c>
      <c r="E185">
        <v>4918</v>
      </c>
      <c r="F185">
        <v>18279</v>
      </c>
      <c r="G185">
        <v>2046</v>
      </c>
      <c r="H185">
        <v>1443</v>
      </c>
      <c r="I185">
        <v>203</v>
      </c>
      <c r="M185">
        <v>2002</v>
      </c>
      <c r="N185" s="7" t="s">
        <v>121</v>
      </c>
      <c r="O185" s="14">
        <v>27136</v>
      </c>
      <c r="P185" s="15">
        <f t="shared" si="17"/>
        <v>247</v>
      </c>
      <c r="Q185" s="14">
        <v>4918</v>
      </c>
      <c r="R185" s="14">
        <v>18279</v>
      </c>
      <c r="S185" s="14">
        <v>2046</v>
      </c>
      <c r="T185" s="14">
        <v>1443</v>
      </c>
      <c r="U185" s="14">
        <v>203</v>
      </c>
    </row>
    <row r="186" spans="1:21" x14ac:dyDescent="0.2">
      <c r="A186">
        <v>2002</v>
      </c>
      <c r="B186" t="s">
        <v>122</v>
      </c>
      <c r="C186">
        <v>19864</v>
      </c>
      <c r="D186">
        <f t="shared" si="16"/>
        <v>51</v>
      </c>
      <c r="E186">
        <v>2790</v>
      </c>
      <c r="F186">
        <v>12436</v>
      </c>
      <c r="G186">
        <v>2463</v>
      </c>
      <c r="H186">
        <v>1755</v>
      </c>
      <c r="I186">
        <v>369</v>
      </c>
      <c r="M186">
        <v>2002</v>
      </c>
      <c r="N186" s="7" t="s">
        <v>122</v>
      </c>
      <c r="O186" s="14">
        <v>19864</v>
      </c>
      <c r="P186" s="15">
        <f t="shared" si="17"/>
        <v>51</v>
      </c>
      <c r="Q186" s="14">
        <v>2790</v>
      </c>
      <c r="R186" s="14">
        <v>12436</v>
      </c>
      <c r="S186" s="14">
        <v>2463</v>
      </c>
      <c r="T186" s="14">
        <v>1755</v>
      </c>
      <c r="U186" s="14">
        <v>369</v>
      </c>
    </row>
    <row r="187" spans="1:21" x14ac:dyDescent="0.2">
      <c r="A187">
        <v>2002</v>
      </c>
      <c r="B187" t="s">
        <v>123</v>
      </c>
      <c r="C187">
        <v>25507</v>
      </c>
      <c r="D187">
        <f t="shared" si="16"/>
        <v>801</v>
      </c>
      <c r="E187">
        <v>3893</v>
      </c>
      <c r="F187">
        <v>14425</v>
      </c>
      <c r="G187">
        <v>4569</v>
      </c>
      <c r="H187">
        <v>1584</v>
      </c>
      <c r="I187">
        <v>235</v>
      </c>
      <c r="M187">
        <v>2002</v>
      </c>
      <c r="N187" s="7" t="s">
        <v>123</v>
      </c>
      <c r="O187" s="14">
        <v>25507</v>
      </c>
      <c r="P187" s="15">
        <f t="shared" si="17"/>
        <v>801</v>
      </c>
      <c r="Q187" s="14">
        <v>3893</v>
      </c>
      <c r="R187" s="14">
        <v>14425</v>
      </c>
      <c r="S187" s="14">
        <v>4569</v>
      </c>
      <c r="T187" s="14">
        <v>1584</v>
      </c>
      <c r="U187" s="14">
        <v>235</v>
      </c>
    </row>
    <row r="188" spans="1:21" x14ac:dyDescent="0.2">
      <c r="A188">
        <v>2002</v>
      </c>
      <c r="B188" t="s">
        <v>124</v>
      </c>
      <c r="C188">
        <v>11609</v>
      </c>
      <c r="D188">
        <f t="shared" si="16"/>
        <v>87</v>
      </c>
      <c r="E188">
        <v>2133</v>
      </c>
      <c r="F188">
        <v>6936</v>
      </c>
      <c r="G188">
        <v>1414</v>
      </c>
      <c r="H188">
        <v>850</v>
      </c>
      <c r="I188">
        <v>189</v>
      </c>
      <c r="M188">
        <v>2002</v>
      </c>
      <c r="N188" s="7" t="s">
        <v>124</v>
      </c>
      <c r="O188" s="14">
        <v>11609</v>
      </c>
      <c r="P188" s="15">
        <f t="shared" si="17"/>
        <v>87</v>
      </c>
      <c r="Q188" s="14">
        <v>2133</v>
      </c>
      <c r="R188" s="14">
        <v>6936</v>
      </c>
      <c r="S188" s="14">
        <v>1414</v>
      </c>
      <c r="T188" s="14">
        <v>850</v>
      </c>
      <c r="U188" s="14">
        <v>189</v>
      </c>
    </row>
    <row r="189" spans="1:21" x14ac:dyDescent="0.2">
      <c r="A189">
        <v>2002</v>
      </c>
      <c r="B189" t="s">
        <v>125</v>
      </c>
      <c r="C189">
        <v>2183</v>
      </c>
      <c r="D189">
        <f t="shared" si="16"/>
        <v>14</v>
      </c>
      <c r="E189">
        <v>357</v>
      </c>
      <c r="F189">
        <v>818</v>
      </c>
      <c r="G189">
        <v>212</v>
      </c>
      <c r="H189">
        <v>613</v>
      </c>
      <c r="I189">
        <v>169</v>
      </c>
      <c r="M189">
        <v>2002</v>
      </c>
      <c r="N189" s="7" t="s">
        <v>125</v>
      </c>
      <c r="O189" s="14">
        <v>2183</v>
      </c>
      <c r="P189" s="15">
        <f t="shared" si="17"/>
        <v>14</v>
      </c>
      <c r="Q189" s="14">
        <v>357</v>
      </c>
      <c r="R189" s="14">
        <v>818</v>
      </c>
      <c r="S189" s="14">
        <v>212</v>
      </c>
      <c r="T189" s="14">
        <v>613</v>
      </c>
      <c r="U189" s="14">
        <v>169</v>
      </c>
    </row>
    <row r="190" spans="1:21" x14ac:dyDescent="0.2">
      <c r="A190">
        <v>2002</v>
      </c>
      <c r="B190" t="s">
        <v>126</v>
      </c>
      <c r="C190">
        <v>6393</v>
      </c>
      <c r="D190">
        <f t="shared" si="16"/>
        <v>48</v>
      </c>
      <c r="E190">
        <v>1696</v>
      </c>
      <c r="F190">
        <v>3284</v>
      </c>
      <c r="G190">
        <v>870</v>
      </c>
      <c r="H190">
        <v>345</v>
      </c>
      <c r="I190">
        <v>150</v>
      </c>
      <c r="M190">
        <v>2002</v>
      </c>
      <c r="N190" s="7" t="s">
        <v>126</v>
      </c>
      <c r="O190" s="14">
        <v>6393</v>
      </c>
      <c r="P190" s="15">
        <f t="shared" si="17"/>
        <v>48</v>
      </c>
      <c r="Q190" s="14">
        <v>1696</v>
      </c>
      <c r="R190" s="14">
        <v>3284</v>
      </c>
      <c r="S190" s="14">
        <v>870</v>
      </c>
      <c r="T190" s="14">
        <v>345</v>
      </c>
      <c r="U190" s="14">
        <v>150</v>
      </c>
    </row>
    <row r="191" spans="1:21" x14ac:dyDescent="0.2">
      <c r="A191">
        <v>2002</v>
      </c>
      <c r="B191" t="s">
        <v>127</v>
      </c>
      <c r="C191">
        <v>17773</v>
      </c>
      <c r="D191">
        <f t="shared" si="16"/>
        <v>194</v>
      </c>
      <c r="E191">
        <v>3392</v>
      </c>
      <c r="F191">
        <v>8825</v>
      </c>
      <c r="G191">
        <v>3891</v>
      </c>
      <c r="H191">
        <v>1023</v>
      </c>
      <c r="I191">
        <v>448</v>
      </c>
      <c r="M191">
        <v>2002</v>
      </c>
      <c r="N191" s="7" t="s">
        <v>127</v>
      </c>
      <c r="O191" s="14">
        <v>17773</v>
      </c>
      <c r="P191" s="15">
        <f t="shared" si="17"/>
        <v>194</v>
      </c>
      <c r="Q191" s="14">
        <v>3392</v>
      </c>
      <c r="R191" s="14">
        <v>8825</v>
      </c>
      <c r="S191" s="14">
        <v>3891</v>
      </c>
      <c r="T191" s="14">
        <v>1023</v>
      </c>
      <c r="U191" s="14">
        <v>448</v>
      </c>
    </row>
    <row r="192" spans="1:21" x14ac:dyDescent="0.2">
      <c r="A192">
        <v>2002</v>
      </c>
      <c r="B192" t="s">
        <v>128</v>
      </c>
      <c r="C192">
        <v>8384</v>
      </c>
      <c r="D192">
        <f t="shared" si="16"/>
        <v>14</v>
      </c>
      <c r="E192">
        <v>914</v>
      </c>
      <c r="F192">
        <v>3928</v>
      </c>
      <c r="G192">
        <v>2351</v>
      </c>
      <c r="H192">
        <v>840</v>
      </c>
      <c r="I192">
        <v>337</v>
      </c>
      <c r="M192">
        <v>2002</v>
      </c>
      <c r="N192" s="7" t="s">
        <v>128</v>
      </c>
      <c r="O192" s="14">
        <v>8384</v>
      </c>
      <c r="P192" s="15">
        <f t="shared" si="17"/>
        <v>14</v>
      </c>
      <c r="Q192" s="14">
        <v>914</v>
      </c>
      <c r="R192" s="14">
        <v>3928</v>
      </c>
      <c r="S192" s="14">
        <v>2351</v>
      </c>
      <c r="T192" s="14">
        <v>840</v>
      </c>
      <c r="U192" s="14">
        <v>337</v>
      </c>
    </row>
    <row r="193" spans="1:21" x14ac:dyDescent="0.2">
      <c r="A193">
        <v>2002</v>
      </c>
      <c r="B193" t="s">
        <v>129</v>
      </c>
      <c r="C193">
        <v>11519</v>
      </c>
      <c r="D193">
        <f t="shared" si="16"/>
        <v>20</v>
      </c>
      <c r="E193">
        <v>1342</v>
      </c>
      <c r="F193">
        <v>5009</v>
      </c>
      <c r="G193">
        <v>2992</v>
      </c>
      <c r="H193">
        <v>1511</v>
      </c>
      <c r="I193">
        <v>645</v>
      </c>
      <c r="M193">
        <v>2002</v>
      </c>
      <c r="N193" s="7" t="s">
        <v>129</v>
      </c>
      <c r="O193" s="14">
        <v>11519</v>
      </c>
      <c r="P193" s="15">
        <f t="shared" si="17"/>
        <v>20</v>
      </c>
      <c r="Q193" s="14">
        <v>1342</v>
      </c>
      <c r="R193" s="14">
        <v>5009</v>
      </c>
      <c r="S193" s="14">
        <v>2992</v>
      </c>
      <c r="T193" s="14">
        <v>1511</v>
      </c>
      <c r="U193" s="14">
        <v>645</v>
      </c>
    </row>
    <row r="194" spans="1:21" x14ac:dyDescent="0.2">
      <c r="A194">
        <v>2002</v>
      </c>
      <c r="B194" t="s">
        <v>130</v>
      </c>
      <c r="C194">
        <v>1130</v>
      </c>
      <c r="D194">
        <f t="shared" si="16"/>
        <v>0</v>
      </c>
      <c r="E194">
        <v>75</v>
      </c>
      <c r="F194">
        <v>347</v>
      </c>
      <c r="G194">
        <v>396</v>
      </c>
      <c r="H194">
        <v>102</v>
      </c>
      <c r="I194">
        <v>210</v>
      </c>
      <c r="M194">
        <v>2002</v>
      </c>
      <c r="N194" s="7" t="s">
        <v>130</v>
      </c>
      <c r="O194" s="14">
        <v>1130</v>
      </c>
      <c r="P194" s="15">
        <f t="shared" si="17"/>
        <v>0</v>
      </c>
      <c r="Q194" s="14">
        <v>75</v>
      </c>
      <c r="R194" s="14">
        <v>347</v>
      </c>
      <c r="S194" s="14">
        <v>396</v>
      </c>
      <c r="T194" s="14">
        <v>102</v>
      </c>
      <c r="U194" s="14">
        <v>210</v>
      </c>
    </row>
    <row r="195" spans="1:21" x14ac:dyDescent="0.2">
      <c r="A195">
        <v>2002</v>
      </c>
      <c r="B195" t="s">
        <v>131</v>
      </c>
      <c r="C195">
        <v>11487</v>
      </c>
      <c r="D195">
        <f t="shared" si="16"/>
        <v>60</v>
      </c>
      <c r="E195">
        <v>2119</v>
      </c>
      <c r="F195">
        <v>6478</v>
      </c>
      <c r="G195">
        <v>2237</v>
      </c>
      <c r="H195">
        <v>508</v>
      </c>
      <c r="I195">
        <v>85</v>
      </c>
      <c r="M195">
        <v>2002</v>
      </c>
      <c r="N195" s="7" t="s">
        <v>131</v>
      </c>
      <c r="O195" s="14">
        <v>11487</v>
      </c>
      <c r="P195" s="15">
        <f t="shared" si="17"/>
        <v>60</v>
      </c>
      <c r="Q195" s="14">
        <v>2119</v>
      </c>
      <c r="R195" s="14">
        <v>6478</v>
      </c>
      <c r="S195" s="14">
        <v>2237</v>
      </c>
      <c r="T195" s="14">
        <v>508</v>
      </c>
      <c r="U195" s="14">
        <v>85</v>
      </c>
    </row>
    <row r="196" spans="1:21" x14ac:dyDescent="0.2">
      <c r="A196">
        <v>2002</v>
      </c>
      <c r="B196" t="s">
        <v>132</v>
      </c>
      <c r="C196">
        <v>7677</v>
      </c>
      <c r="D196">
        <f t="shared" si="16"/>
        <v>7</v>
      </c>
      <c r="E196">
        <v>1460</v>
      </c>
      <c r="F196">
        <v>4151</v>
      </c>
      <c r="G196">
        <v>1231</v>
      </c>
      <c r="H196">
        <v>593</v>
      </c>
      <c r="I196">
        <v>235</v>
      </c>
      <c r="M196">
        <v>2002</v>
      </c>
      <c r="N196" s="7" t="s">
        <v>132</v>
      </c>
      <c r="O196" s="14">
        <v>7677</v>
      </c>
      <c r="P196" s="15">
        <f t="shared" si="17"/>
        <v>7</v>
      </c>
      <c r="Q196" s="14">
        <v>1460</v>
      </c>
      <c r="R196" s="14">
        <v>4151</v>
      </c>
      <c r="S196" s="14">
        <v>1231</v>
      </c>
      <c r="T196" s="14">
        <v>593</v>
      </c>
      <c r="U196" s="14">
        <v>235</v>
      </c>
    </row>
    <row r="197" spans="1:21" x14ac:dyDescent="0.2">
      <c r="A197">
        <v>2002</v>
      </c>
      <c r="B197" t="s">
        <v>133</v>
      </c>
      <c r="C197">
        <v>3668</v>
      </c>
      <c r="D197">
        <f t="shared" si="16"/>
        <v>23</v>
      </c>
      <c r="E197">
        <v>348</v>
      </c>
      <c r="F197">
        <v>1970</v>
      </c>
      <c r="G197">
        <v>675</v>
      </c>
      <c r="H197">
        <v>441</v>
      </c>
      <c r="I197">
        <v>211</v>
      </c>
      <c r="M197">
        <v>2002</v>
      </c>
      <c r="N197" s="7" t="s">
        <v>133</v>
      </c>
      <c r="O197" s="14">
        <v>3668</v>
      </c>
      <c r="P197" s="15">
        <f t="shared" si="17"/>
        <v>23</v>
      </c>
      <c r="Q197" s="14">
        <v>348</v>
      </c>
      <c r="R197" s="14">
        <v>1970</v>
      </c>
      <c r="S197" s="14">
        <v>675</v>
      </c>
      <c r="T197" s="14">
        <v>441</v>
      </c>
      <c r="U197" s="14">
        <v>211</v>
      </c>
    </row>
    <row r="198" spans="1:21" x14ac:dyDescent="0.2">
      <c r="A198">
        <v>2002</v>
      </c>
      <c r="B198" t="s">
        <v>134</v>
      </c>
      <c r="C198">
        <v>2647</v>
      </c>
      <c r="D198">
        <f t="shared" si="16"/>
        <v>7</v>
      </c>
      <c r="E198">
        <v>443</v>
      </c>
      <c r="F198">
        <v>1590</v>
      </c>
      <c r="G198">
        <v>443</v>
      </c>
      <c r="H198">
        <v>130</v>
      </c>
      <c r="I198">
        <v>34</v>
      </c>
      <c r="M198">
        <v>2002</v>
      </c>
      <c r="N198" s="7" t="s">
        <v>134</v>
      </c>
      <c r="O198" s="14">
        <v>2647</v>
      </c>
      <c r="P198" s="15">
        <f t="shared" si="17"/>
        <v>7</v>
      </c>
      <c r="Q198" s="14">
        <v>443</v>
      </c>
      <c r="R198" s="14">
        <v>1590</v>
      </c>
      <c r="S198" s="14">
        <v>443</v>
      </c>
      <c r="T198" s="14">
        <v>130</v>
      </c>
      <c r="U198" s="14">
        <v>34</v>
      </c>
    </row>
    <row r="199" spans="1:21" x14ac:dyDescent="0.2">
      <c r="A199">
        <v>2002</v>
      </c>
      <c r="B199" t="s">
        <v>135</v>
      </c>
      <c r="C199">
        <v>8395</v>
      </c>
      <c r="D199">
        <f t="shared" si="16"/>
        <v>32</v>
      </c>
      <c r="E199">
        <v>1097</v>
      </c>
      <c r="F199">
        <v>4682</v>
      </c>
      <c r="G199">
        <v>1608</v>
      </c>
      <c r="H199">
        <v>821</v>
      </c>
      <c r="I199">
        <v>155</v>
      </c>
      <c r="M199">
        <v>2002</v>
      </c>
      <c r="N199" s="7" t="s">
        <v>135</v>
      </c>
      <c r="O199" s="14">
        <v>8395</v>
      </c>
      <c r="P199" s="15">
        <f t="shared" si="17"/>
        <v>32</v>
      </c>
      <c r="Q199" s="14">
        <v>1097</v>
      </c>
      <c r="R199" s="14">
        <v>4682</v>
      </c>
      <c r="S199" s="14">
        <v>1608</v>
      </c>
      <c r="T199" s="14">
        <v>821</v>
      </c>
      <c r="U199" s="14">
        <v>155</v>
      </c>
    </row>
    <row r="200" spans="1:21" x14ac:dyDescent="0.2">
      <c r="A200">
        <v>2002</v>
      </c>
      <c r="B200" t="s">
        <v>136</v>
      </c>
      <c r="C200">
        <v>138</v>
      </c>
      <c r="D200">
        <f t="shared" ref="D200:D227" si="18">C200-E200-F200-G200-H200-I200</f>
        <v>31</v>
      </c>
      <c r="E200">
        <v>56</v>
      </c>
      <c r="F200">
        <v>27</v>
      </c>
      <c r="G200">
        <v>1</v>
      </c>
      <c r="H200">
        <v>20</v>
      </c>
      <c r="I200">
        <v>3</v>
      </c>
      <c r="M200">
        <v>2002</v>
      </c>
      <c r="N200" s="7" t="s">
        <v>136</v>
      </c>
      <c r="O200" s="14">
        <v>138</v>
      </c>
      <c r="P200" s="15">
        <f t="shared" ref="P200:P216" si="19">O200-Q200-R200-S200-T200-U200</f>
        <v>31</v>
      </c>
      <c r="Q200" s="14">
        <v>56</v>
      </c>
      <c r="R200" s="14">
        <v>27</v>
      </c>
      <c r="S200" s="14">
        <v>1</v>
      </c>
      <c r="T200" s="14">
        <v>20</v>
      </c>
      <c r="U200" s="14">
        <v>3</v>
      </c>
    </row>
    <row r="201" spans="1:21" x14ac:dyDescent="0.2">
      <c r="A201">
        <v>2001</v>
      </c>
      <c r="B201" t="s">
        <v>9</v>
      </c>
      <c r="C201">
        <v>1049</v>
      </c>
      <c r="D201">
        <f t="shared" si="18"/>
        <v>118</v>
      </c>
      <c r="E201">
        <v>456</v>
      </c>
      <c r="F201">
        <v>190</v>
      </c>
      <c r="G201">
        <v>47</v>
      </c>
      <c r="H201">
        <v>100</v>
      </c>
      <c r="I201">
        <v>138</v>
      </c>
      <c r="M201">
        <v>2001</v>
      </c>
      <c r="N201" s="3" t="s">
        <v>9</v>
      </c>
      <c r="O201" s="14">
        <v>1049</v>
      </c>
      <c r="P201" s="15">
        <f t="shared" si="19"/>
        <v>118</v>
      </c>
      <c r="Q201" s="14">
        <v>456</v>
      </c>
      <c r="R201" s="14">
        <v>190</v>
      </c>
      <c r="S201" s="14">
        <v>47</v>
      </c>
      <c r="T201" s="14">
        <v>100</v>
      </c>
      <c r="U201" s="14">
        <v>138</v>
      </c>
    </row>
    <row r="202" spans="1:21" x14ac:dyDescent="0.2">
      <c r="A202">
        <v>2001</v>
      </c>
      <c r="B202" t="s">
        <v>105</v>
      </c>
      <c r="C202">
        <v>7480</v>
      </c>
      <c r="D202">
        <f t="shared" si="18"/>
        <v>11</v>
      </c>
      <c r="E202">
        <v>1269</v>
      </c>
      <c r="F202">
        <v>3426</v>
      </c>
      <c r="G202">
        <v>880</v>
      </c>
      <c r="H202">
        <v>1293</v>
      </c>
      <c r="I202">
        <v>601</v>
      </c>
      <c r="M202">
        <v>2001</v>
      </c>
      <c r="N202" s="5" t="s">
        <v>105</v>
      </c>
      <c r="O202" s="14">
        <v>7480</v>
      </c>
      <c r="P202" s="15">
        <f t="shared" si="19"/>
        <v>11</v>
      </c>
      <c r="Q202" s="14">
        <v>1269</v>
      </c>
      <c r="R202" s="14">
        <v>3426</v>
      </c>
      <c r="S202" s="14">
        <v>880</v>
      </c>
      <c r="T202" s="14">
        <v>1293</v>
      </c>
      <c r="U202" s="14">
        <v>601</v>
      </c>
    </row>
    <row r="203" spans="1:21" x14ac:dyDescent="0.2">
      <c r="A203">
        <v>2001</v>
      </c>
      <c r="B203" t="s">
        <v>106</v>
      </c>
      <c r="C203">
        <v>5814</v>
      </c>
      <c r="D203">
        <f t="shared" si="18"/>
        <v>37</v>
      </c>
      <c r="E203">
        <v>646</v>
      </c>
      <c r="F203">
        <v>2427</v>
      </c>
      <c r="G203">
        <v>859</v>
      </c>
      <c r="H203">
        <v>1144</v>
      </c>
      <c r="I203">
        <v>701</v>
      </c>
      <c r="M203">
        <v>2001</v>
      </c>
      <c r="N203" s="5" t="s">
        <v>106</v>
      </c>
      <c r="O203" s="14">
        <v>5814</v>
      </c>
      <c r="P203" s="15">
        <f t="shared" si="19"/>
        <v>37</v>
      </c>
      <c r="Q203" s="14">
        <v>646</v>
      </c>
      <c r="R203" s="14">
        <v>2427</v>
      </c>
      <c r="S203" s="14">
        <v>859</v>
      </c>
      <c r="T203" s="14">
        <v>1144</v>
      </c>
      <c r="U203" s="14">
        <v>701</v>
      </c>
    </row>
    <row r="204" spans="1:21" x14ac:dyDescent="0.2">
      <c r="A204">
        <v>2001</v>
      </c>
      <c r="B204" t="s">
        <v>113</v>
      </c>
      <c r="C204">
        <v>8316</v>
      </c>
      <c r="D204">
        <f t="shared" si="18"/>
        <v>34</v>
      </c>
      <c r="E204">
        <v>1180</v>
      </c>
      <c r="F204">
        <v>3634</v>
      </c>
      <c r="G204">
        <v>1686</v>
      </c>
      <c r="H204">
        <v>935</v>
      </c>
      <c r="I204">
        <v>847</v>
      </c>
      <c r="M204">
        <v>2001</v>
      </c>
      <c r="N204" s="5" t="s">
        <v>113</v>
      </c>
      <c r="O204" s="14">
        <v>8316</v>
      </c>
      <c r="P204" s="15">
        <f t="shared" si="19"/>
        <v>34</v>
      </c>
      <c r="Q204" s="14">
        <v>1180</v>
      </c>
      <c r="R204" s="14">
        <v>3634</v>
      </c>
      <c r="S204" s="14">
        <v>1686</v>
      </c>
      <c r="T204" s="14">
        <v>935</v>
      </c>
      <c r="U204" s="14">
        <v>847</v>
      </c>
    </row>
    <row r="205" spans="1:21" x14ac:dyDescent="0.2">
      <c r="A205">
        <v>2001</v>
      </c>
      <c r="B205" t="s">
        <v>126</v>
      </c>
      <c r="C205">
        <v>9486</v>
      </c>
      <c r="D205">
        <f t="shared" si="18"/>
        <v>31</v>
      </c>
      <c r="E205">
        <v>1277</v>
      </c>
      <c r="F205">
        <v>3109</v>
      </c>
      <c r="G205">
        <v>1625</v>
      </c>
      <c r="H205">
        <v>2623</v>
      </c>
      <c r="I205">
        <v>821</v>
      </c>
      <c r="M205">
        <v>2001</v>
      </c>
      <c r="N205" s="5" t="s">
        <v>126</v>
      </c>
      <c r="O205" s="14">
        <v>9486</v>
      </c>
      <c r="P205" s="15">
        <f t="shared" si="19"/>
        <v>31</v>
      </c>
      <c r="Q205" s="14">
        <v>1277</v>
      </c>
      <c r="R205" s="14">
        <v>3109</v>
      </c>
      <c r="S205" s="14">
        <v>1625</v>
      </c>
      <c r="T205" s="14">
        <v>2623</v>
      </c>
      <c r="U205" s="14">
        <v>821</v>
      </c>
    </row>
    <row r="206" spans="1:21" x14ac:dyDescent="0.2">
      <c r="A206">
        <v>2001</v>
      </c>
      <c r="B206" t="s">
        <v>107</v>
      </c>
      <c r="C206">
        <v>28822</v>
      </c>
      <c r="D206">
        <f t="shared" si="18"/>
        <v>59</v>
      </c>
      <c r="E206">
        <v>3253</v>
      </c>
      <c r="F206">
        <v>12461</v>
      </c>
      <c r="G206">
        <v>7449</v>
      </c>
      <c r="H206">
        <v>3623</v>
      </c>
      <c r="I206">
        <v>1977</v>
      </c>
      <c r="M206">
        <v>2001</v>
      </c>
      <c r="N206" s="5" t="s">
        <v>107</v>
      </c>
      <c r="O206" s="14">
        <v>28822</v>
      </c>
      <c r="P206" s="15">
        <f t="shared" si="19"/>
        <v>59</v>
      </c>
      <c r="Q206" s="14">
        <v>3253</v>
      </c>
      <c r="R206" s="14">
        <v>12461</v>
      </c>
      <c r="S206" s="14">
        <v>7449</v>
      </c>
      <c r="T206" s="14">
        <v>3623</v>
      </c>
      <c r="U206" s="14">
        <v>1977</v>
      </c>
    </row>
    <row r="207" spans="1:21" x14ac:dyDescent="0.2">
      <c r="A207">
        <v>2001</v>
      </c>
      <c r="B207" t="s">
        <v>108</v>
      </c>
      <c r="C207">
        <v>16802</v>
      </c>
      <c r="D207">
        <f t="shared" si="18"/>
        <v>25</v>
      </c>
      <c r="E207">
        <v>1236</v>
      </c>
      <c r="F207">
        <v>5675</v>
      </c>
      <c r="G207">
        <v>2962</v>
      </c>
      <c r="H207">
        <v>4711</v>
      </c>
      <c r="I207">
        <v>2193</v>
      </c>
      <c r="M207">
        <v>2001</v>
      </c>
      <c r="N207" s="5" t="s">
        <v>108</v>
      </c>
      <c r="O207" s="14">
        <v>16802</v>
      </c>
      <c r="P207" s="15">
        <f t="shared" si="19"/>
        <v>25</v>
      </c>
      <c r="Q207" s="14">
        <v>1236</v>
      </c>
      <c r="R207" s="14">
        <v>5675</v>
      </c>
      <c r="S207" s="14">
        <v>2962</v>
      </c>
      <c r="T207" s="14">
        <v>4711</v>
      </c>
      <c r="U207" s="14">
        <v>2193</v>
      </c>
    </row>
    <row r="208" spans="1:21" x14ac:dyDescent="0.2">
      <c r="A208">
        <v>2001</v>
      </c>
      <c r="B208" t="s">
        <v>109</v>
      </c>
      <c r="C208">
        <v>15424</v>
      </c>
      <c r="D208">
        <f t="shared" si="18"/>
        <v>98</v>
      </c>
      <c r="E208">
        <v>1682</v>
      </c>
      <c r="F208">
        <v>4892</v>
      </c>
      <c r="G208">
        <v>3308</v>
      </c>
      <c r="H208">
        <v>4421</v>
      </c>
      <c r="I208">
        <v>1023</v>
      </c>
      <c r="M208">
        <v>2001</v>
      </c>
      <c r="N208" s="5" t="s">
        <v>109</v>
      </c>
      <c r="O208" s="14">
        <v>15424</v>
      </c>
      <c r="P208" s="15">
        <f t="shared" si="19"/>
        <v>98</v>
      </c>
      <c r="Q208" s="14">
        <v>1682</v>
      </c>
      <c r="R208" s="14">
        <v>4892</v>
      </c>
      <c r="S208" s="14">
        <v>3308</v>
      </c>
      <c r="T208" s="14">
        <v>4421</v>
      </c>
      <c r="U208" s="14">
        <v>1023</v>
      </c>
    </row>
    <row r="209" spans="1:21" x14ac:dyDescent="0.2">
      <c r="A209">
        <v>2001</v>
      </c>
      <c r="B209" t="s">
        <v>110</v>
      </c>
      <c r="C209">
        <v>28001</v>
      </c>
      <c r="D209">
        <f t="shared" si="18"/>
        <v>339</v>
      </c>
      <c r="E209">
        <v>5304</v>
      </c>
      <c r="F209">
        <v>14707</v>
      </c>
      <c r="G209">
        <v>2097</v>
      </c>
      <c r="H209">
        <v>3837</v>
      </c>
      <c r="I209">
        <v>1717</v>
      </c>
      <c r="M209">
        <v>2001</v>
      </c>
      <c r="N209" s="5" t="s">
        <v>110</v>
      </c>
      <c r="O209" s="14">
        <v>28001</v>
      </c>
      <c r="P209" s="15">
        <f t="shared" si="19"/>
        <v>339</v>
      </c>
      <c r="Q209" s="14">
        <v>5304</v>
      </c>
      <c r="R209" s="14">
        <v>14707</v>
      </c>
      <c r="S209" s="14">
        <v>2097</v>
      </c>
      <c r="T209" s="14">
        <v>3837</v>
      </c>
      <c r="U209" s="14">
        <v>1717</v>
      </c>
    </row>
    <row r="210" spans="1:21" x14ac:dyDescent="0.2">
      <c r="A210">
        <v>2001</v>
      </c>
      <c r="B210" t="s">
        <v>111</v>
      </c>
      <c r="C210">
        <v>13627</v>
      </c>
      <c r="D210">
        <f t="shared" si="18"/>
        <v>80</v>
      </c>
      <c r="E210">
        <v>3602</v>
      </c>
      <c r="F210">
        <v>6158</v>
      </c>
      <c r="G210">
        <v>1443</v>
      </c>
      <c r="H210">
        <v>1610</v>
      </c>
      <c r="I210">
        <v>734</v>
      </c>
      <c r="M210">
        <v>2001</v>
      </c>
      <c r="N210" s="5" t="s">
        <v>111</v>
      </c>
      <c r="O210" s="14">
        <v>13627</v>
      </c>
      <c r="P210" s="15">
        <f t="shared" si="19"/>
        <v>80</v>
      </c>
      <c r="Q210" s="14">
        <v>3602</v>
      </c>
      <c r="R210" s="14">
        <v>6158</v>
      </c>
      <c r="S210" s="14">
        <v>1443</v>
      </c>
      <c r="T210" s="14">
        <v>1610</v>
      </c>
      <c r="U210" s="14">
        <v>734</v>
      </c>
    </row>
    <row r="211" spans="1:21" x14ac:dyDescent="0.2">
      <c r="A211">
        <v>2001</v>
      </c>
      <c r="B211" t="s">
        <v>112</v>
      </c>
      <c r="C211">
        <v>16088</v>
      </c>
      <c r="D211">
        <f t="shared" si="18"/>
        <v>88</v>
      </c>
      <c r="E211">
        <v>2546</v>
      </c>
      <c r="F211">
        <v>7441</v>
      </c>
      <c r="G211">
        <v>2017</v>
      </c>
      <c r="H211">
        <v>2846</v>
      </c>
      <c r="I211">
        <v>1150</v>
      </c>
      <c r="M211">
        <v>2001</v>
      </c>
      <c r="N211" s="5" t="s">
        <v>112</v>
      </c>
      <c r="O211" s="14">
        <v>16088</v>
      </c>
      <c r="P211" s="15">
        <f t="shared" si="19"/>
        <v>88</v>
      </c>
      <c r="Q211" s="14">
        <v>2546</v>
      </c>
      <c r="R211" s="14">
        <v>7441</v>
      </c>
      <c r="S211" s="14">
        <v>2017</v>
      </c>
      <c r="T211" s="14">
        <v>2846</v>
      </c>
      <c r="U211" s="14">
        <v>1150</v>
      </c>
    </row>
    <row r="212" spans="1:21" x14ac:dyDescent="0.2">
      <c r="A212">
        <v>2001</v>
      </c>
      <c r="B212" t="s">
        <v>114</v>
      </c>
      <c r="C212">
        <v>28285</v>
      </c>
      <c r="D212">
        <f t="shared" si="18"/>
        <v>93</v>
      </c>
      <c r="E212">
        <v>3243</v>
      </c>
      <c r="F212">
        <v>13339</v>
      </c>
      <c r="G212">
        <v>2013</v>
      </c>
      <c r="H212">
        <v>6991</v>
      </c>
      <c r="I212">
        <v>2606</v>
      </c>
      <c r="M212">
        <v>2001</v>
      </c>
      <c r="N212" s="5" t="s">
        <v>114</v>
      </c>
      <c r="O212" s="14">
        <v>28285</v>
      </c>
      <c r="P212" s="15">
        <f t="shared" si="19"/>
        <v>93</v>
      </c>
      <c r="Q212" s="14">
        <v>3243</v>
      </c>
      <c r="R212" s="14">
        <v>13339</v>
      </c>
      <c r="S212" s="14">
        <v>2013</v>
      </c>
      <c r="T212" s="14">
        <v>6991</v>
      </c>
      <c r="U212" s="14">
        <v>2606</v>
      </c>
    </row>
    <row r="213" spans="1:21" x14ac:dyDescent="0.2">
      <c r="A213">
        <v>2001</v>
      </c>
      <c r="B213" t="s">
        <v>116</v>
      </c>
      <c r="C213">
        <v>20317</v>
      </c>
      <c r="D213">
        <f t="shared" si="18"/>
        <v>19</v>
      </c>
      <c r="E213">
        <v>2001</v>
      </c>
      <c r="F213">
        <v>5580</v>
      </c>
      <c r="G213">
        <v>3910</v>
      </c>
      <c r="H213">
        <v>6175</v>
      </c>
      <c r="I213">
        <v>2632</v>
      </c>
      <c r="M213">
        <v>2001</v>
      </c>
      <c r="N213" s="5" t="s">
        <v>116</v>
      </c>
      <c r="O213" s="14">
        <v>20317</v>
      </c>
      <c r="P213" s="15">
        <f t="shared" si="19"/>
        <v>19</v>
      </c>
      <c r="Q213" s="14">
        <v>2001</v>
      </c>
      <c r="R213" s="14">
        <v>5580</v>
      </c>
      <c r="S213" s="14">
        <v>3910</v>
      </c>
      <c r="T213" s="14">
        <v>6175</v>
      </c>
      <c r="U213" s="14">
        <v>2632</v>
      </c>
    </row>
    <row r="214" spans="1:21" x14ac:dyDescent="0.2">
      <c r="A214">
        <v>2001</v>
      </c>
      <c r="B214" t="s">
        <v>117</v>
      </c>
      <c r="C214">
        <v>11659</v>
      </c>
      <c r="D214">
        <f t="shared" si="18"/>
        <v>25</v>
      </c>
      <c r="E214">
        <v>1542</v>
      </c>
      <c r="F214">
        <v>4024</v>
      </c>
      <c r="G214">
        <v>2411</v>
      </c>
      <c r="H214">
        <v>2670</v>
      </c>
      <c r="I214">
        <v>987</v>
      </c>
      <c r="M214">
        <v>2001</v>
      </c>
      <c r="N214" s="5" t="s">
        <v>117</v>
      </c>
      <c r="O214" s="14">
        <v>11659</v>
      </c>
      <c r="P214" s="15">
        <f t="shared" si="19"/>
        <v>25</v>
      </c>
      <c r="Q214" s="14">
        <v>1542</v>
      </c>
      <c r="R214" s="14">
        <v>4024</v>
      </c>
      <c r="S214" s="14">
        <v>2411</v>
      </c>
      <c r="T214" s="14">
        <v>2670</v>
      </c>
      <c r="U214" s="14">
        <v>987</v>
      </c>
    </row>
    <row r="215" spans="1:21" x14ac:dyDescent="0.2">
      <c r="A215">
        <v>2001</v>
      </c>
      <c r="B215" t="s">
        <v>115</v>
      </c>
      <c r="C215">
        <v>20390</v>
      </c>
      <c r="D215">
        <f t="shared" si="18"/>
        <v>38</v>
      </c>
      <c r="E215">
        <v>2110</v>
      </c>
      <c r="F215">
        <v>8498</v>
      </c>
      <c r="G215">
        <v>3770</v>
      </c>
      <c r="H215">
        <v>4430</v>
      </c>
      <c r="I215">
        <v>1544</v>
      </c>
      <c r="M215">
        <v>2001</v>
      </c>
      <c r="N215" s="5" t="s">
        <v>115</v>
      </c>
      <c r="O215" s="14">
        <v>20390</v>
      </c>
      <c r="P215" s="15">
        <f t="shared" si="19"/>
        <v>38</v>
      </c>
      <c r="Q215" s="14">
        <v>2110</v>
      </c>
      <c r="R215" s="14">
        <v>8498</v>
      </c>
      <c r="S215" s="14">
        <v>3770</v>
      </c>
      <c r="T215" s="14">
        <v>4430</v>
      </c>
      <c r="U215" s="14">
        <v>1544</v>
      </c>
    </row>
    <row r="216" spans="1:21" x14ac:dyDescent="0.2">
      <c r="A216">
        <v>2001</v>
      </c>
      <c r="B216" t="s">
        <v>118</v>
      </c>
      <c r="C216">
        <v>13382</v>
      </c>
      <c r="D216">
        <f t="shared" si="18"/>
        <v>29</v>
      </c>
      <c r="E216">
        <v>1890</v>
      </c>
      <c r="F216">
        <v>5614</v>
      </c>
      <c r="G216">
        <v>2689</v>
      </c>
      <c r="H216">
        <v>2097</v>
      </c>
      <c r="I216">
        <v>1063</v>
      </c>
      <c r="M216">
        <v>2001</v>
      </c>
      <c r="N216" s="5" t="s">
        <v>118</v>
      </c>
      <c r="O216" s="14">
        <v>13382</v>
      </c>
      <c r="P216" s="15">
        <f t="shared" si="19"/>
        <v>29</v>
      </c>
      <c r="Q216" s="14">
        <v>1890</v>
      </c>
      <c r="R216" s="14">
        <v>5614</v>
      </c>
      <c r="S216" s="14">
        <v>2689</v>
      </c>
      <c r="T216" s="14">
        <v>2097</v>
      </c>
      <c r="U216" s="14">
        <v>1063</v>
      </c>
    </row>
    <row r="217" spans="1:21" x14ac:dyDescent="0.2">
      <c r="A217">
        <v>2001</v>
      </c>
      <c r="B217" t="s">
        <v>119</v>
      </c>
      <c r="C217">
        <v>28298</v>
      </c>
      <c r="D217">
        <v>172</v>
      </c>
      <c r="E217">
        <v>5910</v>
      </c>
      <c r="F217">
        <v>12272</v>
      </c>
      <c r="G217">
        <v>5298</v>
      </c>
      <c r="H217">
        <v>3399</v>
      </c>
      <c r="I217">
        <v>1247</v>
      </c>
      <c r="M217">
        <v>2001</v>
      </c>
      <c r="N217" s="5" t="s">
        <v>119</v>
      </c>
      <c r="O217" s="14">
        <v>28298</v>
      </c>
      <c r="P217" s="15">
        <v>172</v>
      </c>
      <c r="Q217" s="14">
        <v>5910</v>
      </c>
      <c r="R217" s="14">
        <v>12272</v>
      </c>
      <c r="S217" s="14">
        <v>5298</v>
      </c>
      <c r="T217" s="14">
        <v>3399</v>
      </c>
      <c r="U217" s="14">
        <v>1247</v>
      </c>
    </row>
    <row r="218" spans="1:21" x14ac:dyDescent="0.2">
      <c r="A218">
        <v>2001</v>
      </c>
      <c r="B218" t="s">
        <v>120</v>
      </c>
      <c r="C218">
        <v>23297</v>
      </c>
      <c r="D218">
        <v>79</v>
      </c>
      <c r="E218">
        <f>C218-D218-F218-G218-H218-I218</f>
        <v>3341</v>
      </c>
      <c r="F218">
        <v>10927</v>
      </c>
      <c r="G218">
        <v>4502</v>
      </c>
      <c r="H218">
        <v>3654</v>
      </c>
      <c r="I218">
        <v>794</v>
      </c>
      <c r="M218">
        <v>2001</v>
      </c>
      <c r="N218" s="5" t="s">
        <v>120</v>
      </c>
      <c r="O218" s="14">
        <v>23297</v>
      </c>
      <c r="P218" s="15">
        <v>79</v>
      </c>
      <c r="Q218" s="14">
        <f>O218-P218-R218-S218-T218-U218</f>
        <v>3341</v>
      </c>
      <c r="R218" s="14">
        <v>10927</v>
      </c>
      <c r="S218" s="14">
        <v>4502</v>
      </c>
      <c r="T218" s="14">
        <v>3654</v>
      </c>
      <c r="U218" s="14">
        <v>794</v>
      </c>
    </row>
    <row r="219" spans="1:21" x14ac:dyDescent="0.2">
      <c r="A219">
        <v>2001</v>
      </c>
      <c r="B219" t="s">
        <v>121</v>
      </c>
      <c r="C219">
        <v>30819</v>
      </c>
      <c r="D219">
        <f t="shared" si="18"/>
        <v>215</v>
      </c>
      <c r="E219">
        <v>3899</v>
      </c>
      <c r="F219">
        <v>18822</v>
      </c>
      <c r="G219">
        <v>4065</v>
      </c>
      <c r="H219">
        <v>3370</v>
      </c>
      <c r="I219">
        <v>448</v>
      </c>
      <c r="M219">
        <v>2001</v>
      </c>
      <c r="N219" s="5" t="s">
        <v>121</v>
      </c>
      <c r="O219" s="14">
        <v>30819</v>
      </c>
      <c r="P219" s="15">
        <f t="shared" ref="P219:P227" si="20">O219-Q219-R219-S219-T219-U219</f>
        <v>215</v>
      </c>
      <c r="Q219" s="14">
        <v>3899</v>
      </c>
      <c r="R219" s="14">
        <v>18822</v>
      </c>
      <c r="S219" s="14">
        <v>4065</v>
      </c>
      <c r="T219" s="14">
        <v>3370</v>
      </c>
      <c r="U219" s="14">
        <v>448</v>
      </c>
    </row>
    <row r="220" spans="1:21" x14ac:dyDescent="0.2">
      <c r="A220">
        <v>2001</v>
      </c>
      <c r="B220" t="s">
        <v>122</v>
      </c>
      <c r="C220">
        <v>22197</v>
      </c>
      <c r="D220">
        <f t="shared" si="18"/>
        <v>47</v>
      </c>
      <c r="E220">
        <v>2311</v>
      </c>
      <c r="F220">
        <v>12135</v>
      </c>
      <c r="G220">
        <v>3309</v>
      </c>
      <c r="H220">
        <v>3166</v>
      </c>
      <c r="I220">
        <v>1229</v>
      </c>
      <c r="M220">
        <v>2001</v>
      </c>
      <c r="N220" s="5" t="s">
        <v>122</v>
      </c>
      <c r="O220" s="14">
        <v>22197</v>
      </c>
      <c r="P220" s="15">
        <f t="shared" si="20"/>
        <v>47</v>
      </c>
      <c r="Q220" s="14">
        <v>2311</v>
      </c>
      <c r="R220" s="14">
        <v>12135</v>
      </c>
      <c r="S220" s="14">
        <v>3309</v>
      </c>
      <c r="T220" s="14">
        <v>3166</v>
      </c>
      <c r="U220" s="14">
        <v>1229</v>
      </c>
    </row>
    <row r="221" spans="1:21" x14ac:dyDescent="0.2">
      <c r="A221">
        <v>2001</v>
      </c>
      <c r="B221" t="s">
        <v>123</v>
      </c>
      <c r="C221">
        <v>33480</v>
      </c>
      <c r="D221">
        <f t="shared" si="18"/>
        <v>489</v>
      </c>
      <c r="E221">
        <v>3336</v>
      </c>
      <c r="F221">
        <v>13919</v>
      </c>
      <c r="G221">
        <v>8994</v>
      </c>
      <c r="H221">
        <v>5140</v>
      </c>
      <c r="I221">
        <v>1602</v>
      </c>
      <c r="M221">
        <v>2001</v>
      </c>
      <c r="N221" s="5" t="s">
        <v>123</v>
      </c>
      <c r="O221" s="14">
        <v>33480</v>
      </c>
      <c r="P221" s="15">
        <f t="shared" si="20"/>
        <v>489</v>
      </c>
      <c r="Q221" s="14">
        <v>3336</v>
      </c>
      <c r="R221" s="14">
        <v>13919</v>
      </c>
      <c r="S221" s="14">
        <v>8994</v>
      </c>
      <c r="T221" s="14">
        <v>5140</v>
      </c>
      <c r="U221" s="14">
        <v>1602</v>
      </c>
    </row>
    <row r="222" spans="1:21" x14ac:dyDescent="0.2">
      <c r="A222">
        <v>2001</v>
      </c>
      <c r="B222" t="s">
        <v>124</v>
      </c>
      <c r="C222">
        <v>14902</v>
      </c>
      <c r="D222">
        <f t="shared" si="18"/>
        <v>101</v>
      </c>
      <c r="E222">
        <v>2168</v>
      </c>
      <c r="F222">
        <v>6895</v>
      </c>
      <c r="G222">
        <v>2240</v>
      </c>
      <c r="H222">
        <v>2476</v>
      </c>
      <c r="I222">
        <v>1022</v>
      </c>
      <c r="M222">
        <v>2001</v>
      </c>
      <c r="N222" s="5" t="s">
        <v>124</v>
      </c>
      <c r="O222" s="14">
        <v>14902</v>
      </c>
      <c r="P222" s="15">
        <f t="shared" si="20"/>
        <v>101</v>
      </c>
      <c r="Q222" s="14">
        <v>2168</v>
      </c>
      <c r="R222" s="14">
        <v>6895</v>
      </c>
      <c r="S222" s="14">
        <v>2240</v>
      </c>
      <c r="T222" s="14">
        <v>2476</v>
      </c>
      <c r="U222" s="14">
        <v>1022</v>
      </c>
    </row>
    <row r="223" spans="1:21" x14ac:dyDescent="0.2">
      <c r="A223">
        <v>2001</v>
      </c>
      <c r="B223" t="s">
        <v>125</v>
      </c>
      <c r="C223">
        <v>2635</v>
      </c>
      <c r="D223">
        <f t="shared" si="18"/>
        <v>10</v>
      </c>
      <c r="E223">
        <v>316</v>
      </c>
      <c r="F223">
        <v>906</v>
      </c>
      <c r="G223">
        <v>293</v>
      </c>
      <c r="H223">
        <v>852</v>
      </c>
      <c r="I223">
        <v>258</v>
      </c>
      <c r="M223">
        <v>2001</v>
      </c>
      <c r="N223" s="5" t="s">
        <v>125</v>
      </c>
      <c r="O223" s="14">
        <v>2635</v>
      </c>
      <c r="P223" s="15">
        <f t="shared" si="20"/>
        <v>10</v>
      </c>
      <c r="Q223" s="14">
        <v>316</v>
      </c>
      <c r="R223" s="14">
        <v>906</v>
      </c>
      <c r="S223" s="14">
        <v>293</v>
      </c>
      <c r="T223" s="14">
        <v>852</v>
      </c>
      <c r="U223" s="14">
        <v>258</v>
      </c>
    </row>
    <row r="224" spans="1:21" x14ac:dyDescent="0.2">
      <c r="A224">
        <v>2001</v>
      </c>
      <c r="B224" t="s">
        <v>127</v>
      </c>
      <c r="C224">
        <v>26414</v>
      </c>
      <c r="D224">
        <f t="shared" si="18"/>
        <v>97</v>
      </c>
      <c r="E224">
        <v>2694</v>
      </c>
      <c r="F224">
        <v>9271</v>
      </c>
      <c r="G224">
        <v>6410</v>
      </c>
      <c r="H224">
        <v>5761</v>
      </c>
      <c r="I224">
        <v>2181</v>
      </c>
      <c r="M224">
        <v>2001</v>
      </c>
      <c r="N224" s="5" t="s">
        <v>127</v>
      </c>
      <c r="O224" s="14">
        <v>26414</v>
      </c>
      <c r="P224" s="15">
        <f t="shared" si="20"/>
        <v>97</v>
      </c>
      <c r="Q224" s="14">
        <v>2694</v>
      </c>
      <c r="R224" s="14">
        <v>9271</v>
      </c>
      <c r="S224" s="14">
        <v>6410</v>
      </c>
      <c r="T224" s="14">
        <v>5761</v>
      </c>
      <c r="U224" s="14">
        <v>2181</v>
      </c>
    </row>
    <row r="225" spans="1:21" x14ac:dyDescent="0.2">
      <c r="A225">
        <v>2001</v>
      </c>
      <c r="B225" t="s">
        <v>128</v>
      </c>
      <c r="C225">
        <v>10559</v>
      </c>
      <c r="D225">
        <f t="shared" si="18"/>
        <v>13</v>
      </c>
      <c r="E225">
        <v>775</v>
      </c>
      <c r="F225">
        <v>3730</v>
      </c>
      <c r="G225">
        <v>3066</v>
      </c>
      <c r="H225">
        <v>2043</v>
      </c>
      <c r="I225">
        <v>932</v>
      </c>
      <c r="M225">
        <v>2001</v>
      </c>
      <c r="N225" s="5" t="s">
        <v>128</v>
      </c>
      <c r="O225" s="14">
        <v>10559</v>
      </c>
      <c r="P225" s="15">
        <f t="shared" si="20"/>
        <v>13</v>
      </c>
      <c r="Q225" s="14">
        <v>775</v>
      </c>
      <c r="R225" s="14">
        <v>3730</v>
      </c>
      <c r="S225" s="14">
        <v>3066</v>
      </c>
      <c r="T225" s="14">
        <v>2043</v>
      </c>
      <c r="U225" s="14">
        <v>932</v>
      </c>
    </row>
    <row r="226" spans="1:21" x14ac:dyDescent="0.2">
      <c r="A226">
        <v>2001</v>
      </c>
      <c r="B226" t="s">
        <v>129</v>
      </c>
      <c r="C226">
        <v>12553</v>
      </c>
      <c r="D226">
        <f t="shared" si="18"/>
        <v>16</v>
      </c>
      <c r="E226">
        <v>1066</v>
      </c>
      <c r="F226">
        <v>4406</v>
      </c>
      <c r="G226">
        <v>3588</v>
      </c>
      <c r="H226">
        <v>2224</v>
      </c>
      <c r="I226">
        <v>1253</v>
      </c>
      <c r="M226">
        <v>2001</v>
      </c>
      <c r="N226" s="5" t="s">
        <v>129</v>
      </c>
      <c r="O226" s="14">
        <v>12553</v>
      </c>
      <c r="P226" s="15">
        <f t="shared" si="20"/>
        <v>16</v>
      </c>
      <c r="Q226" s="14">
        <v>1066</v>
      </c>
      <c r="R226" s="14">
        <v>4406</v>
      </c>
      <c r="S226" s="14">
        <v>3588</v>
      </c>
      <c r="T226" s="14">
        <v>2224</v>
      </c>
      <c r="U226" s="14">
        <v>1253</v>
      </c>
    </row>
    <row r="227" spans="1:21" x14ac:dyDescent="0.2">
      <c r="A227">
        <v>2001</v>
      </c>
      <c r="B227" t="s">
        <v>130</v>
      </c>
      <c r="C227">
        <v>1174</v>
      </c>
      <c r="D227">
        <f t="shared" si="18"/>
        <v>0</v>
      </c>
      <c r="E227">
        <v>70</v>
      </c>
      <c r="F227">
        <v>322</v>
      </c>
      <c r="G227">
        <v>385</v>
      </c>
      <c r="H227">
        <v>112</v>
      </c>
      <c r="I227">
        <v>285</v>
      </c>
      <c r="M227">
        <v>2001</v>
      </c>
      <c r="N227" s="5" t="s">
        <v>130</v>
      </c>
      <c r="O227" s="14">
        <v>1174</v>
      </c>
      <c r="P227" s="15">
        <f t="shared" si="20"/>
        <v>0</v>
      </c>
      <c r="Q227" s="14">
        <v>70</v>
      </c>
      <c r="R227" s="14">
        <v>322</v>
      </c>
      <c r="S227" s="14">
        <v>385</v>
      </c>
      <c r="T227" s="14">
        <v>112</v>
      </c>
      <c r="U227" s="14">
        <v>285</v>
      </c>
    </row>
    <row r="228" spans="1:21" x14ac:dyDescent="0.2">
      <c r="A228">
        <v>2001</v>
      </c>
      <c r="B228" t="s">
        <v>131</v>
      </c>
      <c r="C228">
        <v>13068</v>
      </c>
      <c r="D228">
        <v>38</v>
      </c>
      <c r="E228">
        <v>1631</v>
      </c>
      <c r="F228">
        <v>6406</v>
      </c>
      <c r="G228">
        <v>2937</v>
      </c>
      <c r="H228">
        <v>1397</v>
      </c>
      <c r="I228">
        <v>659</v>
      </c>
      <c r="M228">
        <v>2001</v>
      </c>
      <c r="N228" s="5" t="s">
        <v>131</v>
      </c>
      <c r="O228" s="14">
        <v>13068</v>
      </c>
      <c r="P228" s="14">
        <v>38</v>
      </c>
      <c r="Q228" s="14">
        <v>1631</v>
      </c>
      <c r="R228" s="14">
        <v>6406</v>
      </c>
      <c r="S228" s="14">
        <v>2937</v>
      </c>
      <c r="T228" s="14">
        <v>1397</v>
      </c>
      <c r="U228" s="14">
        <v>659</v>
      </c>
    </row>
    <row r="229" spans="1:21" x14ac:dyDescent="0.2">
      <c r="A229">
        <v>2001</v>
      </c>
      <c r="B229" t="s">
        <v>132</v>
      </c>
      <c r="C229">
        <v>8836</v>
      </c>
      <c r="D229">
        <v>8</v>
      </c>
      <c r="E229">
        <v>1103</v>
      </c>
      <c r="F229">
        <v>3982</v>
      </c>
      <c r="G229">
        <v>1871</v>
      </c>
      <c r="H229">
        <v>1502</v>
      </c>
      <c r="I229">
        <v>370</v>
      </c>
      <c r="M229">
        <v>2001</v>
      </c>
      <c r="N229" s="5" t="s">
        <v>132</v>
      </c>
      <c r="O229" s="14">
        <v>8836</v>
      </c>
      <c r="P229" s="14">
        <v>8</v>
      </c>
      <c r="Q229" s="14">
        <v>1103</v>
      </c>
      <c r="R229" s="14">
        <v>3982</v>
      </c>
      <c r="S229" s="14">
        <v>1871</v>
      </c>
      <c r="T229" s="14">
        <v>1502</v>
      </c>
      <c r="U229" s="14">
        <v>370</v>
      </c>
    </row>
    <row r="230" spans="1:21" x14ac:dyDescent="0.2">
      <c r="A230">
        <v>2001</v>
      </c>
      <c r="B230" t="s">
        <v>134</v>
      </c>
      <c r="C230">
        <v>3310</v>
      </c>
      <c r="D230">
        <v>7</v>
      </c>
      <c r="E230">
        <v>367</v>
      </c>
      <c r="F230">
        <v>1526</v>
      </c>
      <c r="G230">
        <v>531</v>
      </c>
      <c r="H230">
        <v>650</v>
      </c>
      <c r="I230">
        <v>229</v>
      </c>
      <c r="M230">
        <v>2001</v>
      </c>
      <c r="N230" s="5" t="s">
        <v>134</v>
      </c>
      <c r="O230" s="14">
        <v>3310</v>
      </c>
      <c r="P230" s="14">
        <v>7</v>
      </c>
      <c r="Q230" s="14">
        <v>367</v>
      </c>
      <c r="R230" s="14">
        <v>1526</v>
      </c>
      <c r="S230" s="14">
        <v>531</v>
      </c>
      <c r="T230" s="14">
        <v>650</v>
      </c>
      <c r="U230" s="14">
        <v>229</v>
      </c>
    </row>
    <row r="231" spans="1:21" x14ac:dyDescent="0.2">
      <c r="A231">
        <v>2001</v>
      </c>
      <c r="B231" t="s">
        <v>133</v>
      </c>
      <c r="C231">
        <v>3964</v>
      </c>
      <c r="D231">
        <v>13</v>
      </c>
      <c r="E231">
        <v>232</v>
      </c>
      <c r="F231">
        <v>1668</v>
      </c>
      <c r="G231">
        <v>943</v>
      </c>
      <c r="H231">
        <v>630</v>
      </c>
      <c r="I231">
        <v>478</v>
      </c>
      <c r="M231">
        <v>2001</v>
      </c>
      <c r="N231" s="5" t="s">
        <v>133</v>
      </c>
      <c r="O231" s="14">
        <v>3964</v>
      </c>
      <c r="P231" s="14">
        <v>13</v>
      </c>
      <c r="Q231" s="14">
        <v>232</v>
      </c>
      <c r="R231" s="14">
        <v>1668</v>
      </c>
      <c r="S231" s="14">
        <v>943</v>
      </c>
      <c r="T231" s="14">
        <v>630</v>
      </c>
      <c r="U231" s="14">
        <v>478</v>
      </c>
    </row>
    <row r="232" spans="1:21" x14ac:dyDescent="0.2">
      <c r="A232">
        <v>2001</v>
      </c>
      <c r="B232" t="s">
        <v>135</v>
      </c>
      <c r="C232">
        <v>9732</v>
      </c>
      <c r="D232">
        <v>32</v>
      </c>
      <c r="E232">
        <v>1069</v>
      </c>
      <c r="F232">
        <v>4679</v>
      </c>
      <c r="G232">
        <v>1625</v>
      </c>
      <c r="H232">
        <v>2119</v>
      </c>
      <c r="I232">
        <v>208</v>
      </c>
      <c r="M232">
        <v>2001</v>
      </c>
      <c r="N232" s="5" t="s">
        <v>135</v>
      </c>
      <c r="O232" s="14">
        <v>9732</v>
      </c>
      <c r="P232" s="14">
        <v>32</v>
      </c>
      <c r="Q232" s="14">
        <v>1069</v>
      </c>
      <c r="R232" s="14">
        <v>4679</v>
      </c>
      <c r="S232" s="14">
        <v>1625</v>
      </c>
      <c r="T232" s="14">
        <v>2119</v>
      </c>
      <c r="U232" s="14">
        <v>208</v>
      </c>
    </row>
    <row r="233" spans="1:21" x14ac:dyDescent="0.2">
      <c r="A233">
        <v>2001</v>
      </c>
      <c r="B233" t="s">
        <v>136</v>
      </c>
      <c r="C233">
        <v>222</v>
      </c>
      <c r="D233">
        <v>33</v>
      </c>
      <c r="E233">
        <v>57</v>
      </c>
      <c r="F233" s="31" t="s">
        <v>292</v>
      </c>
      <c r="G233">
        <v>9</v>
      </c>
      <c r="H233">
        <v>56</v>
      </c>
      <c r="I233">
        <v>37</v>
      </c>
      <c r="M233">
        <v>2001</v>
      </c>
      <c r="N233" s="5" t="s">
        <v>136</v>
      </c>
      <c r="O233" s="14">
        <v>222</v>
      </c>
      <c r="P233" s="14">
        <v>33</v>
      </c>
      <c r="Q233" s="14">
        <v>57</v>
      </c>
      <c r="R233" s="14" t="s">
        <v>292</v>
      </c>
      <c r="S233" s="14">
        <v>9</v>
      </c>
      <c r="T233" s="14">
        <v>56</v>
      </c>
      <c r="U233" s="14">
        <v>37</v>
      </c>
    </row>
    <row r="234" spans="1:21" x14ac:dyDescent="0.2">
      <c r="A234">
        <v>2000</v>
      </c>
      <c r="B234" t="s">
        <v>9</v>
      </c>
      <c r="C234">
        <v>774</v>
      </c>
      <c r="D234">
        <v>91</v>
      </c>
      <c r="E234">
        <v>391</v>
      </c>
      <c r="F234">
        <v>195</v>
      </c>
      <c r="G234">
        <v>18</v>
      </c>
      <c r="H234">
        <v>49</v>
      </c>
      <c r="I234">
        <v>30</v>
      </c>
      <c r="M234">
        <v>2000</v>
      </c>
      <c r="N234" s="3" t="s">
        <v>9</v>
      </c>
      <c r="O234" s="8">
        <v>774</v>
      </c>
      <c r="P234" s="8">
        <v>91</v>
      </c>
      <c r="Q234" s="8">
        <v>391</v>
      </c>
      <c r="R234" s="8">
        <v>195</v>
      </c>
      <c r="S234" s="8">
        <v>18</v>
      </c>
      <c r="T234" s="8">
        <v>49</v>
      </c>
      <c r="U234" s="8">
        <v>30</v>
      </c>
    </row>
    <row r="235" spans="1:21" x14ac:dyDescent="0.2">
      <c r="A235">
        <v>2000</v>
      </c>
      <c r="B235" t="s">
        <v>105</v>
      </c>
      <c r="C235">
        <v>6915</v>
      </c>
      <c r="D235">
        <v>7</v>
      </c>
      <c r="E235">
        <v>1121</v>
      </c>
      <c r="F235">
        <v>3372</v>
      </c>
      <c r="G235">
        <v>1067</v>
      </c>
      <c r="H235">
        <v>1053</v>
      </c>
      <c r="I235">
        <v>295</v>
      </c>
      <c r="M235">
        <v>2000</v>
      </c>
      <c r="N235" s="5" t="s">
        <v>105</v>
      </c>
      <c r="O235" s="8">
        <v>6915</v>
      </c>
      <c r="P235" s="8">
        <v>7</v>
      </c>
      <c r="Q235" s="8">
        <v>1121</v>
      </c>
      <c r="R235" s="8">
        <v>3372</v>
      </c>
      <c r="S235" s="8">
        <v>1067</v>
      </c>
      <c r="T235" s="8">
        <v>1053</v>
      </c>
      <c r="U235" s="8">
        <v>295</v>
      </c>
    </row>
    <row r="236" spans="1:21" x14ac:dyDescent="0.2">
      <c r="A236">
        <v>2000</v>
      </c>
      <c r="B236" t="s">
        <v>106</v>
      </c>
      <c r="C236">
        <v>4790</v>
      </c>
      <c r="D236">
        <v>6</v>
      </c>
      <c r="E236">
        <v>526</v>
      </c>
      <c r="F236">
        <v>2372</v>
      </c>
      <c r="G236">
        <v>878</v>
      </c>
      <c r="H236">
        <v>816</v>
      </c>
      <c r="I236">
        <v>192</v>
      </c>
      <c r="M236">
        <v>2000</v>
      </c>
      <c r="N236" s="5" t="s">
        <v>106</v>
      </c>
      <c r="O236" s="8">
        <v>4790</v>
      </c>
      <c r="P236" s="8">
        <v>6</v>
      </c>
      <c r="Q236" s="8">
        <v>526</v>
      </c>
      <c r="R236" s="8">
        <v>2372</v>
      </c>
      <c r="S236" s="8">
        <v>878</v>
      </c>
      <c r="T236" s="8">
        <v>816</v>
      </c>
      <c r="U236" s="8">
        <v>192</v>
      </c>
    </row>
    <row r="237" spans="1:21" x14ac:dyDescent="0.2">
      <c r="A237">
        <v>2000</v>
      </c>
      <c r="B237" t="s">
        <v>107</v>
      </c>
      <c r="C237">
        <v>28527</v>
      </c>
      <c r="D237">
        <v>46</v>
      </c>
      <c r="E237">
        <v>2868</v>
      </c>
      <c r="F237">
        <v>11108</v>
      </c>
      <c r="G237">
        <v>9972</v>
      </c>
      <c r="H237">
        <v>3195</v>
      </c>
      <c r="I237">
        <v>1338</v>
      </c>
      <c r="M237">
        <v>2000</v>
      </c>
      <c r="N237" s="5" t="s">
        <v>107</v>
      </c>
      <c r="O237" s="8">
        <v>28527</v>
      </c>
      <c r="P237" s="8">
        <v>46</v>
      </c>
      <c r="Q237" s="8">
        <v>2868</v>
      </c>
      <c r="R237" s="8">
        <v>11108</v>
      </c>
      <c r="S237" s="8">
        <v>9972</v>
      </c>
      <c r="T237" s="8">
        <v>3195</v>
      </c>
      <c r="U237" s="8">
        <v>1338</v>
      </c>
    </row>
    <row r="238" spans="1:21" x14ac:dyDescent="0.2">
      <c r="A238">
        <v>2000</v>
      </c>
      <c r="B238" t="s">
        <v>108</v>
      </c>
      <c r="C238">
        <v>12496</v>
      </c>
      <c r="D238">
        <v>15</v>
      </c>
      <c r="E238">
        <v>1029</v>
      </c>
      <c r="F238">
        <v>5257</v>
      </c>
      <c r="G238">
        <v>2856</v>
      </c>
      <c r="H238">
        <v>2319</v>
      </c>
      <c r="I238">
        <v>1020</v>
      </c>
      <c r="M238">
        <v>2000</v>
      </c>
      <c r="N238" s="5" t="s">
        <v>108</v>
      </c>
      <c r="O238" s="8">
        <v>12496</v>
      </c>
      <c r="P238" s="8">
        <v>15</v>
      </c>
      <c r="Q238" s="8">
        <v>1029</v>
      </c>
      <c r="R238" s="8">
        <v>5257</v>
      </c>
      <c r="S238" s="8">
        <v>2856</v>
      </c>
      <c r="T238" s="8">
        <v>2319</v>
      </c>
      <c r="U238" s="8">
        <v>1020</v>
      </c>
    </row>
    <row r="239" spans="1:21" x14ac:dyDescent="0.2">
      <c r="A239">
        <v>2000</v>
      </c>
      <c r="B239" t="s">
        <v>109</v>
      </c>
      <c r="C239">
        <v>10959</v>
      </c>
      <c r="D239">
        <v>15</v>
      </c>
      <c r="E239">
        <v>1548</v>
      </c>
      <c r="F239">
        <v>3844</v>
      </c>
      <c r="G239">
        <v>2979</v>
      </c>
      <c r="H239">
        <v>1945</v>
      </c>
      <c r="I239">
        <v>628</v>
      </c>
      <c r="M239">
        <v>2000</v>
      </c>
      <c r="N239" s="5" t="s">
        <v>109</v>
      </c>
      <c r="O239" s="8">
        <v>10959</v>
      </c>
      <c r="P239" s="8">
        <v>15</v>
      </c>
      <c r="Q239" s="8">
        <v>1548</v>
      </c>
      <c r="R239" s="8">
        <v>3844</v>
      </c>
      <c r="S239" s="8">
        <v>2979</v>
      </c>
      <c r="T239" s="8">
        <v>1945</v>
      </c>
      <c r="U239" s="8">
        <v>628</v>
      </c>
    </row>
    <row r="240" spans="1:21" x14ac:dyDescent="0.2">
      <c r="A240">
        <v>2000</v>
      </c>
      <c r="B240" t="s">
        <v>110</v>
      </c>
      <c r="C240">
        <v>22294</v>
      </c>
      <c r="D240">
        <v>262</v>
      </c>
      <c r="E240">
        <v>4612</v>
      </c>
      <c r="F240">
        <v>14016</v>
      </c>
      <c r="G240">
        <v>1625</v>
      </c>
      <c r="H240">
        <v>1408</v>
      </c>
      <c r="I240">
        <v>371</v>
      </c>
      <c r="M240">
        <v>2000</v>
      </c>
      <c r="N240" s="5" t="s">
        <v>110</v>
      </c>
      <c r="O240" s="8">
        <v>22294</v>
      </c>
      <c r="P240" s="8">
        <v>262</v>
      </c>
      <c r="Q240" s="8">
        <v>4612</v>
      </c>
      <c r="R240" s="8">
        <v>14016</v>
      </c>
      <c r="S240" s="8">
        <v>1625</v>
      </c>
      <c r="T240" s="8">
        <v>1408</v>
      </c>
      <c r="U240" s="8">
        <v>371</v>
      </c>
    </row>
    <row r="241" spans="1:21" x14ac:dyDescent="0.2">
      <c r="A241">
        <v>2000</v>
      </c>
      <c r="B241" t="s">
        <v>111</v>
      </c>
      <c r="C241">
        <v>12872</v>
      </c>
      <c r="D241">
        <v>46</v>
      </c>
      <c r="E241">
        <v>3317</v>
      </c>
      <c r="F241">
        <v>6401</v>
      </c>
      <c r="G241">
        <v>1677</v>
      </c>
      <c r="H241">
        <v>1105</v>
      </c>
      <c r="I241">
        <v>326</v>
      </c>
      <c r="M241">
        <v>2000</v>
      </c>
      <c r="N241" s="5" t="s">
        <v>111</v>
      </c>
      <c r="O241" s="8">
        <v>12872</v>
      </c>
      <c r="P241" s="8">
        <v>46</v>
      </c>
      <c r="Q241" s="8">
        <v>3317</v>
      </c>
      <c r="R241" s="8">
        <v>6401</v>
      </c>
      <c r="S241" s="8">
        <v>1677</v>
      </c>
      <c r="T241" s="8">
        <v>1105</v>
      </c>
      <c r="U241" s="8">
        <v>326</v>
      </c>
    </row>
    <row r="242" spans="1:21" x14ac:dyDescent="0.2">
      <c r="A242">
        <v>2000</v>
      </c>
      <c r="B242" t="s">
        <v>112</v>
      </c>
      <c r="C242">
        <v>14050</v>
      </c>
      <c r="D242">
        <v>63</v>
      </c>
      <c r="E242">
        <v>2248</v>
      </c>
      <c r="F242">
        <v>7184</v>
      </c>
      <c r="G242">
        <v>2522</v>
      </c>
      <c r="H242">
        <v>1676</v>
      </c>
      <c r="I242">
        <v>357</v>
      </c>
      <c r="M242">
        <v>2000</v>
      </c>
      <c r="N242" s="5" t="s">
        <v>112</v>
      </c>
      <c r="O242" s="8">
        <v>14050</v>
      </c>
      <c r="P242" s="8">
        <v>63</v>
      </c>
      <c r="Q242" s="8">
        <v>2248</v>
      </c>
      <c r="R242" s="8">
        <v>7184</v>
      </c>
      <c r="S242" s="8">
        <v>2522</v>
      </c>
      <c r="T242" s="8">
        <v>1676</v>
      </c>
      <c r="U242" s="8">
        <v>357</v>
      </c>
    </row>
    <row r="243" spans="1:21" x14ac:dyDescent="0.2">
      <c r="A243">
        <v>2000</v>
      </c>
      <c r="B243" t="s">
        <v>113</v>
      </c>
      <c r="C243">
        <v>9180</v>
      </c>
      <c r="D243">
        <v>36</v>
      </c>
      <c r="E243">
        <v>1323</v>
      </c>
      <c r="F243">
        <v>4452</v>
      </c>
      <c r="G243">
        <v>2177</v>
      </c>
      <c r="H243">
        <v>744</v>
      </c>
      <c r="I243">
        <v>448</v>
      </c>
      <c r="M243">
        <v>2000</v>
      </c>
      <c r="N243" s="5" t="s">
        <v>113</v>
      </c>
      <c r="O243" s="8">
        <v>9180</v>
      </c>
      <c r="P243" s="8">
        <v>36</v>
      </c>
      <c r="Q243" s="8">
        <v>1323</v>
      </c>
      <c r="R243" s="8">
        <v>4452</v>
      </c>
      <c r="S243" s="8">
        <v>2177</v>
      </c>
      <c r="T243" s="8">
        <v>744</v>
      </c>
      <c r="U243" s="8">
        <v>448</v>
      </c>
    </row>
    <row r="244" spans="1:21" x14ac:dyDescent="0.2">
      <c r="A244">
        <v>2000</v>
      </c>
      <c r="B244" t="s">
        <v>114</v>
      </c>
      <c r="C244">
        <v>20820</v>
      </c>
      <c r="D244">
        <v>64</v>
      </c>
      <c r="E244">
        <v>2559</v>
      </c>
      <c r="F244">
        <v>13460</v>
      </c>
      <c r="G244">
        <v>2612</v>
      </c>
      <c r="H244">
        <v>1352</v>
      </c>
      <c r="I244">
        <v>773</v>
      </c>
      <c r="M244">
        <v>2000</v>
      </c>
      <c r="N244" s="5" t="s">
        <v>114</v>
      </c>
      <c r="O244" s="8">
        <v>20820</v>
      </c>
      <c r="P244" s="8">
        <v>64</v>
      </c>
      <c r="Q244" s="8">
        <v>2559</v>
      </c>
      <c r="R244" s="8">
        <v>13460</v>
      </c>
      <c r="S244" s="8">
        <v>2612</v>
      </c>
      <c r="T244" s="8">
        <v>1352</v>
      </c>
      <c r="U244" s="8">
        <v>773</v>
      </c>
    </row>
    <row r="245" spans="1:21" x14ac:dyDescent="0.2">
      <c r="A245">
        <v>2000</v>
      </c>
      <c r="B245" t="s">
        <v>115</v>
      </c>
      <c r="C245">
        <v>20224</v>
      </c>
      <c r="D245">
        <v>33</v>
      </c>
      <c r="E245">
        <v>1986</v>
      </c>
      <c r="F245">
        <v>8016</v>
      </c>
      <c r="G245">
        <v>5407</v>
      </c>
      <c r="H245">
        <v>3895</v>
      </c>
      <c r="I245">
        <v>887</v>
      </c>
      <c r="M245">
        <v>2000</v>
      </c>
      <c r="N245" s="5" t="s">
        <v>115</v>
      </c>
      <c r="O245" s="8">
        <v>20224</v>
      </c>
      <c r="P245" s="8">
        <v>33</v>
      </c>
      <c r="Q245" s="8">
        <v>1986</v>
      </c>
      <c r="R245" s="8">
        <v>8016</v>
      </c>
      <c r="S245" s="8">
        <v>5407</v>
      </c>
      <c r="T245" s="8">
        <v>3895</v>
      </c>
      <c r="U245" s="8">
        <v>887</v>
      </c>
    </row>
    <row r="246" spans="1:21" x14ac:dyDescent="0.2">
      <c r="A246">
        <v>2000</v>
      </c>
      <c r="B246" t="s">
        <v>116</v>
      </c>
      <c r="C246">
        <v>16825</v>
      </c>
      <c r="D246">
        <v>13</v>
      </c>
      <c r="E246">
        <v>1853</v>
      </c>
      <c r="F246">
        <v>5673</v>
      </c>
      <c r="G246">
        <v>5196</v>
      </c>
      <c r="H246">
        <v>3016</v>
      </c>
      <c r="I246">
        <v>1074</v>
      </c>
      <c r="M246">
        <v>2000</v>
      </c>
      <c r="N246" s="5" t="s">
        <v>116</v>
      </c>
      <c r="O246" s="8">
        <v>16825</v>
      </c>
      <c r="P246" s="8">
        <v>13</v>
      </c>
      <c r="Q246" s="8">
        <v>1853</v>
      </c>
      <c r="R246" s="8">
        <v>5673</v>
      </c>
      <c r="S246" s="8">
        <v>5196</v>
      </c>
      <c r="T246" s="8">
        <v>3016</v>
      </c>
      <c r="U246" s="8">
        <v>1074</v>
      </c>
    </row>
    <row r="247" spans="1:21" x14ac:dyDescent="0.2">
      <c r="A247">
        <v>2000</v>
      </c>
      <c r="B247" t="s">
        <v>117</v>
      </c>
      <c r="C247">
        <v>9947</v>
      </c>
      <c r="D247">
        <v>24</v>
      </c>
      <c r="E247">
        <v>1228</v>
      </c>
      <c r="F247">
        <v>3753</v>
      </c>
      <c r="G247">
        <v>2222</v>
      </c>
      <c r="H247">
        <v>2128</v>
      </c>
      <c r="I247">
        <v>592</v>
      </c>
      <c r="M247">
        <v>2000</v>
      </c>
      <c r="N247" s="5" t="s">
        <v>117</v>
      </c>
      <c r="O247" s="8">
        <v>9947</v>
      </c>
      <c r="P247" s="8">
        <v>24</v>
      </c>
      <c r="Q247" s="8">
        <v>1228</v>
      </c>
      <c r="R247" s="8">
        <v>3753</v>
      </c>
      <c r="S247" s="8">
        <v>2222</v>
      </c>
      <c r="T247" s="8">
        <v>2128</v>
      </c>
      <c r="U247" s="8">
        <v>592</v>
      </c>
    </row>
    <row r="248" spans="1:21" x14ac:dyDescent="0.2">
      <c r="A248">
        <v>2000</v>
      </c>
      <c r="B248" t="s">
        <v>118</v>
      </c>
      <c r="C248">
        <v>12790</v>
      </c>
      <c r="D248">
        <v>13</v>
      </c>
      <c r="E248">
        <v>1425</v>
      </c>
      <c r="F248">
        <v>5749</v>
      </c>
      <c r="G248">
        <v>3631</v>
      </c>
      <c r="H248">
        <v>1153</v>
      </c>
      <c r="I248">
        <v>819</v>
      </c>
      <c r="M248">
        <v>2000</v>
      </c>
      <c r="N248" s="5" t="s">
        <v>118</v>
      </c>
      <c r="O248" s="8">
        <v>12790</v>
      </c>
      <c r="P248" s="8">
        <v>13</v>
      </c>
      <c r="Q248" s="8">
        <v>1425</v>
      </c>
      <c r="R248" s="8">
        <v>5749</v>
      </c>
      <c r="S248" s="8">
        <v>3631</v>
      </c>
      <c r="T248" s="8">
        <v>1153</v>
      </c>
      <c r="U248" s="8">
        <v>819</v>
      </c>
    </row>
    <row r="249" spans="1:21" x14ac:dyDescent="0.2">
      <c r="A249">
        <v>2000</v>
      </c>
      <c r="B249" t="s">
        <v>119</v>
      </c>
      <c r="C249">
        <v>30473</v>
      </c>
      <c r="D249">
        <v>115</v>
      </c>
      <c r="E249">
        <v>5071</v>
      </c>
      <c r="F249">
        <v>12510</v>
      </c>
      <c r="G249">
        <v>6734</v>
      </c>
      <c r="H249">
        <v>3959</v>
      </c>
      <c r="I249">
        <v>2084</v>
      </c>
      <c r="M249">
        <v>2000</v>
      </c>
      <c r="N249" s="5" t="s">
        <v>119</v>
      </c>
      <c r="O249" s="8">
        <v>30473</v>
      </c>
      <c r="P249" s="8">
        <v>115</v>
      </c>
      <c r="Q249" s="8">
        <v>5071</v>
      </c>
      <c r="R249" s="8">
        <v>12510</v>
      </c>
      <c r="S249" s="8">
        <v>6734</v>
      </c>
      <c r="T249" s="8">
        <v>3959</v>
      </c>
      <c r="U249" s="8">
        <v>2084</v>
      </c>
    </row>
    <row r="250" spans="1:21" x14ac:dyDescent="0.2">
      <c r="A250">
        <v>2000</v>
      </c>
      <c r="B250" t="s">
        <v>120</v>
      </c>
      <c r="C250">
        <v>27882</v>
      </c>
      <c r="D250">
        <v>59</v>
      </c>
      <c r="E250">
        <v>3380</v>
      </c>
      <c r="F250">
        <v>12287</v>
      </c>
      <c r="G250">
        <v>5413</v>
      </c>
      <c r="H250">
        <v>5167</v>
      </c>
      <c r="I250">
        <v>1576</v>
      </c>
      <c r="M250">
        <v>2000</v>
      </c>
      <c r="N250" s="5" t="s">
        <v>120</v>
      </c>
      <c r="O250" s="8">
        <v>27882</v>
      </c>
      <c r="P250" s="8">
        <v>59</v>
      </c>
      <c r="Q250" s="8">
        <v>3380</v>
      </c>
      <c r="R250" s="8">
        <v>12287</v>
      </c>
      <c r="S250" s="8">
        <v>5413</v>
      </c>
      <c r="T250" s="8">
        <v>5167</v>
      </c>
      <c r="U250" s="8">
        <v>1576</v>
      </c>
    </row>
    <row r="251" spans="1:21" x14ac:dyDescent="0.2">
      <c r="A251">
        <v>2000</v>
      </c>
      <c r="B251" t="s">
        <v>121</v>
      </c>
      <c r="C251">
        <v>29680</v>
      </c>
      <c r="D251">
        <v>127</v>
      </c>
      <c r="E251">
        <v>2431</v>
      </c>
      <c r="F251">
        <v>16437</v>
      </c>
      <c r="G251">
        <v>4435</v>
      </c>
      <c r="H251">
        <v>5269</v>
      </c>
      <c r="I251">
        <v>981</v>
      </c>
      <c r="M251">
        <v>2000</v>
      </c>
      <c r="N251" s="5" t="s">
        <v>121</v>
      </c>
      <c r="O251" s="8">
        <v>29680</v>
      </c>
      <c r="P251" s="8">
        <v>127</v>
      </c>
      <c r="Q251" s="8">
        <v>2431</v>
      </c>
      <c r="R251" s="8">
        <v>16437</v>
      </c>
      <c r="S251" s="8">
        <v>4435</v>
      </c>
      <c r="T251" s="8">
        <v>5269</v>
      </c>
      <c r="U251" s="8">
        <v>981</v>
      </c>
    </row>
    <row r="252" spans="1:21" x14ac:dyDescent="0.2">
      <c r="A252">
        <v>2000</v>
      </c>
      <c r="B252" t="s">
        <v>122</v>
      </c>
      <c r="C252">
        <v>22281</v>
      </c>
      <c r="D252">
        <v>42</v>
      </c>
      <c r="E252">
        <v>1938</v>
      </c>
      <c r="F252">
        <v>11546</v>
      </c>
      <c r="G252">
        <v>4402</v>
      </c>
      <c r="H252">
        <v>2981</v>
      </c>
      <c r="I252">
        <v>1372</v>
      </c>
      <c r="M252">
        <v>2000</v>
      </c>
      <c r="N252" s="5" t="s">
        <v>122</v>
      </c>
      <c r="O252" s="8">
        <v>22281</v>
      </c>
      <c r="P252" s="8">
        <v>42</v>
      </c>
      <c r="Q252" s="8">
        <v>1938</v>
      </c>
      <c r="R252" s="8">
        <v>11546</v>
      </c>
      <c r="S252" s="8">
        <v>4402</v>
      </c>
      <c r="T252" s="8">
        <v>2981</v>
      </c>
      <c r="U252" s="8">
        <v>1372</v>
      </c>
    </row>
    <row r="253" spans="1:21" x14ac:dyDescent="0.2">
      <c r="A253">
        <v>2000</v>
      </c>
      <c r="B253" t="s">
        <v>123</v>
      </c>
      <c r="C253">
        <v>27248</v>
      </c>
      <c r="D253">
        <v>274</v>
      </c>
      <c r="E253">
        <v>2802</v>
      </c>
      <c r="F253">
        <v>11526</v>
      </c>
      <c r="G253">
        <v>8015</v>
      </c>
      <c r="H253">
        <v>3488</v>
      </c>
      <c r="I253">
        <v>1143</v>
      </c>
      <c r="M253">
        <v>2000</v>
      </c>
      <c r="N253" s="5" t="s">
        <v>123</v>
      </c>
      <c r="O253" s="8">
        <v>27248</v>
      </c>
      <c r="P253" s="8">
        <v>274</v>
      </c>
      <c r="Q253" s="8">
        <v>2802</v>
      </c>
      <c r="R253" s="8">
        <v>11526</v>
      </c>
      <c r="S253" s="8">
        <v>8015</v>
      </c>
      <c r="T253" s="8">
        <v>3488</v>
      </c>
      <c r="U253" s="8">
        <v>1143</v>
      </c>
    </row>
    <row r="254" spans="1:21" x14ac:dyDescent="0.2">
      <c r="A254">
        <v>2000</v>
      </c>
      <c r="B254" t="s">
        <v>124</v>
      </c>
      <c r="C254">
        <v>13807</v>
      </c>
      <c r="D254">
        <v>74</v>
      </c>
      <c r="E254">
        <v>1804</v>
      </c>
      <c r="F254">
        <v>6216</v>
      </c>
      <c r="G254">
        <v>2662</v>
      </c>
      <c r="H254">
        <v>2101</v>
      </c>
      <c r="I254">
        <v>950</v>
      </c>
      <c r="M254">
        <v>2000</v>
      </c>
      <c r="N254" s="5" t="s">
        <v>124</v>
      </c>
      <c r="O254" s="8">
        <v>13807</v>
      </c>
      <c r="P254" s="8">
        <v>74</v>
      </c>
      <c r="Q254" s="8">
        <v>1804</v>
      </c>
      <c r="R254" s="8">
        <v>6216</v>
      </c>
      <c r="S254" s="8">
        <v>2662</v>
      </c>
      <c r="T254" s="8">
        <v>2101</v>
      </c>
      <c r="U254" s="8">
        <v>950</v>
      </c>
    </row>
    <row r="255" spans="1:21" x14ac:dyDescent="0.2">
      <c r="A255">
        <v>2000</v>
      </c>
      <c r="B255" t="s">
        <v>125</v>
      </c>
      <c r="C255">
        <v>2396</v>
      </c>
      <c r="D255">
        <v>7</v>
      </c>
      <c r="E255">
        <v>268</v>
      </c>
      <c r="F255">
        <v>853</v>
      </c>
      <c r="G255">
        <v>271</v>
      </c>
      <c r="H255">
        <v>717</v>
      </c>
      <c r="I255">
        <v>280</v>
      </c>
      <c r="M255">
        <v>2000</v>
      </c>
      <c r="N255" s="5" t="s">
        <v>125</v>
      </c>
      <c r="O255" s="8">
        <v>2396</v>
      </c>
      <c r="P255" s="8">
        <v>7</v>
      </c>
      <c r="Q255" s="8">
        <v>268</v>
      </c>
      <c r="R255" s="8">
        <v>853</v>
      </c>
      <c r="S255" s="8">
        <v>271</v>
      </c>
      <c r="T255" s="8">
        <v>717</v>
      </c>
      <c r="U255" s="8">
        <v>280</v>
      </c>
    </row>
    <row r="256" spans="1:21" x14ac:dyDescent="0.2">
      <c r="A256">
        <v>2000</v>
      </c>
      <c r="B256" t="s">
        <v>126</v>
      </c>
      <c r="C256">
        <v>6407</v>
      </c>
      <c r="D256">
        <v>13</v>
      </c>
      <c r="E256">
        <v>948</v>
      </c>
      <c r="F256">
        <v>2712</v>
      </c>
      <c r="G256">
        <v>1707</v>
      </c>
      <c r="H256">
        <v>711</v>
      </c>
      <c r="I256">
        <v>316</v>
      </c>
      <c r="M256">
        <v>2000</v>
      </c>
      <c r="N256" s="5" t="s">
        <v>126</v>
      </c>
      <c r="O256" s="8">
        <v>6407</v>
      </c>
      <c r="P256" s="8">
        <v>13</v>
      </c>
      <c r="Q256" s="8">
        <v>948</v>
      </c>
      <c r="R256" s="8">
        <v>2712</v>
      </c>
      <c r="S256" s="8">
        <v>1707</v>
      </c>
      <c r="T256" s="8">
        <v>711</v>
      </c>
      <c r="U256" s="8">
        <v>316</v>
      </c>
    </row>
    <row r="257" spans="1:21" x14ac:dyDescent="0.2">
      <c r="A257">
        <v>2000</v>
      </c>
      <c r="B257" t="s">
        <v>127</v>
      </c>
      <c r="C257">
        <v>19895</v>
      </c>
      <c r="D257">
        <v>24</v>
      </c>
      <c r="E257">
        <v>1984</v>
      </c>
      <c r="F257">
        <v>7937</v>
      </c>
      <c r="G257">
        <v>6731</v>
      </c>
      <c r="H257">
        <v>1891</v>
      </c>
      <c r="I257">
        <v>1328</v>
      </c>
      <c r="M257">
        <v>2000</v>
      </c>
      <c r="N257" s="5" t="s">
        <v>127</v>
      </c>
      <c r="O257" s="8">
        <v>19895</v>
      </c>
      <c r="P257" s="8">
        <v>24</v>
      </c>
      <c r="Q257" s="8">
        <v>1984</v>
      </c>
      <c r="R257" s="8">
        <v>7937</v>
      </c>
      <c r="S257" s="8">
        <v>6731</v>
      </c>
      <c r="T257" s="8">
        <v>1891</v>
      </c>
      <c r="U257" s="8">
        <v>1328</v>
      </c>
    </row>
    <row r="258" spans="1:21" x14ac:dyDescent="0.2">
      <c r="A258">
        <v>2000</v>
      </c>
      <c r="B258" t="s">
        <v>128</v>
      </c>
      <c r="C258">
        <v>9556</v>
      </c>
      <c r="D258">
        <v>13</v>
      </c>
      <c r="E258">
        <v>739</v>
      </c>
      <c r="F258">
        <v>3381</v>
      </c>
      <c r="G258">
        <v>3219</v>
      </c>
      <c r="H258">
        <v>1199</v>
      </c>
      <c r="I258">
        <v>1005</v>
      </c>
      <c r="M258">
        <v>2000</v>
      </c>
      <c r="N258" s="5" t="s">
        <v>128</v>
      </c>
      <c r="O258" s="8">
        <v>9556</v>
      </c>
      <c r="P258" s="8">
        <v>13</v>
      </c>
      <c r="Q258" s="8">
        <v>739</v>
      </c>
      <c r="R258" s="8">
        <v>3381</v>
      </c>
      <c r="S258" s="8">
        <v>3219</v>
      </c>
      <c r="T258" s="8">
        <v>1199</v>
      </c>
      <c r="U258" s="8">
        <v>1005</v>
      </c>
    </row>
    <row r="259" spans="1:21" x14ac:dyDescent="0.2">
      <c r="A259">
        <v>2000</v>
      </c>
      <c r="B259" t="s">
        <v>129</v>
      </c>
      <c r="C259">
        <v>12074</v>
      </c>
      <c r="D259">
        <v>13</v>
      </c>
      <c r="E259">
        <v>870</v>
      </c>
      <c r="F259">
        <v>4004</v>
      </c>
      <c r="G259">
        <v>3891</v>
      </c>
      <c r="H259">
        <v>1964</v>
      </c>
      <c r="I259">
        <v>1332</v>
      </c>
      <c r="M259">
        <v>2000</v>
      </c>
      <c r="N259" s="5" t="s">
        <v>129</v>
      </c>
      <c r="O259" s="8">
        <v>12074</v>
      </c>
      <c r="P259" s="8">
        <v>13</v>
      </c>
      <c r="Q259" s="8">
        <v>870</v>
      </c>
      <c r="R259" s="8">
        <v>4004</v>
      </c>
      <c r="S259" s="8">
        <v>3891</v>
      </c>
      <c r="T259" s="8">
        <v>1964</v>
      </c>
      <c r="U259" s="8">
        <v>1332</v>
      </c>
    </row>
    <row r="260" spans="1:21" x14ac:dyDescent="0.2">
      <c r="A260">
        <v>2000</v>
      </c>
      <c r="B260" t="s">
        <v>130</v>
      </c>
      <c r="C260">
        <v>1065</v>
      </c>
      <c r="E260">
        <v>63</v>
      </c>
      <c r="F260">
        <v>256</v>
      </c>
      <c r="G260">
        <v>406</v>
      </c>
      <c r="H260">
        <v>107</v>
      </c>
      <c r="I260">
        <v>233</v>
      </c>
      <c r="M260">
        <v>2000</v>
      </c>
      <c r="N260" s="5" t="s">
        <v>130</v>
      </c>
      <c r="O260" s="8">
        <v>1065</v>
      </c>
      <c r="P260" s="14"/>
      <c r="Q260" s="8">
        <v>63</v>
      </c>
      <c r="R260" s="8">
        <v>256</v>
      </c>
      <c r="S260" s="8">
        <v>406</v>
      </c>
      <c r="T260" s="8">
        <v>107</v>
      </c>
      <c r="U260" s="8">
        <v>233</v>
      </c>
    </row>
    <row r="261" spans="1:21" x14ac:dyDescent="0.2">
      <c r="A261">
        <v>2000</v>
      </c>
      <c r="B261" t="s">
        <v>131</v>
      </c>
      <c r="C261">
        <v>14171</v>
      </c>
      <c r="D261">
        <v>25</v>
      </c>
      <c r="E261">
        <v>1238</v>
      </c>
      <c r="F261">
        <v>6680</v>
      </c>
      <c r="G261">
        <v>3990</v>
      </c>
      <c r="H261">
        <v>1300</v>
      </c>
      <c r="I261">
        <v>938</v>
      </c>
      <c r="M261">
        <v>2000</v>
      </c>
      <c r="N261" s="5" t="s">
        <v>131</v>
      </c>
      <c r="O261" s="8">
        <v>14171</v>
      </c>
      <c r="P261" s="8">
        <v>25</v>
      </c>
      <c r="Q261" s="8">
        <v>1238</v>
      </c>
      <c r="R261" s="8">
        <v>6680</v>
      </c>
      <c r="S261" s="8">
        <v>3990</v>
      </c>
      <c r="T261" s="8">
        <v>1300</v>
      </c>
      <c r="U261" s="8">
        <v>938</v>
      </c>
    </row>
    <row r="262" spans="1:21" x14ac:dyDescent="0.2">
      <c r="A262">
        <v>2000</v>
      </c>
      <c r="B262" t="s">
        <v>132</v>
      </c>
      <c r="C262">
        <v>8575</v>
      </c>
      <c r="D262">
        <v>13</v>
      </c>
      <c r="E262">
        <v>908</v>
      </c>
      <c r="F262">
        <v>3660</v>
      </c>
      <c r="G262">
        <v>1827</v>
      </c>
      <c r="H262">
        <v>1336</v>
      </c>
      <c r="I262">
        <v>831</v>
      </c>
      <c r="M262">
        <v>2000</v>
      </c>
      <c r="N262" s="5" t="s">
        <v>132</v>
      </c>
      <c r="O262" s="8">
        <v>8575</v>
      </c>
      <c r="P262" s="8">
        <v>13</v>
      </c>
      <c r="Q262" s="8">
        <v>908</v>
      </c>
      <c r="R262" s="8">
        <v>3660</v>
      </c>
      <c r="S262" s="8">
        <v>1827</v>
      </c>
      <c r="T262" s="8">
        <v>1336</v>
      </c>
      <c r="U262" s="8">
        <v>831</v>
      </c>
    </row>
    <row r="263" spans="1:21" x14ac:dyDescent="0.2">
      <c r="A263">
        <v>2000</v>
      </c>
      <c r="B263" t="s">
        <v>133</v>
      </c>
      <c r="C263">
        <v>3676</v>
      </c>
      <c r="D263">
        <v>2</v>
      </c>
      <c r="E263">
        <v>191</v>
      </c>
      <c r="F263">
        <v>1299</v>
      </c>
      <c r="G263">
        <v>1145</v>
      </c>
      <c r="H263">
        <v>619</v>
      </c>
      <c r="I263">
        <v>420</v>
      </c>
      <c r="M263">
        <v>2000</v>
      </c>
      <c r="N263" s="5" t="s">
        <v>133</v>
      </c>
      <c r="O263" s="8">
        <v>3676</v>
      </c>
      <c r="P263" s="8">
        <v>2</v>
      </c>
      <c r="Q263" s="8">
        <v>191</v>
      </c>
      <c r="R263" s="8">
        <v>1299</v>
      </c>
      <c r="S263" s="8">
        <v>1145</v>
      </c>
      <c r="T263" s="8">
        <v>619</v>
      </c>
      <c r="U263" s="8">
        <v>420</v>
      </c>
    </row>
    <row r="264" spans="1:21" x14ac:dyDescent="0.2">
      <c r="A264">
        <v>2000</v>
      </c>
      <c r="B264" t="s">
        <v>134</v>
      </c>
      <c r="C264">
        <v>2922</v>
      </c>
      <c r="D264">
        <v>5</v>
      </c>
      <c r="E264">
        <v>288</v>
      </c>
      <c r="F264">
        <v>1464</v>
      </c>
      <c r="G264">
        <v>719</v>
      </c>
      <c r="H264">
        <v>288</v>
      </c>
      <c r="I264">
        <v>158</v>
      </c>
      <c r="M264">
        <v>2000</v>
      </c>
      <c r="N264" s="5" t="s">
        <v>134</v>
      </c>
      <c r="O264" s="8">
        <v>2922</v>
      </c>
      <c r="P264" s="8">
        <v>5</v>
      </c>
      <c r="Q264" s="8">
        <v>288</v>
      </c>
      <c r="R264" s="8">
        <v>1464</v>
      </c>
      <c r="S264" s="8">
        <v>719</v>
      </c>
      <c r="T264" s="8">
        <v>288</v>
      </c>
      <c r="U264" s="8">
        <v>158</v>
      </c>
    </row>
    <row r="265" spans="1:21" x14ac:dyDescent="0.2">
      <c r="A265">
        <v>2000</v>
      </c>
      <c r="B265" t="s">
        <v>135</v>
      </c>
      <c r="C265">
        <v>8844</v>
      </c>
      <c r="D265">
        <v>10</v>
      </c>
      <c r="E265">
        <v>684</v>
      </c>
      <c r="F265">
        <v>4055</v>
      </c>
      <c r="G265">
        <v>2458</v>
      </c>
      <c r="H265">
        <v>1167</v>
      </c>
      <c r="I265">
        <v>470</v>
      </c>
      <c r="M265">
        <v>2000</v>
      </c>
      <c r="N265" s="5" t="s">
        <v>135</v>
      </c>
      <c r="O265" s="8">
        <v>8844</v>
      </c>
      <c r="P265" s="8">
        <v>10</v>
      </c>
      <c r="Q265" s="8">
        <v>684</v>
      </c>
      <c r="R265" s="8">
        <v>4055</v>
      </c>
      <c r="S265" s="8">
        <v>2458</v>
      </c>
      <c r="T265" s="8">
        <v>1167</v>
      </c>
      <c r="U265" s="8">
        <v>470</v>
      </c>
    </row>
    <row r="266" spans="1:21" x14ac:dyDescent="0.2">
      <c r="A266">
        <v>2000</v>
      </c>
      <c r="B266" t="s">
        <v>136</v>
      </c>
      <c r="C266">
        <v>190</v>
      </c>
      <c r="D266">
        <v>27</v>
      </c>
      <c r="E266">
        <v>77</v>
      </c>
      <c r="F266">
        <v>25</v>
      </c>
      <c r="G266">
        <v>10</v>
      </c>
      <c r="H266">
        <v>35</v>
      </c>
      <c r="I266">
        <v>16</v>
      </c>
      <c r="M266">
        <v>2000</v>
      </c>
      <c r="N266" s="5" t="s">
        <v>136</v>
      </c>
      <c r="O266" s="8">
        <v>190</v>
      </c>
      <c r="P266" s="8">
        <v>27</v>
      </c>
      <c r="Q266" s="8">
        <v>77</v>
      </c>
      <c r="R266" s="8">
        <v>25</v>
      </c>
      <c r="S266" s="8">
        <v>10</v>
      </c>
      <c r="T266" s="8">
        <v>35</v>
      </c>
      <c r="U266" s="8">
        <v>16</v>
      </c>
    </row>
    <row r="267" spans="1:21" x14ac:dyDescent="0.2">
      <c r="A267">
        <v>1996</v>
      </c>
      <c r="B267" t="s">
        <v>9</v>
      </c>
      <c r="C267">
        <v>799</v>
      </c>
      <c r="D267">
        <v>62</v>
      </c>
      <c r="E267">
        <v>326</v>
      </c>
      <c r="F267">
        <v>291</v>
      </c>
      <c r="G267">
        <v>21</v>
      </c>
      <c r="H267">
        <v>67</v>
      </c>
      <c r="I267">
        <v>32</v>
      </c>
      <c r="M267">
        <v>1996</v>
      </c>
      <c r="N267" s="3" t="s">
        <v>9</v>
      </c>
      <c r="O267" s="8">
        <v>799</v>
      </c>
      <c r="P267" s="14">
        <v>62</v>
      </c>
      <c r="Q267" s="14">
        <v>326</v>
      </c>
      <c r="R267" s="14">
        <v>291</v>
      </c>
      <c r="S267" s="14">
        <v>21</v>
      </c>
      <c r="T267" s="14">
        <v>67</v>
      </c>
      <c r="U267" s="14">
        <v>32</v>
      </c>
    </row>
    <row r="268" spans="1:21" x14ac:dyDescent="0.2">
      <c r="A268">
        <v>1996</v>
      </c>
      <c r="B268" t="s">
        <v>105</v>
      </c>
      <c r="C268">
        <v>6987</v>
      </c>
      <c r="D268">
        <v>5</v>
      </c>
      <c r="E268">
        <v>515</v>
      </c>
      <c r="F268">
        <v>2703</v>
      </c>
      <c r="G268">
        <v>1618</v>
      </c>
      <c r="H268">
        <v>1744</v>
      </c>
      <c r="I268">
        <v>402</v>
      </c>
      <c r="M268">
        <v>1996</v>
      </c>
      <c r="N268" s="5" t="s">
        <v>105</v>
      </c>
      <c r="O268" s="8">
        <v>6987</v>
      </c>
      <c r="P268" s="14">
        <v>5</v>
      </c>
      <c r="Q268" s="14">
        <v>515</v>
      </c>
      <c r="R268" s="14">
        <v>2703</v>
      </c>
      <c r="S268" s="14">
        <v>1618</v>
      </c>
      <c r="T268" s="14">
        <v>1744</v>
      </c>
      <c r="U268" s="14">
        <v>402</v>
      </c>
    </row>
    <row r="269" spans="1:21" x14ac:dyDescent="0.2">
      <c r="A269">
        <v>1996</v>
      </c>
      <c r="B269" t="s">
        <v>106</v>
      </c>
      <c r="C269">
        <v>5097</v>
      </c>
      <c r="D269">
        <v>4</v>
      </c>
      <c r="E269">
        <v>339</v>
      </c>
      <c r="F269">
        <v>1977</v>
      </c>
      <c r="G269">
        <v>1444</v>
      </c>
      <c r="H269">
        <v>1094</v>
      </c>
      <c r="I269">
        <v>239</v>
      </c>
      <c r="M269">
        <v>1996</v>
      </c>
      <c r="N269" s="5" t="s">
        <v>106</v>
      </c>
      <c r="O269" s="8">
        <v>5097</v>
      </c>
      <c r="P269" s="14">
        <v>4</v>
      </c>
      <c r="Q269" s="14">
        <v>339</v>
      </c>
      <c r="R269" s="14">
        <v>1977</v>
      </c>
      <c r="S269" s="14">
        <v>1444</v>
      </c>
      <c r="T269" s="14">
        <v>1094</v>
      </c>
      <c r="U269" s="14">
        <v>239</v>
      </c>
    </row>
    <row r="270" spans="1:21" x14ac:dyDescent="0.2">
      <c r="A270">
        <v>1996</v>
      </c>
      <c r="B270" t="s">
        <v>107</v>
      </c>
      <c r="C270">
        <v>28766</v>
      </c>
      <c r="D270">
        <v>6</v>
      </c>
      <c r="E270">
        <v>1355</v>
      </c>
      <c r="F270">
        <v>6736</v>
      </c>
      <c r="G270">
        <v>8565</v>
      </c>
      <c r="H270">
        <v>9467</v>
      </c>
      <c r="I270">
        <v>2637</v>
      </c>
      <c r="M270">
        <v>1996</v>
      </c>
      <c r="N270" s="5" t="s">
        <v>107</v>
      </c>
      <c r="O270" s="8">
        <v>28766</v>
      </c>
      <c r="P270" s="14">
        <v>6</v>
      </c>
      <c r="Q270" s="14">
        <v>1355</v>
      </c>
      <c r="R270" s="14">
        <v>6736</v>
      </c>
      <c r="S270" s="14">
        <v>8565</v>
      </c>
      <c r="T270" s="14">
        <v>9467</v>
      </c>
      <c r="U270" s="14">
        <v>2637</v>
      </c>
    </row>
    <row r="271" spans="1:21" x14ac:dyDescent="0.2">
      <c r="A271">
        <v>1996</v>
      </c>
      <c r="B271" t="s">
        <v>108</v>
      </c>
      <c r="C271">
        <v>12182</v>
      </c>
      <c r="D271">
        <v>4</v>
      </c>
      <c r="E271">
        <v>662</v>
      </c>
      <c r="F271">
        <v>3659</v>
      </c>
      <c r="G271">
        <v>3235</v>
      </c>
      <c r="H271">
        <v>3175</v>
      </c>
      <c r="I271">
        <v>1447</v>
      </c>
      <c r="M271">
        <v>1996</v>
      </c>
      <c r="N271" s="5" t="s">
        <v>108</v>
      </c>
      <c r="O271" s="8">
        <v>12182</v>
      </c>
      <c r="P271" s="14">
        <v>4</v>
      </c>
      <c r="Q271" s="14">
        <v>662</v>
      </c>
      <c r="R271" s="14">
        <v>3659</v>
      </c>
      <c r="S271" s="14">
        <v>3235</v>
      </c>
      <c r="T271" s="14">
        <v>3175</v>
      </c>
      <c r="U271" s="14">
        <v>1447</v>
      </c>
    </row>
    <row r="272" spans="1:21" x14ac:dyDescent="0.2">
      <c r="A272">
        <v>1996</v>
      </c>
      <c r="B272" t="s">
        <v>109</v>
      </c>
      <c r="C272">
        <v>11789</v>
      </c>
      <c r="D272">
        <v>5</v>
      </c>
      <c r="E272">
        <v>1428</v>
      </c>
      <c r="F272">
        <v>3272</v>
      </c>
      <c r="G272">
        <v>3439</v>
      </c>
      <c r="H272">
        <v>2435</v>
      </c>
      <c r="I272">
        <v>1210</v>
      </c>
      <c r="M272">
        <v>1996</v>
      </c>
      <c r="N272" s="5" t="s">
        <v>109</v>
      </c>
      <c r="O272" s="8">
        <v>11789</v>
      </c>
      <c r="P272" s="14">
        <v>5</v>
      </c>
      <c r="Q272" s="14">
        <v>1428</v>
      </c>
      <c r="R272" s="14">
        <v>3272</v>
      </c>
      <c r="S272" s="14">
        <v>3439</v>
      </c>
      <c r="T272" s="14">
        <v>2435</v>
      </c>
      <c r="U272" s="14">
        <v>1210</v>
      </c>
    </row>
    <row r="273" spans="1:21" x14ac:dyDescent="0.2">
      <c r="A273">
        <v>1996</v>
      </c>
      <c r="B273" t="s">
        <v>110</v>
      </c>
      <c r="C273">
        <v>23018</v>
      </c>
      <c r="D273">
        <v>63</v>
      </c>
      <c r="E273">
        <v>2864</v>
      </c>
      <c r="F273">
        <v>11774</v>
      </c>
      <c r="G273">
        <v>3868</v>
      </c>
      <c r="H273">
        <v>3572</v>
      </c>
      <c r="I273">
        <v>877</v>
      </c>
      <c r="M273">
        <v>1996</v>
      </c>
      <c r="N273" s="5" t="s">
        <v>110</v>
      </c>
      <c r="O273" s="8">
        <v>23018</v>
      </c>
      <c r="P273" s="14">
        <v>63</v>
      </c>
      <c r="Q273" s="14">
        <v>2864</v>
      </c>
      <c r="R273" s="14">
        <v>11774</v>
      </c>
      <c r="S273" s="14">
        <v>3868</v>
      </c>
      <c r="T273" s="14">
        <v>3572</v>
      </c>
      <c r="U273" s="14">
        <v>877</v>
      </c>
    </row>
    <row r="274" spans="1:21" x14ac:dyDescent="0.2">
      <c r="A274">
        <v>1996</v>
      </c>
      <c r="B274" t="s">
        <v>111</v>
      </c>
      <c r="C274">
        <v>11887</v>
      </c>
      <c r="D274">
        <v>21</v>
      </c>
      <c r="E274">
        <v>1447</v>
      </c>
      <c r="F274">
        <v>5854</v>
      </c>
      <c r="G274">
        <v>2363</v>
      </c>
      <c r="H274">
        <v>1714</v>
      </c>
      <c r="I274">
        <v>488</v>
      </c>
      <c r="M274">
        <v>1996</v>
      </c>
      <c r="N274" s="5" t="s">
        <v>111</v>
      </c>
      <c r="O274" s="8">
        <v>11887</v>
      </c>
      <c r="P274" s="14">
        <v>21</v>
      </c>
      <c r="Q274" s="14">
        <v>1447</v>
      </c>
      <c r="R274" s="14">
        <v>5854</v>
      </c>
      <c r="S274" s="14">
        <v>2363</v>
      </c>
      <c r="T274" s="14">
        <v>1714</v>
      </c>
      <c r="U274" s="14">
        <v>488</v>
      </c>
    </row>
    <row r="275" spans="1:21" x14ac:dyDescent="0.2">
      <c r="A275">
        <v>1996</v>
      </c>
      <c r="B275" t="s">
        <v>112</v>
      </c>
      <c r="C275">
        <v>14966</v>
      </c>
      <c r="D275">
        <v>11</v>
      </c>
      <c r="E275">
        <v>961</v>
      </c>
      <c r="F275">
        <v>6624</v>
      </c>
      <c r="G275">
        <v>3507</v>
      </c>
      <c r="H275">
        <v>3035</v>
      </c>
      <c r="I275">
        <v>828</v>
      </c>
      <c r="M275">
        <v>1996</v>
      </c>
      <c r="N275" s="5" t="s">
        <v>112</v>
      </c>
      <c r="O275" s="8">
        <v>14966</v>
      </c>
      <c r="P275" s="14">
        <v>11</v>
      </c>
      <c r="Q275" s="14">
        <v>961</v>
      </c>
      <c r="R275" s="14">
        <v>6624</v>
      </c>
      <c r="S275" s="14">
        <v>3507</v>
      </c>
      <c r="T275" s="14">
        <v>3035</v>
      </c>
      <c r="U275" s="14">
        <v>828</v>
      </c>
    </row>
    <row r="276" spans="1:21" x14ac:dyDescent="0.2">
      <c r="A276">
        <v>1996</v>
      </c>
      <c r="B276" t="s">
        <v>113</v>
      </c>
      <c r="C276">
        <v>9189</v>
      </c>
      <c r="D276">
        <v>11</v>
      </c>
      <c r="E276">
        <v>912</v>
      </c>
      <c r="F276">
        <v>3454</v>
      </c>
      <c r="G276">
        <v>3245</v>
      </c>
      <c r="H276">
        <v>981</v>
      </c>
      <c r="I276">
        <v>586</v>
      </c>
      <c r="M276">
        <v>1996</v>
      </c>
      <c r="N276" s="5" t="s">
        <v>113</v>
      </c>
      <c r="O276" s="8">
        <v>9189</v>
      </c>
      <c r="P276" s="14">
        <v>11</v>
      </c>
      <c r="Q276" s="14">
        <v>912</v>
      </c>
      <c r="R276" s="14">
        <v>3454</v>
      </c>
      <c r="S276" s="14">
        <v>3245</v>
      </c>
      <c r="T276" s="14">
        <v>981</v>
      </c>
      <c r="U276" s="14">
        <v>586</v>
      </c>
    </row>
    <row r="277" spans="1:21" x14ac:dyDescent="0.2">
      <c r="A277">
        <v>1996</v>
      </c>
      <c r="B277" t="s">
        <v>114</v>
      </c>
      <c r="C277">
        <v>21277</v>
      </c>
      <c r="D277">
        <v>37</v>
      </c>
      <c r="E277">
        <v>1374</v>
      </c>
      <c r="F277">
        <v>6608</v>
      </c>
      <c r="G277">
        <v>6900</v>
      </c>
      <c r="H277">
        <v>4998</v>
      </c>
      <c r="I277">
        <v>1360</v>
      </c>
      <c r="M277">
        <v>1996</v>
      </c>
      <c r="N277" s="5" t="s">
        <v>114</v>
      </c>
      <c r="O277" s="8">
        <v>21277</v>
      </c>
      <c r="P277" s="14">
        <v>37</v>
      </c>
      <c r="Q277" s="14">
        <v>1374</v>
      </c>
      <c r="R277" s="14">
        <v>6608</v>
      </c>
      <c r="S277" s="14">
        <v>6900</v>
      </c>
      <c r="T277" s="14">
        <v>4998</v>
      </c>
      <c r="U277" s="14">
        <v>1360</v>
      </c>
    </row>
    <row r="278" spans="1:21" x14ac:dyDescent="0.2">
      <c r="A278">
        <v>1996</v>
      </c>
      <c r="B278" t="s">
        <v>115</v>
      </c>
      <c r="C278">
        <v>18672</v>
      </c>
      <c r="D278">
        <v>16</v>
      </c>
      <c r="E278">
        <v>1302</v>
      </c>
      <c r="F278">
        <v>5546</v>
      </c>
      <c r="G278">
        <v>5641</v>
      </c>
      <c r="H278">
        <v>4603</v>
      </c>
      <c r="I278">
        <v>1564</v>
      </c>
      <c r="M278">
        <v>1996</v>
      </c>
      <c r="N278" s="5" t="s">
        <v>115</v>
      </c>
      <c r="O278" s="8">
        <v>18672</v>
      </c>
      <c r="P278" s="14">
        <v>16</v>
      </c>
      <c r="Q278" s="14">
        <v>1302</v>
      </c>
      <c r="R278" s="14">
        <v>5546</v>
      </c>
      <c r="S278" s="14">
        <v>5641</v>
      </c>
      <c r="T278" s="14">
        <v>4603</v>
      </c>
      <c r="U278" s="14">
        <v>1564</v>
      </c>
    </row>
    <row r="279" spans="1:21" x14ac:dyDescent="0.2">
      <c r="A279">
        <v>1996</v>
      </c>
      <c r="B279" t="s">
        <v>116</v>
      </c>
      <c r="C279">
        <v>17354</v>
      </c>
      <c r="D279">
        <v>5</v>
      </c>
      <c r="E279">
        <v>631</v>
      </c>
      <c r="F279">
        <v>5592</v>
      </c>
      <c r="G279">
        <v>5278</v>
      </c>
      <c r="H279">
        <v>3933</v>
      </c>
      <c r="I279">
        <v>1915</v>
      </c>
      <c r="M279">
        <v>1996</v>
      </c>
      <c r="N279" s="5" t="s">
        <v>116</v>
      </c>
      <c r="O279" s="8">
        <v>17354</v>
      </c>
      <c r="P279" s="14">
        <v>5</v>
      </c>
      <c r="Q279" s="14">
        <v>631</v>
      </c>
      <c r="R279" s="14">
        <v>5592</v>
      </c>
      <c r="S279" s="14">
        <v>5278</v>
      </c>
      <c r="T279" s="14">
        <v>3933</v>
      </c>
      <c r="U279" s="14">
        <v>1915</v>
      </c>
    </row>
    <row r="280" spans="1:21" x14ac:dyDescent="0.2">
      <c r="A280">
        <v>1996</v>
      </c>
      <c r="B280" t="s">
        <v>117</v>
      </c>
      <c r="C280">
        <v>9556</v>
      </c>
      <c r="D280">
        <v>16</v>
      </c>
      <c r="E280">
        <v>646</v>
      </c>
      <c r="F280">
        <v>3241</v>
      </c>
      <c r="G280">
        <v>2543</v>
      </c>
      <c r="H280">
        <v>2240</v>
      </c>
      <c r="I280">
        <v>870</v>
      </c>
      <c r="M280">
        <v>1996</v>
      </c>
      <c r="N280" s="5" t="s">
        <v>117</v>
      </c>
      <c r="O280" s="8">
        <v>9556</v>
      </c>
      <c r="P280" s="14">
        <v>16</v>
      </c>
      <c r="Q280" s="14">
        <v>646</v>
      </c>
      <c r="R280" s="14">
        <v>3241</v>
      </c>
      <c r="S280" s="14">
        <v>2543</v>
      </c>
      <c r="T280" s="14">
        <v>2240</v>
      </c>
      <c r="U280" s="14">
        <v>870</v>
      </c>
    </row>
    <row r="281" spans="1:21" x14ac:dyDescent="0.2">
      <c r="A281">
        <v>1996</v>
      </c>
      <c r="B281" t="s">
        <v>118</v>
      </c>
      <c r="C281">
        <v>12631</v>
      </c>
      <c r="D281">
        <v>1</v>
      </c>
      <c r="E281">
        <v>494</v>
      </c>
      <c r="F281">
        <v>3624</v>
      </c>
      <c r="G281">
        <v>3243</v>
      </c>
      <c r="H281">
        <v>3675</v>
      </c>
      <c r="I281">
        <v>1594</v>
      </c>
      <c r="M281">
        <v>1996</v>
      </c>
      <c r="N281" s="5" t="s">
        <v>118</v>
      </c>
      <c r="O281" s="8">
        <v>12631</v>
      </c>
      <c r="P281" s="14">
        <v>1</v>
      </c>
      <c r="Q281" s="14">
        <v>494</v>
      </c>
      <c r="R281" s="14">
        <v>3624</v>
      </c>
      <c r="S281" s="14">
        <v>3243</v>
      </c>
      <c r="T281" s="14">
        <v>3675</v>
      </c>
      <c r="U281" s="14">
        <v>1594</v>
      </c>
    </row>
    <row r="282" spans="1:21" x14ac:dyDescent="0.2">
      <c r="A282">
        <v>1996</v>
      </c>
      <c r="B282" t="s">
        <v>119</v>
      </c>
      <c r="C282">
        <v>31028</v>
      </c>
      <c r="D282">
        <v>45</v>
      </c>
      <c r="E282">
        <v>1577</v>
      </c>
      <c r="F282">
        <v>9062</v>
      </c>
      <c r="G282">
        <v>11050</v>
      </c>
      <c r="H282">
        <v>6041</v>
      </c>
      <c r="I282">
        <v>3253</v>
      </c>
      <c r="M282">
        <v>1996</v>
      </c>
      <c r="N282" s="5" t="s">
        <v>119</v>
      </c>
      <c r="O282" s="8">
        <v>31028</v>
      </c>
      <c r="P282" s="14">
        <v>45</v>
      </c>
      <c r="Q282" s="14">
        <v>1577</v>
      </c>
      <c r="R282" s="14">
        <v>9062</v>
      </c>
      <c r="S282" s="14">
        <v>11050</v>
      </c>
      <c r="T282" s="14">
        <v>6041</v>
      </c>
      <c r="U282" s="14">
        <v>3253</v>
      </c>
    </row>
    <row r="283" spans="1:21" x14ac:dyDescent="0.2">
      <c r="A283">
        <v>1996</v>
      </c>
      <c r="B283" t="s">
        <v>120</v>
      </c>
      <c r="C283">
        <v>28791</v>
      </c>
      <c r="D283">
        <v>67</v>
      </c>
      <c r="E283">
        <v>1519</v>
      </c>
      <c r="F283">
        <v>10283</v>
      </c>
      <c r="G283">
        <v>5470</v>
      </c>
      <c r="H283">
        <v>8429</v>
      </c>
      <c r="I283">
        <v>3023</v>
      </c>
      <c r="M283">
        <v>1996</v>
      </c>
      <c r="N283" s="5" t="s">
        <v>120</v>
      </c>
      <c r="O283" s="8">
        <v>28791</v>
      </c>
      <c r="P283" s="14">
        <v>67</v>
      </c>
      <c r="Q283" s="14">
        <v>1519</v>
      </c>
      <c r="R283" s="14">
        <v>10283</v>
      </c>
      <c r="S283" s="14">
        <v>5470</v>
      </c>
      <c r="T283" s="14">
        <v>8429</v>
      </c>
      <c r="U283" s="14">
        <v>3023</v>
      </c>
    </row>
    <row r="284" spans="1:21" x14ac:dyDescent="0.2">
      <c r="A284">
        <v>1996</v>
      </c>
      <c r="B284" t="s">
        <v>121</v>
      </c>
      <c r="C284">
        <v>29875</v>
      </c>
      <c r="D284">
        <v>15</v>
      </c>
      <c r="E284">
        <v>613</v>
      </c>
      <c r="F284">
        <v>6907</v>
      </c>
      <c r="G284">
        <v>8660</v>
      </c>
      <c r="H284">
        <v>9997</v>
      </c>
      <c r="I284">
        <v>3683</v>
      </c>
      <c r="M284">
        <v>1996</v>
      </c>
      <c r="N284" s="5" t="s">
        <v>121</v>
      </c>
      <c r="O284" s="8">
        <v>29875</v>
      </c>
      <c r="P284" s="14">
        <v>15</v>
      </c>
      <c r="Q284" s="14">
        <v>613</v>
      </c>
      <c r="R284" s="14">
        <v>6907</v>
      </c>
      <c r="S284" s="14">
        <v>8660</v>
      </c>
      <c r="T284" s="14">
        <v>9997</v>
      </c>
      <c r="U284" s="14">
        <v>3683</v>
      </c>
    </row>
    <row r="285" spans="1:21" x14ac:dyDescent="0.2">
      <c r="A285">
        <v>1996</v>
      </c>
      <c r="B285" t="s">
        <v>122</v>
      </c>
      <c r="C285">
        <v>21893</v>
      </c>
      <c r="D285">
        <v>30</v>
      </c>
      <c r="E285">
        <v>755</v>
      </c>
      <c r="F285">
        <v>8734</v>
      </c>
      <c r="G285">
        <v>5905</v>
      </c>
      <c r="H285">
        <v>4533</v>
      </c>
      <c r="I285">
        <v>1936</v>
      </c>
      <c r="M285">
        <v>1996</v>
      </c>
      <c r="N285" s="5" t="s">
        <v>122</v>
      </c>
      <c r="O285" s="8">
        <v>21893</v>
      </c>
      <c r="P285" s="14">
        <v>30</v>
      </c>
      <c r="Q285" s="14">
        <v>755</v>
      </c>
      <c r="R285" s="14">
        <v>8734</v>
      </c>
      <c r="S285" s="14">
        <v>5905</v>
      </c>
      <c r="T285" s="14">
        <v>4533</v>
      </c>
      <c r="U285" s="14">
        <v>1936</v>
      </c>
    </row>
    <row r="286" spans="1:21" x14ac:dyDescent="0.2">
      <c r="A286">
        <v>1996</v>
      </c>
      <c r="B286" t="s">
        <v>123</v>
      </c>
      <c r="C286">
        <v>26593</v>
      </c>
      <c r="D286">
        <v>79</v>
      </c>
      <c r="E286">
        <v>1582</v>
      </c>
      <c r="F286">
        <v>8159</v>
      </c>
      <c r="G286">
        <v>7448</v>
      </c>
      <c r="H286">
        <v>7043</v>
      </c>
      <c r="I286">
        <v>2282</v>
      </c>
      <c r="M286">
        <v>1996</v>
      </c>
      <c r="N286" s="5" t="s">
        <v>123</v>
      </c>
      <c r="O286" s="8">
        <v>26593</v>
      </c>
      <c r="P286" s="14">
        <v>79</v>
      </c>
      <c r="Q286" s="14">
        <v>1582</v>
      </c>
      <c r="R286" s="14">
        <v>8159</v>
      </c>
      <c r="S286" s="14">
        <v>7448</v>
      </c>
      <c r="T286" s="14">
        <v>7043</v>
      </c>
      <c r="U286" s="14">
        <v>2282</v>
      </c>
    </row>
    <row r="287" spans="1:21" x14ac:dyDescent="0.2">
      <c r="A287">
        <v>1996</v>
      </c>
      <c r="B287" t="s">
        <v>124</v>
      </c>
      <c r="C287">
        <v>13753</v>
      </c>
      <c r="D287">
        <v>5</v>
      </c>
      <c r="E287">
        <v>438</v>
      </c>
      <c r="F287">
        <v>3457</v>
      </c>
      <c r="G287">
        <v>3913</v>
      </c>
      <c r="H287">
        <v>3918</v>
      </c>
      <c r="I287">
        <v>2022</v>
      </c>
      <c r="M287">
        <v>1996</v>
      </c>
      <c r="N287" s="5" t="s">
        <v>124</v>
      </c>
      <c r="O287" s="8">
        <v>13753</v>
      </c>
      <c r="P287" s="14">
        <v>5</v>
      </c>
      <c r="Q287" s="14">
        <v>438</v>
      </c>
      <c r="R287" s="14">
        <v>3457</v>
      </c>
      <c r="S287" s="14">
        <v>3913</v>
      </c>
      <c r="T287" s="14">
        <v>3918</v>
      </c>
      <c r="U287" s="14">
        <v>2022</v>
      </c>
    </row>
    <row r="288" spans="1:21" x14ac:dyDescent="0.2">
      <c r="A288">
        <v>1996</v>
      </c>
      <c r="B288" t="s">
        <v>125</v>
      </c>
      <c r="C288">
        <v>2380</v>
      </c>
      <c r="E288">
        <v>51</v>
      </c>
      <c r="F288">
        <v>579</v>
      </c>
      <c r="G288">
        <v>310</v>
      </c>
      <c r="H288">
        <v>863</v>
      </c>
      <c r="I288">
        <v>577</v>
      </c>
      <c r="M288">
        <v>1996</v>
      </c>
      <c r="N288" s="5" t="s">
        <v>125</v>
      </c>
      <c r="O288" s="8">
        <v>2380</v>
      </c>
      <c r="P288" s="14"/>
      <c r="Q288" s="14">
        <v>51</v>
      </c>
      <c r="R288" s="14">
        <v>579</v>
      </c>
      <c r="S288" s="14">
        <v>310</v>
      </c>
      <c r="T288" s="14">
        <v>863</v>
      </c>
      <c r="U288" s="14">
        <v>577</v>
      </c>
    </row>
    <row r="289" spans="1:21" x14ac:dyDescent="0.2">
      <c r="A289">
        <v>1996</v>
      </c>
      <c r="B289" t="s">
        <v>127</v>
      </c>
      <c r="C289">
        <v>25185</v>
      </c>
      <c r="D289">
        <v>12</v>
      </c>
      <c r="E289">
        <v>961</v>
      </c>
      <c r="F289">
        <v>5582</v>
      </c>
      <c r="G289">
        <v>9875</v>
      </c>
      <c r="H289">
        <v>4228</v>
      </c>
      <c r="I289">
        <v>4527</v>
      </c>
      <c r="M289">
        <v>1996</v>
      </c>
      <c r="N289" s="5" t="s">
        <v>127</v>
      </c>
      <c r="O289" s="8">
        <v>25185</v>
      </c>
      <c r="P289" s="14">
        <v>12</v>
      </c>
      <c r="Q289" s="14">
        <v>961</v>
      </c>
      <c r="R289" s="14">
        <v>5582</v>
      </c>
      <c r="S289" s="14">
        <v>9875</v>
      </c>
      <c r="T289" s="14">
        <v>4228</v>
      </c>
      <c r="U289" s="14">
        <v>4527</v>
      </c>
    </row>
    <row r="290" spans="1:21" x14ac:dyDescent="0.2">
      <c r="A290">
        <v>1996</v>
      </c>
      <c r="B290" t="s">
        <v>128</v>
      </c>
      <c r="C290">
        <v>9540</v>
      </c>
      <c r="D290">
        <v>4</v>
      </c>
      <c r="E290">
        <v>422</v>
      </c>
      <c r="F290">
        <v>1881</v>
      </c>
      <c r="G290">
        <v>3734</v>
      </c>
      <c r="H290">
        <v>1772</v>
      </c>
      <c r="I290">
        <v>1727</v>
      </c>
      <c r="M290">
        <v>1996</v>
      </c>
      <c r="N290" s="5" t="s">
        <v>128</v>
      </c>
      <c r="O290" s="8">
        <v>9540</v>
      </c>
      <c r="P290" s="14">
        <v>4</v>
      </c>
      <c r="Q290" s="14">
        <v>422</v>
      </c>
      <c r="R290" s="14">
        <v>1881</v>
      </c>
      <c r="S290" s="14">
        <v>3734</v>
      </c>
      <c r="T290" s="14">
        <v>1772</v>
      </c>
      <c r="U290" s="14">
        <v>1727</v>
      </c>
    </row>
    <row r="291" spans="1:21" x14ac:dyDescent="0.2">
      <c r="A291">
        <v>1996</v>
      </c>
      <c r="B291" t="s">
        <v>129</v>
      </c>
      <c r="C291">
        <v>12564</v>
      </c>
      <c r="D291">
        <v>5</v>
      </c>
      <c r="E291">
        <v>588</v>
      </c>
      <c r="F291">
        <v>2478</v>
      </c>
      <c r="G291">
        <v>3864</v>
      </c>
      <c r="H291">
        <v>3254</v>
      </c>
      <c r="I291">
        <v>2375</v>
      </c>
      <c r="M291">
        <v>1996</v>
      </c>
      <c r="N291" s="5" t="s">
        <v>129</v>
      </c>
      <c r="O291" s="8">
        <v>12564</v>
      </c>
      <c r="P291" s="14">
        <v>5</v>
      </c>
      <c r="Q291" s="14">
        <v>588</v>
      </c>
      <c r="R291" s="14">
        <v>2478</v>
      </c>
      <c r="S291" s="14">
        <v>3864</v>
      </c>
      <c r="T291" s="14">
        <v>3254</v>
      </c>
      <c r="U291" s="14">
        <v>2375</v>
      </c>
    </row>
    <row r="292" spans="1:21" x14ac:dyDescent="0.2">
      <c r="A292">
        <v>1996</v>
      </c>
      <c r="B292" t="s">
        <v>130</v>
      </c>
      <c r="C292">
        <v>1071</v>
      </c>
      <c r="E292">
        <v>27</v>
      </c>
      <c r="F292">
        <v>182</v>
      </c>
      <c r="G292">
        <v>497</v>
      </c>
      <c r="H292">
        <v>121</v>
      </c>
      <c r="I292">
        <v>244</v>
      </c>
      <c r="M292">
        <v>1996</v>
      </c>
      <c r="N292" s="5" t="s">
        <v>130</v>
      </c>
      <c r="O292" s="8">
        <v>1071</v>
      </c>
      <c r="P292" s="14"/>
      <c r="Q292" s="14">
        <v>27</v>
      </c>
      <c r="R292" s="14">
        <v>182</v>
      </c>
      <c r="S292" s="14">
        <v>497</v>
      </c>
      <c r="T292" s="14">
        <v>121</v>
      </c>
      <c r="U292" s="14">
        <v>244</v>
      </c>
    </row>
    <row r="293" spans="1:21" x14ac:dyDescent="0.2">
      <c r="A293">
        <v>1996</v>
      </c>
      <c r="B293" t="s">
        <v>131</v>
      </c>
      <c r="C293">
        <v>13236</v>
      </c>
      <c r="D293">
        <v>7</v>
      </c>
      <c r="E293">
        <v>489</v>
      </c>
      <c r="F293">
        <v>4526</v>
      </c>
      <c r="G293">
        <v>3721</v>
      </c>
      <c r="H293">
        <v>2873</v>
      </c>
      <c r="I293">
        <v>1620</v>
      </c>
      <c r="M293">
        <v>1996</v>
      </c>
      <c r="N293" s="5" t="s">
        <v>131</v>
      </c>
      <c r="O293" s="8">
        <v>13236</v>
      </c>
      <c r="P293" s="14">
        <v>7</v>
      </c>
      <c r="Q293" s="14">
        <v>489</v>
      </c>
      <c r="R293" s="14">
        <v>4526</v>
      </c>
      <c r="S293" s="14">
        <v>3721</v>
      </c>
      <c r="T293" s="14">
        <v>2873</v>
      </c>
      <c r="U293" s="14">
        <v>1620</v>
      </c>
    </row>
    <row r="294" spans="1:21" x14ac:dyDescent="0.2">
      <c r="A294">
        <v>1996</v>
      </c>
      <c r="B294" t="s">
        <v>132</v>
      </c>
      <c r="C294">
        <v>8562</v>
      </c>
      <c r="D294">
        <v>4</v>
      </c>
      <c r="E294">
        <v>345</v>
      </c>
      <c r="F294">
        <v>2135</v>
      </c>
      <c r="G294">
        <v>2140</v>
      </c>
      <c r="H294">
        <v>2653</v>
      </c>
      <c r="I294">
        <v>1285</v>
      </c>
      <c r="M294">
        <v>1996</v>
      </c>
      <c r="N294" s="5" t="s">
        <v>132</v>
      </c>
      <c r="O294" s="8">
        <v>8562</v>
      </c>
      <c r="P294" s="14">
        <v>4</v>
      </c>
      <c r="Q294" s="14">
        <v>345</v>
      </c>
      <c r="R294" s="14">
        <v>2135</v>
      </c>
      <c r="S294" s="14">
        <v>2140</v>
      </c>
      <c r="T294" s="14">
        <v>2653</v>
      </c>
      <c r="U294" s="14">
        <v>1285</v>
      </c>
    </row>
    <row r="295" spans="1:21" x14ac:dyDescent="0.2">
      <c r="A295">
        <v>1996</v>
      </c>
      <c r="B295" t="s">
        <v>133</v>
      </c>
      <c r="C295">
        <v>3160</v>
      </c>
      <c r="D295">
        <v>1</v>
      </c>
      <c r="E295">
        <v>83</v>
      </c>
      <c r="F295">
        <v>648</v>
      </c>
      <c r="G295">
        <v>1131</v>
      </c>
      <c r="H295">
        <v>827</v>
      </c>
      <c r="I295">
        <v>470</v>
      </c>
      <c r="M295">
        <v>1996</v>
      </c>
      <c r="N295" s="5" t="s">
        <v>133</v>
      </c>
      <c r="O295" s="8">
        <v>3160</v>
      </c>
      <c r="P295" s="14">
        <v>1</v>
      </c>
      <c r="Q295" s="14">
        <v>83</v>
      </c>
      <c r="R295" s="14">
        <v>648</v>
      </c>
      <c r="S295" s="14">
        <v>1131</v>
      </c>
      <c r="T295" s="14">
        <v>827</v>
      </c>
      <c r="U295" s="14">
        <v>470</v>
      </c>
    </row>
    <row r="296" spans="1:21" x14ac:dyDescent="0.2">
      <c r="A296">
        <v>1996</v>
      </c>
      <c r="B296" t="s">
        <v>134</v>
      </c>
      <c r="C296">
        <v>2899</v>
      </c>
      <c r="E296">
        <v>176</v>
      </c>
      <c r="F296">
        <v>1159</v>
      </c>
      <c r="G296">
        <v>861</v>
      </c>
      <c r="H296">
        <v>461</v>
      </c>
      <c r="I296">
        <v>242</v>
      </c>
      <c r="M296">
        <v>1996</v>
      </c>
      <c r="N296" s="5" t="s">
        <v>134</v>
      </c>
      <c r="O296" s="8">
        <v>2899</v>
      </c>
      <c r="P296" s="14"/>
      <c r="Q296" s="14">
        <v>176</v>
      </c>
      <c r="R296" s="14">
        <v>1159</v>
      </c>
      <c r="S296" s="14">
        <v>861</v>
      </c>
      <c r="T296" s="14">
        <v>461</v>
      </c>
      <c r="U296" s="14">
        <v>242</v>
      </c>
    </row>
    <row r="297" spans="1:21" x14ac:dyDescent="0.2">
      <c r="A297">
        <v>1996</v>
      </c>
      <c r="B297" t="s">
        <v>135</v>
      </c>
      <c r="C297">
        <v>8855</v>
      </c>
      <c r="D297">
        <v>1</v>
      </c>
      <c r="E297">
        <v>252</v>
      </c>
      <c r="F297">
        <v>3278</v>
      </c>
      <c r="G297">
        <v>2912</v>
      </c>
      <c r="H297">
        <v>1572</v>
      </c>
      <c r="I297">
        <v>840</v>
      </c>
      <c r="M297">
        <v>1996</v>
      </c>
      <c r="N297" s="5" t="s">
        <v>135</v>
      </c>
      <c r="O297" s="8">
        <v>8855</v>
      </c>
      <c r="P297" s="14">
        <v>1</v>
      </c>
      <c r="Q297" s="14">
        <v>252</v>
      </c>
      <c r="R297" s="14">
        <v>3278</v>
      </c>
      <c r="S297" s="14">
        <v>2912</v>
      </c>
      <c r="T297" s="14">
        <v>1572</v>
      </c>
      <c r="U297" s="14">
        <v>840</v>
      </c>
    </row>
    <row r="298" spans="1:21" ht="28" x14ac:dyDescent="0.2">
      <c r="A298">
        <v>1996</v>
      </c>
      <c r="B298" t="s">
        <v>340</v>
      </c>
      <c r="C298">
        <v>736</v>
      </c>
      <c r="D298">
        <v>66</v>
      </c>
      <c r="E298">
        <v>385</v>
      </c>
      <c r="F298">
        <v>112</v>
      </c>
      <c r="G298">
        <v>49</v>
      </c>
      <c r="H298">
        <v>82</v>
      </c>
      <c r="I298">
        <v>42</v>
      </c>
      <c r="M298">
        <v>1996</v>
      </c>
      <c r="N298" s="9" t="s">
        <v>340</v>
      </c>
      <c r="O298" s="8">
        <v>736</v>
      </c>
      <c r="P298" s="14">
        <v>66</v>
      </c>
      <c r="Q298" s="14">
        <v>385</v>
      </c>
      <c r="R298" s="14">
        <v>112</v>
      </c>
      <c r="S298" s="14">
        <v>49</v>
      </c>
      <c r="T298" s="14">
        <v>82</v>
      </c>
      <c r="U298" s="14">
        <v>42</v>
      </c>
    </row>
    <row r="299" spans="1:21" x14ac:dyDescent="0.2">
      <c r="A299">
        <v>1996</v>
      </c>
      <c r="B299" t="s">
        <v>136</v>
      </c>
      <c r="C299">
        <v>220</v>
      </c>
      <c r="D299">
        <v>29</v>
      </c>
      <c r="E299">
        <v>96</v>
      </c>
      <c r="F299">
        <v>28</v>
      </c>
      <c r="G299">
        <v>14</v>
      </c>
      <c r="H299">
        <v>33</v>
      </c>
      <c r="I299">
        <v>20</v>
      </c>
      <c r="M299">
        <v>1996</v>
      </c>
      <c r="N299" s="9" t="s">
        <v>136</v>
      </c>
      <c r="O299" s="8">
        <v>220</v>
      </c>
      <c r="P299" s="14">
        <v>29</v>
      </c>
      <c r="Q299" s="14">
        <v>96</v>
      </c>
      <c r="R299" s="14">
        <v>28</v>
      </c>
      <c r="S299" s="14">
        <v>14</v>
      </c>
      <c r="T299" s="14">
        <v>33</v>
      </c>
      <c r="U299" s="1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1"/>
  <sheetViews>
    <sheetView topLeftCell="A238" zoomScale="85" zoomScaleNormal="85" zoomScalePageLayoutView="85" workbookViewId="0">
      <selection activeCell="C260" sqref="C260"/>
    </sheetView>
  </sheetViews>
  <sheetFormatPr baseColWidth="10" defaultColWidth="8.83203125" defaultRowHeight="15" x14ac:dyDescent="0.2"/>
  <cols>
    <col min="11" max="11" width="48.1640625" bestFit="1" customWidth="1"/>
    <col min="13" max="21" width="0" hidden="1" customWidth="1"/>
  </cols>
  <sheetData>
    <row r="1" spans="1:21" x14ac:dyDescent="0.2">
      <c r="A1" t="s">
        <v>1615</v>
      </c>
      <c r="B1" t="s">
        <v>1616</v>
      </c>
      <c r="C1" t="s">
        <v>1617</v>
      </c>
      <c r="D1" t="s">
        <v>1618</v>
      </c>
      <c r="E1" t="s">
        <v>1619</v>
      </c>
      <c r="F1" t="s">
        <v>1620</v>
      </c>
      <c r="G1" t="s">
        <v>1621</v>
      </c>
      <c r="H1" t="s">
        <v>1622</v>
      </c>
      <c r="I1" t="s">
        <v>1623</v>
      </c>
    </row>
    <row r="2" spans="1:21" ht="42" x14ac:dyDescent="0.2">
      <c r="A2" t="s">
        <v>0</v>
      </c>
      <c r="B2" t="s">
        <v>8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657</v>
      </c>
      <c r="M2" s="1" t="s">
        <v>0</v>
      </c>
      <c r="N2" s="1" t="s">
        <v>8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</row>
    <row r="3" spans="1:21" x14ac:dyDescent="0.2">
      <c r="A3">
        <v>2007</v>
      </c>
      <c r="B3" t="s">
        <v>10</v>
      </c>
      <c r="C3">
        <v>7179</v>
      </c>
      <c r="D3">
        <v>217</v>
      </c>
      <c r="E3">
        <v>4766</v>
      </c>
      <c r="F3">
        <v>1627</v>
      </c>
      <c r="G3">
        <v>207</v>
      </c>
      <c r="H3">
        <v>265</v>
      </c>
      <c r="I3">
        <v>97</v>
      </c>
      <c r="J3">
        <f>SUM(D3:I3)</f>
        <v>7179</v>
      </c>
      <c r="M3">
        <v>2007</v>
      </c>
      <c r="N3" s="3" t="s">
        <v>10</v>
      </c>
      <c r="O3" s="4">
        <v>7179</v>
      </c>
      <c r="P3" s="4">
        <v>217</v>
      </c>
      <c r="Q3" s="4">
        <v>4766</v>
      </c>
      <c r="R3" s="4">
        <v>1627</v>
      </c>
      <c r="S3" s="4">
        <v>207</v>
      </c>
      <c r="T3" s="4">
        <v>265</v>
      </c>
      <c r="U3" s="4">
        <v>97</v>
      </c>
    </row>
    <row r="4" spans="1:21" x14ac:dyDescent="0.2">
      <c r="A4">
        <v>2007</v>
      </c>
      <c r="B4" t="s">
        <v>11</v>
      </c>
      <c r="C4">
        <v>3855</v>
      </c>
      <c r="D4">
        <v>49</v>
      </c>
      <c r="E4">
        <v>2328</v>
      </c>
      <c r="F4">
        <v>1132</v>
      </c>
      <c r="G4">
        <v>213</v>
      </c>
      <c r="H4">
        <v>109</v>
      </c>
      <c r="I4">
        <v>24</v>
      </c>
      <c r="M4">
        <v>2007</v>
      </c>
      <c r="N4" s="3" t="s">
        <v>11</v>
      </c>
      <c r="O4" s="4">
        <v>3855</v>
      </c>
      <c r="P4" s="4">
        <v>49</v>
      </c>
      <c r="Q4" s="4">
        <v>2328</v>
      </c>
      <c r="R4" s="4">
        <v>1132</v>
      </c>
      <c r="S4" s="4">
        <v>213</v>
      </c>
      <c r="T4" s="4">
        <v>109</v>
      </c>
      <c r="U4" s="4">
        <v>24</v>
      </c>
    </row>
    <row r="5" spans="1:21" x14ac:dyDescent="0.2">
      <c r="A5">
        <v>2007</v>
      </c>
      <c r="B5" t="s">
        <v>12</v>
      </c>
      <c r="C5">
        <v>20312</v>
      </c>
      <c r="D5">
        <v>147</v>
      </c>
      <c r="E5">
        <v>8168</v>
      </c>
      <c r="F5">
        <v>8715</v>
      </c>
      <c r="G5">
        <v>2085</v>
      </c>
      <c r="H5">
        <v>966</v>
      </c>
      <c r="I5">
        <v>231</v>
      </c>
      <c r="M5">
        <v>2007</v>
      </c>
      <c r="N5" s="3" t="s">
        <v>12</v>
      </c>
      <c r="O5" s="4">
        <v>20312</v>
      </c>
      <c r="P5" s="4">
        <v>147</v>
      </c>
      <c r="Q5" s="4">
        <v>8168</v>
      </c>
      <c r="R5" s="4">
        <v>8715</v>
      </c>
      <c r="S5" s="4">
        <v>2085</v>
      </c>
      <c r="T5" s="4">
        <v>966</v>
      </c>
      <c r="U5" s="4">
        <v>231</v>
      </c>
    </row>
    <row r="6" spans="1:21" x14ac:dyDescent="0.2">
      <c r="A6">
        <v>2007</v>
      </c>
      <c r="B6" t="s">
        <v>13</v>
      </c>
      <c r="C6">
        <v>14799</v>
      </c>
      <c r="D6">
        <v>87</v>
      </c>
      <c r="E6">
        <v>5345</v>
      </c>
      <c r="F6">
        <v>6080</v>
      </c>
      <c r="G6">
        <v>1497</v>
      </c>
      <c r="H6">
        <v>1527</v>
      </c>
      <c r="I6">
        <v>263</v>
      </c>
      <c r="M6">
        <v>2007</v>
      </c>
      <c r="N6" s="3" t="s">
        <v>13</v>
      </c>
      <c r="O6" s="4">
        <v>14799</v>
      </c>
      <c r="P6" s="4">
        <v>87</v>
      </c>
      <c r="Q6" s="4">
        <v>5345</v>
      </c>
      <c r="R6" s="4">
        <v>6080</v>
      </c>
      <c r="S6" s="4">
        <v>1497</v>
      </c>
      <c r="T6" s="4">
        <v>1527</v>
      </c>
      <c r="U6" s="4">
        <v>263</v>
      </c>
    </row>
    <row r="7" spans="1:21" x14ac:dyDescent="0.2">
      <c r="A7">
        <v>2007</v>
      </c>
      <c r="B7" t="s">
        <v>14</v>
      </c>
      <c r="C7">
        <v>10596</v>
      </c>
      <c r="D7">
        <v>66</v>
      </c>
      <c r="E7">
        <v>4220</v>
      </c>
      <c r="F7">
        <v>4586</v>
      </c>
      <c r="G7">
        <v>992</v>
      </c>
      <c r="H7">
        <v>639</v>
      </c>
      <c r="I7">
        <v>93</v>
      </c>
      <c r="M7">
        <v>2007</v>
      </c>
      <c r="N7" s="3" t="s">
        <v>14</v>
      </c>
      <c r="O7" s="4">
        <v>10596</v>
      </c>
      <c r="P7" s="4">
        <v>66</v>
      </c>
      <c r="Q7" s="4">
        <v>4220</v>
      </c>
      <c r="R7" s="4">
        <v>4586</v>
      </c>
      <c r="S7" s="4">
        <v>992</v>
      </c>
      <c r="T7" s="4">
        <v>639</v>
      </c>
      <c r="U7" s="4">
        <v>93</v>
      </c>
    </row>
    <row r="8" spans="1:21" x14ac:dyDescent="0.2">
      <c r="A8">
        <v>2007</v>
      </c>
      <c r="B8" t="s">
        <v>15</v>
      </c>
      <c r="C8">
        <v>16012</v>
      </c>
      <c r="D8">
        <v>1049</v>
      </c>
      <c r="E8">
        <v>8826</v>
      </c>
      <c r="F8">
        <v>5641</v>
      </c>
      <c r="G8">
        <v>261</v>
      </c>
      <c r="H8">
        <v>196</v>
      </c>
      <c r="I8">
        <v>39</v>
      </c>
      <c r="M8">
        <v>2007</v>
      </c>
      <c r="N8" s="3" t="s">
        <v>15</v>
      </c>
      <c r="O8" s="4">
        <v>16012</v>
      </c>
      <c r="P8" s="4">
        <v>1049</v>
      </c>
      <c r="Q8" s="4">
        <v>8826</v>
      </c>
      <c r="R8" s="4">
        <v>5641</v>
      </c>
      <c r="S8" s="4">
        <v>261</v>
      </c>
      <c r="T8" s="4">
        <v>196</v>
      </c>
      <c r="U8" s="4">
        <v>39</v>
      </c>
    </row>
    <row r="9" spans="1:21" x14ac:dyDescent="0.2">
      <c r="A9">
        <v>2007</v>
      </c>
      <c r="B9" t="s">
        <v>16</v>
      </c>
      <c r="C9">
        <v>10201</v>
      </c>
      <c r="D9">
        <v>179</v>
      </c>
      <c r="E9">
        <v>4145</v>
      </c>
      <c r="F9">
        <v>4119</v>
      </c>
      <c r="G9">
        <v>1195</v>
      </c>
      <c r="H9">
        <v>485</v>
      </c>
      <c r="I9">
        <v>781</v>
      </c>
      <c r="M9">
        <v>2007</v>
      </c>
      <c r="N9" s="3" t="s">
        <v>16</v>
      </c>
      <c r="O9" s="4">
        <v>10201</v>
      </c>
      <c r="P9" s="4">
        <v>179</v>
      </c>
      <c r="Q9" s="4">
        <v>4145</v>
      </c>
      <c r="R9" s="4">
        <v>4119</v>
      </c>
      <c r="S9" s="4">
        <v>1195</v>
      </c>
      <c r="T9" s="4">
        <v>485</v>
      </c>
      <c r="U9" s="4">
        <v>781</v>
      </c>
    </row>
    <row r="10" spans="1:21" x14ac:dyDescent="0.2">
      <c r="A10">
        <v>2007</v>
      </c>
      <c r="B10" t="s">
        <v>17</v>
      </c>
      <c r="C10">
        <v>10782</v>
      </c>
      <c r="D10">
        <v>239</v>
      </c>
      <c r="E10">
        <v>5414</v>
      </c>
      <c r="F10">
        <v>4188</v>
      </c>
      <c r="G10">
        <v>557</v>
      </c>
      <c r="H10">
        <v>342</v>
      </c>
      <c r="I10">
        <v>42</v>
      </c>
      <c r="M10">
        <v>2007</v>
      </c>
      <c r="N10" s="3" t="s">
        <v>17</v>
      </c>
      <c r="O10" s="4">
        <v>10782</v>
      </c>
      <c r="P10" s="4">
        <v>239</v>
      </c>
      <c r="Q10" s="4">
        <v>5414</v>
      </c>
      <c r="R10" s="4">
        <v>4188</v>
      </c>
      <c r="S10" s="4">
        <v>557</v>
      </c>
      <c r="T10" s="4">
        <v>342</v>
      </c>
      <c r="U10" s="4">
        <v>42</v>
      </c>
    </row>
    <row r="11" spans="1:21" x14ac:dyDescent="0.2">
      <c r="A11">
        <v>2007</v>
      </c>
      <c r="B11" t="s">
        <v>18</v>
      </c>
      <c r="C11">
        <v>4929</v>
      </c>
      <c r="D11">
        <v>279</v>
      </c>
      <c r="E11">
        <v>2576</v>
      </c>
      <c r="F11">
        <v>1638</v>
      </c>
      <c r="G11">
        <v>252</v>
      </c>
      <c r="H11">
        <v>138</v>
      </c>
      <c r="I11">
        <v>46</v>
      </c>
      <c r="M11">
        <v>2007</v>
      </c>
      <c r="N11" s="3" t="s">
        <v>18</v>
      </c>
      <c r="O11" s="4">
        <v>4929</v>
      </c>
      <c r="P11" s="4">
        <v>279</v>
      </c>
      <c r="Q11" s="4">
        <v>2576</v>
      </c>
      <c r="R11" s="4">
        <v>1638</v>
      </c>
      <c r="S11" s="4">
        <v>252</v>
      </c>
      <c r="T11" s="4">
        <v>138</v>
      </c>
      <c r="U11" s="4">
        <v>46</v>
      </c>
    </row>
    <row r="12" spans="1:21" x14ac:dyDescent="0.2">
      <c r="A12">
        <v>2007</v>
      </c>
      <c r="B12" t="s">
        <v>19</v>
      </c>
      <c r="C12">
        <v>15565</v>
      </c>
      <c r="D12">
        <v>370</v>
      </c>
      <c r="E12">
        <v>9986</v>
      </c>
      <c r="F12">
        <v>4144</v>
      </c>
      <c r="G12">
        <v>444</v>
      </c>
      <c r="H12">
        <v>524</v>
      </c>
      <c r="I12">
        <v>97</v>
      </c>
      <c r="M12">
        <v>2007</v>
      </c>
      <c r="N12" s="3" t="s">
        <v>19</v>
      </c>
      <c r="O12" s="4">
        <v>15565</v>
      </c>
      <c r="P12" s="4">
        <v>370</v>
      </c>
      <c r="Q12" s="4">
        <v>9986</v>
      </c>
      <c r="R12" s="4">
        <v>4144</v>
      </c>
      <c r="S12" s="4">
        <v>444</v>
      </c>
      <c r="T12" s="4">
        <v>524</v>
      </c>
      <c r="U12" s="4">
        <v>97</v>
      </c>
    </row>
    <row r="13" spans="1:21" x14ac:dyDescent="0.2">
      <c r="A13">
        <v>2007</v>
      </c>
      <c r="B13" t="s">
        <v>20</v>
      </c>
      <c r="C13">
        <v>17408</v>
      </c>
      <c r="D13">
        <v>286</v>
      </c>
      <c r="E13">
        <v>10341</v>
      </c>
      <c r="F13">
        <v>4220</v>
      </c>
      <c r="G13">
        <v>1108</v>
      </c>
      <c r="H13">
        <v>1239</v>
      </c>
      <c r="I13">
        <v>2141</v>
      </c>
      <c r="M13">
        <v>2007</v>
      </c>
      <c r="N13" s="3" t="s">
        <v>20</v>
      </c>
      <c r="O13" s="4">
        <v>17408</v>
      </c>
      <c r="P13" s="4">
        <v>286</v>
      </c>
      <c r="Q13" s="4">
        <v>10341</v>
      </c>
      <c r="R13" s="4">
        <v>4220</v>
      </c>
      <c r="S13" s="4">
        <v>1108</v>
      </c>
      <c r="T13" s="4">
        <v>1239</v>
      </c>
      <c r="U13" s="4">
        <v>2141</v>
      </c>
    </row>
    <row r="14" spans="1:21" x14ac:dyDescent="0.2">
      <c r="A14">
        <v>2007</v>
      </c>
      <c r="B14" t="s">
        <v>21</v>
      </c>
      <c r="C14">
        <v>12364</v>
      </c>
      <c r="D14">
        <v>212</v>
      </c>
      <c r="E14">
        <v>6723</v>
      </c>
      <c r="F14">
        <v>5067</v>
      </c>
      <c r="G14">
        <v>195</v>
      </c>
      <c r="H14">
        <v>116</v>
      </c>
      <c r="I14">
        <v>51</v>
      </c>
      <c r="M14">
        <v>2007</v>
      </c>
      <c r="N14" s="3" t="s">
        <v>21</v>
      </c>
      <c r="O14" s="4">
        <v>12364</v>
      </c>
      <c r="P14" s="4">
        <v>212</v>
      </c>
      <c r="Q14" s="4">
        <v>6723</v>
      </c>
      <c r="R14" s="4">
        <v>5067</v>
      </c>
      <c r="S14" s="4">
        <v>195</v>
      </c>
      <c r="T14" s="4">
        <v>116</v>
      </c>
      <c r="U14" s="4">
        <v>51</v>
      </c>
    </row>
    <row r="15" spans="1:21" x14ac:dyDescent="0.2">
      <c r="A15">
        <v>2007</v>
      </c>
      <c r="B15" t="s">
        <v>22</v>
      </c>
      <c r="C15">
        <v>8876</v>
      </c>
      <c r="D15">
        <v>103</v>
      </c>
      <c r="E15">
        <v>5040</v>
      </c>
      <c r="F15">
        <v>2932</v>
      </c>
      <c r="G15">
        <v>280</v>
      </c>
      <c r="H15">
        <v>387</v>
      </c>
      <c r="I15">
        <v>134</v>
      </c>
      <c r="M15">
        <v>2007</v>
      </c>
      <c r="N15" s="3" t="s">
        <v>22</v>
      </c>
      <c r="O15" s="4">
        <v>8876</v>
      </c>
      <c r="P15" s="4">
        <v>103</v>
      </c>
      <c r="Q15" s="4">
        <v>5040</v>
      </c>
      <c r="R15" s="4">
        <v>2932</v>
      </c>
      <c r="S15" s="4">
        <v>280</v>
      </c>
      <c r="T15" s="4">
        <v>387</v>
      </c>
      <c r="U15" s="4">
        <v>134</v>
      </c>
    </row>
    <row r="16" spans="1:21" x14ac:dyDescent="0.2">
      <c r="A16">
        <v>2007</v>
      </c>
      <c r="B16" t="s">
        <v>23</v>
      </c>
      <c r="C16">
        <v>10399</v>
      </c>
      <c r="D16">
        <v>97</v>
      </c>
      <c r="E16">
        <v>5144</v>
      </c>
      <c r="F16">
        <v>4044</v>
      </c>
      <c r="G16">
        <v>468</v>
      </c>
      <c r="H16">
        <v>534</v>
      </c>
      <c r="I16">
        <v>112</v>
      </c>
      <c r="M16">
        <v>2007</v>
      </c>
      <c r="N16" s="3" t="s">
        <v>23</v>
      </c>
      <c r="O16" s="4">
        <v>10399</v>
      </c>
      <c r="P16" s="4">
        <v>97</v>
      </c>
      <c r="Q16" s="4">
        <v>5144</v>
      </c>
      <c r="R16" s="4">
        <v>4044</v>
      </c>
      <c r="S16" s="4">
        <v>468</v>
      </c>
      <c r="T16" s="4">
        <v>534</v>
      </c>
      <c r="U16" s="4">
        <v>112</v>
      </c>
    </row>
    <row r="17" spans="1:21" x14ac:dyDescent="0.2">
      <c r="A17">
        <v>2007</v>
      </c>
      <c r="B17" t="s">
        <v>24</v>
      </c>
      <c r="C17">
        <v>22057</v>
      </c>
      <c r="D17">
        <v>253</v>
      </c>
      <c r="E17">
        <v>11451</v>
      </c>
      <c r="F17">
        <v>7948</v>
      </c>
      <c r="G17">
        <v>1276</v>
      </c>
      <c r="H17">
        <v>870</v>
      </c>
      <c r="I17">
        <v>259</v>
      </c>
      <c r="M17">
        <v>2007</v>
      </c>
      <c r="N17" s="3" t="s">
        <v>24</v>
      </c>
      <c r="O17" s="4">
        <v>22057</v>
      </c>
      <c r="P17" s="4">
        <v>253</v>
      </c>
      <c r="Q17" s="4">
        <v>11451</v>
      </c>
      <c r="R17" s="4">
        <v>7948</v>
      </c>
      <c r="S17" s="4">
        <v>1276</v>
      </c>
      <c r="T17" s="4">
        <v>870</v>
      </c>
      <c r="U17" s="4">
        <v>259</v>
      </c>
    </row>
    <row r="18" spans="1:21" x14ac:dyDescent="0.2">
      <c r="A18">
        <v>2007</v>
      </c>
      <c r="B18" t="s">
        <v>25</v>
      </c>
      <c r="C18">
        <v>19133</v>
      </c>
      <c r="D18">
        <v>66</v>
      </c>
      <c r="E18">
        <v>5873</v>
      </c>
      <c r="F18">
        <v>7206</v>
      </c>
      <c r="G18">
        <v>2562</v>
      </c>
      <c r="H18">
        <v>2770</v>
      </c>
      <c r="I18">
        <v>656</v>
      </c>
      <c r="M18">
        <v>2007</v>
      </c>
      <c r="N18" s="3" t="s">
        <v>25</v>
      </c>
      <c r="O18" s="4">
        <v>19133</v>
      </c>
      <c r="P18" s="4">
        <v>66</v>
      </c>
      <c r="Q18" s="4">
        <v>5873</v>
      </c>
      <c r="R18" s="4">
        <v>7206</v>
      </c>
      <c r="S18" s="4">
        <v>2562</v>
      </c>
      <c r="T18" s="4">
        <v>2770</v>
      </c>
      <c r="U18" s="4">
        <v>656</v>
      </c>
    </row>
    <row r="19" spans="1:21" x14ac:dyDescent="0.2">
      <c r="A19">
        <v>2007</v>
      </c>
      <c r="B19" t="s">
        <v>26</v>
      </c>
      <c r="C19">
        <v>23598</v>
      </c>
      <c r="D19">
        <v>386</v>
      </c>
      <c r="E19">
        <v>10919</v>
      </c>
      <c r="F19">
        <v>9654</v>
      </c>
      <c r="G19">
        <v>1402</v>
      </c>
      <c r="H19">
        <v>1186</v>
      </c>
      <c r="I19">
        <v>51</v>
      </c>
      <c r="M19">
        <v>2007</v>
      </c>
      <c r="N19" s="3" t="s">
        <v>26</v>
      </c>
      <c r="O19" s="4">
        <v>23598</v>
      </c>
      <c r="P19" s="4">
        <v>386</v>
      </c>
      <c r="Q19" s="4">
        <v>10919</v>
      </c>
      <c r="R19" s="4">
        <v>9654</v>
      </c>
      <c r="S19" s="4">
        <v>1402</v>
      </c>
      <c r="T19" s="4">
        <v>1186</v>
      </c>
      <c r="U19" s="4">
        <v>51</v>
      </c>
    </row>
    <row r="20" spans="1:21" x14ac:dyDescent="0.2">
      <c r="A20">
        <v>2007</v>
      </c>
      <c r="B20" t="s">
        <v>27</v>
      </c>
      <c r="C20">
        <v>14932</v>
      </c>
      <c r="D20">
        <v>77</v>
      </c>
      <c r="E20">
        <v>7599</v>
      </c>
      <c r="F20">
        <v>5722</v>
      </c>
      <c r="G20">
        <v>800</v>
      </c>
      <c r="H20">
        <v>538</v>
      </c>
      <c r="I20">
        <v>196</v>
      </c>
      <c r="M20">
        <v>2007</v>
      </c>
      <c r="N20" s="3" t="s">
        <v>27</v>
      </c>
      <c r="O20" s="4">
        <v>14932</v>
      </c>
      <c r="P20" s="4">
        <v>77</v>
      </c>
      <c r="Q20" s="4">
        <v>7599</v>
      </c>
      <c r="R20" s="4">
        <v>5722</v>
      </c>
      <c r="S20" s="4">
        <v>800</v>
      </c>
      <c r="T20" s="4">
        <v>538</v>
      </c>
      <c r="U20" s="4">
        <v>196</v>
      </c>
    </row>
    <row r="21" spans="1:21" x14ac:dyDescent="0.2">
      <c r="A21">
        <v>2007</v>
      </c>
      <c r="B21" t="s">
        <v>28</v>
      </c>
      <c r="C21">
        <v>24237</v>
      </c>
      <c r="D21">
        <v>1006</v>
      </c>
      <c r="E21">
        <v>11339</v>
      </c>
      <c r="F21">
        <v>8958</v>
      </c>
      <c r="G21">
        <v>1562</v>
      </c>
      <c r="H21">
        <v>1130</v>
      </c>
      <c r="I21">
        <v>242</v>
      </c>
      <c r="M21">
        <v>2007</v>
      </c>
      <c r="N21" s="3" t="s">
        <v>28</v>
      </c>
      <c r="O21" s="4">
        <v>24237</v>
      </c>
      <c r="P21" s="4">
        <v>1006</v>
      </c>
      <c r="Q21" s="4">
        <v>11339</v>
      </c>
      <c r="R21" s="4">
        <v>8958</v>
      </c>
      <c r="S21" s="4">
        <v>1562</v>
      </c>
      <c r="T21" s="4">
        <v>1130</v>
      </c>
      <c r="U21" s="4">
        <v>242</v>
      </c>
    </row>
    <row r="22" spans="1:21" x14ac:dyDescent="0.2">
      <c r="A22">
        <v>2007</v>
      </c>
      <c r="B22" t="s">
        <v>29</v>
      </c>
      <c r="C22">
        <v>9235</v>
      </c>
      <c r="D22">
        <v>56</v>
      </c>
      <c r="E22">
        <v>4248</v>
      </c>
      <c r="F22">
        <v>4027</v>
      </c>
      <c r="G22">
        <v>368</v>
      </c>
      <c r="H22">
        <v>446</v>
      </c>
      <c r="I22">
        <v>90</v>
      </c>
      <c r="M22">
        <v>2007</v>
      </c>
      <c r="N22" s="3" t="s">
        <v>29</v>
      </c>
      <c r="O22" s="4">
        <v>9235</v>
      </c>
      <c r="P22" s="4">
        <v>56</v>
      </c>
      <c r="Q22" s="4">
        <v>4248</v>
      </c>
      <c r="R22" s="4">
        <v>4027</v>
      </c>
      <c r="S22" s="4">
        <v>368</v>
      </c>
      <c r="T22" s="4">
        <v>446</v>
      </c>
      <c r="U22" s="4">
        <v>90</v>
      </c>
    </row>
    <row r="23" spans="1:21" x14ac:dyDescent="0.2">
      <c r="A23">
        <v>2007</v>
      </c>
      <c r="B23" t="s">
        <v>30</v>
      </c>
      <c r="C23">
        <v>3394</v>
      </c>
      <c r="D23">
        <v>75</v>
      </c>
      <c r="E23">
        <v>556</v>
      </c>
      <c r="F23">
        <v>1999</v>
      </c>
      <c r="G23">
        <v>163</v>
      </c>
      <c r="H23">
        <v>472</v>
      </c>
      <c r="I23">
        <v>129</v>
      </c>
      <c r="M23">
        <v>2007</v>
      </c>
      <c r="N23" s="3" t="s">
        <v>30</v>
      </c>
      <c r="O23" s="4">
        <v>3394</v>
      </c>
      <c r="P23" s="4">
        <v>75</v>
      </c>
      <c r="Q23" s="4">
        <v>556</v>
      </c>
      <c r="R23" s="4">
        <v>1999</v>
      </c>
      <c r="S23" s="4">
        <v>163</v>
      </c>
      <c r="T23" s="4">
        <v>472</v>
      </c>
      <c r="U23" s="4">
        <v>129</v>
      </c>
    </row>
    <row r="24" spans="1:21" x14ac:dyDescent="0.2">
      <c r="A24">
        <v>2007</v>
      </c>
      <c r="B24" t="s">
        <v>31</v>
      </c>
      <c r="C24">
        <v>5495</v>
      </c>
      <c r="D24">
        <v>215</v>
      </c>
      <c r="E24">
        <v>3426</v>
      </c>
      <c r="F24">
        <v>1478</v>
      </c>
      <c r="G24">
        <v>223</v>
      </c>
      <c r="H24">
        <v>118</v>
      </c>
      <c r="I24">
        <v>35</v>
      </c>
      <c r="M24">
        <v>2007</v>
      </c>
      <c r="N24" s="3" t="s">
        <v>31</v>
      </c>
      <c r="O24" s="4">
        <v>5495</v>
      </c>
      <c r="P24" s="4">
        <v>215</v>
      </c>
      <c r="Q24" s="4">
        <v>3426</v>
      </c>
      <c r="R24" s="4">
        <v>1478</v>
      </c>
      <c r="S24" s="4">
        <v>223</v>
      </c>
      <c r="T24" s="4">
        <v>118</v>
      </c>
      <c r="U24" s="4">
        <v>35</v>
      </c>
    </row>
    <row r="25" spans="1:21" x14ac:dyDescent="0.2">
      <c r="A25">
        <v>2007</v>
      </c>
      <c r="B25" t="s">
        <v>32</v>
      </c>
      <c r="C25">
        <v>20723</v>
      </c>
      <c r="D25">
        <v>360</v>
      </c>
      <c r="E25">
        <v>8501</v>
      </c>
      <c r="F25">
        <v>8829</v>
      </c>
      <c r="G25">
        <v>1890</v>
      </c>
      <c r="H25">
        <v>854</v>
      </c>
      <c r="I25">
        <v>289</v>
      </c>
      <c r="M25">
        <v>2007</v>
      </c>
      <c r="N25" s="3" t="s">
        <v>32</v>
      </c>
      <c r="O25" s="4">
        <v>20723</v>
      </c>
      <c r="P25" s="4">
        <v>360</v>
      </c>
      <c r="Q25" s="4">
        <v>8501</v>
      </c>
      <c r="R25" s="4">
        <v>8829</v>
      </c>
      <c r="S25" s="4">
        <v>1890</v>
      </c>
      <c r="T25" s="4">
        <v>854</v>
      </c>
      <c r="U25" s="4">
        <v>289</v>
      </c>
    </row>
    <row r="26" spans="1:21" x14ac:dyDescent="0.2">
      <c r="A26">
        <v>2007</v>
      </c>
      <c r="B26" t="s">
        <v>33</v>
      </c>
      <c r="C26">
        <v>6168</v>
      </c>
      <c r="D26">
        <v>76</v>
      </c>
      <c r="E26">
        <v>2173</v>
      </c>
      <c r="F26">
        <v>3298</v>
      </c>
      <c r="G26">
        <v>353</v>
      </c>
      <c r="H26">
        <v>153</v>
      </c>
      <c r="I26">
        <v>115</v>
      </c>
      <c r="M26">
        <v>2007</v>
      </c>
      <c r="N26" s="3" t="s">
        <v>33</v>
      </c>
      <c r="O26" s="4">
        <v>6168</v>
      </c>
      <c r="P26" s="4">
        <v>76</v>
      </c>
      <c r="Q26" s="4">
        <v>2173</v>
      </c>
      <c r="R26" s="4">
        <v>3298</v>
      </c>
      <c r="S26" s="4">
        <v>353</v>
      </c>
      <c r="T26" s="4">
        <v>153</v>
      </c>
      <c r="U26" s="4">
        <v>115</v>
      </c>
    </row>
    <row r="27" spans="1:21" x14ac:dyDescent="0.2">
      <c r="A27">
        <v>2007</v>
      </c>
      <c r="B27" t="s">
        <v>34</v>
      </c>
      <c r="C27">
        <v>11917</v>
      </c>
      <c r="D27">
        <v>27</v>
      </c>
      <c r="E27">
        <v>3337</v>
      </c>
      <c r="F27">
        <v>6281</v>
      </c>
      <c r="G27">
        <v>1387</v>
      </c>
      <c r="H27">
        <v>552</v>
      </c>
      <c r="I27">
        <v>333</v>
      </c>
      <c r="M27">
        <v>2007</v>
      </c>
      <c r="N27" s="3" t="s">
        <v>34</v>
      </c>
      <c r="O27" s="4">
        <v>11917</v>
      </c>
      <c r="P27" s="4">
        <v>27</v>
      </c>
      <c r="Q27" s="4">
        <v>3337</v>
      </c>
      <c r="R27" s="4">
        <v>6281</v>
      </c>
      <c r="S27" s="4">
        <v>1387</v>
      </c>
      <c r="T27" s="4">
        <v>552</v>
      </c>
      <c r="U27" s="4">
        <v>333</v>
      </c>
    </row>
    <row r="28" spans="1:21" x14ac:dyDescent="0.2">
      <c r="A28">
        <v>2007</v>
      </c>
      <c r="B28" t="s">
        <v>36</v>
      </c>
      <c r="C28">
        <v>11536</v>
      </c>
      <c r="D28">
        <v>321</v>
      </c>
      <c r="E28">
        <v>4864</v>
      </c>
      <c r="F28">
        <v>4786</v>
      </c>
      <c r="G28">
        <v>1002</v>
      </c>
      <c r="H28">
        <v>460</v>
      </c>
      <c r="I28">
        <v>103</v>
      </c>
      <c r="M28">
        <v>2007</v>
      </c>
      <c r="N28" s="3" t="s">
        <v>36</v>
      </c>
      <c r="O28" s="4">
        <v>11536</v>
      </c>
      <c r="P28" s="4">
        <v>321</v>
      </c>
      <c r="Q28" s="4">
        <v>4864</v>
      </c>
      <c r="R28" s="4">
        <v>4786</v>
      </c>
      <c r="S28" s="4">
        <v>1002</v>
      </c>
      <c r="T28" s="4">
        <v>460</v>
      </c>
      <c r="U28" s="4">
        <v>103</v>
      </c>
    </row>
    <row r="29" spans="1:21" x14ac:dyDescent="0.2">
      <c r="A29">
        <v>2007</v>
      </c>
      <c r="B29" t="s">
        <v>37</v>
      </c>
      <c r="C29">
        <v>6475</v>
      </c>
      <c r="D29">
        <v>37</v>
      </c>
      <c r="E29">
        <v>2698</v>
      </c>
      <c r="F29">
        <v>2700</v>
      </c>
      <c r="G29">
        <v>418</v>
      </c>
      <c r="H29">
        <v>472</v>
      </c>
      <c r="I29">
        <v>150</v>
      </c>
      <c r="M29">
        <v>2007</v>
      </c>
      <c r="N29" s="3" t="s">
        <v>37</v>
      </c>
      <c r="O29" s="4">
        <v>6475</v>
      </c>
      <c r="P29" s="4">
        <v>37</v>
      </c>
      <c r="Q29" s="4">
        <v>2698</v>
      </c>
      <c r="R29" s="4">
        <v>2700</v>
      </c>
      <c r="S29" s="4">
        <v>418</v>
      </c>
      <c r="T29" s="4">
        <v>472</v>
      </c>
      <c r="U29" s="4">
        <v>150</v>
      </c>
    </row>
    <row r="30" spans="1:21" x14ac:dyDescent="0.2">
      <c r="A30">
        <v>2007</v>
      </c>
      <c r="B30" t="s">
        <v>38</v>
      </c>
      <c r="C30">
        <v>1879</v>
      </c>
      <c r="D30">
        <v>27</v>
      </c>
      <c r="E30">
        <v>808</v>
      </c>
      <c r="F30">
        <v>789</v>
      </c>
      <c r="G30">
        <v>107</v>
      </c>
      <c r="H30">
        <v>76</v>
      </c>
      <c r="I30">
        <v>72</v>
      </c>
      <c r="M30">
        <v>2007</v>
      </c>
      <c r="N30" s="3" t="s">
        <v>38</v>
      </c>
      <c r="O30" s="4">
        <v>1879</v>
      </c>
      <c r="P30" s="4">
        <v>27</v>
      </c>
      <c r="Q30" s="4">
        <v>808</v>
      </c>
      <c r="R30" s="4">
        <v>789</v>
      </c>
      <c r="S30" s="4">
        <v>107</v>
      </c>
      <c r="T30" s="4">
        <v>76</v>
      </c>
      <c r="U30" s="4">
        <v>72</v>
      </c>
    </row>
    <row r="31" spans="1:21" x14ac:dyDescent="0.2">
      <c r="A31">
        <v>2007</v>
      </c>
      <c r="B31" t="s">
        <v>39</v>
      </c>
      <c r="C31">
        <v>1523</v>
      </c>
      <c r="D31">
        <v>10</v>
      </c>
      <c r="E31">
        <v>872</v>
      </c>
      <c r="F31">
        <v>510</v>
      </c>
      <c r="G31">
        <v>71</v>
      </c>
      <c r="H31">
        <v>53</v>
      </c>
      <c r="I31">
        <v>7</v>
      </c>
      <c r="M31">
        <v>2007</v>
      </c>
      <c r="N31" s="3" t="s">
        <v>39</v>
      </c>
      <c r="O31" s="4">
        <v>1523</v>
      </c>
      <c r="P31" s="4">
        <v>10</v>
      </c>
      <c r="Q31" s="4">
        <v>872</v>
      </c>
      <c r="R31" s="4">
        <v>510</v>
      </c>
      <c r="S31" s="4">
        <v>71</v>
      </c>
      <c r="T31" s="4">
        <v>53</v>
      </c>
      <c r="U31" s="4">
        <v>7</v>
      </c>
    </row>
    <row r="32" spans="1:21" x14ac:dyDescent="0.2">
      <c r="A32">
        <v>2007</v>
      </c>
      <c r="B32" t="s">
        <v>40</v>
      </c>
      <c r="C32">
        <v>7117</v>
      </c>
      <c r="D32">
        <v>20</v>
      </c>
      <c r="E32">
        <v>3042</v>
      </c>
      <c r="F32">
        <v>3289</v>
      </c>
      <c r="G32">
        <v>390</v>
      </c>
      <c r="H32">
        <v>269</v>
      </c>
      <c r="I32">
        <v>107</v>
      </c>
      <c r="M32">
        <v>2007</v>
      </c>
      <c r="N32" s="3" t="s">
        <v>40</v>
      </c>
      <c r="O32" s="4">
        <v>7117</v>
      </c>
      <c r="P32" s="4">
        <v>20</v>
      </c>
      <c r="Q32" s="4">
        <v>3042</v>
      </c>
      <c r="R32" s="4">
        <v>3289</v>
      </c>
      <c r="S32" s="4">
        <v>390</v>
      </c>
      <c r="T32" s="4">
        <v>269</v>
      </c>
      <c r="U32" s="4">
        <v>107</v>
      </c>
    </row>
    <row r="33" spans="1:21" x14ac:dyDescent="0.2">
      <c r="A33">
        <v>2006</v>
      </c>
      <c r="B33" t="s">
        <v>10</v>
      </c>
      <c r="C33">
        <f>ROUND(O33*350566/393740,0)</f>
        <v>7057</v>
      </c>
      <c r="D33">
        <f>ROUND(P33*350566/393740,0)</f>
        <v>162</v>
      </c>
      <c r="E33">
        <f t="shared" ref="E33:E63" si="0">C33-D33-SUM(F33:I33)</f>
        <v>3935</v>
      </c>
      <c r="F33">
        <f>ROUND(R33*350566/393740,0)</f>
        <v>1687</v>
      </c>
      <c r="G33">
        <f t="shared" ref="G33:I33" si="1">ROUND(S33*350566/393740,0)</f>
        <v>351</v>
      </c>
      <c r="H33">
        <f t="shared" si="1"/>
        <v>507</v>
      </c>
      <c r="I33">
        <f t="shared" si="1"/>
        <v>415</v>
      </c>
      <c r="M33">
        <v>2006</v>
      </c>
      <c r="N33" s="3" t="s">
        <v>10</v>
      </c>
      <c r="O33" s="4">
        <v>7926</v>
      </c>
      <c r="P33" s="4">
        <v>182</v>
      </c>
      <c r="Q33" s="4">
        <v>4420</v>
      </c>
      <c r="R33" s="4">
        <v>1895</v>
      </c>
      <c r="S33" s="4">
        <v>394</v>
      </c>
      <c r="T33" s="4">
        <v>569</v>
      </c>
      <c r="U33" s="4">
        <v>466</v>
      </c>
    </row>
    <row r="34" spans="1:21" x14ac:dyDescent="0.2">
      <c r="A34">
        <v>2006</v>
      </c>
      <c r="B34" t="s">
        <v>11</v>
      </c>
      <c r="C34">
        <f t="shared" ref="C34:C61" si="2">ROUND(O34*350566/393740,0)</f>
        <v>3802</v>
      </c>
      <c r="D34">
        <f t="shared" ref="D34:D61" si="3">ROUND(P34*350566/393740,0)</f>
        <v>32</v>
      </c>
      <c r="E34">
        <f t="shared" ref="E34:E62" si="4">C34-D34-SUM(F34:I34)</f>
        <v>1902</v>
      </c>
      <c r="F34">
        <f t="shared" ref="F34:F61" si="5">ROUND(R34*350566/393740,0)</f>
        <v>1249</v>
      </c>
      <c r="G34">
        <f t="shared" ref="G34:G62" si="6">ROUND(S34*350566/393740,0)</f>
        <v>363</v>
      </c>
      <c r="H34">
        <f t="shared" ref="H34:H62" si="7">ROUND(T34*350566/393740,0)</f>
        <v>215</v>
      </c>
      <c r="I34">
        <f t="shared" ref="I34:I62" si="8">ROUND(U34*350566/393740,0)</f>
        <v>41</v>
      </c>
      <c r="M34">
        <v>2006</v>
      </c>
      <c r="N34" s="3" t="s">
        <v>11</v>
      </c>
      <c r="O34" s="4">
        <v>4270</v>
      </c>
      <c r="P34" s="4">
        <v>36</v>
      </c>
      <c r="Q34" s="4">
        <v>2135</v>
      </c>
      <c r="R34" s="4">
        <v>1403</v>
      </c>
      <c r="S34" s="4">
        <v>408</v>
      </c>
      <c r="T34" s="4">
        <v>242</v>
      </c>
      <c r="U34" s="4">
        <v>46</v>
      </c>
    </row>
    <row r="35" spans="1:21" x14ac:dyDescent="0.2">
      <c r="A35">
        <v>2006</v>
      </c>
      <c r="B35" t="s">
        <v>12</v>
      </c>
      <c r="C35">
        <f t="shared" si="2"/>
        <v>21936</v>
      </c>
      <c r="D35">
        <f t="shared" si="3"/>
        <v>134</v>
      </c>
      <c r="E35">
        <f t="shared" si="4"/>
        <v>6953</v>
      </c>
      <c r="F35">
        <f t="shared" si="5"/>
        <v>8791</v>
      </c>
      <c r="G35">
        <f t="shared" si="6"/>
        <v>2830</v>
      </c>
      <c r="H35">
        <f t="shared" si="7"/>
        <v>2180</v>
      </c>
      <c r="I35">
        <f t="shared" si="8"/>
        <v>1048</v>
      </c>
      <c r="M35">
        <v>2006</v>
      </c>
      <c r="N35" s="3" t="s">
        <v>12</v>
      </c>
      <c r="O35" s="4">
        <v>24637</v>
      </c>
      <c r="P35" s="4">
        <v>151</v>
      </c>
      <c r="Q35" s="4">
        <v>7808</v>
      </c>
      <c r="R35" s="4">
        <v>9874</v>
      </c>
      <c r="S35" s="4">
        <v>3179</v>
      </c>
      <c r="T35" s="4">
        <v>2448</v>
      </c>
      <c r="U35" s="4">
        <v>1177</v>
      </c>
    </row>
    <row r="36" spans="1:21" x14ac:dyDescent="0.2">
      <c r="A36">
        <v>2006</v>
      </c>
      <c r="B36" t="s">
        <v>13</v>
      </c>
      <c r="C36">
        <f t="shared" si="2"/>
        <v>15245</v>
      </c>
      <c r="D36">
        <f t="shared" si="3"/>
        <v>61</v>
      </c>
      <c r="E36">
        <f t="shared" si="4"/>
        <v>4355</v>
      </c>
      <c r="F36">
        <f t="shared" si="5"/>
        <v>5891</v>
      </c>
      <c r="G36">
        <f t="shared" si="6"/>
        <v>1716</v>
      </c>
      <c r="H36">
        <f t="shared" si="7"/>
        <v>2505</v>
      </c>
      <c r="I36">
        <f t="shared" si="8"/>
        <v>717</v>
      </c>
      <c r="M36">
        <v>2006</v>
      </c>
      <c r="N36" s="3" t="s">
        <v>13</v>
      </c>
      <c r="O36" s="4">
        <v>17123</v>
      </c>
      <c r="P36" s="4">
        <v>69</v>
      </c>
      <c r="Q36" s="4">
        <v>4892</v>
      </c>
      <c r="R36" s="4">
        <v>6617</v>
      </c>
      <c r="S36" s="4">
        <v>1927</v>
      </c>
      <c r="T36" s="4">
        <v>2813</v>
      </c>
      <c r="U36" s="4">
        <v>805</v>
      </c>
    </row>
    <row r="37" spans="1:21" x14ac:dyDescent="0.2">
      <c r="A37">
        <v>2006</v>
      </c>
      <c r="B37" t="s">
        <v>14</v>
      </c>
      <c r="C37">
        <f t="shared" si="2"/>
        <v>12020</v>
      </c>
      <c r="D37">
        <f t="shared" si="3"/>
        <v>53</v>
      </c>
      <c r="E37">
        <f t="shared" si="4"/>
        <v>3640</v>
      </c>
      <c r="F37">
        <f t="shared" si="5"/>
        <v>5165</v>
      </c>
      <c r="G37">
        <f t="shared" si="6"/>
        <v>1344</v>
      </c>
      <c r="H37">
        <f t="shared" si="7"/>
        <v>1459</v>
      </c>
      <c r="I37">
        <f t="shared" si="8"/>
        <v>359</v>
      </c>
      <c r="M37">
        <v>2006</v>
      </c>
      <c r="N37" s="3" t="s">
        <v>14</v>
      </c>
      <c r="O37" s="4">
        <v>13500</v>
      </c>
      <c r="P37" s="4">
        <v>59</v>
      </c>
      <c r="Q37" s="4">
        <v>4089</v>
      </c>
      <c r="R37" s="4">
        <v>5801</v>
      </c>
      <c r="S37" s="4">
        <v>1509</v>
      </c>
      <c r="T37" s="4">
        <v>1639</v>
      </c>
      <c r="U37" s="4">
        <v>403</v>
      </c>
    </row>
    <row r="38" spans="1:21" x14ac:dyDescent="0.2">
      <c r="A38">
        <v>2006</v>
      </c>
      <c r="B38" t="s">
        <v>15</v>
      </c>
      <c r="C38">
        <f t="shared" si="2"/>
        <v>13941</v>
      </c>
      <c r="D38">
        <f t="shared" si="3"/>
        <v>845</v>
      </c>
      <c r="E38">
        <f t="shared" si="4"/>
        <v>7323</v>
      </c>
      <c r="F38">
        <f t="shared" si="5"/>
        <v>5306</v>
      </c>
      <c r="G38">
        <f t="shared" si="6"/>
        <v>243</v>
      </c>
      <c r="H38">
        <f t="shared" si="7"/>
        <v>184</v>
      </c>
      <c r="I38">
        <f t="shared" si="8"/>
        <v>40</v>
      </c>
      <c r="M38">
        <v>2006</v>
      </c>
      <c r="N38" s="3" t="s">
        <v>15</v>
      </c>
      <c r="O38" s="4">
        <v>15658</v>
      </c>
      <c r="P38" s="4">
        <v>949</v>
      </c>
      <c r="Q38" s="4">
        <v>8225</v>
      </c>
      <c r="R38" s="4">
        <v>5959</v>
      </c>
      <c r="S38" s="4">
        <v>273</v>
      </c>
      <c r="T38" s="4">
        <v>207</v>
      </c>
      <c r="U38" s="4">
        <v>45</v>
      </c>
    </row>
    <row r="39" spans="1:21" x14ac:dyDescent="0.2">
      <c r="A39">
        <v>2006</v>
      </c>
      <c r="B39" t="s">
        <v>16</v>
      </c>
      <c r="C39">
        <f t="shared" si="2"/>
        <v>9521</v>
      </c>
      <c r="D39">
        <f t="shared" si="3"/>
        <v>143</v>
      </c>
      <c r="E39">
        <f t="shared" si="4"/>
        <v>3601</v>
      </c>
      <c r="F39">
        <f t="shared" si="5"/>
        <v>3857</v>
      </c>
      <c r="G39">
        <f t="shared" si="6"/>
        <v>1196</v>
      </c>
      <c r="H39">
        <f t="shared" si="7"/>
        <v>583</v>
      </c>
      <c r="I39">
        <f t="shared" si="8"/>
        <v>141</v>
      </c>
      <c r="M39">
        <v>2006</v>
      </c>
      <c r="N39" s="3" t="s">
        <v>16</v>
      </c>
      <c r="O39" s="4">
        <v>10694</v>
      </c>
      <c r="P39" s="4">
        <v>161</v>
      </c>
      <c r="Q39" s="4">
        <v>4045</v>
      </c>
      <c r="R39" s="4">
        <v>4332</v>
      </c>
      <c r="S39" s="4">
        <v>1343</v>
      </c>
      <c r="T39" s="4">
        <v>655</v>
      </c>
      <c r="U39" s="4">
        <v>158</v>
      </c>
    </row>
    <row r="40" spans="1:21" x14ac:dyDescent="0.2">
      <c r="A40">
        <v>2006</v>
      </c>
      <c r="B40" t="s">
        <v>17</v>
      </c>
      <c r="C40">
        <f t="shared" si="2"/>
        <v>12555</v>
      </c>
      <c r="D40">
        <f t="shared" si="3"/>
        <v>204</v>
      </c>
      <c r="E40">
        <f t="shared" si="4"/>
        <v>4656</v>
      </c>
      <c r="F40">
        <f t="shared" si="5"/>
        <v>4576</v>
      </c>
      <c r="G40">
        <f t="shared" si="6"/>
        <v>908</v>
      </c>
      <c r="H40">
        <f t="shared" si="7"/>
        <v>1490</v>
      </c>
      <c r="I40">
        <f t="shared" si="8"/>
        <v>721</v>
      </c>
      <c r="M40">
        <v>2006</v>
      </c>
      <c r="N40" s="3" t="s">
        <v>17</v>
      </c>
      <c r="O40" s="4">
        <v>14101</v>
      </c>
      <c r="P40" s="4">
        <v>229</v>
      </c>
      <c r="Q40" s="4">
        <v>5230</v>
      </c>
      <c r="R40" s="4">
        <v>5139</v>
      </c>
      <c r="S40" s="4">
        <v>1020</v>
      </c>
      <c r="T40" s="4">
        <v>1673</v>
      </c>
      <c r="U40" s="4">
        <v>810</v>
      </c>
    </row>
    <row r="41" spans="1:21" x14ac:dyDescent="0.2">
      <c r="A41">
        <v>2006</v>
      </c>
      <c r="B41" t="s">
        <v>18</v>
      </c>
      <c r="C41">
        <f t="shared" si="2"/>
        <v>5536</v>
      </c>
      <c r="D41">
        <f t="shared" si="3"/>
        <v>178</v>
      </c>
      <c r="E41">
        <f t="shared" si="4"/>
        <v>2139</v>
      </c>
      <c r="F41">
        <f t="shared" si="5"/>
        <v>1734</v>
      </c>
      <c r="G41">
        <f t="shared" si="6"/>
        <v>686</v>
      </c>
      <c r="H41">
        <f t="shared" si="7"/>
        <v>515</v>
      </c>
      <c r="I41">
        <f t="shared" si="8"/>
        <v>284</v>
      </c>
      <c r="M41">
        <v>2006</v>
      </c>
      <c r="N41" s="3" t="s">
        <v>18</v>
      </c>
      <c r="O41" s="4">
        <v>6218</v>
      </c>
      <c r="P41" s="4">
        <v>200</v>
      </c>
      <c r="Q41" s="4">
        <v>2403</v>
      </c>
      <c r="R41" s="4">
        <v>1948</v>
      </c>
      <c r="S41" s="4">
        <v>770</v>
      </c>
      <c r="T41" s="4">
        <v>578</v>
      </c>
      <c r="U41" s="4">
        <v>319</v>
      </c>
    </row>
    <row r="42" spans="1:21" x14ac:dyDescent="0.2">
      <c r="A42">
        <v>2006</v>
      </c>
      <c r="B42" t="s">
        <v>19</v>
      </c>
      <c r="C42">
        <f t="shared" si="2"/>
        <v>17046</v>
      </c>
      <c r="D42">
        <f t="shared" si="3"/>
        <v>278</v>
      </c>
      <c r="E42">
        <f t="shared" si="4"/>
        <v>8136</v>
      </c>
      <c r="F42">
        <f t="shared" si="5"/>
        <v>4958</v>
      </c>
      <c r="G42">
        <f t="shared" si="6"/>
        <v>1031</v>
      </c>
      <c r="H42">
        <f t="shared" si="7"/>
        <v>1872</v>
      </c>
      <c r="I42">
        <f t="shared" si="8"/>
        <v>771</v>
      </c>
      <c r="M42">
        <v>2006</v>
      </c>
      <c r="N42" s="3" t="s">
        <v>19</v>
      </c>
      <c r="O42" s="4">
        <v>19145</v>
      </c>
      <c r="P42" s="4">
        <v>312</v>
      </c>
      <c r="Q42" s="4">
        <v>9137</v>
      </c>
      <c r="R42" s="4">
        <v>5569</v>
      </c>
      <c r="S42" s="4">
        <v>1158</v>
      </c>
      <c r="T42" s="4">
        <v>2103</v>
      </c>
      <c r="U42" s="4">
        <v>866</v>
      </c>
    </row>
    <row r="43" spans="1:21" x14ac:dyDescent="0.2">
      <c r="A43">
        <v>2006</v>
      </c>
      <c r="B43" t="s">
        <v>20</v>
      </c>
      <c r="C43">
        <f t="shared" si="2"/>
        <v>17273</v>
      </c>
      <c r="D43">
        <f t="shared" si="3"/>
        <v>193</v>
      </c>
      <c r="E43">
        <f t="shared" si="4"/>
        <v>8605</v>
      </c>
      <c r="F43">
        <f t="shared" si="5"/>
        <v>4294</v>
      </c>
      <c r="G43">
        <f t="shared" si="6"/>
        <v>1578</v>
      </c>
      <c r="H43">
        <f t="shared" si="7"/>
        <v>2005</v>
      </c>
      <c r="I43">
        <f t="shared" si="8"/>
        <v>598</v>
      </c>
      <c r="M43">
        <v>2006</v>
      </c>
      <c r="N43" s="3" t="s">
        <v>20</v>
      </c>
      <c r="O43" s="4">
        <v>19400</v>
      </c>
      <c r="P43" s="4">
        <v>217</v>
      </c>
      <c r="Q43" s="4">
        <v>9664</v>
      </c>
      <c r="R43" s="4">
        <v>4823</v>
      </c>
      <c r="S43" s="4">
        <v>1772</v>
      </c>
      <c r="T43" s="4">
        <v>2252</v>
      </c>
      <c r="U43" s="4">
        <v>672</v>
      </c>
    </row>
    <row r="44" spans="1:21" x14ac:dyDescent="0.2">
      <c r="A44">
        <v>2006</v>
      </c>
      <c r="B44" t="s">
        <v>21</v>
      </c>
      <c r="C44">
        <f t="shared" si="2"/>
        <v>12671</v>
      </c>
      <c r="D44">
        <f t="shared" si="3"/>
        <v>142</v>
      </c>
      <c r="E44">
        <f t="shared" si="4"/>
        <v>5107</v>
      </c>
      <c r="F44">
        <f t="shared" si="5"/>
        <v>5607</v>
      </c>
      <c r="G44">
        <f t="shared" si="6"/>
        <v>681</v>
      </c>
      <c r="H44">
        <f t="shared" si="7"/>
        <v>770</v>
      </c>
      <c r="I44">
        <f t="shared" si="8"/>
        <v>364</v>
      </c>
      <c r="M44">
        <v>2006</v>
      </c>
      <c r="N44" s="3" t="s">
        <v>21</v>
      </c>
      <c r="O44" s="4">
        <v>14232</v>
      </c>
      <c r="P44" s="4">
        <v>159</v>
      </c>
      <c r="Q44" s="4">
        <v>5737</v>
      </c>
      <c r="R44" s="4">
        <v>6297</v>
      </c>
      <c r="S44" s="4">
        <v>765</v>
      </c>
      <c r="T44" s="4">
        <v>865</v>
      </c>
      <c r="U44" s="4">
        <v>409</v>
      </c>
    </row>
    <row r="45" spans="1:21" x14ac:dyDescent="0.2">
      <c r="A45">
        <v>2006</v>
      </c>
      <c r="B45" t="s">
        <v>22</v>
      </c>
      <c r="C45">
        <f t="shared" si="2"/>
        <v>9433</v>
      </c>
      <c r="D45">
        <f t="shared" si="3"/>
        <v>82</v>
      </c>
      <c r="E45">
        <f t="shared" si="4"/>
        <v>4158</v>
      </c>
      <c r="F45">
        <f t="shared" si="5"/>
        <v>3077</v>
      </c>
      <c r="G45">
        <f t="shared" si="6"/>
        <v>632</v>
      </c>
      <c r="H45">
        <f t="shared" si="7"/>
        <v>976</v>
      </c>
      <c r="I45">
        <f t="shared" si="8"/>
        <v>508</v>
      </c>
      <c r="M45">
        <v>2006</v>
      </c>
      <c r="N45" s="3" t="s">
        <v>22</v>
      </c>
      <c r="O45" s="4">
        <v>10595</v>
      </c>
      <c r="P45" s="4">
        <v>92</v>
      </c>
      <c r="Q45" s="4">
        <v>4670</v>
      </c>
      <c r="R45" s="4">
        <v>3456</v>
      </c>
      <c r="S45" s="4">
        <v>710</v>
      </c>
      <c r="T45" s="4">
        <v>1096</v>
      </c>
      <c r="U45" s="4">
        <v>571</v>
      </c>
    </row>
    <row r="46" spans="1:21" x14ac:dyDescent="0.2">
      <c r="A46">
        <v>2006</v>
      </c>
      <c r="B46" t="s">
        <v>23</v>
      </c>
      <c r="C46">
        <f t="shared" si="2"/>
        <v>9884</v>
      </c>
      <c r="D46">
        <f t="shared" si="3"/>
        <v>64</v>
      </c>
      <c r="E46">
        <f t="shared" si="4"/>
        <v>3991</v>
      </c>
      <c r="F46">
        <f t="shared" si="5"/>
        <v>4125</v>
      </c>
      <c r="G46">
        <f t="shared" si="6"/>
        <v>619</v>
      </c>
      <c r="H46">
        <f t="shared" si="7"/>
        <v>907</v>
      </c>
      <c r="I46">
        <f t="shared" si="8"/>
        <v>178</v>
      </c>
      <c r="M46">
        <v>2006</v>
      </c>
      <c r="N46" s="3" t="s">
        <v>23</v>
      </c>
      <c r="O46" s="4">
        <v>11101</v>
      </c>
      <c r="P46" s="4">
        <v>72</v>
      </c>
      <c r="Q46" s="4">
        <v>4482</v>
      </c>
      <c r="R46" s="4">
        <v>4633</v>
      </c>
      <c r="S46" s="4">
        <v>695</v>
      </c>
      <c r="T46" s="4">
        <v>1019</v>
      </c>
      <c r="U46" s="4">
        <v>200</v>
      </c>
    </row>
    <row r="47" spans="1:21" x14ac:dyDescent="0.2">
      <c r="A47">
        <v>2006</v>
      </c>
      <c r="B47" t="s">
        <v>24</v>
      </c>
      <c r="C47">
        <f t="shared" si="2"/>
        <v>22602</v>
      </c>
      <c r="D47">
        <f t="shared" si="3"/>
        <v>199</v>
      </c>
      <c r="E47">
        <f t="shared" si="4"/>
        <v>9417</v>
      </c>
      <c r="F47">
        <f t="shared" si="5"/>
        <v>8263</v>
      </c>
      <c r="G47">
        <f t="shared" si="6"/>
        <v>2037</v>
      </c>
      <c r="H47">
        <f t="shared" si="7"/>
        <v>1902</v>
      </c>
      <c r="I47">
        <f t="shared" si="8"/>
        <v>784</v>
      </c>
      <c r="M47">
        <v>2006</v>
      </c>
      <c r="N47" s="3" t="s">
        <v>24</v>
      </c>
      <c r="O47" s="4">
        <v>25386</v>
      </c>
      <c r="P47" s="4">
        <v>224</v>
      </c>
      <c r="Q47" s="4">
        <v>10576</v>
      </c>
      <c r="R47" s="4">
        <v>9281</v>
      </c>
      <c r="S47" s="4">
        <v>2288</v>
      </c>
      <c r="T47" s="4">
        <v>2136</v>
      </c>
      <c r="U47" s="4">
        <v>881</v>
      </c>
    </row>
    <row r="48" spans="1:21" x14ac:dyDescent="0.2">
      <c r="A48">
        <v>2006</v>
      </c>
      <c r="B48" t="s">
        <v>25</v>
      </c>
      <c r="C48">
        <f t="shared" si="2"/>
        <v>17109</v>
      </c>
      <c r="D48">
        <f t="shared" si="3"/>
        <v>54</v>
      </c>
      <c r="E48">
        <f t="shared" si="4"/>
        <v>4683</v>
      </c>
      <c r="F48">
        <f t="shared" si="5"/>
        <v>6657</v>
      </c>
      <c r="G48">
        <f t="shared" si="6"/>
        <v>2113</v>
      </c>
      <c r="H48">
        <f t="shared" si="7"/>
        <v>2905</v>
      </c>
      <c r="I48">
        <f t="shared" si="8"/>
        <v>697</v>
      </c>
      <c r="M48">
        <v>2006</v>
      </c>
      <c r="N48" s="3" t="s">
        <v>25</v>
      </c>
      <c r="O48" s="4">
        <v>19216</v>
      </c>
      <c r="P48" s="4">
        <v>61</v>
      </c>
      <c r="Q48" s="4">
        <v>5259</v>
      </c>
      <c r="R48" s="4">
        <v>7477</v>
      </c>
      <c r="S48" s="4">
        <v>2373</v>
      </c>
      <c r="T48" s="4">
        <v>3263</v>
      </c>
      <c r="U48" s="4">
        <v>783</v>
      </c>
    </row>
    <row r="49" spans="1:21" x14ac:dyDescent="0.2">
      <c r="A49">
        <v>2006</v>
      </c>
      <c r="B49" t="s">
        <v>26</v>
      </c>
      <c r="C49">
        <f t="shared" si="2"/>
        <v>21900</v>
      </c>
      <c r="D49">
        <f t="shared" si="3"/>
        <v>329</v>
      </c>
      <c r="E49">
        <f t="shared" si="4"/>
        <v>9572</v>
      </c>
      <c r="F49">
        <f t="shared" si="5"/>
        <v>8998</v>
      </c>
      <c r="G49">
        <f t="shared" si="6"/>
        <v>1444</v>
      </c>
      <c r="H49">
        <f t="shared" si="7"/>
        <v>1420</v>
      </c>
      <c r="I49">
        <f t="shared" si="8"/>
        <v>137</v>
      </c>
      <c r="M49">
        <v>2006</v>
      </c>
      <c r="N49" s="3" t="s">
        <v>26</v>
      </c>
      <c r="O49" s="4">
        <v>24597</v>
      </c>
      <c r="P49" s="4">
        <v>369</v>
      </c>
      <c r="Q49" s="4">
        <v>10751</v>
      </c>
      <c r="R49" s="4">
        <v>10106</v>
      </c>
      <c r="S49" s="4">
        <v>1622</v>
      </c>
      <c r="T49" s="4">
        <v>1595</v>
      </c>
      <c r="U49" s="4">
        <v>154</v>
      </c>
    </row>
    <row r="50" spans="1:21" x14ac:dyDescent="0.2">
      <c r="A50">
        <v>2006</v>
      </c>
      <c r="B50" t="s">
        <v>27</v>
      </c>
      <c r="C50">
        <f t="shared" si="2"/>
        <v>13129</v>
      </c>
      <c r="D50">
        <f t="shared" si="3"/>
        <v>37</v>
      </c>
      <c r="E50">
        <f t="shared" si="4"/>
        <v>4229</v>
      </c>
      <c r="F50">
        <f t="shared" si="5"/>
        <v>7444</v>
      </c>
      <c r="G50">
        <f t="shared" si="6"/>
        <v>689</v>
      </c>
      <c r="H50">
        <f t="shared" si="7"/>
        <v>547</v>
      </c>
      <c r="I50">
        <f t="shared" si="8"/>
        <v>183</v>
      </c>
      <c r="M50">
        <v>2006</v>
      </c>
      <c r="N50" s="3" t="s">
        <v>27</v>
      </c>
      <c r="O50" s="4">
        <v>14746</v>
      </c>
      <c r="P50" s="4">
        <v>41</v>
      </c>
      <c r="Q50" s="4">
        <v>4750</v>
      </c>
      <c r="R50" s="4">
        <v>8361</v>
      </c>
      <c r="S50" s="4">
        <v>774</v>
      </c>
      <c r="T50" s="4">
        <v>614</v>
      </c>
      <c r="U50" s="4">
        <v>206</v>
      </c>
    </row>
    <row r="51" spans="1:21" x14ac:dyDescent="0.2">
      <c r="A51">
        <v>2006</v>
      </c>
      <c r="B51" t="s">
        <v>28</v>
      </c>
      <c r="C51">
        <f t="shared" si="2"/>
        <v>24644</v>
      </c>
      <c r="D51">
        <f t="shared" si="3"/>
        <v>842</v>
      </c>
      <c r="E51">
        <f t="shared" si="4"/>
        <v>9354</v>
      </c>
      <c r="F51">
        <f t="shared" si="5"/>
        <v>9394</v>
      </c>
      <c r="G51">
        <f t="shared" si="6"/>
        <v>2078</v>
      </c>
      <c r="H51">
        <f t="shared" si="7"/>
        <v>2153</v>
      </c>
      <c r="I51">
        <f t="shared" si="8"/>
        <v>823</v>
      </c>
      <c r="M51">
        <v>2006</v>
      </c>
      <c r="N51" s="3" t="s">
        <v>28</v>
      </c>
      <c r="O51" s="4">
        <v>27679</v>
      </c>
      <c r="P51" s="4">
        <v>946</v>
      </c>
      <c r="Q51" s="4">
        <v>10506</v>
      </c>
      <c r="R51" s="4">
        <v>10551</v>
      </c>
      <c r="S51" s="4">
        <v>2334</v>
      </c>
      <c r="T51" s="4">
        <v>2418</v>
      </c>
      <c r="U51" s="4">
        <v>924</v>
      </c>
    </row>
    <row r="52" spans="1:21" x14ac:dyDescent="0.2">
      <c r="A52">
        <v>2006</v>
      </c>
      <c r="B52" t="s">
        <v>29</v>
      </c>
      <c r="C52">
        <f t="shared" si="2"/>
        <v>10809</v>
      </c>
      <c r="D52">
        <f t="shared" si="3"/>
        <v>52</v>
      </c>
      <c r="E52">
        <f t="shared" si="4"/>
        <v>3474</v>
      </c>
      <c r="F52">
        <f t="shared" si="5"/>
        <v>4762</v>
      </c>
      <c r="G52">
        <f t="shared" si="6"/>
        <v>787</v>
      </c>
      <c r="H52">
        <f t="shared" si="7"/>
        <v>1270</v>
      </c>
      <c r="I52">
        <f t="shared" si="8"/>
        <v>464</v>
      </c>
      <c r="M52">
        <v>2006</v>
      </c>
      <c r="N52" s="3" t="s">
        <v>29</v>
      </c>
      <c r="O52" s="4">
        <v>12140</v>
      </c>
      <c r="P52" s="4">
        <v>58</v>
      </c>
      <c r="Q52" s="4">
        <v>3903</v>
      </c>
      <c r="R52" s="4">
        <v>5348</v>
      </c>
      <c r="S52" s="4">
        <v>884</v>
      </c>
      <c r="T52" s="4">
        <v>1426</v>
      </c>
      <c r="U52" s="4">
        <v>521</v>
      </c>
    </row>
    <row r="53" spans="1:21" x14ac:dyDescent="0.2">
      <c r="A53">
        <v>2006</v>
      </c>
      <c r="B53" t="s">
        <v>30</v>
      </c>
      <c r="C53">
        <f t="shared" si="2"/>
        <v>3094</v>
      </c>
      <c r="D53">
        <f t="shared" si="3"/>
        <v>72</v>
      </c>
      <c r="E53">
        <f t="shared" si="4"/>
        <v>437</v>
      </c>
      <c r="F53">
        <f t="shared" si="5"/>
        <v>1365</v>
      </c>
      <c r="G53">
        <f t="shared" si="6"/>
        <v>323</v>
      </c>
      <c r="H53">
        <f t="shared" si="7"/>
        <v>708</v>
      </c>
      <c r="I53">
        <f t="shared" si="8"/>
        <v>189</v>
      </c>
      <c r="M53">
        <v>2006</v>
      </c>
      <c r="N53" s="3" t="s">
        <v>30</v>
      </c>
      <c r="O53" s="4">
        <v>3475</v>
      </c>
      <c r="P53" s="4">
        <v>81</v>
      </c>
      <c r="Q53" s="4">
        <v>491</v>
      </c>
      <c r="R53" s="4">
        <v>1533</v>
      </c>
      <c r="S53" s="4">
        <v>363</v>
      </c>
      <c r="T53" s="4">
        <v>795</v>
      </c>
      <c r="U53" s="4">
        <v>212</v>
      </c>
    </row>
    <row r="54" spans="1:21" x14ac:dyDescent="0.2">
      <c r="A54">
        <v>2006</v>
      </c>
      <c r="B54" t="s">
        <v>31</v>
      </c>
      <c r="C54">
        <f t="shared" si="2"/>
        <v>5572</v>
      </c>
      <c r="D54">
        <f t="shared" si="3"/>
        <v>159</v>
      </c>
      <c r="E54">
        <f t="shared" si="4"/>
        <v>2928</v>
      </c>
      <c r="F54">
        <f t="shared" si="5"/>
        <v>1567</v>
      </c>
      <c r="G54">
        <f t="shared" si="6"/>
        <v>296</v>
      </c>
      <c r="H54">
        <f t="shared" si="7"/>
        <v>443</v>
      </c>
      <c r="I54">
        <f t="shared" si="8"/>
        <v>179</v>
      </c>
      <c r="M54">
        <v>2006</v>
      </c>
      <c r="N54" s="3" t="s">
        <v>31</v>
      </c>
      <c r="O54" s="4">
        <v>6258</v>
      </c>
      <c r="P54" s="4">
        <v>179</v>
      </c>
      <c r="Q54" s="4">
        <v>3287</v>
      </c>
      <c r="R54" s="4">
        <v>1760</v>
      </c>
      <c r="S54" s="4">
        <v>333</v>
      </c>
      <c r="T54" s="4">
        <v>498</v>
      </c>
      <c r="U54" s="4">
        <v>201</v>
      </c>
    </row>
    <row r="55" spans="1:21" x14ac:dyDescent="0.2">
      <c r="A55">
        <v>2006</v>
      </c>
      <c r="B55" t="s">
        <v>32</v>
      </c>
      <c r="C55">
        <f t="shared" si="2"/>
        <v>19577</v>
      </c>
      <c r="D55">
        <f t="shared" si="3"/>
        <v>273</v>
      </c>
      <c r="E55">
        <f t="shared" si="4"/>
        <v>7114</v>
      </c>
      <c r="F55">
        <f t="shared" si="5"/>
        <v>8514</v>
      </c>
      <c r="G55">
        <f t="shared" si="6"/>
        <v>1979</v>
      </c>
      <c r="H55">
        <f t="shared" si="7"/>
        <v>1159</v>
      </c>
      <c r="I55">
        <f t="shared" si="8"/>
        <v>538</v>
      </c>
      <c r="M55">
        <v>2006</v>
      </c>
      <c r="N55" s="3" t="s">
        <v>32</v>
      </c>
      <c r="O55" s="4">
        <v>21988</v>
      </c>
      <c r="P55" s="4">
        <v>307</v>
      </c>
      <c r="Q55" s="4">
        <v>7990</v>
      </c>
      <c r="R55" s="4">
        <v>9562</v>
      </c>
      <c r="S55" s="4">
        <v>2223</v>
      </c>
      <c r="T55" s="4">
        <v>1302</v>
      </c>
      <c r="U55" s="4">
        <v>604</v>
      </c>
    </row>
    <row r="56" spans="1:21" x14ac:dyDescent="0.2">
      <c r="A56">
        <v>2006</v>
      </c>
      <c r="B56" t="s">
        <v>33</v>
      </c>
      <c r="C56">
        <f t="shared" si="2"/>
        <v>6988</v>
      </c>
      <c r="D56">
        <f t="shared" si="3"/>
        <v>66</v>
      </c>
      <c r="E56">
        <f t="shared" si="4"/>
        <v>1647</v>
      </c>
      <c r="F56">
        <f t="shared" si="5"/>
        <v>3660</v>
      </c>
      <c r="G56">
        <f t="shared" si="6"/>
        <v>777</v>
      </c>
      <c r="H56">
        <f t="shared" si="7"/>
        <v>522</v>
      </c>
      <c r="I56">
        <f t="shared" si="8"/>
        <v>316</v>
      </c>
      <c r="M56">
        <v>2006</v>
      </c>
      <c r="N56" s="3" t="s">
        <v>33</v>
      </c>
      <c r="O56" s="4">
        <v>7849</v>
      </c>
      <c r="P56" s="4">
        <v>74</v>
      </c>
      <c r="Q56" s="4">
        <v>1850</v>
      </c>
      <c r="R56" s="4">
        <v>4111</v>
      </c>
      <c r="S56" s="4">
        <v>873</v>
      </c>
      <c r="T56" s="4">
        <v>586</v>
      </c>
      <c r="U56" s="4">
        <v>355</v>
      </c>
    </row>
    <row r="57" spans="1:21" x14ac:dyDescent="0.2">
      <c r="A57">
        <v>2006</v>
      </c>
      <c r="B57" t="s">
        <v>34</v>
      </c>
      <c r="C57">
        <f t="shared" si="2"/>
        <v>11597</v>
      </c>
      <c r="D57">
        <f t="shared" si="3"/>
        <v>16</v>
      </c>
      <c r="E57">
        <f t="shared" si="4"/>
        <v>2609</v>
      </c>
      <c r="F57">
        <f t="shared" si="5"/>
        <v>5664</v>
      </c>
      <c r="G57">
        <f t="shared" si="6"/>
        <v>1740</v>
      </c>
      <c r="H57">
        <f t="shared" si="7"/>
        <v>935</v>
      </c>
      <c r="I57">
        <f t="shared" si="8"/>
        <v>633</v>
      </c>
      <c r="M57">
        <v>2006</v>
      </c>
      <c r="N57" s="3" t="s">
        <v>34</v>
      </c>
      <c r="O57" s="4">
        <v>13025</v>
      </c>
      <c r="P57" s="4">
        <v>18</v>
      </c>
      <c r="Q57" s="4">
        <v>2930</v>
      </c>
      <c r="R57" s="4">
        <v>6362</v>
      </c>
      <c r="S57" s="4">
        <v>1954</v>
      </c>
      <c r="T57" s="4">
        <v>1050</v>
      </c>
      <c r="U57" s="4">
        <v>711</v>
      </c>
    </row>
    <row r="58" spans="1:21" x14ac:dyDescent="0.2">
      <c r="A58">
        <v>2006</v>
      </c>
      <c r="B58" t="s">
        <v>36</v>
      </c>
      <c r="C58">
        <f t="shared" si="2"/>
        <v>10203</v>
      </c>
      <c r="D58">
        <f t="shared" si="3"/>
        <v>236</v>
      </c>
      <c r="E58">
        <f t="shared" si="4"/>
        <v>3897</v>
      </c>
      <c r="F58">
        <f t="shared" si="5"/>
        <v>4546</v>
      </c>
      <c r="G58">
        <f t="shared" si="6"/>
        <v>978</v>
      </c>
      <c r="H58">
        <f t="shared" si="7"/>
        <v>433</v>
      </c>
      <c r="I58">
        <f t="shared" si="8"/>
        <v>113</v>
      </c>
      <c r="M58">
        <v>2006</v>
      </c>
      <c r="N58" s="3" t="s">
        <v>36</v>
      </c>
      <c r="O58" s="4">
        <v>11460</v>
      </c>
      <c r="P58" s="4">
        <v>265</v>
      </c>
      <c r="Q58" s="4">
        <v>4377</v>
      </c>
      <c r="R58" s="4">
        <v>5106</v>
      </c>
      <c r="S58" s="4">
        <v>1099</v>
      </c>
      <c r="T58" s="4">
        <v>486</v>
      </c>
      <c r="U58" s="4">
        <v>127</v>
      </c>
    </row>
    <row r="59" spans="1:21" x14ac:dyDescent="0.2">
      <c r="A59">
        <v>2006</v>
      </c>
      <c r="B59" t="s">
        <v>37</v>
      </c>
      <c r="C59">
        <f t="shared" si="2"/>
        <v>5754</v>
      </c>
      <c r="D59">
        <f t="shared" si="3"/>
        <v>34</v>
      </c>
      <c r="E59">
        <f t="shared" si="4"/>
        <v>2156</v>
      </c>
      <c r="F59">
        <f t="shared" si="5"/>
        <v>2576</v>
      </c>
      <c r="G59">
        <f t="shared" si="6"/>
        <v>411</v>
      </c>
      <c r="H59">
        <f t="shared" si="7"/>
        <v>426</v>
      </c>
      <c r="I59">
        <f t="shared" si="8"/>
        <v>151</v>
      </c>
      <c r="M59">
        <v>2006</v>
      </c>
      <c r="N59" s="3" t="s">
        <v>37</v>
      </c>
      <c r="O59" s="4">
        <v>6463</v>
      </c>
      <c r="P59" s="4">
        <v>38</v>
      </c>
      <c r="Q59" s="4">
        <v>2422</v>
      </c>
      <c r="R59" s="4">
        <v>2893</v>
      </c>
      <c r="S59" s="4">
        <v>462</v>
      </c>
      <c r="T59" s="4">
        <v>478</v>
      </c>
      <c r="U59" s="4">
        <v>170</v>
      </c>
    </row>
    <row r="60" spans="1:21" x14ac:dyDescent="0.2">
      <c r="A60">
        <v>2006</v>
      </c>
      <c r="B60" t="s">
        <v>38</v>
      </c>
      <c r="C60">
        <f t="shared" si="2"/>
        <v>1909</v>
      </c>
      <c r="D60">
        <f t="shared" si="3"/>
        <v>23</v>
      </c>
      <c r="E60">
        <f t="shared" si="4"/>
        <v>653</v>
      </c>
      <c r="F60">
        <f t="shared" si="5"/>
        <v>846</v>
      </c>
      <c r="G60">
        <f t="shared" si="6"/>
        <v>136</v>
      </c>
      <c r="H60">
        <f t="shared" si="7"/>
        <v>157</v>
      </c>
      <c r="I60">
        <f t="shared" si="8"/>
        <v>94</v>
      </c>
      <c r="M60">
        <v>2006</v>
      </c>
      <c r="N60" s="3" t="s">
        <v>38</v>
      </c>
      <c r="O60" s="4">
        <v>2144</v>
      </c>
      <c r="P60" s="4">
        <v>26</v>
      </c>
      <c r="Q60" s="4">
        <v>733</v>
      </c>
      <c r="R60" s="4">
        <v>950</v>
      </c>
      <c r="S60" s="4">
        <v>153</v>
      </c>
      <c r="T60" s="4">
        <v>176</v>
      </c>
      <c r="U60" s="4">
        <v>106</v>
      </c>
    </row>
    <row r="61" spans="1:21" x14ac:dyDescent="0.2">
      <c r="A61">
        <v>2006</v>
      </c>
      <c r="B61" t="s">
        <v>39</v>
      </c>
      <c r="C61">
        <f t="shared" si="2"/>
        <v>1848</v>
      </c>
      <c r="D61">
        <f t="shared" si="3"/>
        <v>6</v>
      </c>
      <c r="E61">
        <f t="shared" si="4"/>
        <v>763</v>
      </c>
      <c r="F61">
        <f t="shared" si="5"/>
        <v>668</v>
      </c>
      <c r="G61">
        <f t="shared" si="6"/>
        <v>119</v>
      </c>
      <c r="H61">
        <f t="shared" si="7"/>
        <v>221</v>
      </c>
      <c r="I61">
        <f t="shared" si="8"/>
        <v>71</v>
      </c>
      <c r="M61">
        <v>2006</v>
      </c>
      <c r="N61" s="3" t="s">
        <v>39</v>
      </c>
      <c r="O61" s="4">
        <v>2076</v>
      </c>
      <c r="P61" s="4">
        <v>7</v>
      </c>
      <c r="Q61" s="4">
        <v>857</v>
      </c>
      <c r="R61" s="4">
        <v>750</v>
      </c>
      <c r="S61" s="4">
        <v>134</v>
      </c>
      <c r="T61" s="4">
        <v>248</v>
      </c>
      <c r="U61" s="4">
        <v>80</v>
      </c>
    </row>
    <row r="62" spans="1:21" x14ac:dyDescent="0.2">
      <c r="A62">
        <v>2006</v>
      </c>
      <c r="B62" t="s">
        <v>40</v>
      </c>
      <c r="C62">
        <f>350566-SUM(C33:C61)</f>
        <v>5911</v>
      </c>
      <c r="D62">
        <f>ROUND(P62*350566/393740,0)</f>
        <v>11</v>
      </c>
      <c r="E62">
        <f t="shared" si="4"/>
        <v>2199</v>
      </c>
      <c r="F62">
        <f>ROUND(R62*350566/393740,0)</f>
        <v>3000</v>
      </c>
      <c r="G62">
        <f t="shared" si="6"/>
        <v>350</v>
      </c>
      <c r="H62">
        <f t="shared" si="7"/>
        <v>256</v>
      </c>
      <c r="I62">
        <f t="shared" si="8"/>
        <v>95</v>
      </c>
      <c r="M62">
        <v>2006</v>
      </c>
      <c r="N62" s="3" t="s">
        <v>40</v>
      </c>
      <c r="O62" s="4">
        <v>6638</v>
      </c>
      <c r="P62" s="4">
        <v>12</v>
      </c>
      <c r="Q62" s="4">
        <v>2468</v>
      </c>
      <c r="R62" s="4">
        <v>3370</v>
      </c>
      <c r="S62" s="4">
        <v>393</v>
      </c>
      <c r="T62" s="4">
        <v>288</v>
      </c>
      <c r="U62" s="4">
        <v>107</v>
      </c>
    </row>
    <row r="63" spans="1:21" x14ac:dyDescent="0.2">
      <c r="A63">
        <v>2005</v>
      </c>
      <c r="B63" t="s">
        <v>10</v>
      </c>
      <c r="C63">
        <f>ROUND(O63*347709/390157,0)</f>
        <v>6885</v>
      </c>
      <c r="D63">
        <f>ROUND(P63*347709/390157,0)</f>
        <v>124</v>
      </c>
      <c r="E63">
        <f t="shared" si="0"/>
        <v>3650</v>
      </c>
      <c r="F63">
        <f>ROUND(R63*347709/390157,0)</f>
        <v>1771</v>
      </c>
      <c r="G63">
        <f t="shared" ref="G63:I63" si="9">ROUND(S63*347709/390157,0)</f>
        <v>391</v>
      </c>
      <c r="H63">
        <f t="shared" si="9"/>
        <v>548</v>
      </c>
      <c r="I63">
        <f t="shared" si="9"/>
        <v>401</v>
      </c>
      <c r="M63">
        <v>2005</v>
      </c>
      <c r="N63" s="3" t="s">
        <v>10</v>
      </c>
      <c r="O63" s="4">
        <v>7726</v>
      </c>
      <c r="P63" s="4">
        <v>139</v>
      </c>
      <c r="Q63" s="4">
        <v>4096</v>
      </c>
      <c r="R63" s="4">
        <v>1987</v>
      </c>
      <c r="S63" s="4">
        <v>439</v>
      </c>
      <c r="T63" s="4">
        <v>615</v>
      </c>
      <c r="U63" s="4">
        <v>450</v>
      </c>
    </row>
    <row r="64" spans="1:21" x14ac:dyDescent="0.2">
      <c r="A64">
        <v>2005</v>
      </c>
      <c r="B64" t="s">
        <v>11</v>
      </c>
      <c r="C64">
        <f t="shared" ref="C64:C91" si="10">ROUND(O64*347709/390157,0)</f>
        <v>3781</v>
      </c>
      <c r="D64">
        <f t="shared" ref="D64:D92" si="11">ROUND(P64*347709/390157,0)</f>
        <v>24</v>
      </c>
      <c r="E64">
        <f t="shared" ref="E64:E92" si="12">C64-D64-SUM(F64:I64)</f>
        <v>1648</v>
      </c>
      <c r="F64">
        <f t="shared" ref="F64:F92" si="13">ROUND(R64*347709/390157,0)</f>
        <v>1416</v>
      </c>
      <c r="G64">
        <f t="shared" ref="G64:G92" si="14">ROUND(S64*347709/390157,0)</f>
        <v>389</v>
      </c>
      <c r="H64">
        <f t="shared" ref="H64:H92" si="15">ROUND(T64*347709/390157,0)</f>
        <v>258</v>
      </c>
      <c r="I64">
        <f t="shared" ref="I64:I92" si="16">ROUND(U64*347709/390157,0)</f>
        <v>46</v>
      </c>
      <c r="M64">
        <v>2005</v>
      </c>
      <c r="N64" s="3" t="s">
        <v>11</v>
      </c>
      <c r="O64" s="4">
        <v>4243</v>
      </c>
      <c r="P64" s="4">
        <v>27</v>
      </c>
      <c r="Q64" s="4">
        <v>1850</v>
      </c>
      <c r="R64" s="4">
        <v>1589</v>
      </c>
      <c r="S64" s="4">
        <v>436</v>
      </c>
      <c r="T64" s="4">
        <v>289</v>
      </c>
      <c r="U64" s="4">
        <v>52</v>
      </c>
    </row>
    <row r="65" spans="1:21" x14ac:dyDescent="0.2">
      <c r="A65">
        <v>2005</v>
      </c>
      <c r="B65" t="s">
        <v>12</v>
      </c>
      <c r="C65">
        <f t="shared" si="10"/>
        <v>21749</v>
      </c>
      <c r="D65">
        <f t="shared" si="11"/>
        <v>97</v>
      </c>
      <c r="E65">
        <f t="shared" si="12"/>
        <v>6075</v>
      </c>
      <c r="F65">
        <f t="shared" si="13"/>
        <v>8985</v>
      </c>
      <c r="G65">
        <f t="shared" si="14"/>
        <v>3061</v>
      </c>
      <c r="H65">
        <f t="shared" si="15"/>
        <v>2508</v>
      </c>
      <c r="I65">
        <f t="shared" si="16"/>
        <v>1023</v>
      </c>
      <c r="M65">
        <v>2005</v>
      </c>
      <c r="N65" s="3" t="s">
        <v>12</v>
      </c>
      <c r="O65" s="4">
        <v>24404</v>
      </c>
      <c r="P65" s="4">
        <v>109</v>
      </c>
      <c r="Q65" s="4">
        <v>6816</v>
      </c>
      <c r="R65" s="4">
        <v>10082</v>
      </c>
      <c r="S65" s="4">
        <v>3435</v>
      </c>
      <c r="T65" s="4">
        <v>2814</v>
      </c>
      <c r="U65" s="4">
        <v>1148</v>
      </c>
    </row>
    <row r="66" spans="1:21" x14ac:dyDescent="0.2">
      <c r="A66">
        <v>2005</v>
      </c>
      <c r="B66" t="s">
        <v>13</v>
      </c>
      <c r="C66">
        <f t="shared" si="10"/>
        <v>15242</v>
      </c>
      <c r="D66">
        <f t="shared" si="11"/>
        <v>49</v>
      </c>
      <c r="E66">
        <f t="shared" si="12"/>
        <v>3454</v>
      </c>
      <c r="F66">
        <f t="shared" si="13"/>
        <v>6205</v>
      </c>
      <c r="G66">
        <f t="shared" si="14"/>
        <v>1999</v>
      </c>
      <c r="H66">
        <f t="shared" si="15"/>
        <v>2769</v>
      </c>
      <c r="I66">
        <f t="shared" si="16"/>
        <v>766</v>
      </c>
      <c r="M66">
        <v>2005</v>
      </c>
      <c r="N66" s="3" t="s">
        <v>13</v>
      </c>
      <c r="O66" s="4">
        <v>17103</v>
      </c>
      <c r="P66" s="4">
        <v>55</v>
      </c>
      <c r="Q66" s="4">
        <v>3876</v>
      </c>
      <c r="R66" s="4">
        <v>6962</v>
      </c>
      <c r="S66" s="4">
        <v>2243</v>
      </c>
      <c r="T66" s="4">
        <v>3107</v>
      </c>
      <c r="U66" s="4">
        <v>860</v>
      </c>
    </row>
    <row r="67" spans="1:21" x14ac:dyDescent="0.2">
      <c r="A67">
        <v>2005</v>
      </c>
      <c r="B67" t="s">
        <v>14</v>
      </c>
      <c r="C67">
        <f t="shared" si="10"/>
        <v>11993</v>
      </c>
      <c r="D67">
        <f t="shared" si="11"/>
        <v>28</v>
      </c>
      <c r="E67">
        <f t="shared" si="12"/>
        <v>2866</v>
      </c>
      <c r="F67">
        <f t="shared" si="13"/>
        <v>5359</v>
      </c>
      <c r="G67">
        <f t="shared" si="14"/>
        <v>1677</v>
      </c>
      <c r="H67">
        <f t="shared" si="15"/>
        <v>1636</v>
      </c>
      <c r="I67">
        <f t="shared" si="16"/>
        <v>427</v>
      </c>
      <c r="M67">
        <v>2005</v>
      </c>
      <c r="N67" s="3" t="s">
        <v>14</v>
      </c>
      <c r="O67" s="4">
        <v>13457</v>
      </c>
      <c r="P67" s="4">
        <v>31</v>
      </c>
      <c r="Q67" s="4">
        <v>3216</v>
      </c>
      <c r="R67" s="4">
        <v>6013</v>
      </c>
      <c r="S67" s="4">
        <v>1882</v>
      </c>
      <c r="T67" s="4">
        <v>1836</v>
      </c>
      <c r="U67" s="4">
        <v>479</v>
      </c>
    </row>
    <row r="68" spans="1:21" x14ac:dyDescent="0.2">
      <c r="A68">
        <v>2005</v>
      </c>
      <c r="B68" t="s">
        <v>15</v>
      </c>
      <c r="C68">
        <f t="shared" si="10"/>
        <v>13880</v>
      </c>
      <c r="D68">
        <f t="shared" si="11"/>
        <v>572</v>
      </c>
      <c r="E68">
        <f t="shared" si="12"/>
        <v>7063</v>
      </c>
      <c r="F68">
        <f t="shared" si="13"/>
        <v>5689</v>
      </c>
      <c r="G68">
        <f t="shared" si="14"/>
        <v>287</v>
      </c>
      <c r="H68">
        <f t="shared" si="15"/>
        <v>219</v>
      </c>
      <c r="I68">
        <f t="shared" si="16"/>
        <v>50</v>
      </c>
      <c r="M68">
        <v>2005</v>
      </c>
      <c r="N68" s="3" t="s">
        <v>15</v>
      </c>
      <c r="O68" s="4">
        <v>15575</v>
      </c>
      <c r="P68" s="4">
        <v>642</v>
      </c>
      <c r="Q68" s="4">
        <v>7926</v>
      </c>
      <c r="R68" s="4">
        <v>6383</v>
      </c>
      <c r="S68" s="4">
        <v>322</v>
      </c>
      <c r="T68" s="4">
        <v>246</v>
      </c>
      <c r="U68" s="4">
        <v>56</v>
      </c>
    </row>
    <row r="69" spans="1:21" x14ac:dyDescent="0.2">
      <c r="A69">
        <v>2005</v>
      </c>
      <c r="B69" t="s">
        <v>16</v>
      </c>
      <c r="C69">
        <f t="shared" si="10"/>
        <v>9620</v>
      </c>
      <c r="D69">
        <f t="shared" si="11"/>
        <v>134</v>
      </c>
      <c r="E69">
        <f t="shared" si="12"/>
        <v>3450</v>
      </c>
      <c r="F69">
        <f t="shared" si="13"/>
        <v>4009</v>
      </c>
      <c r="G69">
        <f t="shared" si="14"/>
        <v>1259</v>
      </c>
      <c r="H69">
        <f t="shared" si="15"/>
        <v>616</v>
      </c>
      <c r="I69">
        <f t="shared" si="16"/>
        <v>152</v>
      </c>
      <c r="M69">
        <v>2005</v>
      </c>
      <c r="N69" s="3" t="s">
        <v>16</v>
      </c>
      <c r="O69" s="4">
        <v>10794</v>
      </c>
      <c r="P69" s="4">
        <v>150</v>
      </c>
      <c r="Q69" s="4">
        <v>3872</v>
      </c>
      <c r="R69" s="4">
        <v>4498</v>
      </c>
      <c r="S69" s="4">
        <v>1413</v>
      </c>
      <c r="T69" s="4">
        <v>691</v>
      </c>
      <c r="U69" s="4">
        <v>170</v>
      </c>
    </row>
    <row r="70" spans="1:21" x14ac:dyDescent="0.2">
      <c r="A70">
        <v>2005</v>
      </c>
      <c r="B70" t="s">
        <v>17</v>
      </c>
      <c r="C70">
        <f t="shared" si="10"/>
        <v>13509</v>
      </c>
      <c r="D70">
        <f t="shared" si="11"/>
        <v>77</v>
      </c>
      <c r="E70">
        <f t="shared" si="12"/>
        <v>4370</v>
      </c>
      <c r="F70">
        <f t="shared" si="13"/>
        <v>5289</v>
      </c>
      <c r="G70">
        <f t="shared" si="14"/>
        <v>1184</v>
      </c>
      <c r="H70">
        <f t="shared" si="15"/>
        <v>1736</v>
      </c>
      <c r="I70">
        <f t="shared" si="16"/>
        <v>853</v>
      </c>
      <c r="M70">
        <v>2005</v>
      </c>
      <c r="N70" s="3" t="s">
        <v>17</v>
      </c>
      <c r="O70" s="4">
        <v>15158</v>
      </c>
      <c r="P70" s="4">
        <v>86</v>
      </c>
      <c r="Q70" s="4">
        <v>4903</v>
      </c>
      <c r="R70" s="4">
        <v>5935</v>
      </c>
      <c r="S70" s="4">
        <v>1329</v>
      </c>
      <c r="T70" s="4">
        <v>1948</v>
      </c>
      <c r="U70" s="4">
        <v>957</v>
      </c>
    </row>
    <row r="71" spans="1:21" x14ac:dyDescent="0.2">
      <c r="A71">
        <v>2005</v>
      </c>
      <c r="B71" t="s">
        <v>18</v>
      </c>
      <c r="C71">
        <f t="shared" si="10"/>
        <v>3850</v>
      </c>
      <c r="D71">
        <f t="shared" si="11"/>
        <v>68</v>
      </c>
      <c r="E71">
        <f t="shared" si="12"/>
        <v>1260</v>
      </c>
      <c r="F71">
        <f t="shared" si="13"/>
        <v>1238</v>
      </c>
      <c r="G71">
        <f t="shared" si="14"/>
        <v>576</v>
      </c>
      <c r="H71">
        <f t="shared" si="15"/>
        <v>430</v>
      </c>
      <c r="I71">
        <f t="shared" si="16"/>
        <v>278</v>
      </c>
      <c r="M71">
        <v>2005</v>
      </c>
      <c r="N71" s="3" t="s">
        <v>18</v>
      </c>
      <c r="O71" s="4">
        <v>4320</v>
      </c>
      <c r="P71" s="4">
        <v>76</v>
      </c>
      <c r="Q71" s="4">
        <v>1414</v>
      </c>
      <c r="R71" s="4">
        <v>1389</v>
      </c>
      <c r="S71" s="4">
        <v>646</v>
      </c>
      <c r="T71" s="4">
        <v>483</v>
      </c>
      <c r="U71" s="4">
        <v>312</v>
      </c>
    </row>
    <row r="72" spans="1:21" x14ac:dyDescent="0.2">
      <c r="A72">
        <v>2005</v>
      </c>
      <c r="B72" t="s">
        <v>19</v>
      </c>
      <c r="C72">
        <f t="shared" si="10"/>
        <v>17223</v>
      </c>
      <c r="D72">
        <f t="shared" si="11"/>
        <v>173</v>
      </c>
      <c r="E72">
        <f t="shared" si="12"/>
        <v>7022</v>
      </c>
      <c r="F72">
        <f t="shared" si="13"/>
        <v>5783</v>
      </c>
      <c r="G72">
        <f t="shared" si="14"/>
        <v>1264</v>
      </c>
      <c r="H72">
        <f t="shared" si="15"/>
        <v>2101</v>
      </c>
      <c r="I72">
        <f t="shared" si="16"/>
        <v>880</v>
      </c>
      <c r="M72">
        <v>2005</v>
      </c>
      <c r="N72" s="3" t="s">
        <v>19</v>
      </c>
      <c r="O72" s="4">
        <v>19326</v>
      </c>
      <c r="P72" s="4">
        <v>194</v>
      </c>
      <c r="Q72" s="4">
        <v>7880</v>
      </c>
      <c r="R72" s="4">
        <v>6489</v>
      </c>
      <c r="S72" s="4">
        <v>1418</v>
      </c>
      <c r="T72" s="4">
        <v>2358</v>
      </c>
      <c r="U72" s="4">
        <v>987</v>
      </c>
    </row>
    <row r="73" spans="1:21" x14ac:dyDescent="0.2">
      <c r="A73">
        <v>2005</v>
      </c>
      <c r="B73" t="s">
        <v>20</v>
      </c>
      <c r="C73">
        <f t="shared" si="10"/>
        <v>17333</v>
      </c>
      <c r="D73">
        <f t="shared" si="11"/>
        <v>113</v>
      </c>
      <c r="E73">
        <f t="shared" si="12"/>
        <v>7782</v>
      </c>
      <c r="F73">
        <f t="shared" si="13"/>
        <v>4823</v>
      </c>
      <c r="G73">
        <f t="shared" si="14"/>
        <v>1700</v>
      </c>
      <c r="H73">
        <f t="shared" si="15"/>
        <v>2256</v>
      </c>
      <c r="I73">
        <f t="shared" si="16"/>
        <v>659</v>
      </c>
      <c r="M73">
        <v>2005</v>
      </c>
      <c r="N73" s="3" t="s">
        <v>20</v>
      </c>
      <c r="O73" s="4">
        <v>19449</v>
      </c>
      <c r="P73" s="4">
        <v>127</v>
      </c>
      <c r="Q73" s="4">
        <v>8732</v>
      </c>
      <c r="R73" s="4">
        <v>5412</v>
      </c>
      <c r="S73" s="4">
        <v>1908</v>
      </c>
      <c r="T73" s="4">
        <v>2531</v>
      </c>
      <c r="U73" s="4">
        <v>739</v>
      </c>
    </row>
    <row r="74" spans="1:21" x14ac:dyDescent="0.2">
      <c r="A74">
        <v>2005</v>
      </c>
      <c r="B74" t="s">
        <v>21</v>
      </c>
      <c r="C74">
        <f t="shared" si="10"/>
        <v>12550</v>
      </c>
      <c r="D74">
        <f t="shared" si="11"/>
        <v>82</v>
      </c>
      <c r="E74">
        <f t="shared" si="12"/>
        <v>4200</v>
      </c>
      <c r="F74">
        <f t="shared" si="13"/>
        <v>6044</v>
      </c>
      <c r="G74">
        <f t="shared" si="14"/>
        <v>917</v>
      </c>
      <c r="H74">
        <f t="shared" si="15"/>
        <v>915</v>
      </c>
      <c r="I74">
        <f t="shared" si="16"/>
        <v>392</v>
      </c>
      <c r="M74">
        <v>2005</v>
      </c>
      <c r="N74" s="3" t="s">
        <v>21</v>
      </c>
      <c r="O74" s="4">
        <v>14082</v>
      </c>
      <c r="P74" s="4">
        <v>92</v>
      </c>
      <c r="Q74" s="4">
        <v>4712</v>
      </c>
      <c r="R74" s="4">
        <v>6782</v>
      </c>
      <c r="S74" s="4">
        <v>1029</v>
      </c>
      <c r="T74" s="4">
        <v>1027</v>
      </c>
      <c r="U74" s="4">
        <v>440</v>
      </c>
    </row>
    <row r="75" spans="1:21" x14ac:dyDescent="0.2">
      <c r="A75">
        <v>2005</v>
      </c>
      <c r="B75" t="s">
        <v>22</v>
      </c>
      <c r="C75">
        <f t="shared" si="10"/>
        <v>9330</v>
      </c>
      <c r="D75">
        <f t="shared" si="11"/>
        <v>66</v>
      </c>
      <c r="E75">
        <f t="shared" si="12"/>
        <v>3601</v>
      </c>
      <c r="F75">
        <f t="shared" si="13"/>
        <v>3395</v>
      </c>
      <c r="G75">
        <f t="shared" si="14"/>
        <v>720</v>
      </c>
      <c r="H75">
        <f t="shared" si="15"/>
        <v>1044</v>
      </c>
      <c r="I75">
        <f t="shared" si="16"/>
        <v>504</v>
      </c>
      <c r="M75">
        <v>2005</v>
      </c>
      <c r="N75" s="3" t="s">
        <v>22</v>
      </c>
      <c r="O75" s="4">
        <v>10469</v>
      </c>
      <c r="P75" s="4">
        <v>74</v>
      </c>
      <c r="Q75" s="4">
        <v>4041</v>
      </c>
      <c r="R75" s="4">
        <v>3810</v>
      </c>
      <c r="S75" s="4">
        <v>808</v>
      </c>
      <c r="T75" s="4">
        <v>1171</v>
      </c>
      <c r="U75" s="4">
        <v>565</v>
      </c>
    </row>
    <row r="76" spans="1:21" x14ac:dyDescent="0.2">
      <c r="A76">
        <v>2005</v>
      </c>
      <c r="B76" t="s">
        <v>23</v>
      </c>
      <c r="C76">
        <f t="shared" si="10"/>
        <v>9814</v>
      </c>
      <c r="D76">
        <f t="shared" si="11"/>
        <v>38</v>
      </c>
      <c r="E76">
        <f t="shared" si="12"/>
        <v>3249</v>
      </c>
      <c r="F76">
        <f t="shared" si="13"/>
        <v>4517</v>
      </c>
      <c r="G76">
        <f t="shared" si="14"/>
        <v>816</v>
      </c>
      <c r="H76">
        <f t="shared" si="15"/>
        <v>985</v>
      </c>
      <c r="I76">
        <f t="shared" si="16"/>
        <v>209</v>
      </c>
      <c r="M76">
        <v>2005</v>
      </c>
      <c r="N76" s="3" t="s">
        <v>23</v>
      </c>
      <c r="O76" s="4">
        <v>11012</v>
      </c>
      <c r="P76" s="4">
        <v>43</v>
      </c>
      <c r="Q76" s="4">
        <v>3645</v>
      </c>
      <c r="R76" s="4">
        <v>5068</v>
      </c>
      <c r="S76" s="4">
        <v>916</v>
      </c>
      <c r="T76" s="4">
        <v>1105</v>
      </c>
      <c r="U76" s="4">
        <v>235</v>
      </c>
    </row>
    <row r="77" spans="1:21" x14ac:dyDescent="0.2">
      <c r="A77">
        <v>2005</v>
      </c>
      <c r="B77" t="s">
        <v>24</v>
      </c>
      <c r="C77">
        <f t="shared" si="10"/>
        <v>20706</v>
      </c>
      <c r="D77">
        <f t="shared" si="11"/>
        <v>187</v>
      </c>
      <c r="E77">
        <f t="shared" si="12"/>
        <v>8515</v>
      </c>
      <c r="F77">
        <f t="shared" si="13"/>
        <v>8598</v>
      </c>
      <c r="G77">
        <f t="shared" si="14"/>
        <v>1745</v>
      </c>
      <c r="H77">
        <f t="shared" si="15"/>
        <v>1187</v>
      </c>
      <c r="I77">
        <f t="shared" si="16"/>
        <v>474</v>
      </c>
      <c r="M77">
        <v>2005</v>
      </c>
      <c r="N77" s="3" t="s">
        <v>24</v>
      </c>
      <c r="O77" s="4">
        <v>23234</v>
      </c>
      <c r="P77" s="4">
        <v>210</v>
      </c>
      <c r="Q77" s="4">
        <v>9554</v>
      </c>
      <c r="R77" s="4">
        <v>9648</v>
      </c>
      <c r="S77" s="4">
        <v>1958</v>
      </c>
      <c r="T77" s="4">
        <v>1332</v>
      </c>
      <c r="U77" s="4">
        <v>532</v>
      </c>
    </row>
    <row r="78" spans="1:21" x14ac:dyDescent="0.2">
      <c r="A78">
        <v>2005</v>
      </c>
      <c r="B78" t="s">
        <v>25</v>
      </c>
      <c r="C78">
        <f t="shared" si="10"/>
        <v>17266</v>
      </c>
      <c r="D78">
        <f t="shared" si="11"/>
        <v>92</v>
      </c>
      <c r="E78">
        <f t="shared" si="12"/>
        <v>4092</v>
      </c>
      <c r="F78">
        <f t="shared" si="13"/>
        <v>9658</v>
      </c>
      <c r="G78">
        <f t="shared" si="14"/>
        <v>1961</v>
      </c>
      <c r="H78">
        <f t="shared" si="15"/>
        <v>1238</v>
      </c>
      <c r="I78">
        <f t="shared" si="16"/>
        <v>225</v>
      </c>
      <c r="M78">
        <v>2005</v>
      </c>
      <c r="N78" s="3" t="s">
        <v>25</v>
      </c>
      <c r="O78" s="4">
        <v>19374</v>
      </c>
      <c r="P78" s="4">
        <v>103</v>
      </c>
      <c r="Q78" s="4">
        <v>4592</v>
      </c>
      <c r="R78" s="4">
        <v>10837</v>
      </c>
      <c r="S78" s="4">
        <v>2200</v>
      </c>
      <c r="T78" s="4">
        <v>1389</v>
      </c>
      <c r="U78" s="4">
        <v>253</v>
      </c>
    </row>
    <row r="79" spans="1:21" x14ac:dyDescent="0.2">
      <c r="A79">
        <v>2005</v>
      </c>
      <c r="B79" t="s">
        <v>26</v>
      </c>
      <c r="C79">
        <f t="shared" si="10"/>
        <v>22145</v>
      </c>
      <c r="D79">
        <f t="shared" si="11"/>
        <v>301</v>
      </c>
      <c r="E79">
        <f t="shared" si="12"/>
        <v>8132</v>
      </c>
      <c r="F79">
        <f t="shared" si="13"/>
        <v>10616</v>
      </c>
      <c r="G79">
        <f t="shared" si="14"/>
        <v>1446</v>
      </c>
      <c r="H79">
        <f t="shared" si="15"/>
        <v>1507</v>
      </c>
      <c r="I79">
        <f t="shared" si="16"/>
        <v>143</v>
      </c>
      <c r="M79">
        <v>2005</v>
      </c>
      <c r="N79" s="3" t="s">
        <v>26</v>
      </c>
      <c r="O79" s="4">
        <v>24849</v>
      </c>
      <c r="P79" s="4">
        <v>338</v>
      </c>
      <c r="Q79" s="4">
        <v>9125</v>
      </c>
      <c r="R79" s="4">
        <v>11912</v>
      </c>
      <c r="S79" s="4">
        <v>1622</v>
      </c>
      <c r="T79" s="4">
        <v>1691</v>
      </c>
      <c r="U79" s="4">
        <v>161</v>
      </c>
    </row>
    <row r="80" spans="1:21" x14ac:dyDescent="0.2">
      <c r="A80">
        <v>2005</v>
      </c>
      <c r="B80" t="s">
        <v>27</v>
      </c>
      <c r="C80">
        <f t="shared" si="10"/>
        <v>13234</v>
      </c>
      <c r="D80">
        <f t="shared" si="11"/>
        <v>28</v>
      </c>
      <c r="E80">
        <f t="shared" si="12"/>
        <v>3976</v>
      </c>
      <c r="F80">
        <f t="shared" si="13"/>
        <v>7551</v>
      </c>
      <c r="G80">
        <f t="shared" si="14"/>
        <v>797</v>
      </c>
      <c r="H80">
        <f t="shared" si="15"/>
        <v>654</v>
      </c>
      <c r="I80">
        <f t="shared" si="16"/>
        <v>228</v>
      </c>
      <c r="M80">
        <v>2005</v>
      </c>
      <c r="N80" s="3" t="s">
        <v>27</v>
      </c>
      <c r="O80" s="4">
        <v>14850</v>
      </c>
      <c r="P80" s="4">
        <v>31</v>
      </c>
      <c r="Q80" s="4">
        <v>4462</v>
      </c>
      <c r="R80" s="4">
        <v>8473</v>
      </c>
      <c r="S80" s="4">
        <v>894</v>
      </c>
      <c r="T80" s="4">
        <v>734</v>
      </c>
      <c r="U80" s="4">
        <v>256</v>
      </c>
    </row>
    <row r="81" spans="1:21" x14ac:dyDescent="0.2">
      <c r="A81">
        <v>2005</v>
      </c>
      <c r="B81" t="s">
        <v>28</v>
      </c>
      <c r="C81">
        <f t="shared" si="10"/>
        <v>24651</v>
      </c>
      <c r="D81">
        <f t="shared" si="11"/>
        <v>768</v>
      </c>
      <c r="E81">
        <f t="shared" si="12"/>
        <v>8487</v>
      </c>
      <c r="F81">
        <f t="shared" si="13"/>
        <v>9983</v>
      </c>
      <c r="G81">
        <f t="shared" si="14"/>
        <v>2183</v>
      </c>
      <c r="H81">
        <f t="shared" si="15"/>
        <v>2254</v>
      </c>
      <c r="I81">
        <f t="shared" si="16"/>
        <v>976</v>
      </c>
      <c r="M81">
        <v>2005</v>
      </c>
      <c r="N81" s="3" t="s">
        <v>28</v>
      </c>
      <c r="O81" s="4">
        <v>27660</v>
      </c>
      <c r="P81" s="4">
        <v>862</v>
      </c>
      <c r="Q81" s="4">
        <v>9522</v>
      </c>
      <c r="R81" s="4">
        <v>11202</v>
      </c>
      <c r="S81" s="4">
        <v>2450</v>
      </c>
      <c r="T81" s="4">
        <v>2529</v>
      </c>
      <c r="U81" s="4">
        <v>1095</v>
      </c>
    </row>
    <row r="82" spans="1:21" x14ac:dyDescent="0.2">
      <c r="A82">
        <v>2005</v>
      </c>
      <c r="B82" t="s">
        <v>29</v>
      </c>
      <c r="C82">
        <f t="shared" si="10"/>
        <v>10627</v>
      </c>
      <c r="D82">
        <f t="shared" si="11"/>
        <v>31</v>
      </c>
      <c r="E82">
        <f t="shared" si="12"/>
        <v>3230</v>
      </c>
      <c r="F82">
        <f t="shared" si="13"/>
        <v>4789</v>
      </c>
      <c r="G82">
        <f t="shared" si="14"/>
        <v>872</v>
      </c>
      <c r="H82">
        <f t="shared" si="15"/>
        <v>1237</v>
      </c>
      <c r="I82">
        <f t="shared" si="16"/>
        <v>468</v>
      </c>
      <c r="M82">
        <v>2005</v>
      </c>
      <c r="N82" s="3" t="s">
        <v>29</v>
      </c>
      <c r="O82" s="4">
        <v>11924</v>
      </c>
      <c r="P82" s="4">
        <v>35</v>
      </c>
      <c r="Q82" s="4">
        <v>3624</v>
      </c>
      <c r="R82" s="4">
        <v>5374</v>
      </c>
      <c r="S82" s="4">
        <v>978</v>
      </c>
      <c r="T82" s="4">
        <v>1388</v>
      </c>
      <c r="U82" s="4">
        <v>525</v>
      </c>
    </row>
    <row r="83" spans="1:21" x14ac:dyDescent="0.2">
      <c r="A83">
        <v>2005</v>
      </c>
      <c r="B83" t="s">
        <v>30</v>
      </c>
      <c r="C83">
        <f t="shared" si="10"/>
        <v>3117</v>
      </c>
      <c r="D83">
        <f t="shared" si="11"/>
        <v>71</v>
      </c>
      <c r="E83">
        <f t="shared" si="12"/>
        <v>373</v>
      </c>
      <c r="F83">
        <f t="shared" si="13"/>
        <v>1337</v>
      </c>
      <c r="G83">
        <f t="shared" si="14"/>
        <v>356</v>
      </c>
      <c r="H83">
        <f t="shared" si="15"/>
        <v>763</v>
      </c>
      <c r="I83">
        <f t="shared" si="16"/>
        <v>217</v>
      </c>
      <c r="M83">
        <v>2005</v>
      </c>
      <c r="N83" s="3" t="s">
        <v>30</v>
      </c>
      <c r="O83" s="4">
        <v>3497</v>
      </c>
      <c r="P83" s="4">
        <v>80</v>
      </c>
      <c r="Q83" s="4">
        <v>418</v>
      </c>
      <c r="R83" s="4">
        <v>1500</v>
      </c>
      <c r="S83" s="4">
        <v>400</v>
      </c>
      <c r="T83" s="4">
        <v>856</v>
      </c>
      <c r="U83" s="4">
        <v>243</v>
      </c>
    </row>
    <row r="84" spans="1:21" x14ac:dyDescent="0.2">
      <c r="A84">
        <v>2005</v>
      </c>
      <c r="B84" t="s">
        <v>31</v>
      </c>
      <c r="C84">
        <f t="shared" si="10"/>
        <v>5519</v>
      </c>
      <c r="D84">
        <f t="shared" si="11"/>
        <v>126</v>
      </c>
      <c r="E84">
        <f t="shared" si="12"/>
        <v>2691</v>
      </c>
      <c r="F84">
        <f t="shared" si="13"/>
        <v>1708</v>
      </c>
      <c r="G84">
        <f t="shared" si="14"/>
        <v>317</v>
      </c>
      <c r="H84">
        <f t="shared" si="15"/>
        <v>487</v>
      </c>
      <c r="I84">
        <f t="shared" si="16"/>
        <v>190</v>
      </c>
      <c r="M84">
        <v>2005</v>
      </c>
      <c r="N84" s="3" t="s">
        <v>31</v>
      </c>
      <c r="O84" s="4">
        <v>6193</v>
      </c>
      <c r="P84" s="4">
        <v>141</v>
      </c>
      <c r="Q84" s="4">
        <v>3020</v>
      </c>
      <c r="R84" s="4">
        <v>1917</v>
      </c>
      <c r="S84" s="4">
        <v>356</v>
      </c>
      <c r="T84" s="4">
        <v>546</v>
      </c>
      <c r="U84" s="4">
        <v>213</v>
      </c>
    </row>
    <row r="85" spans="1:21" x14ac:dyDescent="0.2">
      <c r="A85">
        <v>2005</v>
      </c>
      <c r="B85" t="s">
        <v>32</v>
      </c>
      <c r="C85">
        <f t="shared" si="10"/>
        <v>19629</v>
      </c>
      <c r="D85">
        <f t="shared" si="11"/>
        <v>212</v>
      </c>
      <c r="E85">
        <f t="shared" si="12"/>
        <v>6188</v>
      </c>
      <c r="F85">
        <f t="shared" si="13"/>
        <v>9131</v>
      </c>
      <c r="G85">
        <f t="shared" si="14"/>
        <v>2239</v>
      </c>
      <c r="H85">
        <f t="shared" si="15"/>
        <v>1296</v>
      </c>
      <c r="I85">
        <f t="shared" si="16"/>
        <v>563</v>
      </c>
      <c r="M85">
        <v>2005</v>
      </c>
      <c r="N85" s="3" t="s">
        <v>32</v>
      </c>
      <c r="O85" s="4">
        <v>22025</v>
      </c>
      <c r="P85" s="4">
        <v>238</v>
      </c>
      <c r="Q85" s="4">
        <v>6943</v>
      </c>
      <c r="R85" s="4">
        <v>10246</v>
      </c>
      <c r="S85" s="4">
        <v>2512</v>
      </c>
      <c r="T85" s="4">
        <v>1454</v>
      </c>
      <c r="U85" s="4">
        <v>632</v>
      </c>
    </row>
    <row r="86" spans="1:21" x14ac:dyDescent="0.2">
      <c r="A86">
        <v>2005</v>
      </c>
      <c r="B86" t="s">
        <v>33</v>
      </c>
      <c r="C86">
        <f t="shared" si="10"/>
        <v>6901</v>
      </c>
      <c r="D86">
        <f t="shared" si="11"/>
        <v>48</v>
      </c>
      <c r="E86">
        <f t="shared" si="12"/>
        <v>1335</v>
      </c>
      <c r="F86">
        <f t="shared" si="13"/>
        <v>3452</v>
      </c>
      <c r="G86">
        <f t="shared" si="14"/>
        <v>1047</v>
      </c>
      <c r="H86">
        <f t="shared" si="15"/>
        <v>638</v>
      </c>
      <c r="I86">
        <f t="shared" si="16"/>
        <v>381</v>
      </c>
      <c r="M86">
        <v>2005</v>
      </c>
      <c r="N86" s="3" t="s">
        <v>33</v>
      </c>
      <c r="O86" s="4">
        <v>7743</v>
      </c>
      <c r="P86" s="4">
        <v>54</v>
      </c>
      <c r="Q86" s="4">
        <v>1497</v>
      </c>
      <c r="R86" s="4">
        <v>3873</v>
      </c>
      <c r="S86" s="4">
        <v>1175</v>
      </c>
      <c r="T86" s="4">
        <v>716</v>
      </c>
      <c r="U86" s="4">
        <v>428</v>
      </c>
    </row>
    <row r="87" spans="1:21" x14ac:dyDescent="0.2">
      <c r="A87">
        <v>2005</v>
      </c>
      <c r="B87" t="s">
        <v>34</v>
      </c>
      <c r="C87">
        <f t="shared" si="10"/>
        <v>11681</v>
      </c>
      <c r="D87">
        <f t="shared" si="11"/>
        <v>11</v>
      </c>
      <c r="E87">
        <f t="shared" si="12"/>
        <v>2195</v>
      </c>
      <c r="F87">
        <f t="shared" si="13"/>
        <v>5650</v>
      </c>
      <c r="G87">
        <f t="shared" si="14"/>
        <v>2011</v>
      </c>
      <c r="H87">
        <f t="shared" si="15"/>
        <v>1131</v>
      </c>
      <c r="I87">
        <f t="shared" si="16"/>
        <v>683</v>
      </c>
      <c r="M87">
        <v>2005</v>
      </c>
      <c r="N87" s="3" t="s">
        <v>34</v>
      </c>
      <c r="O87" s="4">
        <v>13107</v>
      </c>
      <c r="P87" s="4">
        <v>12</v>
      </c>
      <c r="Q87" s="4">
        <v>2463</v>
      </c>
      <c r="R87" s="4">
        <v>6340</v>
      </c>
      <c r="S87" s="4">
        <v>2257</v>
      </c>
      <c r="T87" s="4">
        <v>1269</v>
      </c>
      <c r="U87" s="4">
        <v>766</v>
      </c>
    </row>
    <row r="88" spans="1:21" x14ac:dyDescent="0.2">
      <c r="A88">
        <v>2005</v>
      </c>
      <c r="B88" t="s">
        <v>36</v>
      </c>
      <c r="C88">
        <f t="shared" si="10"/>
        <v>10109</v>
      </c>
      <c r="D88">
        <f t="shared" si="11"/>
        <v>162</v>
      </c>
      <c r="E88">
        <f t="shared" si="12"/>
        <v>3343</v>
      </c>
      <c r="F88">
        <f t="shared" si="13"/>
        <v>4896</v>
      </c>
      <c r="G88">
        <f t="shared" si="14"/>
        <v>1105</v>
      </c>
      <c r="H88">
        <f t="shared" si="15"/>
        <v>487</v>
      </c>
      <c r="I88">
        <f t="shared" si="16"/>
        <v>116</v>
      </c>
      <c r="M88">
        <v>2005</v>
      </c>
      <c r="N88" s="3" t="s">
        <v>36</v>
      </c>
      <c r="O88" s="4">
        <v>11343</v>
      </c>
      <c r="P88" s="4">
        <v>182</v>
      </c>
      <c r="Q88" s="4">
        <v>3750</v>
      </c>
      <c r="R88" s="4">
        <v>5494</v>
      </c>
      <c r="S88" s="4">
        <v>1240</v>
      </c>
      <c r="T88" s="4">
        <v>547</v>
      </c>
      <c r="U88" s="4">
        <v>130</v>
      </c>
    </row>
    <row r="89" spans="1:21" x14ac:dyDescent="0.2">
      <c r="A89">
        <v>2005</v>
      </c>
      <c r="B89" t="s">
        <v>37</v>
      </c>
      <c r="C89">
        <f t="shared" si="10"/>
        <v>5738</v>
      </c>
      <c r="D89">
        <f t="shared" si="11"/>
        <v>29</v>
      </c>
      <c r="E89">
        <f t="shared" si="12"/>
        <v>1833</v>
      </c>
      <c r="F89">
        <f t="shared" si="13"/>
        <v>2781</v>
      </c>
      <c r="G89">
        <f t="shared" si="14"/>
        <v>496</v>
      </c>
      <c r="H89">
        <f t="shared" si="15"/>
        <v>451</v>
      </c>
      <c r="I89">
        <f t="shared" si="16"/>
        <v>148</v>
      </c>
      <c r="M89">
        <v>2005</v>
      </c>
      <c r="N89" s="3" t="s">
        <v>37</v>
      </c>
      <c r="O89" s="4">
        <v>6438</v>
      </c>
      <c r="P89" s="4">
        <v>33</v>
      </c>
      <c r="Q89" s="4">
        <v>2057</v>
      </c>
      <c r="R89" s="4">
        <v>3120</v>
      </c>
      <c r="S89" s="4">
        <v>556</v>
      </c>
      <c r="T89" s="4">
        <v>506</v>
      </c>
      <c r="U89" s="4">
        <v>166</v>
      </c>
    </row>
    <row r="90" spans="1:21" x14ac:dyDescent="0.2">
      <c r="A90">
        <v>2005</v>
      </c>
      <c r="B90" t="s">
        <v>38</v>
      </c>
      <c r="C90">
        <f t="shared" si="10"/>
        <v>1900</v>
      </c>
      <c r="D90">
        <f t="shared" si="11"/>
        <v>18</v>
      </c>
      <c r="E90">
        <f t="shared" si="12"/>
        <v>526</v>
      </c>
      <c r="F90">
        <f t="shared" si="13"/>
        <v>907</v>
      </c>
      <c r="G90">
        <f t="shared" si="14"/>
        <v>159</v>
      </c>
      <c r="H90">
        <f t="shared" si="15"/>
        <v>179</v>
      </c>
      <c r="I90">
        <f t="shared" si="16"/>
        <v>111</v>
      </c>
      <c r="M90">
        <v>2005</v>
      </c>
      <c r="N90" s="3" t="s">
        <v>38</v>
      </c>
      <c r="O90" s="4">
        <v>2132</v>
      </c>
      <c r="P90" s="4">
        <v>20</v>
      </c>
      <c r="Q90" s="4">
        <v>590</v>
      </c>
      <c r="R90" s="4">
        <v>1018</v>
      </c>
      <c r="S90" s="4">
        <v>178</v>
      </c>
      <c r="T90" s="4">
        <v>201</v>
      </c>
      <c r="U90" s="4">
        <v>125</v>
      </c>
    </row>
    <row r="91" spans="1:21" x14ac:dyDescent="0.2">
      <c r="A91">
        <v>2005</v>
      </c>
      <c r="B91" t="s">
        <v>39</v>
      </c>
      <c r="C91">
        <f t="shared" si="10"/>
        <v>1844</v>
      </c>
      <c r="D91">
        <f t="shared" si="11"/>
        <v>2</v>
      </c>
      <c r="E91">
        <f t="shared" si="12"/>
        <v>581</v>
      </c>
      <c r="F91">
        <f t="shared" si="13"/>
        <v>827</v>
      </c>
      <c r="G91">
        <f t="shared" si="14"/>
        <v>160</v>
      </c>
      <c r="H91">
        <f t="shared" si="15"/>
        <v>213</v>
      </c>
      <c r="I91">
        <f t="shared" si="16"/>
        <v>61</v>
      </c>
      <c r="M91">
        <v>2005</v>
      </c>
      <c r="N91" s="3" t="s">
        <v>39</v>
      </c>
      <c r="O91" s="4">
        <v>2069</v>
      </c>
      <c r="P91" s="4">
        <v>2</v>
      </c>
      <c r="Q91" s="4">
        <v>653</v>
      </c>
      <c r="R91" s="4">
        <v>928</v>
      </c>
      <c r="S91" s="4">
        <v>179</v>
      </c>
      <c r="T91" s="4">
        <v>239</v>
      </c>
      <c r="U91" s="4">
        <v>68</v>
      </c>
    </row>
    <row r="92" spans="1:21" x14ac:dyDescent="0.2">
      <c r="A92">
        <v>2005</v>
      </c>
      <c r="B92" t="s">
        <v>40</v>
      </c>
      <c r="C92">
        <f>347709-SUM(C63:C91)</f>
        <v>5883</v>
      </c>
      <c r="D92">
        <f t="shared" si="11"/>
        <v>13</v>
      </c>
      <c r="E92">
        <f t="shared" si="12"/>
        <v>1908</v>
      </c>
      <c r="F92">
        <f t="shared" si="13"/>
        <v>3147</v>
      </c>
      <c r="G92">
        <f t="shared" si="14"/>
        <v>414</v>
      </c>
      <c r="H92">
        <f t="shared" si="15"/>
        <v>295</v>
      </c>
      <c r="I92">
        <f t="shared" si="16"/>
        <v>106</v>
      </c>
      <c r="M92">
        <v>2005</v>
      </c>
      <c r="N92" s="3" t="s">
        <v>40</v>
      </c>
      <c r="O92" s="4">
        <v>6601</v>
      </c>
      <c r="P92" s="4">
        <v>15</v>
      </c>
      <c r="Q92" s="4">
        <v>2141</v>
      </c>
      <c r="R92" s="4">
        <v>3531</v>
      </c>
      <c r="S92" s="4">
        <v>464</v>
      </c>
      <c r="T92" s="4">
        <v>331</v>
      </c>
      <c r="U92" s="4">
        <v>119</v>
      </c>
    </row>
    <row r="93" spans="1:21" x14ac:dyDescent="0.2">
      <c r="A93">
        <v>2004</v>
      </c>
      <c r="B93" t="s">
        <v>105</v>
      </c>
      <c r="C93">
        <v>6618</v>
      </c>
      <c r="D93">
        <v>109</v>
      </c>
      <c r="E93">
        <v>3638</v>
      </c>
      <c r="F93">
        <v>2131</v>
      </c>
      <c r="G93">
        <v>319</v>
      </c>
      <c r="H93">
        <v>313</v>
      </c>
      <c r="I93">
        <v>108</v>
      </c>
      <c r="M93">
        <v>2004</v>
      </c>
      <c r="N93" s="5" t="s">
        <v>105</v>
      </c>
      <c r="O93" s="8">
        <v>6618</v>
      </c>
      <c r="P93" s="8">
        <v>109</v>
      </c>
      <c r="Q93" s="8">
        <v>3638</v>
      </c>
      <c r="R93" s="8">
        <v>2131</v>
      </c>
      <c r="S93" s="8">
        <v>319</v>
      </c>
      <c r="T93" s="8">
        <v>313</v>
      </c>
      <c r="U93" s="8">
        <v>108</v>
      </c>
    </row>
    <row r="94" spans="1:21" x14ac:dyDescent="0.2">
      <c r="A94">
        <v>2004</v>
      </c>
      <c r="B94" t="s">
        <v>106</v>
      </c>
      <c r="C94">
        <v>3718</v>
      </c>
      <c r="D94">
        <v>23</v>
      </c>
      <c r="E94">
        <v>1331</v>
      </c>
      <c r="F94">
        <v>1819</v>
      </c>
      <c r="G94">
        <v>328</v>
      </c>
      <c r="H94">
        <v>186</v>
      </c>
      <c r="I94">
        <v>31</v>
      </c>
      <c r="M94">
        <v>2004</v>
      </c>
      <c r="N94" s="5" t="s">
        <v>106</v>
      </c>
      <c r="O94" s="8">
        <v>3718</v>
      </c>
      <c r="P94" s="8">
        <v>23</v>
      </c>
      <c r="Q94" s="8">
        <v>1331</v>
      </c>
      <c r="R94" s="8">
        <v>1819</v>
      </c>
      <c r="S94" s="8">
        <v>328</v>
      </c>
      <c r="T94" s="8">
        <v>186</v>
      </c>
      <c r="U94" s="8">
        <v>31</v>
      </c>
    </row>
    <row r="95" spans="1:21" x14ac:dyDescent="0.2">
      <c r="A95">
        <v>2004</v>
      </c>
      <c r="B95" t="s">
        <v>107</v>
      </c>
      <c r="C95">
        <v>20428</v>
      </c>
      <c r="D95">
        <v>95</v>
      </c>
      <c r="E95">
        <v>5346</v>
      </c>
      <c r="F95">
        <v>9888</v>
      </c>
      <c r="G95">
        <v>3192</v>
      </c>
      <c r="H95">
        <v>1419</v>
      </c>
      <c r="I95">
        <v>488</v>
      </c>
      <c r="M95">
        <v>2004</v>
      </c>
      <c r="N95" s="5" t="s">
        <v>107</v>
      </c>
      <c r="O95" s="8">
        <v>20428</v>
      </c>
      <c r="P95" s="8">
        <v>95</v>
      </c>
      <c r="Q95" s="8">
        <v>5346</v>
      </c>
      <c r="R95" s="8">
        <v>9888</v>
      </c>
      <c r="S95" s="8">
        <v>3192</v>
      </c>
      <c r="T95" s="8">
        <v>1419</v>
      </c>
      <c r="U95" s="8">
        <v>488</v>
      </c>
    </row>
    <row r="96" spans="1:21" x14ac:dyDescent="0.2">
      <c r="A96">
        <v>2004</v>
      </c>
      <c r="B96" t="s">
        <v>108</v>
      </c>
      <c r="C96">
        <v>14412</v>
      </c>
      <c r="D96">
        <v>40</v>
      </c>
      <c r="E96">
        <v>2629</v>
      </c>
      <c r="F96">
        <v>6904</v>
      </c>
      <c r="G96">
        <v>2520</v>
      </c>
      <c r="H96">
        <v>2029</v>
      </c>
      <c r="I96">
        <v>290</v>
      </c>
      <c r="M96">
        <v>2004</v>
      </c>
      <c r="N96" s="5" t="s">
        <v>108</v>
      </c>
      <c r="O96" s="8">
        <v>14412</v>
      </c>
      <c r="P96" s="8">
        <v>40</v>
      </c>
      <c r="Q96" s="8">
        <v>2629</v>
      </c>
      <c r="R96" s="8">
        <v>6904</v>
      </c>
      <c r="S96" s="8">
        <v>2520</v>
      </c>
      <c r="T96" s="8">
        <v>2029</v>
      </c>
      <c r="U96" s="8">
        <v>290</v>
      </c>
    </row>
    <row r="97" spans="1:21" x14ac:dyDescent="0.2">
      <c r="A97">
        <v>2004</v>
      </c>
      <c r="B97" t="s">
        <v>109</v>
      </c>
      <c r="C97">
        <v>10604</v>
      </c>
      <c r="D97">
        <v>100</v>
      </c>
      <c r="E97">
        <v>2444</v>
      </c>
      <c r="F97">
        <v>5404</v>
      </c>
      <c r="G97">
        <v>1596</v>
      </c>
      <c r="H97">
        <v>862</v>
      </c>
      <c r="I97">
        <v>198</v>
      </c>
      <c r="M97">
        <v>2004</v>
      </c>
      <c r="N97" s="5" t="s">
        <v>109</v>
      </c>
      <c r="O97" s="8">
        <v>10604</v>
      </c>
      <c r="P97" s="8">
        <v>100</v>
      </c>
      <c r="Q97" s="8">
        <v>2444</v>
      </c>
      <c r="R97" s="8">
        <v>5404</v>
      </c>
      <c r="S97" s="8">
        <v>1596</v>
      </c>
      <c r="T97" s="8">
        <v>862</v>
      </c>
      <c r="U97" s="8">
        <v>198</v>
      </c>
    </row>
    <row r="98" spans="1:21" x14ac:dyDescent="0.2">
      <c r="A98">
        <v>2004</v>
      </c>
      <c r="B98" t="s">
        <v>110</v>
      </c>
      <c r="C98">
        <v>15572</v>
      </c>
      <c r="D98">
        <v>1473</v>
      </c>
      <c r="E98">
        <v>6677</v>
      </c>
      <c r="F98">
        <v>6766</v>
      </c>
      <c r="G98">
        <v>345</v>
      </c>
      <c r="H98">
        <v>251</v>
      </c>
      <c r="I98">
        <v>60</v>
      </c>
      <c r="M98">
        <v>2004</v>
      </c>
      <c r="N98" s="5" t="s">
        <v>110</v>
      </c>
      <c r="O98" s="8">
        <v>15572</v>
      </c>
      <c r="P98" s="8">
        <v>1473</v>
      </c>
      <c r="Q98" s="8">
        <v>6677</v>
      </c>
      <c r="R98" s="8">
        <v>6766</v>
      </c>
      <c r="S98" s="8">
        <v>345</v>
      </c>
      <c r="T98" s="8">
        <v>251</v>
      </c>
      <c r="U98" s="8">
        <v>60</v>
      </c>
    </row>
    <row r="99" spans="1:21" x14ac:dyDescent="0.2">
      <c r="A99">
        <v>2004</v>
      </c>
      <c r="B99" t="s">
        <v>111</v>
      </c>
      <c r="C99">
        <v>10284</v>
      </c>
      <c r="D99">
        <v>115</v>
      </c>
      <c r="E99">
        <v>3333</v>
      </c>
      <c r="F99">
        <v>4790</v>
      </c>
      <c r="G99">
        <v>1412</v>
      </c>
      <c r="H99">
        <v>531</v>
      </c>
      <c r="I99">
        <v>103</v>
      </c>
      <c r="M99">
        <v>2004</v>
      </c>
      <c r="N99" s="5" t="s">
        <v>111</v>
      </c>
      <c r="O99" s="8">
        <v>10284</v>
      </c>
      <c r="P99" s="8">
        <v>115</v>
      </c>
      <c r="Q99" s="8">
        <v>3333</v>
      </c>
      <c r="R99" s="8">
        <v>4790</v>
      </c>
      <c r="S99" s="8">
        <v>1412</v>
      </c>
      <c r="T99" s="8">
        <v>531</v>
      </c>
      <c r="U99" s="8">
        <v>103</v>
      </c>
    </row>
    <row r="100" spans="1:21" x14ac:dyDescent="0.2">
      <c r="A100">
        <v>2004</v>
      </c>
      <c r="B100" t="s">
        <v>112</v>
      </c>
      <c r="C100">
        <v>9752</v>
      </c>
      <c r="D100">
        <v>68</v>
      </c>
      <c r="E100">
        <v>3877</v>
      </c>
      <c r="F100">
        <v>4607</v>
      </c>
      <c r="G100">
        <v>716</v>
      </c>
      <c r="H100">
        <v>426</v>
      </c>
      <c r="I100">
        <v>58</v>
      </c>
      <c r="M100">
        <v>2004</v>
      </c>
      <c r="N100" s="5" t="s">
        <v>112</v>
      </c>
      <c r="O100" s="8">
        <v>9752</v>
      </c>
      <c r="P100" s="8">
        <v>68</v>
      </c>
      <c r="Q100" s="8">
        <v>3877</v>
      </c>
      <c r="R100" s="8">
        <v>4607</v>
      </c>
      <c r="S100" s="8">
        <v>716</v>
      </c>
      <c r="T100" s="8">
        <v>426</v>
      </c>
      <c r="U100" s="8">
        <v>58</v>
      </c>
    </row>
    <row r="101" spans="1:21" x14ac:dyDescent="0.2">
      <c r="A101">
        <v>2004</v>
      </c>
      <c r="B101" t="s">
        <v>113</v>
      </c>
      <c r="C101">
        <v>3231</v>
      </c>
      <c r="D101">
        <v>48</v>
      </c>
      <c r="E101">
        <v>1083</v>
      </c>
      <c r="F101">
        <v>1422</v>
      </c>
      <c r="G101">
        <v>336</v>
      </c>
      <c r="H101">
        <v>238</v>
      </c>
      <c r="I101">
        <v>104</v>
      </c>
      <c r="M101">
        <v>2004</v>
      </c>
      <c r="N101" s="5" t="s">
        <v>113</v>
      </c>
      <c r="O101" s="8">
        <v>3231</v>
      </c>
      <c r="P101" s="8">
        <v>48</v>
      </c>
      <c r="Q101" s="8">
        <v>1083</v>
      </c>
      <c r="R101" s="8">
        <v>1422</v>
      </c>
      <c r="S101" s="8">
        <v>336</v>
      </c>
      <c r="T101" s="8">
        <v>238</v>
      </c>
      <c r="U101" s="8">
        <v>104</v>
      </c>
    </row>
    <row r="102" spans="1:21" x14ac:dyDescent="0.2">
      <c r="A102">
        <v>2004</v>
      </c>
      <c r="B102" t="s">
        <v>114</v>
      </c>
      <c r="C102">
        <v>14862</v>
      </c>
      <c r="D102">
        <v>138</v>
      </c>
      <c r="E102">
        <v>6257</v>
      </c>
      <c r="F102">
        <v>6574</v>
      </c>
      <c r="G102">
        <v>893</v>
      </c>
      <c r="H102">
        <v>827</v>
      </c>
      <c r="I102">
        <v>173</v>
      </c>
      <c r="M102">
        <v>2004</v>
      </c>
      <c r="N102" s="5" t="s">
        <v>114</v>
      </c>
      <c r="O102" s="8">
        <v>14862</v>
      </c>
      <c r="P102" s="8">
        <v>138</v>
      </c>
      <c r="Q102" s="8">
        <v>6257</v>
      </c>
      <c r="R102" s="8">
        <v>6574</v>
      </c>
      <c r="S102" s="8">
        <v>893</v>
      </c>
      <c r="T102" s="8">
        <v>827</v>
      </c>
      <c r="U102" s="8">
        <v>173</v>
      </c>
    </row>
    <row r="103" spans="1:21" x14ac:dyDescent="0.2">
      <c r="A103">
        <v>2004</v>
      </c>
      <c r="B103" t="s">
        <v>115</v>
      </c>
      <c r="C103">
        <v>17075</v>
      </c>
      <c r="D103">
        <v>98</v>
      </c>
      <c r="E103">
        <v>6446</v>
      </c>
      <c r="F103">
        <v>6494</v>
      </c>
      <c r="G103">
        <v>1782</v>
      </c>
      <c r="H103">
        <v>1888</v>
      </c>
      <c r="I103">
        <v>367</v>
      </c>
      <c r="M103">
        <v>2004</v>
      </c>
      <c r="N103" s="5" t="s">
        <v>115</v>
      </c>
      <c r="O103" s="8">
        <v>17075</v>
      </c>
      <c r="P103" s="8">
        <v>98</v>
      </c>
      <c r="Q103" s="8">
        <v>6446</v>
      </c>
      <c r="R103" s="8">
        <v>6494</v>
      </c>
      <c r="S103" s="8">
        <v>1782</v>
      </c>
      <c r="T103" s="8">
        <v>1888</v>
      </c>
      <c r="U103" s="8">
        <v>367</v>
      </c>
    </row>
    <row r="104" spans="1:21" x14ac:dyDescent="0.2">
      <c r="A104">
        <v>2004</v>
      </c>
      <c r="B104" t="s">
        <v>116</v>
      </c>
      <c r="C104">
        <v>12305</v>
      </c>
      <c r="D104">
        <v>63</v>
      </c>
      <c r="E104">
        <v>3900</v>
      </c>
      <c r="F104">
        <v>6239</v>
      </c>
      <c r="G104">
        <v>1284</v>
      </c>
      <c r="H104">
        <v>667</v>
      </c>
      <c r="I104">
        <v>152</v>
      </c>
      <c r="M104">
        <v>2004</v>
      </c>
      <c r="N104" s="5" t="s">
        <v>116</v>
      </c>
      <c r="O104" s="8">
        <v>12305</v>
      </c>
      <c r="P104" s="8">
        <v>63</v>
      </c>
      <c r="Q104" s="8">
        <v>3900</v>
      </c>
      <c r="R104" s="8">
        <v>6239</v>
      </c>
      <c r="S104" s="8">
        <v>1284</v>
      </c>
      <c r="T104" s="8">
        <v>667</v>
      </c>
      <c r="U104" s="8">
        <v>152</v>
      </c>
    </row>
    <row r="105" spans="1:21" x14ac:dyDescent="0.2">
      <c r="A105">
        <v>2004</v>
      </c>
      <c r="B105" t="s">
        <v>117</v>
      </c>
      <c r="C105">
        <v>8688</v>
      </c>
      <c r="D105">
        <v>62</v>
      </c>
      <c r="E105">
        <v>2906</v>
      </c>
      <c r="F105">
        <v>4336</v>
      </c>
      <c r="G105">
        <v>569</v>
      </c>
      <c r="H105">
        <v>594</v>
      </c>
      <c r="I105">
        <v>221</v>
      </c>
      <c r="M105">
        <v>2004</v>
      </c>
      <c r="N105" s="5" t="s">
        <v>117</v>
      </c>
      <c r="O105" s="8">
        <v>8688</v>
      </c>
      <c r="P105" s="8">
        <v>62</v>
      </c>
      <c r="Q105" s="8">
        <v>2906</v>
      </c>
      <c r="R105" s="8">
        <v>4336</v>
      </c>
      <c r="S105" s="8">
        <v>569</v>
      </c>
      <c r="T105" s="8">
        <v>594</v>
      </c>
      <c r="U105" s="8">
        <v>221</v>
      </c>
    </row>
    <row r="106" spans="1:21" x14ac:dyDescent="0.2">
      <c r="A106">
        <v>2004</v>
      </c>
      <c r="B106" t="s">
        <v>118</v>
      </c>
      <c r="C106">
        <v>10263</v>
      </c>
      <c r="D106">
        <v>41</v>
      </c>
      <c r="E106">
        <v>2722</v>
      </c>
      <c r="F106">
        <v>5302</v>
      </c>
      <c r="G106">
        <v>1168</v>
      </c>
      <c r="H106">
        <v>878</v>
      </c>
      <c r="I106">
        <v>152</v>
      </c>
      <c r="M106">
        <v>2004</v>
      </c>
      <c r="N106" s="5" t="s">
        <v>118</v>
      </c>
      <c r="O106" s="8">
        <v>10263</v>
      </c>
      <c r="P106" s="8">
        <v>41</v>
      </c>
      <c r="Q106" s="8">
        <v>2722</v>
      </c>
      <c r="R106" s="8">
        <v>5302</v>
      </c>
      <c r="S106" s="8">
        <v>1168</v>
      </c>
      <c r="T106" s="8">
        <v>878</v>
      </c>
      <c r="U106" s="8">
        <v>152</v>
      </c>
    </row>
    <row r="107" spans="1:21" x14ac:dyDescent="0.2">
      <c r="A107">
        <v>2004</v>
      </c>
      <c r="B107" t="s">
        <v>119</v>
      </c>
      <c r="C107">
        <v>21792</v>
      </c>
      <c r="D107">
        <v>184</v>
      </c>
      <c r="E107">
        <v>8273</v>
      </c>
      <c r="F107">
        <v>9984</v>
      </c>
      <c r="G107">
        <v>1951</v>
      </c>
      <c r="H107">
        <v>1077</v>
      </c>
      <c r="I107">
        <v>323</v>
      </c>
      <c r="M107">
        <v>2004</v>
      </c>
      <c r="N107" s="5" t="s">
        <v>119</v>
      </c>
      <c r="O107" s="8">
        <v>21792</v>
      </c>
      <c r="P107" s="8">
        <v>184</v>
      </c>
      <c r="Q107" s="8">
        <v>8273</v>
      </c>
      <c r="R107" s="8">
        <v>9984</v>
      </c>
      <c r="S107" s="8">
        <v>1951</v>
      </c>
      <c r="T107" s="8">
        <v>1077</v>
      </c>
      <c r="U107" s="8">
        <v>323</v>
      </c>
    </row>
    <row r="108" spans="1:21" x14ac:dyDescent="0.2">
      <c r="A108">
        <v>2004</v>
      </c>
      <c r="B108" t="s">
        <v>120</v>
      </c>
      <c r="C108">
        <v>20457</v>
      </c>
      <c r="D108">
        <v>93</v>
      </c>
      <c r="E108">
        <v>4588</v>
      </c>
      <c r="F108">
        <v>12178</v>
      </c>
      <c r="G108">
        <v>2085</v>
      </c>
      <c r="H108">
        <v>1288</v>
      </c>
      <c r="I108">
        <v>225</v>
      </c>
      <c r="M108">
        <v>2004</v>
      </c>
      <c r="N108" s="5" t="s">
        <v>120</v>
      </c>
      <c r="O108" s="8">
        <v>20457</v>
      </c>
      <c r="P108" s="8">
        <v>93</v>
      </c>
      <c r="Q108" s="8">
        <v>4588</v>
      </c>
      <c r="R108" s="8">
        <v>12178</v>
      </c>
      <c r="S108" s="8">
        <v>2085</v>
      </c>
      <c r="T108" s="8">
        <v>1288</v>
      </c>
      <c r="U108" s="8">
        <v>225</v>
      </c>
    </row>
    <row r="109" spans="1:21" x14ac:dyDescent="0.2">
      <c r="A109">
        <v>2004</v>
      </c>
      <c r="B109" t="s">
        <v>121</v>
      </c>
      <c r="C109">
        <v>23779</v>
      </c>
      <c r="D109">
        <v>248</v>
      </c>
      <c r="E109">
        <v>6792</v>
      </c>
      <c r="F109">
        <v>13090</v>
      </c>
      <c r="G109">
        <v>1752</v>
      </c>
      <c r="H109">
        <v>1767</v>
      </c>
      <c r="I109">
        <v>130</v>
      </c>
      <c r="M109">
        <v>2004</v>
      </c>
      <c r="N109" s="5" t="s">
        <v>121</v>
      </c>
      <c r="O109" s="8">
        <v>23779</v>
      </c>
      <c r="P109" s="8">
        <v>248</v>
      </c>
      <c r="Q109" s="8">
        <v>6792</v>
      </c>
      <c r="R109" s="8">
        <v>13090</v>
      </c>
      <c r="S109" s="8">
        <v>1752</v>
      </c>
      <c r="T109" s="8">
        <v>1767</v>
      </c>
      <c r="U109" s="8">
        <v>130</v>
      </c>
    </row>
    <row r="110" spans="1:21" x14ac:dyDescent="0.2">
      <c r="A110">
        <v>2004</v>
      </c>
      <c r="B110" t="s">
        <v>122</v>
      </c>
      <c r="C110">
        <v>14813</v>
      </c>
      <c r="D110">
        <v>28</v>
      </c>
      <c r="E110">
        <v>4218</v>
      </c>
      <c r="F110">
        <v>8483</v>
      </c>
      <c r="G110">
        <v>1094</v>
      </c>
      <c r="H110">
        <v>734</v>
      </c>
      <c r="I110">
        <v>256</v>
      </c>
      <c r="M110">
        <v>2004</v>
      </c>
      <c r="N110" s="5" t="s">
        <v>122</v>
      </c>
      <c r="O110" s="8">
        <v>14813</v>
      </c>
      <c r="P110" s="8">
        <v>28</v>
      </c>
      <c r="Q110" s="8">
        <v>4218</v>
      </c>
      <c r="R110" s="8">
        <v>8483</v>
      </c>
      <c r="S110" s="8">
        <v>1094</v>
      </c>
      <c r="T110" s="8">
        <v>734</v>
      </c>
      <c r="U110" s="8">
        <v>256</v>
      </c>
    </row>
    <row r="111" spans="1:21" x14ac:dyDescent="0.2">
      <c r="A111">
        <v>2004</v>
      </c>
      <c r="B111" t="s">
        <v>123</v>
      </c>
      <c r="C111">
        <v>23775</v>
      </c>
      <c r="D111">
        <v>806</v>
      </c>
      <c r="E111">
        <v>7214</v>
      </c>
      <c r="F111">
        <v>11750</v>
      </c>
      <c r="G111">
        <v>2236</v>
      </c>
      <c r="H111">
        <v>1423</v>
      </c>
      <c r="I111">
        <v>346</v>
      </c>
      <c r="M111">
        <v>2004</v>
      </c>
      <c r="N111" s="5" t="s">
        <v>123</v>
      </c>
      <c r="O111" s="8">
        <v>23775</v>
      </c>
      <c r="P111" s="8">
        <v>806</v>
      </c>
      <c r="Q111" s="8">
        <v>7214</v>
      </c>
      <c r="R111" s="8">
        <v>11750</v>
      </c>
      <c r="S111" s="8">
        <v>2236</v>
      </c>
      <c r="T111" s="8">
        <v>1423</v>
      </c>
      <c r="U111" s="8">
        <v>346</v>
      </c>
    </row>
    <row r="112" spans="1:21" x14ac:dyDescent="0.2">
      <c r="A112">
        <v>2004</v>
      </c>
      <c r="B112" t="s">
        <v>124</v>
      </c>
      <c r="C112">
        <v>8631</v>
      </c>
      <c r="D112">
        <v>16</v>
      </c>
      <c r="E112">
        <v>2859</v>
      </c>
      <c r="F112">
        <v>4592</v>
      </c>
      <c r="G112">
        <v>480</v>
      </c>
      <c r="H112">
        <v>550</v>
      </c>
      <c r="I112">
        <v>134</v>
      </c>
      <c r="M112">
        <v>2004</v>
      </c>
      <c r="N112" s="5" t="s">
        <v>124</v>
      </c>
      <c r="O112" s="8">
        <v>8631</v>
      </c>
      <c r="P112" s="8">
        <v>16</v>
      </c>
      <c r="Q112" s="8">
        <v>2859</v>
      </c>
      <c r="R112" s="8">
        <v>4592</v>
      </c>
      <c r="S112" s="8">
        <v>480</v>
      </c>
      <c r="T112" s="8">
        <v>550</v>
      </c>
      <c r="U112" s="8">
        <v>134</v>
      </c>
    </row>
    <row r="113" spans="1:21" x14ac:dyDescent="0.2">
      <c r="A113">
        <v>2004</v>
      </c>
      <c r="B113" t="s">
        <v>125</v>
      </c>
      <c r="C113">
        <v>3532</v>
      </c>
      <c r="D113">
        <v>83</v>
      </c>
      <c r="E113">
        <v>357</v>
      </c>
      <c r="F113">
        <v>1458</v>
      </c>
      <c r="G113">
        <v>433</v>
      </c>
      <c r="H113">
        <v>935</v>
      </c>
      <c r="I113">
        <v>266</v>
      </c>
      <c r="M113">
        <v>2004</v>
      </c>
      <c r="N113" s="5" t="s">
        <v>125</v>
      </c>
      <c r="O113" s="8">
        <v>3532</v>
      </c>
      <c r="P113" s="8">
        <v>83</v>
      </c>
      <c r="Q113" s="8">
        <v>357</v>
      </c>
      <c r="R113" s="8">
        <v>1458</v>
      </c>
      <c r="S113" s="8">
        <v>433</v>
      </c>
      <c r="T113" s="8">
        <v>935</v>
      </c>
      <c r="U113" s="8">
        <v>266</v>
      </c>
    </row>
    <row r="114" spans="1:21" x14ac:dyDescent="0.2">
      <c r="A114">
        <v>2004</v>
      </c>
      <c r="B114" t="s">
        <v>126</v>
      </c>
      <c r="C114">
        <v>5340</v>
      </c>
      <c r="D114">
        <v>116</v>
      </c>
      <c r="E114">
        <v>2724</v>
      </c>
      <c r="F114">
        <v>1940</v>
      </c>
      <c r="G114">
        <v>353</v>
      </c>
      <c r="H114">
        <v>146</v>
      </c>
      <c r="I114">
        <v>61</v>
      </c>
      <c r="M114">
        <v>2004</v>
      </c>
      <c r="N114" s="5" t="s">
        <v>126</v>
      </c>
      <c r="O114" s="8">
        <v>5340</v>
      </c>
      <c r="P114" s="8">
        <v>116</v>
      </c>
      <c r="Q114" s="8">
        <v>2724</v>
      </c>
      <c r="R114" s="8">
        <v>1940</v>
      </c>
      <c r="S114" s="8">
        <v>353</v>
      </c>
      <c r="T114" s="8">
        <v>146</v>
      </c>
      <c r="U114" s="8">
        <v>61</v>
      </c>
    </row>
    <row r="115" spans="1:21" x14ac:dyDescent="0.2">
      <c r="A115">
        <v>2004</v>
      </c>
      <c r="B115" t="s">
        <v>127</v>
      </c>
      <c r="C115">
        <v>20632</v>
      </c>
      <c r="D115">
        <v>110</v>
      </c>
      <c r="E115">
        <v>5562</v>
      </c>
      <c r="F115">
        <v>10688</v>
      </c>
      <c r="G115">
        <v>2767</v>
      </c>
      <c r="H115">
        <v>1101</v>
      </c>
      <c r="I115">
        <v>404</v>
      </c>
      <c r="M115">
        <v>2004</v>
      </c>
      <c r="N115" s="5" t="s">
        <v>127</v>
      </c>
      <c r="O115" s="8">
        <v>20632</v>
      </c>
      <c r="P115" s="8">
        <v>110</v>
      </c>
      <c r="Q115" s="8">
        <v>5562</v>
      </c>
      <c r="R115" s="8">
        <v>10688</v>
      </c>
      <c r="S115" s="8">
        <v>2767</v>
      </c>
      <c r="T115" s="8">
        <v>1101</v>
      </c>
      <c r="U115" s="8">
        <v>404</v>
      </c>
    </row>
    <row r="116" spans="1:21" x14ac:dyDescent="0.2">
      <c r="A116">
        <v>2004</v>
      </c>
      <c r="B116" t="s">
        <v>128</v>
      </c>
      <c r="C116">
        <v>6083</v>
      </c>
      <c r="D116">
        <v>13</v>
      </c>
      <c r="E116">
        <v>1130</v>
      </c>
      <c r="F116">
        <v>3114</v>
      </c>
      <c r="G116">
        <v>1124</v>
      </c>
      <c r="H116">
        <v>432</v>
      </c>
      <c r="I116">
        <v>270</v>
      </c>
      <c r="M116">
        <v>2004</v>
      </c>
      <c r="N116" s="5" t="s">
        <v>128</v>
      </c>
      <c r="O116" s="8">
        <v>6083</v>
      </c>
      <c r="P116" s="8">
        <v>13</v>
      </c>
      <c r="Q116" s="8">
        <v>1130</v>
      </c>
      <c r="R116" s="8">
        <v>3114</v>
      </c>
      <c r="S116" s="8">
        <v>1124</v>
      </c>
      <c r="T116" s="8">
        <v>432</v>
      </c>
      <c r="U116" s="8">
        <v>270</v>
      </c>
    </row>
    <row r="117" spans="1:21" x14ac:dyDescent="0.2">
      <c r="A117">
        <v>2004</v>
      </c>
      <c r="B117" t="s">
        <v>129</v>
      </c>
      <c r="C117">
        <v>11721</v>
      </c>
      <c r="D117">
        <v>8</v>
      </c>
      <c r="E117">
        <v>1914</v>
      </c>
      <c r="F117">
        <v>5727</v>
      </c>
      <c r="G117">
        <v>2663</v>
      </c>
      <c r="H117">
        <v>959</v>
      </c>
      <c r="I117">
        <v>450</v>
      </c>
      <c r="M117">
        <v>2004</v>
      </c>
      <c r="N117" s="5" t="s">
        <v>129</v>
      </c>
      <c r="O117" s="8">
        <v>11721</v>
      </c>
      <c r="P117" s="8">
        <v>8</v>
      </c>
      <c r="Q117" s="8">
        <v>1914</v>
      </c>
      <c r="R117" s="8">
        <v>5727</v>
      </c>
      <c r="S117" s="8">
        <v>2663</v>
      </c>
      <c r="T117" s="8">
        <v>959</v>
      </c>
      <c r="U117" s="8">
        <v>450</v>
      </c>
    </row>
    <row r="118" spans="1:21" x14ac:dyDescent="0.2">
      <c r="A118">
        <v>2004</v>
      </c>
      <c r="B118" t="s">
        <v>131</v>
      </c>
      <c r="C118">
        <v>11202</v>
      </c>
      <c r="D118">
        <v>119</v>
      </c>
      <c r="E118">
        <v>3078</v>
      </c>
      <c r="F118">
        <v>5809</v>
      </c>
      <c r="G118">
        <v>1451</v>
      </c>
      <c r="H118">
        <v>605</v>
      </c>
      <c r="I118">
        <v>140</v>
      </c>
      <c r="M118">
        <v>2004</v>
      </c>
      <c r="N118" s="5" t="s">
        <v>131</v>
      </c>
      <c r="O118" s="8">
        <v>11202</v>
      </c>
      <c r="P118" s="8">
        <v>119</v>
      </c>
      <c r="Q118" s="8">
        <v>3078</v>
      </c>
      <c r="R118" s="8">
        <v>5809</v>
      </c>
      <c r="S118" s="8">
        <v>1451</v>
      </c>
      <c r="T118" s="8">
        <v>605</v>
      </c>
      <c r="U118" s="8">
        <v>140</v>
      </c>
    </row>
    <row r="119" spans="1:21" x14ac:dyDescent="0.2">
      <c r="A119">
        <v>2004</v>
      </c>
      <c r="B119" t="s">
        <v>132</v>
      </c>
      <c r="C119">
        <v>6304</v>
      </c>
      <c r="D119">
        <v>26</v>
      </c>
      <c r="E119">
        <v>1683</v>
      </c>
      <c r="F119">
        <v>3189</v>
      </c>
      <c r="G119">
        <v>660</v>
      </c>
      <c r="H119">
        <v>565</v>
      </c>
      <c r="I119">
        <v>181</v>
      </c>
      <c r="M119">
        <v>2004</v>
      </c>
      <c r="N119" s="5" t="s">
        <v>132</v>
      </c>
      <c r="O119" s="8">
        <v>6304</v>
      </c>
      <c r="P119" s="8">
        <v>26</v>
      </c>
      <c r="Q119" s="8">
        <v>1683</v>
      </c>
      <c r="R119" s="8">
        <v>3189</v>
      </c>
      <c r="S119" s="8">
        <v>660</v>
      </c>
      <c r="T119" s="8">
        <v>565</v>
      </c>
      <c r="U119" s="8">
        <v>181</v>
      </c>
    </row>
    <row r="120" spans="1:21" x14ac:dyDescent="0.2">
      <c r="A120">
        <v>2004</v>
      </c>
      <c r="B120" t="s">
        <v>133</v>
      </c>
      <c r="C120">
        <v>1879</v>
      </c>
      <c r="D120">
        <v>7</v>
      </c>
      <c r="E120">
        <v>479</v>
      </c>
      <c r="F120">
        <v>1038</v>
      </c>
      <c r="G120">
        <v>167</v>
      </c>
      <c r="H120">
        <v>111</v>
      </c>
      <c r="I120">
        <v>77</v>
      </c>
      <c r="M120">
        <v>2004</v>
      </c>
      <c r="N120" s="5" t="s">
        <v>133</v>
      </c>
      <c r="O120" s="8">
        <v>1879</v>
      </c>
      <c r="P120" s="8">
        <v>7</v>
      </c>
      <c r="Q120" s="8">
        <v>479</v>
      </c>
      <c r="R120" s="8">
        <v>1038</v>
      </c>
      <c r="S120" s="8">
        <v>167</v>
      </c>
      <c r="T120" s="8">
        <v>111</v>
      </c>
      <c r="U120" s="8">
        <v>77</v>
      </c>
    </row>
    <row r="121" spans="1:21" x14ac:dyDescent="0.2">
      <c r="A121">
        <v>2004</v>
      </c>
      <c r="B121" t="s">
        <v>134</v>
      </c>
      <c r="C121">
        <v>1510</v>
      </c>
      <c r="D121">
        <v>2</v>
      </c>
      <c r="E121">
        <v>537</v>
      </c>
      <c r="F121">
        <v>785</v>
      </c>
      <c r="G121">
        <v>89</v>
      </c>
      <c r="H121">
        <v>71</v>
      </c>
      <c r="I121">
        <v>26</v>
      </c>
      <c r="M121">
        <v>2004</v>
      </c>
      <c r="N121" s="5" t="s">
        <v>134</v>
      </c>
      <c r="O121" s="8">
        <v>1510</v>
      </c>
      <c r="P121" s="8">
        <v>2</v>
      </c>
      <c r="Q121" s="8">
        <v>537</v>
      </c>
      <c r="R121" s="8">
        <v>785</v>
      </c>
      <c r="S121" s="8">
        <v>89</v>
      </c>
      <c r="T121" s="8">
        <v>71</v>
      </c>
      <c r="U121" s="8">
        <v>26</v>
      </c>
    </row>
    <row r="122" spans="1:21" x14ac:dyDescent="0.2">
      <c r="A122">
        <v>2004</v>
      </c>
      <c r="B122" t="s">
        <v>135</v>
      </c>
      <c r="C122">
        <v>6496</v>
      </c>
      <c r="D122">
        <v>11</v>
      </c>
      <c r="E122">
        <v>1568</v>
      </c>
      <c r="F122">
        <v>3784</v>
      </c>
      <c r="G122">
        <v>603</v>
      </c>
      <c r="H122">
        <v>397</v>
      </c>
      <c r="I122">
        <v>133</v>
      </c>
      <c r="M122">
        <v>2004</v>
      </c>
      <c r="N122" s="5" t="s">
        <v>135</v>
      </c>
      <c r="O122" s="8">
        <v>6496</v>
      </c>
      <c r="P122" s="8">
        <v>11</v>
      </c>
      <c r="Q122" s="8">
        <v>1568</v>
      </c>
      <c r="R122" s="8">
        <v>3784</v>
      </c>
      <c r="S122" s="8">
        <v>603</v>
      </c>
      <c r="T122" s="8">
        <v>397</v>
      </c>
      <c r="U122" s="8">
        <v>133</v>
      </c>
    </row>
    <row r="123" spans="1:21" x14ac:dyDescent="0.2">
      <c r="A123">
        <v>2003</v>
      </c>
      <c r="B123" t="s">
        <v>105</v>
      </c>
      <c r="C123">
        <v>6331</v>
      </c>
      <c r="D123">
        <v>78</v>
      </c>
      <c r="E123">
        <v>2865</v>
      </c>
      <c r="F123">
        <v>2494</v>
      </c>
      <c r="G123">
        <v>446</v>
      </c>
      <c r="H123">
        <v>357</v>
      </c>
      <c r="I123">
        <v>91</v>
      </c>
      <c r="M123">
        <v>2003</v>
      </c>
      <c r="N123" s="7" t="s">
        <v>105</v>
      </c>
      <c r="O123" s="8">
        <v>6331</v>
      </c>
      <c r="P123" s="8">
        <v>78</v>
      </c>
      <c r="Q123" s="8">
        <v>2865</v>
      </c>
      <c r="R123" s="8">
        <v>2494</v>
      </c>
      <c r="S123" s="8">
        <v>446</v>
      </c>
      <c r="T123" s="8">
        <v>357</v>
      </c>
      <c r="U123" s="8">
        <v>91</v>
      </c>
    </row>
    <row r="124" spans="1:21" x14ac:dyDescent="0.2">
      <c r="A124">
        <v>2003</v>
      </c>
      <c r="B124" t="s">
        <v>106</v>
      </c>
      <c r="C124">
        <v>3659</v>
      </c>
      <c r="D124">
        <v>16</v>
      </c>
      <c r="E124">
        <v>986</v>
      </c>
      <c r="F124">
        <v>1998</v>
      </c>
      <c r="G124">
        <v>396</v>
      </c>
      <c r="H124">
        <v>226</v>
      </c>
      <c r="I124">
        <v>37</v>
      </c>
      <c r="M124">
        <v>2003</v>
      </c>
      <c r="N124" s="7" t="s">
        <v>106</v>
      </c>
      <c r="O124" s="8">
        <v>3659</v>
      </c>
      <c r="P124" s="8">
        <v>16</v>
      </c>
      <c r="Q124" s="8">
        <v>986</v>
      </c>
      <c r="R124" s="8">
        <v>1998</v>
      </c>
      <c r="S124" s="8">
        <v>396</v>
      </c>
      <c r="T124" s="8">
        <v>226</v>
      </c>
      <c r="U124" s="8">
        <v>37</v>
      </c>
    </row>
    <row r="125" spans="1:21" x14ac:dyDescent="0.2">
      <c r="A125">
        <v>2003</v>
      </c>
      <c r="B125" t="s">
        <v>107</v>
      </c>
      <c r="C125">
        <v>20504</v>
      </c>
      <c r="D125">
        <v>65</v>
      </c>
      <c r="E125">
        <v>3941</v>
      </c>
      <c r="F125">
        <v>10321</v>
      </c>
      <c r="G125">
        <v>3971</v>
      </c>
      <c r="H125">
        <v>1656</v>
      </c>
      <c r="I125">
        <v>550</v>
      </c>
      <c r="M125">
        <v>2003</v>
      </c>
      <c r="N125" s="7" t="s">
        <v>107</v>
      </c>
      <c r="O125" s="8">
        <v>20504</v>
      </c>
      <c r="P125" s="8">
        <v>65</v>
      </c>
      <c r="Q125" s="8">
        <v>3941</v>
      </c>
      <c r="R125" s="8">
        <v>10321</v>
      </c>
      <c r="S125" s="8">
        <v>3971</v>
      </c>
      <c r="T125" s="8">
        <v>1656</v>
      </c>
      <c r="U125" s="8">
        <v>550</v>
      </c>
    </row>
    <row r="126" spans="1:21" x14ac:dyDescent="0.2">
      <c r="A126">
        <v>2003</v>
      </c>
      <c r="B126" t="s">
        <v>108</v>
      </c>
      <c r="C126">
        <v>13805</v>
      </c>
      <c r="D126">
        <v>13</v>
      </c>
      <c r="E126">
        <v>1907</v>
      </c>
      <c r="F126">
        <v>6304</v>
      </c>
      <c r="G126">
        <v>2951</v>
      </c>
      <c r="H126">
        <v>2332</v>
      </c>
      <c r="I126">
        <v>298</v>
      </c>
      <c r="M126">
        <v>2003</v>
      </c>
      <c r="N126" s="7" t="s">
        <v>108</v>
      </c>
      <c r="O126" s="8">
        <v>13805</v>
      </c>
      <c r="P126" s="8">
        <v>13</v>
      </c>
      <c r="Q126" s="8">
        <v>1907</v>
      </c>
      <c r="R126" s="8">
        <v>6304</v>
      </c>
      <c r="S126" s="8">
        <v>2951</v>
      </c>
      <c r="T126" s="8">
        <v>2332</v>
      </c>
      <c r="U126" s="8">
        <v>298</v>
      </c>
    </row>
    <row r="127" spans="1:21" x14ac:dyDescent="0.2">
      <c r="A127">
        <v>2003</v>
      </c>
      <c r="B127" t="s">
        <v>109</v>
      </c>
      <c r="C127">
        <v>10679</v>
      </c>
      <c r="D127">
        <v>22</v>
      </c>
      <c r="E127">
        <v>1922</v>
      </c>
      <c r="F127">
        <v>5356</v>
      </c>
      <c r="G127">
        <v>2024</v>
      </c>
      <c r="H127">
        <v>1102</v>
      </c>
      <c r="I127">
        <v>253</v>
      </c>
      <c r="M127">
        <v>2003</v>
      </c>
      <c r="N127" s="7" t="s">
        <v>109</v>
      </c>
      <c r="O127" s="8">
        <v>10679</v>
      </c>
      <c r="P127" s="8">
        <v>22</v>
      </c>
      <c r="Q127" s="8">
        <v>1922</v>
      </c>
      <c r="R127" s="8">
        <v>5356</v>
      </c>
      <c r="S127" s="8">
        <v>2024</v>
      </c>
      <c r="T127" s="8">
        <v>1102</v>
      </c>
      <c r="U127" s="8">
        <v>253</v>
      </c>
    </row>
    <row r="128" spans="1:21" x14ac:dyDescent="0.2">
      <c r="A128">
        <v>2003</v>
      </c>
      <c r="B128" t="s">
        <v>110</v>
      </c>
      <c r="C128">
        <v>15162</v>
      </c>
      <c r="D128">
        <v>1041</v>
      </c>
      <c r="E128">
        <v>5789</v>
      </c>
      <c r="F128">
        <v>7529</v>
      </c>
      <c r="G128">
        <v>452</v>
      </c>
      <c r="H128">
        <v>287</v>
      </c>
      <c r="I128">
        <v>64</v>
      </c>
      <c r="M128">
        <v>2003</v>
      </c>
      <c r="N128" s="7" t="s">
        <v>110</v>
      </c>
      <c r="O128" s="8">
        <v>15162</v>
      </c>
      <c r="P128" s="8">
        <v>1041</v>
      </c>
      <c r="Q128" s="8">
        <v>5789</v>
      </c>
      <c r="R128" s="8">
        <v>7529</v>
      </c>
      <c r="S128" s="8">
        <v>452</v>
      </c>
      <c r="T128" s="8">
        <v>287</v>
      </c>
      <c r="U128" s="8">
        <v>64</v>
      </c>
    </row>
    <row r="129" spans="1:21" x14ac:dyDescent="0.2">
      <c r="A129">
        <v>2003</v>
      </c>
      <c r="B129" t="s">
        <v>111</v>
      </c>
      <c r="C129">
        <v>8923</v>
      </c>
      <c r="D129">
        <v>46</v>
      </c>
      <c r="E129">
        <v>2751</v>
      </c>
      <c r="F129">
        <v>4362</v>
      </c>
      <c r="G129">
        <v>1149</v>
      </c>
      <c r="H129">
        <v>497</v>
      </c>
      <c r="I129">
        <v>118</v>
      </c>
      <c r="M129">
        <v>2003</v>
      </c>
      <c r="N129" s="7" t="s">
        <v>111</v>
      </c>
      <c r="O129" s="8">
        <v>8923</v>
      </c>
      <c r="P129" s="8">
        <v>46</v>
      </c>
      <c r="Q129" s="8">
        <v>2751</v>
      </c>
      <c r="R129" s="8">
        <v>4362</v>
      </c>
      <c r="S129" s="8">
        <v>1149</v>
      </c>
      <c r="T129" s="8">
        <v>497</v>
      </c>
      <c r="U129" s="8">
        <v>118</v>
      </c>
    </row>
    <row r="130" spans="1:21" x14ac:dyDescent="0.2">
      <c r="A130">
        <v>2003</v>
      </c>
      <c r="B130" t="s">
        <v>112</v>
      </c>
      <c r="C130">
        <v>13167</v>
      </c>
      <c r="D130">
        <v>76</v>
      </c>
      <c r="E130">
        <v>3292</v>
      </c>
      <c r="F130">
        <v>6836</v>
      </c>
      <c r="G130">
        <v>1972</v>
      </c>
      <c r="H130">
        <v>802</v>
      </c>
      <c r="I130">
        <v>189</v>
      </c>
      <c r="M130">
        <v>2003</v>
      </c>
      <c r="N130" s="7" t="s">
        <v>112</v>
      </c>
      <c r="O130" s="8">
        <v>13167</v>
      </c>
      <c r="P130" s="8">
        <v>76</v>
      </c>
      <c r="Q130" s="8">
        <v>3292</v>
      </c>
      <c r="R130" s="8">
        <v>6836</v>
      </c>
      <c r="S130" s="8">
        <v>1972</v>
      </c>
      <c r="T130" s="8">
        <v>802</v>
      </c>
      <c r="U130" s="8">
        <v>189</v>
      </c>
    </row>
    <row r="131" spans="1:21" x14ac:dyDescent="0.2">
      <c r="A131">
        <v>2003</v>
      </c>
      <c r="B131" t="s">
        <v>113</v>
      </c>
      <c r="C131">
        <v>3218</v>
      </c>
      <c r="D131">
        <v>28</v>
      </c>
      <c r="E131">
        <v>740</v>
      </c>
      <c r="F131">
        <v>1540</v>
      </c>
      <c r="G131">
        <v>474</v>
      </c>
      <c r="H131">
        <v>306</v>
      </c>
      <c r="I131">
        <v>130</v>
      </c>
      <c r="M131">
        <v>2003</v>
      </c>
      <c r="N131" s="7" t="s">
        <v>113</v>
      </c>
      <c r="O131" s="8">
        <v>3218</v>
      </c>
      <c r="P131" s="8">
        <v>28</v>
      </c>
      <c r="Q131" s="8">
        <v>740</v>
      </c>
      <c r="R131" s="8">
        <v>1540</v>
      </c>
      <c r="S131" s="8">
        <v>474</v>
      </c>
      <c r="T131" s="8">
        <v>306</v>
      </c>
      <c r="U131" s="8">
        <v>130</v>
      </c>
    </row>
    <row r="132" spans="1:21" x14ac:dyDescent="0.2">
      <c r="A132">
        <v>2003</v>
      </c>
      <c r="B132" t="s">
        <v>114</v>
      </c>
      <c r="C132">
        <v>14493</v>
      </c>
      <c r="D132">
        <v>87</v>
      </c>
      <c r="E132">
        <v>4716</v>
      </c>
      <c r="F132">
        <v>7421</v>
      </c>
      <c r="G132">
        <v>1182</v>
      </c>
      <c r="H132">
        <v>912</v>
      </c>
      <c r="I132">
        <v>175</v>
      </c>
      <c r="M132">
        <v>2003</v>
      </c>
      <c r="N132" s="7" t="s">
        <v>114</v>
      </c>
      <c r="O132" s="8">
        <v>14493</v>
      </c>
      <c r="P132" s="8">
        <v>87</v>
      </c>
      <c r="Q132" s="8">
        <v>4716</v>
      </c>
      <c r="R132" s="8">
        <v>7421</v>
      </c>
      <c r="S132" s="8">
        <v>1182</v>
      </c>
      <c r="T132" s="8">
        <v>912</v>
      </c>
      <c r="U132" s="8">
        <v>175</v>
      </c>
    </row>
    <row r="133" spans="1:21" x14ac:dyDescent="0.2">
      <c r="A133">
        <v>2003</v>
      </c>
      <c r="B133" t="s">
        <v>115</v>
      </c>
      <c r="C133">
        <v>17114</v>
      </c>
      <c r="D133">
        <v>79</v>
      </c>
      <c r="E133">
        <v>4394</v>
      </c>
      <c r="F133">
        <v>7681</v>
      </c>
      <c r="G133">
        <v>2149</v>
      </c>
      <c r="H133">
        <v>2399</v>
      </c>
      <c r="I133">
        <v>412</v>
      </c>
      <c r="M133">
        <v>2003</v>
      </c>
      <c r="N133" s="7" t="s">
        <v>115</v>
      </c>
      <c r="O133" s="8">
        <v>17114</v>
      </c>
      <c r="P133" s="8">
        <v>79</v>
      </c>
      <c r="Q133" s="8">
        <v>4394</v>
      </c>
      <c r="R133" s="8">
        <v>7681</v>
      </c>
      <c r="S133" s="8">
        <v>2149</v>
      </c>
      <c r="T133" s="8">
        <v>2399</v>
      </c>
      <c r="U133" s="8">
        <v>412</v>
      </c>
    </row>
    <row r="134" spans="1:21" x14ac:dyDescent="0.2">
      <c r="A134">
        <v>2003</v>
      </c>
      <c r="B134" t="s">
        <v>116</v>
      </c>
      <c r="C134">
        <v>12257</v>
      </c>
      <c r="D134">
        <v>22</v>
      </c>
      <c r="E134">
        <v>3208</v>
      </c>
      <c r="F134">
        <v>5930</v>
      </c>
      <c r="G134">
        <v>1902</v>
      </c>
      <c r="H134">
        <v>998</v>
      </c>
      <c r="I134">
        <v>197</v>
      </c>
      <c r="M134">
        <v>2003</v>
      </c>
      <c r="N134" s="7" t="s">
        <v>116</v>
      </c>
      <c r="O134" s="8">
        <v>12257</v>
      </c>
      <c r="P134" s="8">
        <v>22</v>
      </c>
      <c r="Q134" s="8">
        <v>3208</v>
      </c>
      <c r="R134" s="8">
        <v>5930</v>
      </c>
      <c r="S134" s="8">
        <v>1902</v>
      </c>
      <c r="T134" s="8">
        <v>998</v>
      </c>
      <c r="U134" s="8">
        <v>197</v>
      </c>
    </row>
    <row r="135" spans="1:21" x14ac:dyDescent="0.2">
      <c r="A135">
        <v>2003</v>
      </c>
      <c r="B135" t="s">
        <v>117</v>
      </c>
      <c r="C135">
        <v>8593</v>
      </c>
      <c r="D135">
        <v>44</v>
      </c>
      <c r="E135">
        <v>2341</v>
      </c>
      <c r="F135">
        <v>4334</v>
      </c>
      <c r="G135">
        <v>862</v>
      </c>
      <c r="H135">
        <v>774</v>
      </c>
      <c r="I135">
        <v>238</v>
      </c>
      <c r="M135">
        <v>2003</v>
      </c>
      <c r="N135" s="7" t="s">
        <v>117</v>
      </c>
      <c r="O135" s="8">
        <v>8593</v>
      </c>
      <c r="P135" s="8">
        <v>44</v>
      </c>
      <c r="Q135" s="8">
        <v>2341</v>
      </c>
      <c r="R135" s="8">
        <v>4334</v>
      </c>
      <c r="S135" s="8">
        <v>862</v>
      </c>
      <c r="T135" s="8">
        <v>774</v>
      </c>
      <c r="U135" s="8">
        <v>238</v>
      </c>
    </row>
    <row r="136" spans="1:21" x14ac:dyDescent="0.2">
      <c r="A136">
        <v>2003</v>
      </c>
      <c r="B136" t="s">
        <v>118</v>
      </c>
      <c r="C136">
        <v>10230</v>
      </c>
      <c r="D136">
        <v>21</v>
      </c>
      <c r="E136">
        <v>1938</v>
      </c>
      <c r="F136">
        <v>5329</v>
      </c>
      <c r="G136">
        <v>1698</v>
      </c>
      <c r="H136">
        <v>1059</v>
      </c>
      <c r="I136">
        <v>185</v>
      </c>
      <c r="M136">
        <v>2003</v>
      </c>
      <c r="N136" s="7" t="s">
        <v>118</v>
      </c>
      <c r="O136" s="8">
        <v>10230</v>
      </c>
      <c r="P136" s="8">
        <v>21</v>
      </c>
      <c r="Q136" s="8">
        <v>1938</v>
      </c>
      <c r="R136" s="8">
        <v>5329</v>
      </c>
      <c r="S136" s="8">
        <v>1698</v>
      </c>
      <c r="T136" s="8">
        <v>1059</v>
      </c>
      <c r="U136" s="8">
        <v>185</v>
      </c>
    </row>
    <row r="137" spans="1:21" x14ac:dyDescent="0.2">
      <c r="A137">
        <v>2003</v>
      </c>
      <c r="B137" t="s">
        <v>119</v>
      </c>
      <c r="C137">
        <v>22717</v>
      </c>
      <c r="D137">
        <v>117</v>
      </c>
      <c r="E137">
        <v>7070</v>
      </c>
      <c r="F137">
        <v>10646</v>
      </c>
      <c r="G137">
        <v>3019</v>
      </c>
      <c r="H137">
        <v>1451</v>
      </c>
      <c r="I137">
        <v>414</v>
      </c>
      <c r="M137">
        <v>2003</v>
      </c>
      <c r="N137" s="7" t="s">
        <v>119</v>
      </c>
      <c r="O137" s="8">
        <v>22717</v>
      </c>
      <c r="P137" s="8">
        <v>117</v>
      </c>
      <c r="Q137" s="8">
        <v>7070</v>
      </c>
      <c r="R137" s="8">
        <v>10646</v>
      </c>
      <c r="S137" s="8">
        <v>3019</v>
      </c>
      <c r="T137" s="8">
        <v>1451</v>
      </c>
      <c r="U137" s="8">
        <v>414</v>
      </c>
    </row>
    <row r="138" spans="1:21" x14ac:dyDescent="0.2">
      <c r="A138">
        <v>2003</v>
      </c>
      <c r="B138" t="s">
        <v>120</v>
      </c>
      <c r="C138">
        <v>20258</v>
      </c>
      <c r="D138">
        <v>88</v>
      </c>
      <c r="E138">
        <v>4409</v>
      </c>
      <c r="F138">
        <v>12178</v>
      </c>
      <c r="G138">
        <v>2085</v>
      </c>
      <c r="H138">
        <v>1289</v>
      </c>
      <c r="I138">
        <v>209</v>
      </c>
      <c r="M138">
        <v>2003</v>
      </c>
      <c r="N138" s="7" t="s">
        <v>120</v>
      </c>
      <c r="O138" s="8">
        <v>20258</v>
      </c>
      <c r="P138" s="8">
        <v>88</v>
      </c>
      <c r="Q138" s="8">
        <v>4409</v>
      </c>
      <c r="R138" s="8">
        <v>12178</v>
      </c>
      <c r="S138" s="8">
        <v>2085</v>
      </c>
      <c r="T138" s="8">
        <v>1289</v>
      </c>
      <c r="U138" s="8">
        <v>209</v>
      </c>
    </row>
    <row r="139" spans="1:21" x14ac:dyDescent="0.2">
      <c r="A139">
        <v>2003</v>
      </c>
      <c r="B139" t="s">
        <v>121</v>
      </c>
      <c r="C139">
        <v>23680</v>
      </c>
      <c r="D139">
        <v>140</v>
      </c>
      <c r="E139">
        <v>4551</v>
      </c>
      <c r="F139">
        <v>12141</v>
      </c>
      <c r="G139">
        <v>3319</v>
      </c>
      <c r="H139">
        <v>3297</v>
      </c>
      <c r="I139">
        <v>232</v>
      </c>
      <c r="M139">
        <v>2003</v>
      </c>
      <c r="N139" s="7" t="s">
        <v>121</v>
      </c>
      <c r="O139" s="8">
        <v>23680</v>
      </c>
      <c r="P139" s="8">
        <v>140</v>
      </c>
      <c r="Q139" s="8">
        <v>4551</v>
      </c>
      <c r="R139" s="8">
        <v>12141</v>
      </c>
      <c r="S139" s="8">
        <v>3319</v>
      </c>
      <c r="T139" s="8">
        <v>3297</v>
      </c>
      <c r="U139" s="8">
        <v>232</v>
      </c>
    </row>
    <row r="140" spans="1:21" x14ac:dyDescent="0.2">
      <c r="A140">
        <v>2003</v>
      </c>
      <c r="B140" t="s">
        <v>122</v>
      </c>
      <c r="C140">
        <v>14870</v>
      </c>
      <c r="D140">
        <v>24</v>
      </c>
      <c r="E140">
        <v>2929</v>
      </c>
      <c r="F140">
        <v>8940</v>
      </c>
      <c r="G140">
        <v>1665</v>
      </c>
      <c r="H140">
        <v>1008</v>
      </c>
      <c r="I140">
        <v>304</v>
      </c>
      <c r="M140">
        <v>2003</v>
      </c>
      <c r="N140" s="7" t="s">
        <v>122</v>
      </c>
      <c r="O140" s="8">
        <v>14870</v>
      </c>
      <c r="P140" s="8">
        <v>24</v>
      </c>
      <c r="Q140" s="8">
        <v>2929</v>
      </c>
      <c r="R140" s="8">
        <v>8940</v>
      </c>
      <c r="S140" s="8">
        <v>1665</v>
      </c>
      <c r="T140" s="8">
        <v>1008</v>
      </c>
      <c r="U140" s="8">
        <v>304</v>
      </c>
    </row>
    <row r="141" spans="1:21" x14ac:dyDescent="0.2">
      <c r="A141">
        <v>2003</v>
      </c>
      <c r="B141" t="s">
        <v>123</v>
      </c>
      <c r="C141">
        <v>23526</v>
      </c>
      <c r="D141">
        <v>488</v>
      </c>
      <c r="E141">
        <v>5134</v>
      </c>
      <c r="F141">
        <v>12978</v>
      </c>
      <c r="G141">
        <v>2911</v>
      </c>
      <c r="H141">
        <v>1649</v>
      </c>
      <c r="I141">
        <v>366</v>
      </c>
      <c r="M141">
        <v>2003</v>
      </c>
      <c r="N141" s="7" t="s">
        <v>123</v>
      </c>
      <c r="O141" s="8">
        <v>23526</v>
      </c>
      <c r="P141" s="8">
        <v>488</v>
      </c>
      <c r="Q141" s="8">
        <v>5134</v>
      </c>
      <c r="R141" s="8">
        <v>12978</v>
      </c>
      <c r="S141" s="8">
        <v>2911</v>
      </c>
      <c r="T141" s="8">
        <v>1649</v>
      </c>
      <c r="U141" s="8">
        <v>366</v>
      </c>
    </row>
    <row r="142" spans="1:21" x14ac:dyDescent="0.2">
      <c r="A142">
        <v>2003</v>
      </c>
      <c r="B142" t="s">
        <v>124</v>
      </c>
      <c r="C142">
        <v>8273</v>
      </c>
      <c r="D142">
        <v>17</v>
      </c>
      <c r="E142">
        <v>2161</v>
      </c>
      <c r="F142">
        <v>4548</v>
      </c>
      <c r="G142">
        <v>642</v>
      </c>
      <c r="H142">
        <v>703</v>
      </c>
      <c r="I142">
        <v>202</v>
      </c>
      <c r="M142">
        <v>2003</v>
      </c>
      <c r="N142" s="7" t="s">
        <v>124</v>
      </c>
      <c r="O142" s="8">
        <v>8273</v>
      </c>
      <c r="P142" s="8">
        <v>17</v>
      </c>
      <c r="Q142" s="8">
        <v>2161</v>
      </c>
      <c r="R142" s="8">
        <v>4548</v>
      </c>
      <c r="S142" s="8">
        <v>642</v>
      </c>
      <c r="T142" s="8">
        <v>703</v>
      </c>
      <c r="U142" s="8">
        <v>202</v>
      </c>
    </row>
    <row r="143" spans="1:21" x14ac:dyDescent="0.2">
      <c r="A143">
        <v>2003</v>
      </c>
      <c r="B143" t="s">
        <v>125</v>
      </c>
      <c r="C143">
        <v>3694</v>
      </c>
      <c r="D143">
        <v>77</v>
      </c>
      <c r="E143">
        <v>297</v>
      </c>
      <c r="F143">
        <v>1540</v>
      </c>
      <c r="G143">
        <v>551</v>
      </c>
      <c r="H143">
        <v>947</v>
      </c>
      <c r="I143">
        <v>282</v>
      </c>
      <c r="M143">
        <v>2003</v>
      </c>
      <c r="N143" s="7" t="s">
        <v>125</v>
      </c>
      <c r="O143" s="8">
        <v>3694</v>
      </c>
      <c r="P143" s="8">
        <v>77</v>
      </c>
      <c r="Q143" s="8">
        <v>297</v>
      </c>
      <c r="R143" s="8">
        <v>1540</v>
      </c>
      <c r="S143" s="8">
        <v>551</v>
      </c>
      <c r="T143" s="8">
        <v>947</v>
      </c>
      <c r="U143" s="8">
        <v>282</v>
      </c>
    </row>
    <row r="144" spans="1:21" x14ac:dyDescent="0.2">
      <c r="A144">
        <v>2003</v>
      </c>
      <c r="B144" t="s">
        <v>126</v>
      </c>
      <c r="C144">
        <v>5267</v>
      </c>
      <c r="D144">
        <v>49</v>
      </c>
      <c r="E144">
        <v>2202</v>
      </c>
      <c r="F144">
        <v>2157</v>
      </c>
      <c r="G144">
        <v>524</v>
      </c>
      <c r="H144">
        <v>272</v>
      </c>
      <c r="I144">
        <v>63</v>
      </c>
      <c r="M144">
        <v>2003</v>
      </c>
      <c r="N144" s="7" t="s">
        <v>126</v>
      </c>
      <c r="O144" s="8">
        <v>5267</v>
      </c>
      <c r="P144" s="8">
        <v>49</v>
      </c>
      <c r="Q144" s="8">
        <v>2202</v>
      </c>
      <c r="R144" s="8">
        <v>2157</v>
      </c>
      <c r="S144" s="8">
        <v>524</v>
      </c>
      <c r="T144" s="8">
        <v>272</v>
      </c>
      <c r="U144" s="8">
        <v>63</v>
      </c>
    </row>
    <row r="145" spans="1:21" x14ac:dyDescent="0.2">
      <c r="A145">
        <v>2003</v>
      </c>
      <c r="B145" t="s">
        <v>127</v>
      </c>
      <c r="C145">
        <v>20646</v>
      </c>
      <c r="D145">
        <v>50</v>
      </c>
      <c r="E145">
        <v>4562</v>
      </c>
      <c r="F145">
        <v>10617</v>
      </c>
      <c r="G145">
        <v>3604</v>
      </c>
      <c r="H145">
        <v>1354</v>
      </c>
      <c r="I145">
        <v>459</v>
      </c>
      <c r="M145">
        <v>2003</v>
      </c>
      <c r="N145" s="7" t="s">
        <v>127</v>
      </c>
      <c r="O145" s="8">
        <v>20646</v>
      </c>
      <c r="P145" s="8">
        <v>50</v>
      </c>
      <c r="Q145" s="8">
        <v>4562</v>
      </c>
      <c r="R145" s="8">
        <v>10617</v>
      </c>
      <c r="S145" s="8">
        <v>3604</v>
      </c>
      <c r="T145" s="8">
        <v>1354</v>
      </c>
      <c r="U145" s="8">
        <v>459</v>
      </c>
    </row>
    <row r="146" spans="1:21" x14ac:dyDescent="0.2">
      <c r="A146">
        <v>2003</v>
      </c>
      <c r="B146" t="s">
        <v>128</v>
      </c>
      <c r="C146">
        <v>6114</v>
      </c>
      <c r="D146">
        <v>5</v>
      </c>
      <c r="E146">
        <v>899</v>
      </c>
      <c r="F146">
        <v>2883</v>
      </c>
      <c r="G146">
        <v>1480</v>
      </c>
      <c r="H146">
        <v>523</v>
      </c>
      <c r="I146">
        <v>324</v>
      </c>
      <c r="M146">
        <v>2003</v>
      </c>
      <c r="N146" s="7" t="s">
        <v>128</v>
      </c>
      <c r="O146" s="8">
        <v>6114</v>
      </c>
      <c r="P146" s="8">
        <v>5</v>
      </c>
      <c r="Q146" s="8">
        <v>899</v>
      </c>
      <c r="R146" s="8">
        <v>2883</v>
      </c>
      <c r="S146" s="8">
        <v>1480</v>
      </c>
      <c r="T146" s="8">
        <v>523</v>
      </c>
      <c r="U146" s="8">
        <v>324</v>
      </c>
    </row>
    <row r="147" spans="1:21" x14ac:dyDescent="0.2">
      <c r="A147">
        <v>2003</v>
      </c>
      <c r="B147" t="s">
        <v>129</v>
      </c>
      <c r="C147">
        <v>11796</v>
      </c>
      <c r="D147">
        <v>8</v>
      </c>
      <c r="E147">
        <v>1445</v>
      </c>
      <c r="F147">
        <v>5276</v>
      </c>
      <c r="G147">
        <v>3251</v>
      </c>
      <c r="H147">
        <v>1239</v>
      </c>
      <c r="I147">
        <v>577</v>
      </c>
      <c r="M147">
        <v>2003</v>
      </c>
      <c r="N147" s="7" t="s">
        <v>129</v>
      </c>
      <c r="O147" s="8">
        <v>11796</v>
      </c>
      <c r="P147" s="8">
        <v>8</v>
      </c>
      <c r="Q147" s="8">
        <v>1445</v>
      </c>
      <c r="R147" s="8">
        <v>5276</v>
      </c>
      <c r="S147" s="8">
        <v>3251</v>
      </c>
      <c r="T147" s="8">
        <v>1239</v>
      </c>
      <c r="U147" s="8">
        <v>577</v>
      </c>
    </row>
    <row r="148" spans="1:21" x14ac:dyDescent="0.2">
      <c r="A148">
        <v>2003</v>
      </c>
      <c r="B148" t="s">
        <v>131</v>
      </c>
      <c r="C148">
        <v>11040</v>
      </c>
      <c r="D148">
        <v>61</v>
      </c>
      <c r="E148">
        <v>2306</v>
      </c>
      <c r="F148">
        <v>5846</v>
      </c>
      <c r="G148">
        <v>1938</v>
      </c>
      <c r="H148">
        <v>704</v>
      </c>
      <c r="I148">
        <v>185</v>
      </c>
      <c r="M148">
        <v>2003</v>
      </c>
      <c r="N148" s="7" t="s">
        <v>131</v>
      </c>
      <c r="O148" s="8">
        <v>11040</v>
      </c>
      <c r="P148" s="8">
        <v>61</v>
      </c>
      <c r="Q148" s="8">
        <v>2306</v>
      </c>
      <c r="R148" s="8">
        <v>5846</v>
      </c>
      <c r="S148" s="8">
        <v>1938</v>
      </c>
      <c r="T148" s="8">
        <v>704</v>
      </c>
      <c r="U148" s="8">
        <v>185</v>
      </c>
    </row>
    <row r="149" spans="1:21" x14ac:dyDescent="0.2">
      <c r="A149">
        <v>2003</v>
      </c>
      <c r="B149" t="s">
        <v>132</v>
      </c>
      <c r="C149">
        <v>6516</v>
      </c>
      <c r="D149">
        <v>22</v>
      </c>
      <c r="E149">
        <v>1325</v>
      </c>
      <c r="F149">
        <v>3325</v>
      </c>
      <c r="G149">
        <v>940</v>
      </c>
      <c r="H149">
        <v>653</v>
      </c>
      <c r="I149">
        <v>251</v>
      </c>
      <c r="M149">
        <v>2003</v>
      </c>
      <c r="N149" s="7" t="s">
        <v>132</v>
      </c>
      <c r="O149" s="8">
        <v>6516</v>
      </c>
      <c r="P149" s="8">
        <v>22</v>
      </c>
      <c r="Q149" s="8">
        <v>1325</v>
      </c>
      <c r="R149" s="8">
        <v>3325</v>
      </c>
      <c r="S149" s="8">
        <v>940</v>
      </c>
      <c r="T149" s="8">
        <v>653</v>
      </c>
      <c r="U149" s="8">
        <v>251</v>
      </c>
    </row>
    <row r="150" spans="1:21" x14ac:dyDescent="0.2">
      <c r="A150">
        <v>2003</v>
      </c>
      <c r="B150" t="s">
        <v>133</v>
      </c>
      <c r="C150">
        <v>1876</v>
      </c>
      <c r="D150">
        <v>0</v>
      </c>
      <c r="E150">
        <v>370</v>
      </c>
      <c r="F150">
        <v>1039</v>
      </c>
      <c r="G150">
        <v>247</v>
      </c>
      <c r="H150">
        <v>137</v>
      </c>
      <c r="I150">
        <v>83</v>
      </c>
      <c r="M150">
        <v>2003</v>
      </c>
      <c r="N150" s="7" t="s">
        <v>133</v>
      </c>
      <c r="O150" s="8">
        <v>1876</v>
      </c>
      <c r="P150" s="8">
        <v>0</v>
      </c>
      <c r="Q150" s="8">
        <v>370</v>
      </c>
      <c r="R150" s="8">
        <v>1039</v>
      </c>
      <c r="S150" s="8">
        <v>247</v>
      </c>
      <c r="T150" s="8">
        <v>137</v>
      </c>
      <c r="U150" s="8">
        <v>83</v>
      </c>
    </row>
    <row r="151" spans="1:21" x14ac:dyDescent="0.2">
      <c r="A151">
        <v>2003</v>
      </c>
      <c r="B151" t="s">
        <v>134</v>
      </c>
      <c r="C151">
        <v>1512</v>
      </c>
      <c r="D151">
        <v>7</v>
      </c>
      <c r="E151">
        <v>367</v>
      </c>
      <c r="F151">
        <v>925</v>
      </c>
      <c r="G151">
        <v>111</v>
      </c>
      <c r="H151">
        <v>81</v>
      </c>
      <c r="I151">
        <v>21</v>
      </c>
      <c r="M151">
        <v>2003</v>
      </c>
      <c r="N151" s="7" t="s">
        <v>134</v>
      </c>
      <c r="O151" s="8">
        <v>1512</v>
      </c>
      <c r="P151" s="8">
        <v>7</v>
      </c>
      <c r="Q151" s="8">
        <v>367</v>
      </c>
      <c r="R151" s="8">
        <v>925</v>
      </c>
      <c r="S151" s="8">
        <v>111</v>
      </c>
      <c r="T151" s="8">
        <v>81</v>
      </c>
      <c r="U151" s="8">
        <v>21</v>
      </c>
    </row>
    <row r="152" spans="1:21" x14ac:dyDescent="0.2">
      <c r="A152">
        <v>2003</v>
      </c>
      <c r="B152" t="s">
        <v>135</v>
      </c>
      <c r="C152">
        <v>6454</v>
      </c>
      <c r="D152">
        <v>13</v>
      </c>
      <c r="E152">
        <v>1172</v>
      </c>
      <c r="F152">
        <v>3638</v>
      </c>
      <c r="G152">
        <v>957</v>
      </c>
      <c r="H152">
        <v>533</v>
      </c>
      <c r="I152">
        <v>141</v>
      </c>
      <c r="M152">
        <v>2003</v>
      </c>
      <c r="N152" s="7" t="s">
        <v>135</v>
      </c>
      <c r="O152" s="8">
        <v>6454</v>
      </c>
      <c r="P152" s="8">
        <v>13</v>
      </c>
      <c r="Q152" s="8">
        <v>1172</v>
      </c>
      <c r="R152" s="8">
        <v>3638</v>
      </c>
      <c r="S152" s="8">
        <v>957</v>
      </c>
      <c r="T152" s="8">
        <v>533</v>
      </c>
      <c r="U152" s="8">
        <v>141</v>
      </c>
    </row>
    <row r="153" spans="1:21" x14ac:dyDescent="0.2">
      <c r="A153">
        <v>2002</v>
      </c>
      <c r="B153" t="s">
        <v>105</v>
      </c>
      <c r="C153">
        <v>6039</v>
      </c>
      <c r="D153">
        <v>56</v>
      </c>
      <c r="E153">
        <v>2348</v>
      </c>
      <c r="F153">
        <v>2639</v>
      </c>
      <c r="G153">
        <v>494</v>
      </c>
      <c r="H153">
        <v>400</v>
      </c>
      <c r="I153">
        <v>102</v>
      </c>
      <c r="M153">
        <v>2002</v>
      </c>
      <c r="N153" s="7" t="s">
        <v>105</v>
      </c>
      <c r="O153" s="8">
        <v>6039</v>
      </c>
      <c r="P153" s="8">
        <v>56</v>
      </c>
      <c r="Q153" s="8">
        <v>2348</v>
      </c>
      <c r="R153" s="8">
        <v>2639</v>
      </c>
      <c r="S153" s="8">
        <v>494</v>
      </c>
      <c r="T153" s="8">
        <v>400</v>
      </c>
      <c r="U153" s="8">
        <v>102</v>
      </c>
    </row>
    <row r="154" spans="1:21" x14ac:dyDescent="0.2">
      <c r="A154">
        <v>2002</v>
      </c>
      <c r="B154" t="s">
        <v>106</v>
      </c>
      <c r="C154">
        <v>3611</v>
      </c>
      <c r="D154">
        <v>20</v>
      </c>
      <c r="E154">
        <v>821</v>
      </c>
      <c r="F154">
        <v>2005</v>
      </c>
      <c r="G154">
        <v>492</v>
      </c>
      <c r="H154">
        <v>230</v>
      </c>
      <c r="I154">
        <v>43</v>
      </c>
      <c r="M154">
        <v>2002</v>
      </c>
      <c r="N154" s="7" t="s">
        <v>106</v>
      </c>
      <c r="O154" s="8">
        <v>3611</v>
      </c>
      <c r="P154" s="8">
        <v>20</v>
      </c>
      <c r="Q154" s="8">
        <v>821</v>
      </c>
      <c r="R154" s="8">
        <v>2005</v>
      </c>
      <c r="S154" s="8">
        <v>492</v>
      </c>
      <c r="T154" s="8">
        <v>230</v>
      </c>
      <c r="U154" s="8">
        <v>43</v>
      </c>
    </row>
    <row r="155" spans="1:21" x14ac:dyDescent="0.2">
      <c r="A155">
        <v>2002</v>
      </c>
      <c r="B155" t="s">
        <v>107</v>
      </c>
      <c r="C155">
        <v>20533</v>
      </c>
      <c r="D155">
        <v>49</v>
      </c>
      <c r="E155">
        <v>3053</v>
      </c>
      <c r="F155">
        <v>9911</v>
      </c>
      <c r="G155">
        <v>5051</v>
      </c>
      <c r="H155">
        <v>1840</v>
      </c>
      <c r="I155">
        <v>629</v>
      </c>
      <c r="M155">
        <v>2002</v>
      </c>
      <c r="N155" s="7" t="s">
        <v>107</v>
      </c>
      <c r="O155" s="8">
        <v>20533</v>
      </c>
      <c r="P155" s="8">
        <v>49</v>
      </c>
      <c r="Q155" s="8">
        <v>3053</v>
      </c>
      <c r="R155" s="8">
        <v>9911</v>
      </c>
      <c r="S155" s="8">
        <v>5051</v>
      </c>
      <c r="T155" s="8">
        <v>1840</v>
      </c>
      <c r="U155" s="8">
        <v>629</v>
      </c>
    </row>
    <row r="156" spans="1:21" x14ac:dyDescent="0.2">
      <c r="A156">
        <v>2002</v>
      </c>
      <c r="B156" t="s">
        <v>108</v>
      </c>
      <c r="C156">
        <v>13498</v>
      </c>
      <c r="D156">
        <v>13</v>
      </c>
      <c r="E156">
        <v>1689</v>
      </c>
      <c r="F156">
        <v>6207</v>
      </c>
      <c r="G156">
        <v>2911</v>
      </c>
      <c r="H156">
        <v>2365</v>
      </c>
      <c r="I156">
        <v>313</v>
      </c>
      <c r="M156">
        <v>2002</v>
      </c>
      <c r="N156" s="7" t="s">
        <v>108</v>
      </c>
      <c r="O156" s="8">
        <v>13498</v>
      </c>
      <c r="P156" s="8">
        <v>13</v>
      </c>
      <c r="Q156" s="8">
        <v>1689</v>
      </c>
      <c r="R156" s="8">
        <v>6207</v>
      </c>
      <c r="S156" s="8">
        <v>2911</v>
      </c>
      <c r="T156" s="8">
        <v>2365</v>
      </c>
      <c r="U156" s="8">
        <v>313</v>
      </c>
    </row>
    <row r="157" spans="1:21" x14ac:dyDescent="0.2">
      <c r="A157">
        <v>2002</v>
      </c>
      <c r="B157" t="s">
        <v>109</v>
      </c>
      <c r="C157">
        <v>8873</v>
      </c>
      <c r="D157">
        <v>56</v>
      </c>
      <c r="E157">
        <v>1242</v>
      </c>
      <c r="F157">
        <v>3912</v>
      </c>
      <c r="G157">
        <v>2175</v>
      </c>
      <c r="H157">
        <v>1054</v>
      </c>
      <c r="I157">
        <v>434</v>
      </c>
      <c r="M157">
        <v>2002</v>
      </c>
      <c r="N157" s="7" t="s">
        <v>109</v>
      </c>
      <c r="O157" s="8">
        <v>8873</v>
      </c>
      <c r="P157" s="8">
        <v>56</v>
      </c>
      <c r="Q157" s="8">
        <v>1242</v>
      </c>
      <c r="R157" s="8">
        <v>3912</v>
      </c>
      <c r="S157" s="8">
        <v>2175</v>
      </c>
      <c r="T157" s="8">
        <v>1054</v>
      </c>
      <c r="U157" s="8">
        <v>434</v>
      </c>
    </row>
    <row r="158" spans="1:21" x14ac:dyDescent="0.2">
      <c r="A158">
        <v>2002</v>
      </c>
      <c r="B158" t="s">
        <v>110</v>
      </c>
      <c r="C158">
        <v>15141</v>
      </c>
      <c r="D158">
        <v>884</v>
      </c>
      <c r="E158">
        <v>5171</v>
      </c>
      <c r="F158">
        <v>8245</v>
      </c>
      <c r="G158">
        <v>493</v>
      </c>
      <c r="H158">
        <v>263</v>
      </c>
      <c r="I158">
        <v>85</v>
      </c>
      <c r="M158">
        <v>2002</v>
      </c>
      <c r="N158" s="7" t="s">
        <v>110</v>
      </c>
      <c r="O158" s="8">
        <v>15141</v>
      </c>
      <c r="P158" s="8">
        <v>884</v>
      </c>
      <c r="Q158" s="8">
        <v>5171</v>
      </c>
      <c r="R158" s="8">
        <v>8245</v>
      </c>
      <c r="S158" s="8">
        <v>493</v>
      </c>
      <c r="T158" s="8">
        <v>263</v>
      </c>
      <c r="U158" s="8">
        <v>85</v>
      </c>
    </row>
    <row r="159" spans="1:21" x14ac:dyDescent="0.2">
      <c r="A159">
        <v>2002</v>
      </c>
      <c r="B159" t="s">
        <v>111</v>
      </c>
      <c r="C159">
        <v>8993</v>
      </c>
      <c r="D159">
        <v>41</v>
      </c>
      <c r="E159">
        <v>2507</v>
      </c>
      <c r="F159">
        <v>4525</v>
      </c>
      <c r="G159">
        <v>1212</v>
      </c>
      <c r="H159">
        <v>536</v>
      </c>
      <c r="I159">
        <v>172</v>
      </c>
      <c r="M159">
        <v>2002</v>
      </c>
      <c r="N159" s="7" t="s">
        <v>111</v>
      </c>
      <c r="O159" s="8">
        <v>8993</v>
      </c>
      <c r="P159" s="8">
        <v>41</v>
      </c>
      <c r="Q159" s="8">
        <v>2507</v>
      </c>
      <c r="R159" s="8">
        <v>4525</v>
      </c>
      <c r="S159" s="8">
        <v>1212</v>
      </c>
      <c r="T159" s="8">
        <v>536</v>
      </c>
      <c r="U159" s="8">
        <v>172</v>
      </c>
    </row>
    <row r="160" spans="1:21" x14ac:dyDescent="0.2">
      <c r="A160">
        <v>2002</v>
      </c>
      <c r="B160" t="s">
        <v>112</v>
      </c>
      <c r="C160">
        <v>13143</v>
      </c>
      <c r="D160">
        <v>47</v>
      </c>
      <c r="E160">
        <v>3292</v>
      </c>
      <c r="F160">
        <v>6812</v>
      </c>
      <c r="G160">
        <v>1972</v>
      </c>
      <c r="H160">
        <v>831</v>
      </c>
      <c r="I160">
        <v>189</v>
      </c>
      <c r="M160">
        <v>2002</v>
      </c>
      <c r="N160" s="7" t="s">
        <v>112</v>
      </c>
      <c r="O160" s="8">
        <v>13143</v>
      </c>
      <c r="P160" s="8">
        <v>47</v>
      </c>
      <c r="Q160" s="8">
        <v>3292</v>
      </c>
      <c r="R160" s="8">
        <v>6812</v>
      </c>
      <c r="S160" s="8">
        <v>1972</v>
      </c>
      <c r="T160" s="8">
        <v>831</v>
      </c>
      <c r="U160" s="8">
        <v>189</v>
      </c>
    </row>
    <row r="161" spans="1:21" x14ac:dyDescent="0.2">
      <c r="A161">
        <v>2002</v>
      </c>
      <c r="B161" t="s">
        <v>113</v>
      </c>
      <c r="C161">
        <v>3205</v>
      </c>
      <c r="D161">
        <v>21</v>
      </c>
      <c r="E161">
        <v>606</v>
      </c>
      <c r="F161">
        <v>1608</v>
      </c>
      <c r="G161">
        <v>535</v>
      </c>
      <c r="H161">
        <v>300</v>
      </c>
      <c r="I161">
        <v>135</v>
      </c>
      <c r="M161">
        <v>2002</v>
      </c>
      <c r="N161" s="7" t="s">
        <v>113</v>
      </c>
      <c r="O161" s="8">
        <v>3205</v>
      </c>
      <c r="P161" s="8">
        <v>21</v>
      </c>
      <c r="Q161" s="8">
        <v>606</v>
      </c>
      <c r="R161" s="8">
        <v>1608</v>
      </c>
      <c r="S161" s="8">
        <v>535</v>
      </c>
      <c r="T161" s="8">
        <v>300</v>
      </c>
      <c r="U161" s="8">
        <v>135</v>
      </c>
    </row>
    <row r="162" spans="1:21" x14ac:dyDescent="0.2">
      <c r="A162">
        <v>2002</v>
      </c>
      <c r="B162" t="s">
        <v>114</v>
      </c>
      <c r="C162">
        <v>14709</v>
      </c>
      <c r="D162">
        <v>65</v>
      </c>
      <c r="E162">
        <v>4010</v>
      </c>
      <c r="F162">
        <v>7662</v>
      </c>
      <c r="G162">
        <v>1634</v>
      </c>
      <c r="H162">
        <v>1079</v>
      </c>
      <c r="I162">
        <v>259</v>
      </c>
      <c r="M162">
        <v>2002</v>
      </c>
      <c r="N162" s="7" t="s">
        <v>114</v>
      </c>
      <c r="O162" s="8">
        <v>14709</v>
      </c>
      <c r="P162" s="8">
        <v>65</v>
      </c>
      <c r="Q162" s="8">
        <v>4010</v>
      </c>
      <c r="R162" s="8">
        <v>7662</v>
      </c>
      <c r="S162" s="8">
        <v>1634</v>
      </c>
      <c r="T162" s="8">
        <v>1079</v>
      </c>
      <c r="U162" s="8">
        <v>259</v>
      </c>
    </row>
    <row r="163" spans="1:21" x14ac:dyDescent="0.2">
      <c r="A163">
        <v>2002</v>
      </c>
      <c r="B163" t="s">
        <v>115</v>
      </c>
      <c r="C163">
        <v>17188</v>
      </c>
      <c r="D163">
        <v>53</v>
      </c>
      <c r="E163">
        <v>3130</v>
      </c>
      <c r="F163">
        <v>7526</v>
      </c>
      <c r="G163">
        <v>2946</v>
      </c>
      <c r="H163">
        <v>3029</v>
      </c>
      <c r="I163">
        <v>504</v>
      </c>
      <c r="M163">
        <v>2002</v>
      </c>
      <c r="N163" s="7" t="s">
        <v>115</v>
      </c>
      <c r="O163" s="8">
        <v>17188</v>
      </c>
      <c r="P163" s="8">
        <v>53</v>
      </c>
      <c r="Q163" s="8">
        <v>3130</v>
      </c>
      <c r="R163" s="8">
        <v>7526</v>
      </c>
      <c r="S163" s="8">
        <v>2946</v>
      </c>
      <c r="T163" s="8">
        <v>3029</v>
      </c>
      <c r="U163" s="8">
        <v>504</v>
      </c>
    </row>
    <row r="164" spans="1:21" x14ac:dyDescent="0.2">
      <c r="A164">
        <v>2002</v>
      </c>
      <c r="B164" t="s">
        <v>116</v>
      </c>
      <c r="C164">
        <v>12197</v>
      </c>
      <c r="D164">
        <v>24</v>
      </c>
      <c r="E164">
        <v>2416</v>
      </c>
      <c r="F164">
        <v>5995</v>
      </c>
      <c r="G164">
        <v>2360</v>
      </c>
      <c r="H164">
        <v>1155</v>
      </c>
      <c r="I164">
        <v>247</v>
      </c>
      <c r="M164">
        <v>2002</v>
      </c>
      <c r="N164" s="7" t="s">
        <v>116</v>
      </c>
      <c r="O164" s="8">
        <v>12197</v>
      </c>
      <c r="P164" s="8">
        <v>24</v>
      </c>
      <c r="Q164" s="8">
        <v>2416</v>
      </c>
      <c r="R164" s="8">
        <v>5995</v>
      </c>
      <c r="S164" s="8">
        <v>2360</v>
      </c>
      <c r="T164" s="8">
        <v>1155</v>
      </c>
      <c r="U164" s="8">
        <v>247</v>
      </c>
    </row>
    <row r="165" spans="1:21" x14ac:dyDescent="0.2">
      <c r="A165">
        <v>2002</v>
      </c>
      <c r="B165" t="s">
        <v>117</v>
      </c>
      <c r="C165">
        <v>8435</v>
      </c>
      <c r="D165">
        <v>36</v>
      </c>
      <c r="E165">
        <v>1966</v>
      </c>
      <c r="F165">
        <v>3491</v>
      </c>
      <c r="G165">
        <v>1392</v>
      </c>
      <c r="H165">
        <v>1265</v>
      </c>
      <c r="I165">
        <v>285</v>
      </c>
      <c r="M165">
        <v>2002</v>
      </c>
      <c r="N165" s="7" t="s">
        <v>117</v>
      </c>
      <c r="O165" s="8">
        <v>8435</v>
      </c>
      <c r="P165" s="8">
        <v>36</v>
      </c>
      <c r="Q165" s="8">
        <v>1966</v>
      </c>
      <c r="R165" s="8">
        <v>3491</v>
      </c>
      <c r="S165" s="8">
        <v>1392</v>
      </c>
      <c r="T165" s="8">
        <v>1265</v>
      </c>
      <c r="U165" s="8">
        <v>285</v>
      </c>
    </row>
    <row r="166" spans="1:21" x14ac:dyDescent="0.2">
      <c r="A166">
        <v>2002</v>
      </c>
      <c r="B166" t="s">
        <v>118</v>
      </c>
      <c r="C166">
        <v>10643</v>
      </c>
      <c r="D166">
        <v>21</v>
      </c>
      <c r="E166">
        <v>1570</v>
      </c>
      <c r="F166">
        <v>5343</v>
      </c>
      <c r="G166">
        <v>2066</v>
      </c>
      <c r="H166">
        <v>1242</v>
      </c>
      <c r="I166">
        <v>401</v>
      </c>
      <c r="M166">
        <v>2002</v>
      </c>
      <c r="N166" s="7" t="s">
        <v>118</v>
      </c>
      <c r="O166" s="8">
        <v>10643</v>
      </c>
      <c r="P166" s="8">
        <v>21</v>
      </c>
      <c r="Q166" s="8">
        <v>1570</v>
      </c>
      <c r="R166" s="8">
        <v>5343</v>
      </c>
      <c r="S166" s="8">
        <v>2066</v>
      </c>
      <c r="T166" s="8">
        <v>1242</v>
      </c>
      <c r="U166" s="8">
        <v>401</v>
      </c>
    </row>
    <row r="167" spans="1:21" x14ac:dyDescent="0.2">
      <c r="A167">
        <v>2002</v>
      </c>
      <c r="B167" t="s">
        <v>119</v>
      </c>
      <c r="C167">
        <v>24782</v>
      </c>
      <c r="D167">
        <v>108</v>
      </c>
      <c r="E167">
        <v>5715</v>
      </c>
      <c r="F167">
        <v>11183</v>
      </c>
      <c r="G167">
        <v>4592</v>
      </c>
      <c r="H167">
        <v>2230</v>
      </c>
      <c r="I167">
        <v>954</v>
      </c>
      <c r="M167">
        <v>2002</v>
      </c>
      <c r="N167" s="7" t="s">
        <v>119</v>
      </c>
      <c r="O167" s="8">
        <v>24782</v>
      </c>
      <c r="P167" s="8">
        <v>108</v>
      </c>
      <c r="Q167" s="8">
        <v>5715</v>
      </c>
      <c r="R167" s="8">
        <v>11183</v>
      </c>
      <c r="S167" s="8">
        <v>4592</v>
      </c>
      <c r="T167" s="8">
        <v>2230</v>
      </c>
      <c r="U167" s="8">
        <v>954</v>
      </c>
    </row>
    <row r="168" spans="1:21" x14ac:dyDescent="0.2">
      <c r="A168">
        <v>2002</v>
      </c>
      <c r="B168" t="s">
        <v>120</v>
      </c>
      <c r="C168">
        <v>20222</v>
      </c>
      <c r="D168">
        <v>135</v>
      </c>
      <c r="E168">
        <v>4191</v>
      </c>
      <c r="F168">
        <v>11325</v>
      </c>
      <c r="G168">
        <v>2731</v>
      </c>
      <c r="H168">
        <v>1583</v>
      </c>
      <c r="I168">
        <v>257</v>
      </c>
      <c r="M168">
        <v>2002</v>
      </c>
      <c r="N168" s="7" t="s">
        <v>120</v>
      </c>
      <c r="O168" s="8">
        <v>20222</v>
      </c>
      <c r="P168" s="8">
        <v>135</v>
      </c>
      <c r="Q168" s="8">
        <v>4191</v>
      </c>
      <c r="R168" s="8">
        <v>11325</v>
      </c>
      <c r="S168" s="8">
        <v>2731</v>
      </c>
      <c r="T168" s="8">
        <v>1583</v>
      </c>
      <c r="U168" s="8">
        <v>257</v>
      </c>
    </row>
    <row r="169" spans="1:21" x14ac:dyDescent="0.2">
      <c r="A169">
        <v>2002</v>
      </c>
      <c r="B169" t="s">
        <v>121</v>
      </c>
      <c r="C169">
        <v>23368</v>
      </c>
      <c r="D169">
        <v>108</v>
      </c>
      <c r="E169">
        <v>2344</v>
      </c>
      <c r="F169">
        <v>9857</v>
      </c>
      <c r="G169">
        <v>5016</v>
      </c>
      <c r="H169">
        <v>6035</v>
      </c>
      <c r="I169">
        <v>8</v>
      </c>
      <c r="M169">
        <v>2002</v>
      </c>
      <c r="N169" s="7" t="s">
        <v>121</v>
      </c>
      <c r="O169" s="8">
        <v>23368</v>
      </c>
      <c r="P169" s="8">
        <v>108</v>
      </c>
      <c r="Q169" s="8">
        <v>2344</v>
      </c>
      <c r="R169" s="8">
        <v>9857</v>
      </c>
      <c r="S169" s="8">
        <v>5016</v>
      </c>
      <c r="T169" s="8">
        <v>6035</v>
      </c>
      <c r="U169" s="8">
        <v>8</v>
      </c>
    </row>
    <row r="170" spans="1:21" x14ac:dyDescent="0.2">
      <c r="A170">
        <v>2002</v>
      </c>
      <c r="B170" t="s">
        <v>122</v>
      </c>
      <c r="C170">
        <v>14854</v>
      </c>
      <c r="D170">
        <v>51</v>
      </c>
      <c r="E170">
        <v>2249</v>
      </c>
      <c r="F170">
        <v>9104</v>
      </c>
      <c r="G170">
        <v>2014</v>
      </c>
      <c r="H170">
        <v>1114</v>
      </c>
      <c r="I170">
        <v>322</v>
      </c>
      <c r="M170">
        <v>2002</v>
      </c>
      <c r="N170" s="7" t="s">
        <v>122</v>
      </c>
      <c r="O170" s="8">
        <v>14854</v>
      </c>
      <c r="P170" s="8">
        <v>51</v>
      </c>
      <c r="Q170" s="8">
        <v>2249</v>
      </c>
      <c r="R170" s="8">
        <v>9104</v>
      </c>
      <c r="S170" s="8">
        <v>2014</v>
      </c>
      <c r="T170" s="8">
        <v>1114</v>
      </c>
      <c r="U170" s="8">
        <v>322</v>
      </c>
    </row>
    <row r="171" spans="1:21" x14ac:dyDescent="0.2">
      <c r="A171">
        <v>2002</v>
      </c>
      <c r="B171" t="s">
        <v>123</v>
      </c>
      <c r="C171">
        <v>23246</v>
      </c>
      <c r="D171">
        <v>434</v>
      </c>
      <c r="E171">
        <v>3974</v>
      </c>
      <c r="F171">
        <v>12937</v>
      </c>
      <c r="G171">
        <v>3639</v>
      </c>
      <c r="H171">
        <v>1848</v>
      </c>
      <c r="I171">
        <v>414</v>
      </c>
      <c r="M171">
        <v>2002</v>
      </c>
      <c r="N171" s="7" t="s">
        <v>123</v>
      </c>
      <c r="O171" s="8">
        <v>23246</v>
      </c>
      <c r="P171" s="8">
        <v>434</v>
      </c>
      <c r="Q171" s="8">
        <v>3974</v>
      </c>
      <c r="R171" s="8">
        <v>12937</v>
      </c>
      <c r="S171" s="8">
        <v>3639</v>
      </c>
      <c r="T171" s="8">
        <v>1848</v>
      </c>
      <c r="U171" s="8">
        <v>414</v>
      </c>
    </row>
    <row r="172" spans="1:21" x14ac:dyDescent="0.2">
      <c r="A172">
        <v>2002</v>
      </c>
      <c r="B172" t="s">
        <v>124</v>
      </c>
      <c r="C172">
        <v>8223</v>
      </c>
      <c r="D172">
        <v>20</v>
      </c>
      <c r="E172">
        <v>1814</v>
      </c>
      <c r="F172">
        <v>4561</v>
      </c>
      <c r="G172">
        <v>780</v>
      </c>
      <c r="H172">
        <v>795</v>
      </c>
      <c r="I172">
        <v>253</v>
      </c>
      <c r="M172">
        <v>2002</v>
      </c>
      <c r="N172" s="7" t="s">
        <v>124</v>
      </c>
      <c r="O172" s="8">
        <v>8223</v>
      </c>
      <c r="P172" s="8">
        <v>20</v>
      </c>
      <c r="Q172" s="8">
        <v>1814</v>
      </c>
      <c r="R172" s="8">
        <v>4561</v>
      </c>
      <c r="S172" s="8">
        <v>780</v>
      </c>
      <c r="T172" s="8">
        <v>795</v>
      </c>
      <c r="U172" s="8">
        <v>253</v>
      </c>
    </row>
    <row r="173" spans="1:21" x14ac:dyDescent="0.2">
      <c r="A173">
        <v>2002</v>
      </c>
      <c r="B173" t="s">
        <v>125</v>
      </c>
      <c r="C173">
        <v>4405</v>
      </c>
      <c r="D173">
        <v>82</v>
      </c>
      <c r="E173">
        <v>273</v>
      </c>
      <c r="F173">
        <v>1582</v>
      </c>
      <c r="G173">
        <v>715</v>
      </c>
      <c r="H173">
        <v>1282</v>
      </c>
      <c r="I173">
        <v>471</v>
      </c>
      <c r="M173">
        <v>2002</v>
      </c>
      <c r="N173" s="7" t="s">
        <v>125</v>
      </c>
      <c r="O173" s="8">
        <v>4405</v>
      </c>
      <c r="P173" s="8">
        <v>82</v>
      </c>
      <c r="Q173" s="8">
        <v>273</v>
      </c>
      <c r="R173" s="8">
        <v>1582</v>
      </c>
      <c r="S173" s="8">
        <v>715</v>
      </c>
      <c r="T173" s="8">
        <v>1282</v>
      </c>
      <c r="U173" s="8">
        <v>471</v>
      </c>
    </row>
    <row r="174" spans="1:21" x14ac:dyDescent="0.2">
      <c r="A174">
        <v>2002</v>
      </c>
      <c r="B174" t="s">
        <v>126</v>
      </c>
      <c r="C174">
        <v>5161</v>
      </c>
      <c r="D174">
        <v>52</v>
      </c>
      <c r="E174">
        <v>1625</v>
      </c>
      <c r="F174">
        <v>2356</v>
      </c>
      <c r="G174">
        <v>702</v>
      </c>
      <c r="H174">
        <v>364</v>
      </c>
      <c r="I174">
        <v>62</v>
      </c>
      <c r="M174">
        <v>2002</v>
      </c>
      <c r="N174" s="7" t="s">
        <v>126</v>
      </c>
      <c r="O174" s="8">
        <v>5161</v>
      </c>
      <c r="P174" s="8">
        <v>52</v>
      </c>
      <c r="Q174" s="8">
        <v>1625</v>
      </c>
      <c r="R174" s="8">
        <v>2356</v>
      </c>
      <c r="S174" s="8">
        <v>702</v>
      </c>
      <c r="T174" s="8">
        <v>364</v>
      </c>
      <c r="U174" s="8">
        <v>62</v>
      </c>
    </row>
    <row r="175" spans="1:21" x14ac:dyDescent="0.2">
      <c r="A175">
        <v>2002</v>
      </c>
      <c r="B175" t="s">
        <v>127</v>
      </c>
      <c r="C175">
        <v>20236</v>
      </c>
      <c r="D175">
        <v>37</v>
      </c>
      <c r="E175">
        <v>3095</v>
      </c>
      <c r="F175">
        <v>9490</v>
      </c>
      <c r="G175">
        <v>5081</v>
      </c>
      <c r="H175">
        <v>1983</v>
      </c>
      <c r="I175">
        <v>550</v>
      </c>
      <c r="M175">
        <v>2002</v>
      </c>
      <c r="N175" s="7" t="s">
        <v>127</v>
      </c>
      <c r="O175" s="8">
        <v>20236</v>
      </c>
      <c r="P175" s="8">
        <v>37</v>
      </c>
      <c r="Q175" s="8">
        <v>3095</v>
      </c>
      <c r="R175" s="8">
        <v>9490</v>
      </c>
      <c r="S175" s="8">
        <v>5081</v>
      </c>
      <c r="T175" s="8">
        <v>1983</v>
      </c>
      <c r="U175" s="8">
        <v>550</v>
      </c>
    </row>
    <row r="176" spans="1:21" x14ac:dyDescent="0.2">
      <c r="A176">
        <v>2002</v>
      </c>
      <c r="B176" t="s">
        <v>128</v>
      </c>
      <c r="C176">
        <v>5997</v>
      </c>
      <c r="D176">
        <v>3</v>
      </c>
      <c r="E176">
        <v>580</v>
      </c>
      <c r="F176">
        <v>2478</v>
      </c>
      <c r="G176">
        <v>1927</v>
      </c>
      <c r="H176">
        <v>675</v>
      </c>
      <c r="I176">
        <v>334</v>
      </c>
      <c r="M176">
        <v>2002</v>
      </c>
      <c r="N176" s="7" t="s">
        <v>128</v>
      </c>
      <c r="O176" s="8">
        <v>5997</v>
      </c>
      <c r="P176" s="8">
        <v>3</v>
      </c>
      <c r="Q176" s="8">
        <v>580</v>
      </c>
      <c r="R176" s="8">
        <v>2478</v>
      </c>
      <c r="S176" s="8">
        <v>1927</v>
      </c>
      <c r="T176" s="8">
        <v>675</v>
      </c>
      <c r="U176" s="8">
        <v>334</v>
      </c>
    </row>
    <row r="177" spans="1:21" x14ac:dyDescent="0.2">
      <c r="A177">
        <v>2002</v>
      </c>
      <c r="B177" t="s">
        <v>129</v>
      </c>
      <c r="C177">
        <v>11830</v>
      </c>
      <c r="D177">
        <v>13</v>
      </c>
      <c r="E177">
        <v>1158</v>
      </c>
      <c r="F177">
        <v>4586</v>
      </c>
      <c r="G177">
        <v>3910</v>
      </c>
      <c r="H177">
        <v>1508</v>
      </c>
      <c r="I177">
        <v>655</v>
      </c>
      <c r="M177">
        <v>2002</v>
      </c>
      <c r="N177" s="7" t="s">
        <v>129</v>
      </c>
      <c r="O177" s="8">
        <v>11830</v>
      </c>
      <c r="P177" s="8">
        <v>13</v>
      </c>
      <c r="Q177" s="8">
        <v>1158</v>
      </c>
      <c r="R177" s="8">
        <v>4586</v>
      </c>
      <c r="S177" s="8">
        <v>3910</v>
      </c>
      <c r="T177" s="8">
        <v>1508</v>
      </c>
      <c r="U177" s="8">
        <v>655</v>
      </c>
    </row>
    <row r="178" spans="1:21" x14ac:dyDescent="0.2">
      <c r="A178">
        <v>2002</v>
      </c>
      <c r="B178" t="s">
        <v>131</v>
      </c>
      <c r="C178">
        <v>11787</v>
      </c>
      <c r="D178">
        <v>76</v>
      </c>
      <c r="E178">
        <v>1903</v>
      </c>
      <c r="F178">
        <v>6112</v>
      </c>
      <c r="G178">
        <v>2359</v>
      </c>
      <c r="H178">
        <v>913</v>
      </c>
      <c r="I178">
        <v>424</v>
      </c>
      <c r="M178">
        <v>2002</v>
      </c>
      <c r="N178" s="7" t="s">
        <v>131</v>
      </c>
      <c r="O178" s="8">
        <v>11787</v>
      </c>
      <c r="P178" s="8">
        <v>76</v>
      </c>
      <c r="Q178" s="8">
        <v>1903</v>
      </c>
      <c r="R178" s="8">
        <v>6112</v>
      </c>
      <c r="S178" s="8">
        <v>2359</v>
      </c>
      <c r="T178" s="8">
        <v>913</v>
      </c>
      <c r="U178" s="8">
        <v>424</v>
      </c>
    </row>
    <row r="179" spans="1:21" x14ac:dyDescent="0.2">
      <c r="A179">
        <v>2002</v>
      </c>
      <c r="B179" t="s">
        <v>132</v>
      </c>
      <c r="C179">
        <v>6575</v>
      </c>
      <c r="D179">
        <v>17</v>
      </c>
      <c r="E179">
        <v>1062</v>
      </c>
      <c r="F179">
        <v>3283</v>
      </c>
      <c r="G179">
        <v>1109</v>
      </c>
      <c r="H179">
        <v>776</v>
      </c>
      <c r="I179">
        <v>328</v>
      </c>
      <c r="M179">
        <v>2002</v>
      </c>
      <c r="N179" s="7" t="s">
        <v>132</v>
      </c>
      <c r="O179" s="8">
        <v>6575</v>
      </c>
      <c r="P179" s="8">
        <v>17</v>
      </c>
      <c r="Q179" s="8">
        <v>1062</v>
      </c>
      <c r="R179" s="8">
        <v>3283</v>
      </c>
      <c r="S179" s="8">
        <v>1109</v>
      </c>
      <c r="T179" s="8">
        <v>776</v>
      </c>
      <c r="U179" s="8">
        <v>328</v>
      </c>
    </row>
    <row r="180" spans="1:21" x14ac:dyDescent="0.2">
      <c r="A180">
        <v>2002</v>
      </c>
      <c r="B180" t="s">
        <v>133</v>
      </c>
      <c r="C180">
        <v>1821</v>
      </c>
      <c r="D180">
        <v>0</v>
      </c>
      <c r="E180">
        <v>273</v>
      </c>
      <c r="F180">
        <v>951</v>
      </c>
      <c r="G180">
        <v>323</v>
      </c>
      <c r="H180">
        <v>187</v>
      </c>
      <c r="I180">
        <v>87</v>
      </c>
      <c r="M180">
        <v>2002</v>
      </c>
      <c r="N180" s="7" t="s">
        <v>133</v>
      </c>
      <c r="O180" s="8">
        <v>1821</v>
      </c>
      <c r="P180" s="8">
        <v>0</v>
      </c>
      <c r="Q180" s="8">
        <v>273</v>
      </c>
      <c r="R180" s="8">
        <v>951</v>
      </c>
      <c r="S180" s="8">
        <v>323</v>
      </c>
      <c r="T180" s="8">
        <v>187</v>
      </c>
      <c r="U180" s="8">
        <v>87</v>
      </c>
    </row>
    <row r="181" spans="1:21" x14ac:dyDescent="0.2">
      <c r="A181">
        <v>2002</v>
      </c>
      <c r="B181" t="s">
        <v>134</v>
      </c>
      <c r="C181">
        <v>1485</v>
      </c>
      <c r="D181">
        <v>4</v>
      </c>
      <c r="E181">
        <v>269</v>
      </c>
      <c r="F181">
        <v>915</v>
      </c>
      <c r="G181">
        <v>174</v>
      </c>
      <c r="H181">
        <v>84</v>
      </c>
      <c r="I181">
        <v>39</v>
      </c>
      <c r="M181">
        <v>2002</v>
      </c>
      <c r="N181" s="7" t="s">
        <v>134</v>
      </c>
      <c r="O181" s="8">
        <v>1485</v>
      </c>
      <c r="P181" s="8">
        <v>4</v>
      </c>
      <c r="Q181" s="8">
        <v>269</v>
      </c>
      <c r="R181" s="8">
        <v>915</v>
      </c>
      <c r="S181" s="8">
        <v>174</v>
      </c>
      <c r="T181" s="8">
        <v>84</v>
      </c>
      <c r="U181" s="8">
        <v>39</v>
      </c>
    </row>
    <row r="182" spans="1:21" x14ac:dyDescent="0.2">
      <c r="A182">
        <v>2002</v>
      </c>
      <c r="B182" t="s">
        <v>135</v>
      </c>
      <c r="C182">
        <v>6609</v>
      </c>
      <c r="D182">
        <v>4</v>
      </c>
      <c r="E182">
        <v>949</v>
      </c>
      <c r="F182">
        <v>3545</v>
      </c>
      <c r="G182">
        <v>1262</v>
      </c>
      <c r="H182">
        <v>664</v>
      </c>
      <c r="I182">
        <v>185</v>
      </c>
      <c r="M182">
        <v>2002</v>
      </c>
      <c r="N182" s="7" t="s">
        <v>135</v>
      </c>
      <c r="O182" s="8">
        <v>6609</v>
      </c>
      <c r="P182" s="8">
        <v>4</v>
      </c>
      <c r="Q182" s="8">
        <v>949</v>
      </c>
      <c r="R182" s="8">
        <v>3545</v>
      </c>
      <c r="S182" s="8">
        <v>1262</v>
      </c>
      <c r="T182" s="8">
        <v>664</v>
      </c>
      <c r="U182" s="8">
        <v>185</v>
      </c>
    </row>
    <row r="183" spans="1:21" x14ac:dyDescent="0.2">
      <c r="A183">
        <v>2001</v>
      </c>
      <c r="B183" t="s">
        <v>105</v>
      </c>
      <c r="C183">
        <v>6649</v>
      </c>
      <c r="D183">
        <v>52</v>
      </c>
      <c r="E183">
        <v>1816</v>
      </c>
      <c r="F183">
        <v>2687</v>
      </c>
      <c r="G183">
        <v>776</v>
      </c>
      <c r="H183">
        <v>833</v>
      </c>
      <c r="I183">
        <v>485</v>
      </c>
      <c r="M183">
        <v>2001</v>
      </c>
      <c r="N183" s="5" t="s">
        <v>105</v>
      </c>
      <c r="O183" s="8">
        <v>6649</v>
      </c>
      <c r="P183" s="8">
        <v>52</v>
      </c>
      <c r="Q183" s="8">
        <v>1816</v>
      </c>
      <c r="R183" s="8">
        <v>2687</v>
      </c>
      <c r="S183" s="8">
        <v>776</v>
      </c>
      <c r="T183" s="8">
        <v>833</v>
      </c>
      <c r="U183" s="8">
        <v>485</v>
      </c>
    </row>
    <row r="184" spans="1:21" x14ac:dyDescent="0.2">
      <c r="A184">
        <v>2001</v>
      </c>
      <c r="B184" t="s">
        <v>106</v>
      </c>
      <c r="C184">
        <v>4515</v>
      </c>
      <c r="D184">
        <v>20</v>
      </c>
      <c r="E184">
        <v>686</v>
      </c>
      <c r="F184">
        <v>2092</v>
      </c>
      <c r="G184">
        <v>896</v>
      </c>
      <c r="H184">
        <v>586</v>
      </c>
      <c r="I184">
        <v>235</v>
      </c>
      <c r="M184">
        <v>2001</v>
      </c>
      <c r="N184" s="5" t="s">
        <v>106</v>
      </c>
      <c r="O184" s="8">
        <v>4515</v>
      </c>
      <c r="P184" s="8">
        <v>20</v>
      </c>
      <c r="Q184" s="8">
        <v>686</v>
      </c>
      <c r="R184" s="8">
        <v>2092</v>
      </c>
      <c r="S184" s="8">
        <v>896</v>
      </c>
      <c r="T184" s="8">
        <v>586</v>
      </c>
      <c r="U184" s="8">
        <v>235</v>
      </c>
    </row>
    <row r="185" spans="1:21" x14ac:dyDescent="0.2">
      <c r="A185">
        <v>2001</v>
      </c>
      <c r="B185" t="s">
        <v>113</v>
      </c>
      <c r="C185">
        <v>3565</v>
      </c>
      <c r="D185">
        <v>15</v>
      </c>
      <c r="E185">
        <v>505</v>
      </c>
      <c r="F185">
        <v>1558</v>
      </c>
      <c r="G185">
        <v>722</v>
      </c>
      <c r="H185">
        <v>401</v>
      </c>
      <c r="I185">
        <v>364</v>
      </c>
      <c r="M185">
        <v>2001</v>
      </c>
      <c r="N185" s="5" t="s">
        <v>113</v>
      </c>
      <c r="O185" s="8">
        <v>3565</v>
      </c>
      <c r="P185" s="8">
        <v>15</v>
      </c>
      <c r="Q185" s="8">
        <v>505</v>
      </c>
      <c r="R185" s="8">
        <v>1558</v>
      </c>
      <c r="S185" s="8">
        <v>722</v>
      </c>
      <c r="T185" s="8">
        <v>401</v>
      </c>
      <c r="U185" s="8">
        <v>364</v>
      </c>
    </row>
    <row r="186" spans="1:21" x14ac:dyDescent="0.2">
      <c r="A186">
        <v>2001</v>
      </c>
      <c r="B186" t="s">
        <v>126</v>
      </c>
      <c r="C186">
        <v>5804</v>
      </c>
      <c r="D186">
        <v>24</v>
      </c>
      <c r="E186">
        <v>1148</v>
      </c>
      <c r="F186">
        <v>2539</v>
      </c>
      <c r="G186">
        <v>992</v>
      </c>
      <c r="H186">
        <v>899</v>
      </c>
      <c r="I186">
        <v>202</v>
      </c>
      <c r="M186">
        <v>2001</v>
      </c>
      <c r="N186" s="5" t="s">
        <v>126</v>
      </c>
      <c r="O186" s="8">
        <v>5804</v>
      </c>
      <c r="P186" s="8">
        <v>24</v>
      </c>
      <c r="Q186" s="8">
        <v>1148</v>
      </c>
      <c r="R186" s="8">
        <v>2539</v>
      </c>
      <c r="S186" s="8">
        <v>992</v>
      </c>
      <c r="T186" s="8">
        <v>899</v>
      </c>
      <c r="U186" s="8">
        <v>202</v>
      </c>
    </row>
    <row r="187" spans="1:21" x14ac:dyDescent="0.2">
      <c r="A187">
        <v>2001</v>
      </c>
      <c r="B187" t="s">
        <v>107</v>
      </c>
      <c r="C187" s="31" t="s">
        <v>452</v>
      </c>
      <c r="D187">
        <v>34</v>
      </c>
      <c r="E187">
        <v>2224</v>
      </c>
      <c r="F187">
        <v>9146</v>
      </c>
      <c r="G187">
        <v>6340</v>
      </c>
      <c r="H187">
        <v>2910</v>
      </c>
      <c r="I187">
        <v>866</v>
      </c>
      <c r="M187">
        <v>2001</v>
      </c>
      <c r="N187" s="5" t="s">
        <v>107</v>
      </c>
      <c r="O187" s="6" t="s">
        <v>452</v>
      </c>
      <c r="P187" s="8">
        <v>34</v>
      </c>
      <c r="Q187" s="8">
        <v>2224</v>
      </c>
      <c r="R187" s="8">
        <v>9146</v>
      </c>
      <c r="S187" s="8">
        <v>6340</v>
      </c>
      <c r="T187" s="8">
        <v>2910</v>
      </c>
      <c r="U187" s="8">
        <v>866</v>
      </c>
    </row>
    <row r="188" spans="1:21" x14ac:dyDescent="0.2">
      <c r="A188">
        <v>2001</v>
      </c>
      <c r="B188" t="s">
        <v>108</v>
      </c>
      <c r="C188">
        <v>16758</v>
      </c>
      <c r="D188">
        <v>22</v>
      </c>
      <c r="E188">
        <v>1377</v>
      </c>
      <c r="F188">
        <v>6274</v>
      </c>
      <c r="G188">
        <v>3759</v>
      </c>
      <c r="H188">
        <v>4065</v>
      </c>
      <c r="I188">
        <v>1261</v>
      </c>
      <c r="M188">
        <v>2001</v>
      </c>
      <c r="N188" s="5" t="s">
        <v>108</v>
      </c>
      <c r="O188" s="8">
        <v>16758</v>
      </c>
      <c r="P188" s="8">
        <v>22</v>
      </c>
      <c r="Q188" s="8">
        <v>1377</v>
      </c>
      <c r="R188" s="8">
        <v>6274</v>
      </c>
      <c r="S188" s="8">
        <v>3759</v>
      </c>
      <c r="T188" s="8">
        <v>4065</v>
      </c>
      <c r="U188" s="8">
        <v>1261</v>
      </c>
    </row>
    <row r="189" spans="1:21" x14ac:dyDescent="0.2">
      <c r="A189">
        <v>2001</v>
      </c>
      <c r="B189" t="s">
        <v>109</v>
      </c>
      <c r="C189">
        <v>14610</v>
      </c>
      <c r="D189">
        <v>22</v>
      </c>
      <c r="E189" s="31" t="s">
        <v>454</v>
      </c>
      <c r="F189">
        <v>5079</v>
      </c>
      <c r="G189">
        <v>3843</v>
      </c>
      <c r="H189">
        <v>3545</v>
      </c>
      <c r="I189">
        <v>941</v>
      </c>
      <c r="M189">
        <v>2001</v>
      </c>
      <c r="N189" s="5" t="s">
        <v>109</v>
      </c>
      <c r="O189" s="8">
        <v>14610</v>
      </c>
      <c r="P189" s="8">
        <v>22</v>
      </c>
      <c r="Q189" s="6" t="s">
        <v>454</v>
      </c>
      <c r="R189" s="8">
        <v>5079</v>
      </c>
      <c r="S189" s="8">
        <v>3843</v>
      </c>
      <c r="T189" s="8">
        <v>3545</v>
      </c>
      <c r="U189" s="8">
        <v>941</v>
      </c>
    </row>
    <row r="190" spans="1:21" x14ac:dyDescent="0.2">
      <c r="A190">
        <v>2001</v>
      </c>
      <c r="B190" t="s">
        <v>110</v>
      </c>
      <c r="C190">
        <v>16177</v>
      </c>
      <c r="D190">
        <v>402</v>
      </c>
      <c r="E190">
        <v>4412</v>
      </c>
      <c r="F190">
        <v>9720</v>
      </c>
      <c r="G190">
        <v>894</v>
      </c>
      <c r="H190">
        <v>522</v>
      </c>
      <c r="I190">
        <v>227</v>
      </c>
      <c r="M190">
        <v>2001</v>
      </c>
      <c r="N190" s="5" t="s">
        <v>110</v>
      </c>
      <c r="O190" s="8">
        <v>16177</v>
      </c>
      <c r="P190" s="8">
        <v>402</v>
      </c>
      <c r="Q190" s="8">
        <v>4412</v>
      </c>
      <c r="R190" s="8">
        <v>9720</v>
      </c>
      <c r="S190" s="8">
        <v>894</v>
      </c>
      <c r="T190" s="8">
        <v>522</v>
      </c>
      <c r="U190" s="8">
        <v>227</v>
      </c>
    </row>
    <row r="191" spans="1:21" x14ac:dyDescent="0.2">
      <c r="A191">
        <v>2001</v>
      </c>
      <c r="B191" t="s">
        <v>111</v>
      </c>
      <c r="C191">
        <v>10095</v>
      </c>
      <c r="D191">
        <v>36</v>
      </c>
      <c r="E191">
        <v>2145</v>
      </c>
      <c r="F191">
        <v>4857</v>
      </c>
      <c r="G191">
        <v>1685</v>
      </c>
      <c r="H191">
        <v>982</v>
      </c>
      <c r="I191">
        <v>390</v>
      </c>
      <c r="M191">
        <v>2001</v>
      </c>
      <c r="N191" s="5" t="s">
        <v>111</v>
      </c>
      <c r="O191" s="8">
        <v>10095</v>
      </c>
      <c r="P191" s="8">
        <v>36</v>
      </c>
      <c r="Q191" s="8">
        <v>2145</v>
      </c>
      <c r="R191" s="8">
        <v>4857</v>
      </c>
      <c r="S191" s="8">
        <v>1685</v>
      </c>
      <c r="T191" s="8">
        <v>982</v>
      </c>
      <c r="U191" s="8">
        <v>390</v>
      </c>
    </row>
    <row r="192" spans="1:21" x14ac:dyDescent="0.2">
      <c r="A192">
        <v>2001</v>
      </c>
      <c r="B192" t="s">
        <v>112</v>
      </c>
      <c r="C192">
        <v>15103</v>
      </c>
      <c r="D192">
        <v>31</v>
      </c>
      <c r="E192">
        <v>4045</v>
      </c>
      <c r="F192">
        <v>7065</v>
      </c>
      <c r="G192">
        <v>1401</v>
      </c>
      <c r="H192">
        <v>1963</v>
      </c>
      <c r="I192">
        <v>598</v>
      </c>
      <c r="M192">
        <v>2001</v>
      </c>
      <c r="N192" s="5" t="s">
        <v>112</v>
      </c>
      <c r="O192" s="8">
        <v>15103</v>
      </c>
      <c r="P192" s="8">
        <v>31</v>
      </c>
      <c r="Q192" s="8">
        <v>4045</v>
      </c>
      <c r="R192" s="8">
        <v>7065</v>
      </c>
      <c r="S192" s="8">
        <v>1401</v>
      </c>
      <c r="T192" s="8">
        <v>1963</v>
      </c>
      <c r="U192" s="8">
        <v>598</v>
      </c>
    </row>
    <row r="193" spans="1:21" x14ac:dyDescent="0.2">
      <c r="A193">
        <v>2001</v>
      </c>
      <c r="B193" t="s">
        <v>114</v>
      </c>
      <c r="C193">
        <v>20980</v>
      </c>
      <c r="D193">
        <v>58</v>
      </c>
      <c r="E193">
        <v>3106</v>
      </c>
      <c r="F193">
        <v>8341</v>
      </c>
      <c r="G193">
        <v>3230</v>
      </c>
      <c r="H193">
        <v>4675</v>
      </c>
      <c r="I193">
        <v>1570</v>
      </c>
      <c r="M193">
        <v>2001</v>
      </c>
      <c r="N193" s="5" t="s">
        <v>114</v>
      </c>
      <c r="O193" s="8">
        <v>20980</v>
      </c>
      <c r="P193" s="8">
        <v>58</v>
      </c>
      <c r="Q193" s="8">
        <v>3106</v>
      </c>
      <c r="R193" s="8">
        <v>8341</v>
      </c>
      <c r="S193" s="8">
        <v>3230</v>
      </c>
      <c r="T193" s="8">
        <v>4675</v>
      </c>
      <c r="U193" s="8">
        <v>1570</v>
      </c>
    </row>
    <row r="194" spans="1:21" x14ac:dyDescent="0.2">
      <c r="A194">
        <v>2001</v>
      </c>
      <c r="B194" t="s">
        <v>116</v>
      </c>
      <c r="C194">
        <v>15217</v>
      </c>
      <c r="D194">
        <v>34</v>
      </c>
      <c r="E194">
        <v>2074</v>
      </c>
      <c r="F194">
        <v>6119</v>
      </c>
      <c r="G194">
        <v>3566</v>
      </c>
      <c r="H194">
        <v>2651</v>
      </c>
      <c r="I194">
        <v>773</v>
      </c>
      <c r="M194">
        <v>2001</v>
      </c>
      <c r="N194" s="5" t="s">
        <v>116</v>
      </c>
      <c r="O194" s="8">
        <v>15217</v>
      </c>
      <c r="P194" s="8">
        <v>34</v>
      </c>
      <c r="Q194" s="8">
        <v>2074</v>
      </c>
      <c r="R194" s="8">
        <v>6119</v>
      </c>
      <c r="S194" s="8">
        <v>3566</v>
      </c>
      <c r="T194" s="8">
        <v>2651</v>
      </c>
      <c r="U194" s="8">
        <v>773</v>
      </c>
    </row>
    <row r="195" spans="1:21" x14ac:dyDescent="0.2">
      <c r="A195">
        <v>2001</v>
      </c>
      <c r="B195" t="s">
        <v>117</v>
      </c>
      <c r="C195">
        <v>10113</v>
      </c>
      <c r="D195">
        <v>31</v>
      </c>
      <c r="E195">
        <v>1748</v>
      </c>
      <c r="F195">
        <v>3544</v>
      </c>
      <c r="G195">
        <v>2050</v>
      </c>
      <c r="H195" s="31" t="s">
        <v>458</v>
      </c>
      <c r="I195">
        <v>707</v>
      </c>
      <c r="M195">
        <v>2001</v>
      </c>
      <c r="N195" s="5" t="s">
        <v>117</v>
      </c>
      <c r="O195" s="8">
        <v>10113</v>
      </c>
      <c r="P195" s="8">
        <v>31</v>
      </c>
      <c r="Q195" s="8">
        <v>1748</v>
      </c>
      <c r="R195" s="8">
        <v>3544</v>
      </c>
      <c r="S195" s="8">
        <v>2050</v>
      </c>
      <c r="T195" s="6" t="s">
        <v>458</v>
      </c>
      <c r="U195" s="8">
        <v>707</v>
      </c>
    </row>
    <row r="196" spans="1:21" x14ac:dyDescent="0.2">
      <c r="A196">
        <v>2001</v>
      </c>
      <c r="B196" t="s">
        <v>115</v>
      </c>
      <c r="C196">
        <v>19861</v>
      </c>
      <c r="D196">
        <v>47</v>
      </c>
      <c r="E196">
        <v>2495</v>
      </c>
      <c r="F196">
        <v>7591</v>
      </c>
      <c r="G196">
        <v>4064</v>
      </c>
      <c r="H196">
        <v>4378</v>
      </c>
      <c r="I196">
        <v>1286</v>
      </c>
      <c r="M196">
        <v>2001</v>
      </c>
      <c r="N196" s="5" t="s">
        <v>115</v>
      </c>
      <c r="O196" s="8">
        <v>19861</v>
      </c>
      <c r="P196" s="8">
        <v>47</v>
      </c>
      <c r="Q196" s="8">
        <v>2495</v>
      </c>
      <c r="R196" s="8">
        <v>7591</v>
      </c>
      <c r="S196" s="8">
        <v>4064</v>
      </c>
      <c r="T196" s="8">
        <v>4378</v>
      </c>
      <c r="U196" s="8">
        <v>1286</v>
      </c>
    </row>
    <row r="197" spans="1:21" x14ac:dyDescent="0.2">
      <c r="A197">
        <v>2001</v>
      </c>
      <c r="B197" t="s">
        <v>118</v>
      </c>
      <c r="C197">
        <v>12432</v>
      </c>
      <c r="D197">
        <v>6</v>
      </c>
      <c r="E197">
        <v>1297</v>
      </c>
      <c r="F197">
        <v>5264</v>
      </c>
      <c r="G197">
        <v>2631</v>
      </c>
      <c r="H197" s="31" t="s">
        <v>459</v>
      </c>
      <c r="I197">
        <v>801</v>
      </c>
      <c r="M197">
        <v>2001</v>
      </c>
      <c r="N197" s="5" t="s">
        <v>118</v>
      </c>
      <c r="O197" s="8">
        <v>12432</v>
      </c>
      <c r="P197" s="8">
        <v>6</v>
      </c>
      <c r="Q197" s="8">
        <v>1297</v>
      </c>
      <c r="R197" s="8">
        <v>5264</v>
      </c>
      <c r="S197" s="8">
        <v>2631</v>
      </c>
      <c r="T197" s="6" t="s">
        <v>459</v>
      </c>
      <c r="U197" s="8">
        <v>801</v>
      </c>
    </row>
    <row r="198" spans="1:21" x14ac:dyDescent="0.2">
      <c r="A198">
        <v>2001</v>
      </c>
      <c r="B198" t="s">
        <v>119</v>
      </c>
      <c r="C198">
        <v>25286</v>
      </c>
      <c r="D198">
        <v>121</v>
      </c>
      <c r="E198">
        <v>4886</v>
      </c>
      <c r="F198">
        <v>10798</v>
      </c>
      <c r="G198">
        <v>5787</v>
      </c>
      <c r="H198">
        <v>2583</v>
      </c>
      <c r="I198">
        <v>1111</v>
      </c>
      <c r="M198">
        <v>2001</v>
      </c>
      <c r="N198" s="5" t="s">
        <v>119</v>
      </c>
      <c r="O198" s="8">
        <v>25286</v>
      </c>
      <c r="P198" s="8">
        <v>121</v>
      </c>
      <c r="Q198" s="8">
        <v>4886</v>
      </c>
      <c r="R198" s="8">
        <v>10798</v>
      </c>
      <c r="S198" s="8">
        <v>5787</v>
      </c>
      <c r="T198" s="8">
        <v>2583</v>
      </c>
      <c r="U198" s="8">
        <v>1111</v>
      </c>
    </row>
    <row r="199" spans="1:21" x14ac:dyDescent="0.2">
      <c r="A199">
        <v>2001</v>
      </c>
      <c r="B199" t="s">
        <v>120</v>
      </c>
      <c r="C199">
        <v>22977</v>
      </c>
      <c r="D199">
        <v>78</v>
      </c>
      <c r="E199">
        <v>3613</v>
      </c>
      <c r="F199">
        <v>12505</v>
      </c>
      <c r="G199">
        <v>2861</v>
      </c>
      <c r="H199">
        <v>3255</v>
      </c>
      <c r="I199">
        <v>665</v>
      </c>
      <c r="M199">
        <v>2001</v>
      </c>
      <c r="N199" s="5" t="s">
        <v>120</v>
      </c>
      <c r="O199" s="8">
        <v>22977</v>
      </c>
      <c r="P199" s="8">
        <v>78</v>
      </c>
      <c r="Q199" s="8">
        <v>3613</v>
      </c>
      <c r="R199" s="8">
        <v>12505</v>
      </c>
      <c r="S199" s="8">
        <v>2861</v>
      </c>
      <c r="T199" s="8">
        <v>3255</v>
      </c>
      <c r="U199" s="8">
        <v>665</v>
      </c>
    </row>
    <row r="200" spans="1:21" x14ac:dyDescent="0.2">
      <c r="A200">
        <v>2001</v>
      </c>
      <c r="B200" t="s">
        <v>121</v>
      </c>
      <c r="C200">
        <v>22261</v>
      </c>
      <c r="D200">
        <v>85</v>
      </c>
      <c r="E200">
        <v>1737</v>
      </c>
      <c r="F200">
        <v>9928</v>
      </c>
      <c r="G200">
        <v>5049</v>
      </c>
      <c r="H200">
        <v>5462</v>
      </c>
      <c r="M200">
        <v>2001</v>
      </c>
      <c r="N200" s="5" t="s">
        <v>121</v>
      </c>
      <c r="O200" s="8">
        <v>22261</v>
      </c>
      <c r="P200" s="8">
        <v>85</v>
      </c>
      <c r="Q200" s="8">
        <v>1737</v>
      </c>
      <c r="R200" s="8">
        <v>9928</v>
      </c>
      <c r="S200" s="8">
        <v>5049</v>
      </c>
      <c r="T200" s="8">
        <v>5462</v>
      </c>
      <c r="U200" s="6"/>
    </row>
    <row r="201" spans="1:21" x14ac:dyDescent="0.2">
      <c r="A201">
        <v>2001</v>
      </c>
      <c r="B201" t="s">
        <v>122</v>
      </c>
      <c r="C201">
        <v>15218</v>
      </c>
      <c r="D201">
        <v>42</v>
      </c>
      <c r="E201">
        <v>1903</v>
      </c>
      <c r="F201">
        <v>8928</v>
      </c>
      <c r="G201">
        <v>2447</v>
      </c>
      <c r="H201">
        <v>1427</v>
      </c>
      <c r="I201">
        <v>471</v>
      </c>
      <c r="M201">
        <v>2001</v>
      </c>
      <c r="N201" s="5" t="s">
        <v>122</v>
      </c>
      <c r="O201" s="8">
        <v>15218</v>
      </c>
      <c r="P201" s="8">
        <v>42</v>
      </c>
      <c r="Q201" s="8">
        <v>1903</v>
      </c>
      <c r="R201" s="8">
        <v>8928</v>
      </c>
      <c r="S201" s="8">
        <v>2447</v>
      </c>
      <c r="T201" s="8">
        <v>1427</v>
      </c>
      <c r="U201" s="8">
        <v>471</v>
      </c>
    </row>
    <row r="202" spans="1:21" x14ac:dyDescent="0.2">
      <c r="A202">
        <v>2001</v>
      </c>
      <c r="B202" t="s">
        <v>123</v>
      </c>
      <c r="C202">
        <v>26521</v>
      </c>
      <c r="D202">
        <v>371</v>
      </c>
      <c r="E202">
        <v>3382</v>
      </c>
      <c r="F202">
        <v>12956</v>
      </c>
      <c r="G202">
        <v>5228</v>
      </c>
      <c r="H202">
        <v>3549</v>
      </c>
      <c r="I202">
        <v>1035</v>
      </c>
      <c r="M202">
        <v>2001</v>
      </c>
      <c r="N202" s="5" t="s">
        <v>123</v>
      </c>
      <c r="O202" s="8">
        <v>26521</v>
      </c>
      <c r="P202" s="8">
        <v>371</v>
      </c>
      <c r="Q202" s="8">
        <v>3382</v>
      </c>
      <c r="R202" s="8">
        <v>12956</v>
      </c>
      <c r="S202" s="8">
        <v>5228</v>
      </c>
      <c r="T202" s="8">
        <v>3549</v>
      </c>
      <c r="U202" s="8">
        <v>1035</v>
      </c>
    </row>
    <row r="203" spans="1:21" x14ac:dyDescent="0.2">
      <c r="A203">
        <v>2001</v>
      </c>
      <c r="B203" t="s">
        <v>124</v>
      </c>
      <c r="C203">
        <v>12196</v>
      </c>
      <c r="D203">
        <v>21</v>
      </c>
      <c r="E203">
        <v>1564</v>
      </c>
      <c r="F203">
        <v>5169</v>
      </c>
      <c r="G203">
        <v>2097</v>
      </c>
      <c r="H203">
        <v>2385</v>
      </c>
      <c r="I203">
        <v>960</v>
      </c>
      <c r="M203">
        <v>2001</v>
      </c>
      <c r="N203" s="5" t="s">
        <v>124</v>
      </c>
      <c r="O203" s="8">
        <v>12196</v>
      </c>
      <c r="P203" s="8">
        <v>21</v>
      </c>
      <c r="Q203" s="8">
        <v>1564</v>
      </c>
      <c r="R203" s="8">
        <v>5169</v>
      </c>
      <c r="S203" s="8">
        <v>2097</v>
      </c>
      <c r="T203" s="8">
        <v>2385</v>
      </c>
      <c r="U203" s="8">
        <v>960</v>
      </c>
    </row>
    <row r="204" spans="1:21" x14ac:dyDescent="0.2">
      <c r="A204">
        <v>2001</v>
      </c>
      <c r="B204" t="s">
        <v>125</v>
      </c>
      <c r="C204">
        <v>4518</v>
      </c>
      <c r="D204">
        <v>38</v>
      </c>
      <c r="E204">
        <v>216</v>
      </c>
      <c r="F204">
        <v>1253</v>
      </c>
      <c r="G204">
        <v>758</v>
      </c>
      <c r="H204">
        <v>1639</v>
      </c>
      <c r="I204">
        <v>614</v>
      </c>
      <c r="M204">
        <v>2001</v>
      </c>
      <c r="N204" s="5" t="s">
        <v>125</v>
      </c>
      <c r="O204" s="8">
        <v>4518</v>
      </c>
      <c r="P204" s="8">
        <v>38</v>
      </c>
      <c r="Q204" s="8">
        <v>216</v>
      </c>
      <c r="R204" s="8">
        <v>1253</v>
      </c>
      <c r="S204" s="8">
        <v>758</v>
      </c>
      <c r="T204" s="8">
        <v>1639</v>
      </c>
      <c r="U204" s="8">
        <v>614</v>
      </c>
    </row>
    <row r="205" spans="1:21" x14ac:dyDescent="0.2">
      <c r="A205">
        <v>2001</v>
      </c>
      <c r="B205" t="s">
        <v>127</v>
      </c>
      <c r="C205">
        <v>24338</v>
      </c>
      <c r="D205">
        <v>39</v>
      </c>
      <c r="E205">
        <v>2558</v>
      </c>
      <c r="F205">
        <v>9360</v>
      </c>
      <c r="G205">
        <v>6749</v>
      </c>
      <c r="H205">
        <v>4263</v>
      </c>
      <c r="I205">
        <v>1369</v>
      </c>
      <c r="M205">
        <v>2001</v>
      </c>
      <c r="N205" s="5" t="s">
        <v>127</v>
      </c>
      <c r="O205" s="8">
        <v>24338</v>
      </c>
      <c r="P205" s="8">
        <v>39</v>
      </c>
      <c r="Q205" s="8">
        <v>2558</v>
      </c>
      <c r="R205" s="8">
        <v>9360</v>
      </c>
      <c r="S205" s="8">
        <v>6749</v>
      </c>
      <c r="T205" s="8">
        <v>4263</v>
      </c>
      <c r="U205" s="8">
        <v>1369</v>
      </c>
    </row>
    <row r="206" spans="1:21" x14ac:dyDescent="0.2">
      <c r="A206">
        <v>2001</v>
      </c>
      <c r="B206" t="s">
        <v>128</v>
      </c>
      <c r="C206">
        <v>8327</v>
      </c>
      <c r="D206">
        <v>2</v>
      </c>
      <c r="E206">
        <v>449</v>
      </c>
      <c r="F206">
        <v>2557</v>
      </c>
      <c r="G206">
        <v>2807</v>
      </c>
      <c r="H206">
        <v>1471</v>
      </c>
      <c r="I206">
        <v>1041</v>
      </c>
      <c r="M206">
        <v>2001</v>
      </c>
      <c r="N206" s="5" t="s">
        <v>128</v>
      </c>
      <c r="O206" s="8">
        <v>8327</v>
      </c>
      <c r="P206" s="8">
        <v>2</v>
      </c>
      <c r="Q206" s="8">
        <v>449</v>
      </c>
      <c r="R206" s="8">
        <v>2557</v>
      </c>
      <c r="S206" s="8">
        <v>2807</v>
      </c>
      <c r="T206" s="8">
        <v>1471</v>
      </c>
      <c r="U206" s="8">
        <v>1041</v>
      </c>
    </row>
    <row r="207" spans="1:21" x14ac:dyDescent="0.2">
      <c r="A207">
        <v>2001</v>
      </c>
      <c r="B207" t="s">
        <v>129</v>
      </c>
      <c r="C207">
        <v>14407</v>
      </c>
      <c r="D207">
        <v>5</v>
      </c>
      <c r="E207">
        <v>1009</v>
      </c>
      <c r="F207">
        <v>4122</v>
      </c>
      <c r="G207">
        <v>4826</v>
      </c>
      <c r="H207">
        <v>2705</v>
      </c>
      <c r="I207">
        <v>1740</v>
      </c>
      <c r="M207">
        <v>2001</v>
      </c>
      <c r="N207" s="5" t="s">
        <v>129</v>
      </c>
      <c r="O207" s="8">
        <v>14407</v>
      </c>
      <c r="P207" s="8">
        <v>5</v>
      </c>
      <c r="Q207" s="8">
        <v>1009</v>
      </c>
      <c r="R207" s="8">
        <v>4122</v>
      </c>
      <c r="S207" s="8">
        <v>4826</v>
      </c>
      <c r="T207" s="8">
        <v>2705</v>
      </c>
      <c r="U207" s="8">
        <v>1740</v>
      </c>
    </row>
    <row r="208" spans="1:21" x14ac:dyDescent="0.2">
      <c r="A208">
        <v>2001</v>
      </c>
      <c r="B208" t="s">
        <v>131</v>
      </c>
      <c r="C208">
        <v>12912</v>
      </c>
      <c r="D208">
        <v>59</v>
      </c>
      <c r="E208">
        <v>1578</v>
      </c>
      <c r="F208">
        <v>5794</v>
      </c>
      <c r="G208">
        <v>2944</v>
      </c>
      <c r="H208">
        <v>1851</v>
      </c>
      <c r="I208">
        <v>686</v>
      </c>
      <c r="M208">
        <v>2001</v>
      </c>
      <c r="N208" s="5" t="s">
        <v>131</v>
      </c>
      <c r="O208" s="8">
        <v>12912</v>
      </c>
      <c r="P208" s="8">
        <v>59</v>
      </c>
      <c r="Q208" s="8">
        <v>1578</v>
      </c>
      <c r="R208" s="8">
        <v>5794</v>
      </c>
      <c r="S208" s="8">
        <v>2944</v>
      </c>
      <c r="T208" s="8">
        <v>1851</v>
      </c>
      <c r="U208" s="8">
        <v>686</v>
      </c>
    </row>
    <row r="209" spans="1:21" x14ac:dyDescent="0.2">
      <c r="A209">
        <v>2001</v>
      </c>
      <c r="B209" t="s">
        <v>132</v>
      </c>
      <c r="C209">
        <v>6577</v>
      </c>
      <c r="D209">
        <v>15</v>
      </c>
      <c r="E209">
        <v>853</v>
      </c>
      <c r="F209">
        <v>3091</v>
      </c>
      <c r="G209">
        <v>1386</v>
      </c>
      <c r="H209">
        <v>884</v>
      </c>
      <c r="I209">
        <v>348</v>
      </c>
      <c r="M209">
        <v>2001</v>
      </c>
      <c r="N209" s="5" t="s">
        <v>132</v>
      </c>
      <c r="O209" s="8">
        <v>6577</v>
      </c>
      <c r="P209" s="8">
        <v>15</v>
      </c>
      <c r="Q209" s="8">
        <v>853</v>
      </c>
      <c r="R209" s="8">
        <v>3091</v>
      </c>
      <c r="S209" s="8">
        <v>1386</v>
      </c>
      <c r="T209" s="8">
        <v>884</v>
      </c>
      <c r="U209" s="8">
        <v>348</v>
      </c>
    </row>
    <row r="210" spans="1:21" x14ac:dyDescent="0.2">
      <c r="A210">
        <v>2001</v>
      </c>
      <c r="B210" t="s">
        <v>134</v>
      </c>
      <c r="C210">
        <v>1822</v>
      </c>
      <c r="D210">
        <v>4</v>
      </c>
      <c r="E210">
        <v>232</v>
      </c>
      <c r="F210">
        <v>882</v>
      </c>
      <c r="G210">
        <v>333</v>
      </c>
      <c r="H210">
        <v>232</v>
      </c>
      <c r="I210">
        <v>139</v>
      </c>
      <c r="M210">
        <v>2001</v>
      </c>
      <c r="N210" s="5" t="s">
        <v>134</v>
      </c>
      <c r="O210" s="8">
        <v>1822</v>
      </c>
      <c r="P210" s="8">
        <v>4</v>
      </c>
      <c r="Q210" s="8">
        <v>232</v>
      </c>
      <c r="R210" s="8">
        <v>882</v>
      </c>
      <c r="S210" s="8">
        <v>333</v>
      </c>
      <c r="T210" s="8">
        <v>232</v>
      </c>
      <c r="U210" s="8">
        <v>139</v>
      </c>
    </row>
    <row r="211" spans="1:21" x14ac:dyDescent="0.2">
      <c r="A211">
        <v>2001</v>
      </c>
      <c r="B211" t="s">
        <v>133</v>
      </c>
      <c r="C211">
        <v>2081</v>
      </c>
      <c r="D211">
        <v>0</v>
      </c>
      <c r="E211">
        <v>154</v>
      </c>
      <c r="F211">
        <v>857</v>
      </c>
      <c r="G211">
        <v>528</v>
      </c>
      <c r="H211">
        <v>345</v>
      </c>
      <c r="I211">
        <v>197</v>
      </c>
      <c r="M211">
        <v>2001</v>
      </c>
      <c r="N211" s="5" t="s">
        <v>133</v>
      </c>
      <c r="O211" s="8">
        <v>2081</v>
      </c>
      <c r="P211" s="8">
        <v>0</v>
      </c>
      <c r="Q211" s="8">
        <v>154</v>
      </c>
      <c r="R211" s="8">
        <v>857</v>
      </c>
      <c r="S211" s="8">
        <v>528</v>
      </c>
      <c r="T211" s="8">
        <v>345</v>
      </c>
      <c r="U211" s="8">
        <v>197</v>
      </c>
    </row>
    <row r="212" spans="1:21" x14ac:dyDescent="0.2">
      <c r="A212">
        <v>2001</v>
      </c>
      <c r="B212" t="s">
        <v>135</v>
      </c>
      <c r="C212">
        <v>6794</v>
      </c>
      <c r="D212">
        <v>14</v>
      </c>
      <c r="E212">
        <v>769</v>
      </c>
      <c r="F212">
        <v>3412</v>
      </c>
      <c r="G212">
        <v>1623</v>
      </c>
      <c r="H212">
        <v>725</v>
      </c>
      <c r="I212">
        <v>251</v>
      </c>
      <c r="M212">
        <v>2001</v>
      </c>
      <c r="N212" s="5" t="s">
        <v>135</v>
      </c>
      <c r="O212" s="8">
        <v>6794</v>
      </c>
      <c r="P212" s="8">
        <v>14</v>
      </c>
      <c r="Q212" s="8">
        <v>769</v>
      </c>
      <c r="R212" s="8">
        <v>3412</v>
      </c>
      <c r="S212" s="8">
        <v>1623</v>
      </c>
      <c r="T212" s="8">
        <v>725</v>
      </c>
      <c r="U212" s="8">
        <v>251</v>
      </c>
    </row>
    <row r="213" spans="1:21" x14ac:dyDescent="0.2">
      <c r="A213">
        <v>2000</v>
      </c>
      <c r="B213" t="s">
        <v>105</v>
      </c>
      <c r="C213">
        <v>5676</v>
      </c>
      <c r="D213">
        <v>44</v>
      </c>
      <c r="E213">
        <v>1438</v>
      </c>
      <c r="F213">
        <v>2482</v>
      </c>
      <c r="G213">
        <v>895</v>
      </c>
      <c r="H213">
        <v>665</v>
      </c>
      <c r="I213">
        <v>152</v>
      </c>
      <c r="M213">
        <v>2000</v>
      </c>
      <c r="N213" s="5" t="s">
        <v>105</v>
      </c>
      <c r="O213" s="8">
        <v>5676</v>
      </c>
      <c r="P213" s="8">
        <v>44</v>
      </c>
      <c r="Q213" s="8">
        <v>1438</v>
      </c>
      <c r="R213" s="8">
        <v>2482</v>
      </c>
      <c r="S213" s="8">
        <v>895</v>
      </c>
      <c r="T213" s="8">
        <v>665</v>
      </c>
      <c r="U213" s="8">
        <v>152</v>
      </c>
    </row>
    <row r="214" spans="1:21" x14ac:dyDescent="0.2">
      <c r="A214">
        <v>2000</v>
      </c>
      <c r="B214" t="s">
        <v>106</v>
      </c>
      <c r="C214">
        <v>3691</v>
      </c>
      <c r="D214">
        <v>17</v>
      </c>
      <c r="E214">
        <v>533</v>
      </c>
      <c r="F214">
        <v>1987</v>
      </c>
      <c r="G214">
        <v>672</v>
      </c>
      <c r="H214">
        <v>410</v>
      </c>
      <c r="I214">
        <v>72</v>
      </c>
      <c r="M214">
        <v>2000</v>
      </c>
      <c r="N214" s="5" t="s">
        <v>106</v>
      </c>
      <c r="O214" s="8">
        <v>3691</v>
      </c>
      <c r="P214" s="8">
        <v>17</v>
      </c>
      <c r="Q214" s="8">
        <v>533</v>
      </c>
      <c r="R214" s="8">
        <v>1987</v>
      </c>
      <c r="S214" s="8">
        <v>672</v>
      </c>
      <c r="T214" s="8">
        <v>410</v>
      </c>
      <c r="U214" s="8">
        <v>72</v>
      </c>
    </row>
    <row r="215" spans="1:21" x14ac:dyDescent="0.2">
      <c r="A215">
        <v>2000</v>
      </c>
      <c r="B215" t="s">
        <v>107</v>
      </c>
      <c r="C215">
        <v>20129</v>
      </c>
      <c r="D215">
        <v>23</v>
      </c>
      <c r="E215">
        <v>1846</v>
      </c>
      <c r="F215">
        <v>7948</v>
      </c>
      <c r="G215">
        <v>6905</v>
      </c>
      <c r="H215">
        <v>2610</v>
      </c>
      <c r="I215">
        <v>797</v>
      </c>
      <c r="M215">
        <v>2000</v>
      </c>
      <c r="N215" s="5" t="s">
        <v>107</v>
      </c>
      <c r="O215" s="8">
        <v>20129</v>
      </c>
      <c r="P215" s="8">
        <v>23</v>
      </c>
      <c r="Q215" s="8">
        <v>1846</v>
      </c>
      <c r="R215" s="8">
        <v>7948</v>
      </c>
      <c r="S215" s="8">
        <v>6905</v>
      </c>
      <c r="T215" s="8">
        <v>2610</v>
      </c>
      <c r="U215" s="8">
        <v>797</v>
      </c>
    </row>
    <row r="216" spans="1:21" x14ac:dyDescent="0.2">
      <c r="A216">
        <v>2000</v>
      </c>
      <c r="B216" t="s">
        <v>108</v>
      </c>
      <c r="C216">
        <v>13997</v>
      </c>
      <c r="D216">
        <v>14</v>
      </c>
      <c r="E216">
        <v>1072</v>
      </c>
      <c r="F216">
        <v>5356</v>
      </c>
      <c r="G216">
        <v>3798</v>
      </c>
      <c r="H216">
        <v>2971</v>
      </c>
      <c r="I216">
        <v>786</v>
      </c>
      <c r="M216">
        <v>2000</v>
      </c>
      <c r="N216" s="5" t="s">
        <v>108</v>
      </c>
      <c r="O216" s="8">
        <v>13997</v>
      </c>
      <c r="P216" s="8">
        <v>14</v>
      </c>
      <c r="Q216" s="8">
        <v>1072</v>
      </c>
      <c r="R216" s="8">
        <v>5356</v>
      </c>
      <c r="S216" s="8">
        <v>3798</v>
      </c>
      <c r="T216" s="8">
        <v>2971</v>
      </c>
      <c r="U216" s="8">
        <v>786</v>
      </c>
    </row>
    <row r="217" spans="1:21" x14ac:dyDescent="0.2">
      <c r="A217">
        <v>2000</v>
      </c>
      <c r="B217" t="s">
        <v>109</v>
      </c>
      <c r="C217">
        <v>10136</v>
      </c>
      <c r="D217">
        <v>23</v>
      </c>
      <c r="E217">
        <v>927</v>
      </c>
      <c r="F217">
        <v>3485</v>
      </c>
      <c r="G217">
        <v>3120</v>
      </c>
      <c r="H217">
        <v>1997</v>
      </c>
      <c r="I217">
        <v>584</v>
      </c>
      <c r="M217">
        <v>2000</v>
      </c>
      <c r="N217" s="5" t="s">
        <v>109</v>
      </c>
      <c r="O217" s="8">
        <v>10136</v>
      </c>
      <c r="P217" s="8">
        <v>23</v>
      </c>
      <c r="Q217" s="8">
        <v>927</v>
      </c>
      <c r="R217" s="8">
        <v>3485</v>
      </c>
      <c r="S217" s="8">
        <v>3120</v>
      </c>
      <c r="T217" s="8">
        <v>1997</v>
      </c>
      <c r="U217" s="8">
        <v>584</v>
      </c>
    </row>
    <row r="218" spans="1:21" x14ac:dyDescent="0.2">
      <c r="A218">
        <v>2000</v>
      </c>
      <c r="B218" t="s">
        <v>110</v>
      </c>
      <c r="C218">
        <v>16039</v>
      </c>
      <c r="D218">
        <v>265</v>
      </c>
      <c r="E218">
        <v>3556</v>
      </c>
      <c r="F218">
        <v>10107</v>
      </c>
      <c r="G218">
        <v>1174</v>
      </c>
      <c r="H218">
        <v>658</v>
      </c>
      <c r="I218">
        <v>279</v>
      </c>
      <c r="M218">
        <v>2000</v>
      </c>
      <c r="N218" s="5" t="s">
        <v>110</v>
      </c>
      <c r="O218" s="8">
        <v>16039</v>
      </c>
      <c r="P218" s="8">
        <v>265</v>
      </c>
      <c r="Q218" s="8">
        <v>3556</v>
      </c>
      <c r="R218" s="8">
        <v>10107</v>
      </c>
      <c r="S218" s="8">
        <v>1174</v>
      </c>
      <c r="T218" s="8">
        <v>658</v>
      </c>
      <c r="U218" s="8">
        <v>279</v>
      </c>
    </row>
    <row r="219" spans="1:21" x14ac:dyDescent="0.2">
      <c r="A219">
        <v>2000</v>
      </c>
      <c r="B219" t="s">
        <v>111</v>
      </c>
      <c r="C219">
        <v>9188</v>
      </c>
      <c r="D219">
        <v>25</v>
      </c>
      <c r="E219">
        <v>1929</v>
      </c>
      <c r="F219">
        <v>4609</v>
      </c>
      <c r="G219">
        <v>1702</v>
      </c>
      <c r="H219">
        <v>748</v>
      </c>
      <c r="I219">
        <v>175</v>
      </c>
      <c r="M219">
        <v>2000</v>
      </c>
      <c r="N219" s="5" t="s">
        <v>111</v>
      </c>
      <c r="O219" s="8">
        <v>9188</v>
      </c>
      <c r="P219" s="8">
        <v>25</v>
      </c>
      <c r="Q219" s="8">
        <v>1929</v>
      </c>
      <c r="R219" s="8">
        <v>4609</v>
      </c>
      <c r="S219" s="8">
        <v>1702</v>
      </c>
      <c r="T219" s="8">
        <v>748</v>
      </c>
      <c r="U219" s="8">
        <v>175</v>
      </c>
    </row>
    <row r="220" spans="1:21" x14ac:dyDescent="0.2">
      <c r="A220">
        <v>2000</v>
      </c>
      <c r="B220" t="s">
        <v>112</v>
      </c>
      <c r="C220">
        <v>12028</v>
      </c>
      <c r="D220">
        <v>17</v>
      </c>
      <c r="E220">
        <v>2481</v>
      </c>
      <c r="F220">
        <v>6658</v>
      </c>
      <c r="G220">
        <v>1585</v>
      </c>
      <c r="H220">
        <v>1022</v>
      </c>
      <c r="I220">
        <v>265</v>
      </c>
      <c r="M220">
        <v>2000</v>
      </c>
      <c r="N220" s="5" t="s">
        <v>112</v>
      </c>
      <c r="O220" s="8">
        <v>12028</v>
      </c>
      <c r="P220" s="8">
        <v>17</v>
      </c>
      <c r="Q220" s="8">
        <v>2481</v>
      </c>
      <c r="R220" s="8">
        <v>6658</v>
      </c>
      <c r="S220" s="8">
        <v>1585</v>
      </c>
      <c r="T220" s="8">
        <v>1022</v>
      </c>
      <c r="U220" s="8">
        <v>265</v>
      </c>
    </row>
    <row r="221" spans="1:21" x14ac:dyDescent="0.2">
      <c r="A221">
        <v>2000</v>
      </c>
      <c r="B221" t="s">
        <v>113</v>
      </c>
      <c r="C221">
        <v>3935</v>
      </c>
      <c r="D221">
        <v>16</v>
      </c>
      <c r="E221">
        <v>567</v>
      </c>
      <c r="F221">
        <v>1913</v>
      </c>
      <c r="G221">
        <v>930</v>
      </c>
      <c r="H221">
        <v>319</v>
      </c>
      <c r="I221">
        <v>190</v>
      </c>
      <c r="M221">
        <v>2000</v>
      </c>
      <c r="N221" s="5" t="s">
        <v>113</v>
      </c>
      <c r="O221" s="8">
        <v>3935</v>
      </c>
      <c r="P221" s="8">
        <v>16</v>
      </c>
      <c r="Q221" s="8">
        <v>567</v>
      </c>
      <c r="R221" s="8">
        <v>1913</v>
      </c>
      <c r="S221" s="8">
        <v>930</v>
      </c>
      <c r="T221" s="8">
        <v>319</v>
      </c>
      <c r="U221" s="8">
        <v>190</v>
      </c>
    </row>
    <row r="222" spans="1:21" x14ac:dyDescent="0.2">
      <c r="A222">
        <v>2000</v>
      </c>
      <c r="B222" t="s">
        <v>114</v>
      </c>
      <c r="C222">
        <v>14287</v>
      </c>
      <c r="D222">
        <v>47</v>
      </c>
      <c r="E222">
        <v>2512</v>
      </c>
      <c r="F222">
        <v>7232</v>
      </c>
      <c r="G222">
        <v>2711</v>
      </c>
      <c r="H222">
        <v>1480</v>
      </c>
      <c r="I222">
        <v>305</v>
      </c>
      <c r="M222">
        <v>2000</v>
      </c>
      <c r="N222" s="5" t="s">
        <v>114</v>
      </c>
      <c r="O222" s="8">
        <v>14287</v>
      </c>
      <c r="P222" s="8">
        <v>47</v>
      </c>
      <c r="Q222" s="8">
        <v>2512</v>
      </c>
      <c r="R222" s="8">
        <v>7232</v>
      </c>
      <c r="S222" s="8">
        <v>2711</v>
      </c>
      <c r="T222" s="8">
        <v>1480</v>
      </c>
      <c r="U222" s="8">
        <v>305</v>
      </c>
    </row>
    <row r="223" spans="1:21" x14ac:dyDescent="0.2">
      <c r="A223">
        <v>2000</v>
      </c>
      <c r="B223" t="s">
        <v>115</v>
      </c>
      <c r="C223">
        <v>17497</v>
      </c>
      <c r="D223">
        <v>40</v>
      </c>
      <c r="E223">
        <v>2145</v>
      </c>
      <c r="F223">
        <v>6915</v>
      </c>
      <c r="G223">
        <v>4246</v>
      </c>
      <c r="H223">
        <v>3389</v>
      </c>
      <c r="I223">
        <v>762</v>
      </c>
      <c r="M223">
        <v>2000</v>
      </c>
      <c r="N223" s="5" t="s">
        <v>115</v>
      </c>
      <c r="O223" s="8">
        <v>17497</v>
      </c>
      <c r="P223" s="8">
        <v>40</v>
      </c>
      <c r="Q223" s="8">
        <v>2145</v>
      </c>
      <c r="R223" s="8">
        <v>6915</v>
      </c>
      <c r="S223" s="8">
        <v>4246</v>
      </c>
      <c r="T223" s="8">
        <v>3389</v>
      </c>
      <c r="U223" s="8">
        <v>762</v>
      </c>
    </row>
    <row r="224" spans="1:21" x14ac:dyDescent="0.2">
      <c r="A224">
        <v>2000</v>
      </c>
      <c r="B224" t="s">
        <v>116</v>
      </c>
      <c r="C224">
        <v>13393</v>
      </c>
      <c r="D224">
        <v>33</v>
      </c>
      <c r="E224">
        <v>1615</v>
      </c>
      <c r="F224">
        <v>5747</v>
      </c>
      <c r="G224">
        <v>3423</v>
      </c>
      <c r="H224">
        <v>1925</v>
      </c>
      <c r="I224">
        <v>650</v>
      </c>
      <c r="M224">
        <v>2000</v>
      </c>
      <c r="N224" s="5" t="s">
        <v>116</v>
      </c>
      <c r="O224" s="8">
        <v>13393</v>
      </c>
      <c r="P224" s="8">
        <v>33</v>
      </c>
      <c r="Q224" s="8">
        <v>1615</v>
      </c>
      <c r="R224" s="8">
        <v>5747</v>
      </c>
      <c r="S224" s="8">
        <v>3423</v>
      </c>
      <c r="T224" s="8">
        <v>1925</v>
      </c>
      <c r="U224" s="8">
        <v>650</v>
      </c>
    </row>
    <row r="225" spans="1:21" x14ac:dyDescent="0.2">
      <c r="A225">
        <v>2000</v>
      </c>
      <c r="B225" t="s">
        <v>117</v>
      </c>
      <c r="C225">
        <v>8496</v>
      </c>
      <c r="D225">
        <v>25</v>
      </c>
      <c r="E225">
        <v>1511</v>
      </c>
      <c r="F225">
        <v>3447</v>
      </c>
      <c r="G225">
        <v>1695</v>
      </c>
      <c r="H225">
        <v>1384</v>
      </c>
      <c r="I225">
        <v>434</v>
      </c>
      <c r="M225">
        <v>2000</v>
      </c>
      <c r="N225" s="5" t="s">
        <v>117</v>
      </c>
      <c r="O225" s="8">
        <v>8496</v>
      </c>
      <c r="P225" s="8">
        <v>25</v>
      </c>
      <c r="Q225" s="8">
        <v>1511</v>
      </c>
      <c r="R225" s="8">
        <v>3447</v>
      </c>
      <c r="S225" s="8">
        <v>1695</v>
      </c>
      <c r="T225" s="8">
        <v>1384</v>
      </c>
      <c r="U225" s="8">
        <v>434</v>
      </c>
    </row>
    <row r="226" spans="1:21" x14ac:dyDescent="0.2">
      <c r="A226">
        <v>2000</v>
      </c>
      <c r="B226" t="s">
        <v>118</v>
      </c>
      <c r="C226">
        <v>10854</v>
      </c>
      <c r="D226">
        <v>5</v>
      </c>
      <c r="E226">
        <v>922</v>
      </c>
      <c r="F226">
        <v>5005</v>
      </c>
      <c r="G226">
        <v>2629</v>
      </c>
      <c r="H226">
        <v>1731</v>
      </c>
      <c r="I226">
        <v>562</v>
      </c>
      <c r="M226">
        <v>2000</v>
      </c>
      <c r="N226" s="5" t="s">
        <v>118</v>
      </c>
      <c r="O226" s="8">
        <v>10854</v>
      </c>
      <c r="P226" s="8">
        <v>5</v>
      </c>
      <c r="Q226" s="8">
        <v>922</v>
      </c>
      <c r="R226" s="8">
        <v>5005</v>
      </c>
      <c r="S226" s="8">
        <v>2629</v>
      </c>
      <c r="T226" s="8">
        <v>1731</v>
      </c>
      <c r="U226" s="8">
        <v>562</v>
      </c>
    </row>
    <row r="227" spans="1:21" x14ac:dyDescent="0.2">
      <c r="A227">
        <v>2000</v>
      </c>
      <c r="B227" t="s">
        <v>119</v>
      </c>
      <c r="C227">
        <v>25314</v>
      </c>
      <c r="D227">
        <v>87</v>
      </c>
      <c r="E227">
        <v>4123</v>
      </c>
      <c r="F227">
        <v>10161</v>
      </c>
      <c r="G227">
        <v>6639</v>
      </c>
      <c r="H227">
        <v>3054</v>
      </c>
      <c r="I227">
        <v>1250</v>
      </c>
      <c r="M227">
        <v>2000</v>
      </c>
      <c r="N227" s="5" t="s">
        <v>119</v>
      </c>
      <c r="O227" s="8">
        <v>25314</v>
      </c>
      <c r="P227" s="8">
        <v>87</v>
      </c>
      <c r="Q227" s="8">
        <v>4123</v>
      </c>
      <c r="R227" s="8">
        <v>10161</v>
      </c>
      <c r="S227" s="8">
        <v>6639</v>
      </c>
      <c r="T227" s="8">
        <v>3054</v>
      </c>
      <c r="U227" s="8">
        <v>1250</v>
      </c>
    </row>
    <row r="228" spans="1:21" x14ac:dyDescent="0.2">
      <c r="A228">
        <v>2000</v>
      </c>
      <c r="B228" t="s">
        <v>120</v>
      </c>
      <c r="C228">
        <v>20820</v>
      </c>
      <c r="D228">
        <v>153</v>
      </c>
      <c r="E228">
        <v>1925</v>
      </c>
      <c r="F228">
        <v>9957</v>
      </c>
      <c r="G228">
        <v>4276</v>
      </c>
      <c r="H228">
        <v>3579</v>
      </c>
      <c r="I228">
        <v>930</v>
      </c>
      <c r="M228">
        <v>2000</v>
      </c>
      <c r="N228" s="5" t="s">
        <v>120</v>
      </c>
      <c r="O228" s="8">
        <v>20820</v>
      </c>
      <c r="P228" s="8">
        <v>153</v>
      </c>
      <c r="Q228" s="8">
        <v>1925</v>
      </c>
      <c r="R228" s="8">
        <v>9957</v>
      </c>
      <c r="S228" s="8">
        <v>4276</v>
      </c>
      <c r="T228" s="8">
        <v>3579</v>
      </c>
      <c r="U228" s="8">
        <v>930</v>
      </c>
    </row>
    <row r="229" spans="1:21" x14ac:dyDescent="0.2">
      <c r="A229">
        <v>2000</v>
      </c>
      <c r="B229" t="s">
        <v>121</v>
      </c>
      <c r="C229">
        <v>24687</v>
      </c>
      <c r="D229">
        <v>80</v>
      </c>
      <c r="E229">
        <v>2104</v>
      </c>
      <c r="F229">
        <v>10506</v>
      </c>
      <c r="G229">
        <v>5339</v>
      </c>
      <c r="H229">
        <v>4857</v>
      </c>
      <c r="I229">
        <v>1801</v>
      </c>
      <c r="M229">
        <v>2000</v>
      </c>
      <c r="N229" s="5" t="s">
        <v>121</v>
      </c>
      <c r="O229" s="8">
        <v>24687</v>
      </c>
      <c r="P229" s="8">
        <v>80</v>
      </c>
      <c r="Q229" s="8">
        <v>2104</v>
      </c>
      <c r="R229" s="8">
        <v>10506</v>
      </c>
      <c r="S229" s="8">
        <v>5339</v>
      </c>
      <c r="T229" s="8">
        <v>4857</v>
      </c>
      <c r="U229" s="8">
        <v>1801</v>
      </c>
    </row>
    <row r="230" spans="1:21" x14ac:dyDescent="0.2">
      <c r="A230">
        <v>2000</v>
      </c>
      <c r="B230" t="s">
        <v>122</v>
      </c>
      <c r="C230">
        <v>15933</v>
      </c>
      <c r="D230">
        <v>38</v>
      </c>
      <c r="E230">
        <v>1684</v>
      </c>
      <c r="F230">
        <v>9044</v>
      </c>
      <c r="G230">
        <v>2846</v>
      </c>
      <c r="H230">
        <v>1624</v>
      </c>
      <c r="I230">
        <v>697</v>
      </c>
      <c r="M230">
        <v>2000</v>
      </c>
      <c r="N230" s="5" t="s">
        <v>122</v>
      </c>
      <c r="O230" s="8">
        <v>15933</v>
      </c>
      <c r="P230" s="8">
        <v>38</v>
      </c>
      <c r="Q230" s="8">
        <v>1684</v>
      </c>
      <c r="R230" s="8">
        <v>9044</v>
      </c>
      <c r="S230" s="8">
        <v>2846</v>
      </c>
      <c r="T230" s="8">
        <v>1624</v>
      </c>
      <c r="U230" s="8">
        <v>697</v>
      </c>
    </row>
    <row r="231" spans="1:21" x14ac:dyDescent="0.2">
      <c r="A231">
        <v>2000</v>
      </c>
      <c r="B231" t="s">
        <v>123</v>
      </c>
      <c r="C231">
        <v>23249</v>
      </c>
      <c r="D231">
        <v>246</v>
      </c>
      <c r="E231">
        <v>2666</v>
      </c>
      <c r="F231">
        <v>10633</v>
      </c>
      <c r="G231">
        <v>5437</v>
      </c>
      <c r="H231">
        <v>3250</v>
      </c>
      <c r="I231">
        <v>1017</v>
      </c>
      <c r="M231">
        <v>2000</v>
      </c>
      <c r="N231" s="5" t="s">
        <v>123</v>
      </c>
      <c r="O231" s="8">
        <v>23249</v>
      </c>
      <c r="P231" s="8">
        <v>246</v>
      </c>
      <c r="Q231" s="8">
        <v>2666</v>
      </c>
      <c r="R231" s="8">
        <v>10633</v>
      </c>
      <c r="S231" s="8">
        <v>5437</v>
      </c>
      <c r="T231" s="8">
        <v>3250</v>
      </c>
      <c r="U231" s="8">
        <v>1017</v>
      </c>
    </row>
    <row r="232" spans="1:21" x14ac:dyDescent="0.2">
      <c r="A232">
        <v>2000</v>
      </c>
      <c r="B232" t="s">
        <v>124</v>
      </c>
      <c r="C232">
        <v>8715</v>
      </c>
      <c r="D232">
        <v>37</v>
      </c>
      <c r="E232">
        <v>1129</v>
      </c>
      <c r="F232">
        <v>4089</v>
      </c>
      <c r="G232">
        <v>1542</v>
      </c>
      <c r="H232">
        <v>1309</v>
      </c>
      <c r="I232">
        <v>609</v>
      </c>
      <c r="M232">
        <v>2000</v>
      </c>
      <c r="N232" s="5" t="s">
        <v>124</v>
      </c>
      <c r="O232" s="8">
        <v>8715</v>
      </c>
      <c r="P232" s="8">
        <v>37</v>
      </c>
      <c r="Q232" s="8">
        <v>1129</v>
      </c>
      <c r="R232" s="8">
        <v>4089</v>
      </c>
      <c r="S232" s="8">
        <v>1542</v>
      </c>
      <c r="T232" s="8">
        <v>1309</v>
      </c>
      <c r="U232" s="8">
        <v>609</v>
      </c>
    </row>
    <row r="233" spans="1:21" x14ac:dyDescent="0.2">
      <c r="A233">
        <v>2000</v>
      </c>
      <c r="B233" t="s">
        <v>125</v>
      </c>
      <c r="C233">
        <v>4748</v>
      </c>
      <c r="D233">
        <v>18</v>
      </c>
      <c r="E233">
        <v>180</v>
      </c>
      <c r="F233">
        <v>1264</v>
      </c>
      <c r="G233">
        <v>695</v>
      </c>
      <c r="H233">
        <v>1928</v>
      </c>
      <c r="I233">
        <v>663</v>
      </c>
      <c r="M233">
        <v>2000</v>
      </c>
      <c r="N233" s="5" t="s">
        <v>125</v>
      </c>
      <c r="O233" s="8">
        <v>4748</v>
      </c>
      <c r="P233" s="8">
        <v>18</v>
      </c>
      <c r="Q233" s="8">
        <v>180</v>
      </c>
      <c r="R233" s="8">
        <v>1264</v>
      </c>
      <c r="S233" s="8">
        <v>695</v>
      </c>
      <c r="T233" s="8">
        <v>1928</v>
      </c>
      <c r="U233" s="8">
        <v>663</v>
      </c>
    </row>
    <row r="234" spans="1:21" x14ac:dyDescent="0.2">
      <c r="A234">
        <v>2000</v>
      </c>
      <c r="B234" t="s">
        <v>126</v>
      </c>
      <c r="C234">
        <v>5268</v>
      </c>
      <c r="D234">
        <v>32</v>
      </c>
      <c r="E234">
        <v>851</v>
      </c>
      <c r="F234">
        <v>2228</v>
      </c>
      <c r="G234">
        <v>1297</v>
      </c>
      <c r="H234">
        <v>663</v>
      </c>
      <c r="I234">
        <v>197</v>
      </c>
      <c r="M234">
        <v>2000</v>
      </c>
      <c r="N234" s="5" t="s">
        <v>126</v>
      </c>
      <c r="O234" s="8">
        <v>5268</v>
      </c>
      <c r="P234" s="8">
        <v>32</v>
      </c>
      <c r="Q234" s="8">
        <v>851</v>
      </c>
      <c r="R234" s="8">
        <v>2228</v>
      </c>
      <c r="S234" s="8">
        <v>1297</v>
      </c>
      <c r="T234" s="8">
        <v>663</v>
      </c>
      <c r="U234" s="8">
        <v>197</v>
      </c>
    </row>
    <row r="235" spans="1:21" x14ac:dyDescent="0.2">
      <c r="A235">
        <v>2000</v>
      </c>
      <c r="B235" t="s">
        <v>127</v>
      </c>
      <c r="C235">
        <v>21024</v>
      </c>
      <c r="D235">
        <v>35</v>
      </c>
      <c r="E235">
        <v>1896</v>
      </c>
      <c r="F235">
        <v>7560</v>
      </c>
      <c r="G235">
        <v>7143</v>
      </c>
      <c r="H235">
        <v>3326</v>
      </c>
      <c r="I235">
        <v>1064</v>
      </c>
      <c r="M235">
        <v>2000</v>
      </c>
      <c r="N235" s="5" t="s">
        <v>127</v>
      </c>
      <c r="O235" s="8">
        <v>21024</v>
      </c>
      <c r="P235" s="8">
        <v>35</v>
      </c>
      <c r="Q235" s="8">
        <v>1896</v>
      </c>
      <c r="R235" s="8">
        <v>7560</v>
      </c>
      <c r="S235" s="8">
        <v>7143</v>
      </c>
      <c r="T235" s="8">
        <v>3326</v>
      </c>
      <c r="U235" s="8">
        <v>1064</v>
      </c>
    </row>
    <row r="236" spans="1:21" x14ac:dyDescent="0.2">
      <c r="A236">
        <v>2000</v>
      </c>
      <c r="B236" t="s">
        <v>128</v>
      </c>
      <c r="C236">
        <v>6431</v>
      </c>
      <c r="D236">
        <v>2</v>
      </c>
      <c r="E236">
        <v>356</v>
      </c>
      <c r="F236">
        <v>2248</v>
      </c>
      <c r="G236">
        <v>2378</v>
      </c>
      <c r="H236">
        <v>831</v>
      </c>
      <c r="I236">
        <v>616</v>
      </c>
      <c r="M236">
        <v>2000</v>
      </c>
      <c r="N236" s="5" t="s">
        <v>128</v>
      </c>
      <c r="O236" s="8">
        <v>6431</v>
      </c>
      <c r="P236" s="8">
        <v>2</v>
      </c>
      <c r="Q236" s="8">
        <v>356</v>
      </c>
      <c r="R236" s="8">
        <v>2248</v>
      </c>
      <c r="S236" s="8">
        <v>2378</v>
      </c>
      <c r="T236" s="8">
        <v>831</v>
      </c>
      <c r="U236" s="8">
        <v>616</v>
      </c>
    </row>
    <row r="237" spans="1:21" x14ac:dyDescent="0.2">
      <c r="A237">
        <v>2000</v>
      </c>
      <c r="B237" t="s">
        <v>129</v>
      </c>
      <c r="C237">
        <v>12790</v>
      </c>
      <c r="D237">
        <v>31</v>
      </c>
      <c r="E237">
        <v>857</v>
      </c>
      <c r="F237">
        <v>3593</v>
      </c>
      <c r="G237">
        <v>4884</v>
      </c>
      <c r="H237">
        <v>2043</v>
      </c>
      <c r="I237">
        <v>1382</v>
      </c>
      <c r="M237">
        <v>2000</v>
      </c>
      <c r="N237" s="5" t="s">
        <v>129</v>
      </c>
      <c r="O237" s="8">
        <v>12790</v>
      </c>
      <c r="P237" s="8">
        <v>31</v>
      </c>
      <c r="Q237" s="8">
        <v>857</v>
      </c>
      <c r="R237" s="8">
        <v>3593</v>
      </c>
      <c r="S237" s="8">
        <v>4884</v>
      </c>
      <c r="T237" s="8">
        <v>2043</v>
      </c>
      <c r="U237" s="8">
        <v>1382</v>
      </c>
    </row>
    <row r="238" spans="1:21" x14ac:dyDescent="0.2">
      <c r="A238">
        <v>2000</v>
      </c>
      <c r="B238" t="s">
        <v>131</v>
      </c>
      <c r="C238">
        <v>11670</v>
      </c>
      <c r="D238">
        <v>44</v>
      </c>
      <c r="E238">
        <v>1121</v>
      </c>
      <c r="F238">
        <v>5453</v>
      </c>
      <c r="G238">
        <v>2939</v>
      </c>
      <c r="H238">
        <v>1529</v>
      </c>
      <c r="I238">
        <v>584</v>
      </c>
      <c r="M238">
        <v>2000</v>
      </c>
      <c r="N238" s="5" t="s">
        <v>131</v>
      </c>
      <c r="O238" s="8">
        <v>11670</v>
      </c>
      <c r="P238" s="8">
        <v>44</v>
      </c>
      <c r="Q238" s="8">
        <v>1121</v>
      </c>
      <c r="R238" s="8">
        <v>5453</v>
      </c>
      <c r="S238" s="8">
        <v>2939</v>
      </c>
      <c r="T238" s="8">
        <v>1529</v>
      </c>
      <c r="U238" s="8">
        <v>584</v>
      </c>
    </row>
    <row r="239" spans="1:21" x14ac:dyDescent="0.2">
      <c r="A239">
        <v>2000</v>
      </c>
      <c r="B239" t="s">
        <v>132</v>
      </c>
      <c r="C239">
        <v>6422</v>
      </c>
      <c r="D239">
        <v>7</v>
      </c>
      <c r="E239">
        <v>667</v>
      </c>
      <c r="F239">
        <v>2503</v>
      </c>
      <c r="G239">
        <v>1719</v>
      </c>
      <c r="H239">
        <v>1153</v>
      </c>
      <c r="I239">
        <v>373</v>
      </c>
      <c r="M239">
        <v>2000</v>
      </c>
      <c r="N239" s="5" t="s">
        <v>132</v>
      </c>
      <c r="O239" s="8">
        <v>6422</v>
      </c>
      <c r="P239" s="8">
        <v>7</v>
      </c>
      <c r="Q239" s="8">
        <v>667</v>
      </c>
      <c r="R239" s="8">
        <v>2503</v>
      </c>
      <c r="S239" s="8">
        <v>1719</v>
      </c>
      <c r="T239" s="8">
        <v>1153</v>
      </c>
      <c r="U239" s="8">
        <v>373</v>
      </c>
    </row>
    <row r="240" spans="1:21" x14ac:dyDescent="0.2">
      <c r="A240">
        <v>2000</v>
      </c>
      <c r="B240" t="s">
        <v>133</v>
      </c>
      <c r="C240">
        <v>1717</v>
      </c>
      <c r="D240">
        <v>1</v>
      </c>
      <c r="E240">
        <v>130</v>
      </c>
      <c r="F240">
        <v>677</v>
      </c>
      <c r="G240">
        <v>508</v>
      </c>
      <c r="H240">
        <v>257</v>
      </c>
      <c r="I240">
        <v>144</v>
      </c>
      <c r="M240">
        <v>2000</v>
      </c>
      <c r="N240" s="5" t="s">
        <v>133</v>
      </c>
      <c r="O240" s="8">
        <v>1717</v>
      </c>
      <c r="P240" s="8">
        <v>1</v>
      </c>
      <c r="Q240" s="8">
        <v>130</v>
      </c>
      <c r="R240" s="8">
        <v>677</v>
      </c>
      <c r="S240" s="8">
        <v>508</v>
      </c>
      <c r="T240" s="8">
        <v>257</v>
      </c>
      <c r="U240" s="8">
        <v>144</v>
      </c>
    </row>
    <row r="241" spans="1:21" x14ac:dyDescent="0.2">
      <c r="A241">
        <v>2000</v>
      </c>
      <c r="B241" t="s">
        <v>134</v>
      </c>
      <c r="C241">
        <v>1376</v>
      </c>
      <c r="D241">
        <v>4</v>
      </c>
      <c r="E241">
        <v>177</v>
      </c>
      <c r="F241">
        <v>708</v>
      </c>
      <c r="G241">
        <v>320</v>
      </c>
      <c r="H241">
        <v>121</v>
      </c>
      <c r="I241">
        <v>46</v>
      </c>
      <c r="M241">
        <v>2000</v>
      </c>
      <c r="N241" s="5" t="s">
        <v>134</v>
      </c>
      <c r="O241" s="8">
        <v>1376</v>
      </c>
      <c r="P241" s="8">
        <v>4</v>
      </c>
      <c r="Q241" s="8">
        <v>177</v>
      </c>
      <c r="R241" s="8">
        <v>708</v>
      </c>
      <c r="S241" s="8">
        <v>320</v>
      </c>
      <c r="T241" s="8">
        <v>121</v>
      </c>
      <c r="U241" s="8">
        <v>46</v>
      </c>
    </row>
    <row r="242" spans="1:21" x14ac:dyDescent="0.2">
      <c r="A242">
        <v>2000</v>
      </c>
      <c r="B242" t="s">
        <v>135</v>
      </c>
      <c r="C242">
        <v>6685</v>
      </c>
      <c r="D242">
        <v>6</v>
      </c>
      <c r="E242">
        <v>624</v>
      </c>
      <c r="F242">
        <v>3192</v>
      </c>
      <c r="G242">
        <v>1819</v>
      </c>
      <c r="H242">
        <v>817</v>
      </c>
      <c r="I242">
        <v>227</v>
      </c>
      <c r="M242">
        <v>2000</v>
      </c>
      <c r="N242" s="5" t="s">
        <v>135</v>
      </c>
      <c r="O242" s="8">
        <v>6685</v>
      </c>
      <c r="P242" s="8">
        <v>6</v>
      </c>
      <c r="Q242" s="8">
        <v>624</v>
      </c>
      <c r="R242" s="8">
        <v>3192</v>
      </c>
      <c r="S242" s="8">
        <v>1819</v>
      </c>
      <c r="T242" s="8">
        <v>817</v>
      </c>
      <c r="U242" s="8">
        <v>227</v>
      </c>
    </row>
    <row r="243" spans="1:21" x14ac:dyDescent="0.2">
      <c r="A243">
        <v>1996</v>
      </c>
      <c r="B243" t="s">
        <v>105</v>
      </c>
      <c r="C243">
        <v>4812</v>
      </c>
      <c r="D243">
        <v>13</v>
      </c>
      <c r="E243">
        <v>449</v>
      </c>
      <c r="F243">
        <v>1785</v>
      </c>
      <c r="G243">
        <v>1292</v>
      </c>
      <c r="H243">
        <v>1089</v>
      </c>
      <c r="I243">
        <v>184</v>
      </c>
      <c r="M243">
        <v>1996</v>
      </c>
      <c r="N243" s="5" t="s">
        <v>105</v>
      </c>
      <c r="O243" s="8">
        <v>4812</v>
      </c>
      <c r="P243" s="8">
        <v>13</v>
      </c>
      <c r="Q243" s="8">
        <v>449</v>
      </c>
      <c r="R243" s="8">
        <v>1785</v>
      </c>
      <c r="S243" s="8">
        <v>1292</v>
      </c>
      <c r="T243" s="8">
        <v>1089</v>
      </c>
      <c r="U243" s="8">
        <v>184</v>
      </c>
    </row>
    <row r="244" spans="1:21" x14ac:dyDescent="0.2">
      <c r="A244">
        <v>1996</v>
      </c>
      <c r="B244" t="s">
        <v>106</v>
      </c>
      <c r="C244">
        <v>2963</v>
      </c>
      <c r="D244">
        <v>1</v>
      </c>
      <c r="E244">
        <v>216</v>
      </c>
      <c r="F244">
        <v>1158</v>
      </c>
      <c r="G244">
        <v>871</v>
      </c>
      <c r="H244">
        <v>594</v>
      </c>
      <c r="I244">
        <v>123</v>
      </c>
      <c r="M244">
        <v>1996</v>
      </c>
      <c r="N244" s="5" t="s">
        <v>106</v>
      </c>
      <c r="O244" s="8">
        <v>2963</v>
      </c>
      <c r="P244" s="8">
        <v>1</v>
      </c>
      <c r="Q244" s="8">
        <v>216</v>
      </c>
      <c r="R244" s="8">
        <v>1158</v>
      </c>
      <c r="S244" s="8">
        <v>871</v>
      </c>
      <c r="T244" s="8">
        <v>594</v>
      </c>
      <c r="U244" s="8">
        <v>123</v>
      </c>
    </row>
    <row r="245" spans="1:21" x14ac:dyDescent="0.2">
      <c r="A245">
        <v>1996</v>
      </c>
      <c r="B245" t="s">
        <v>107</v>
      </c>
      <c r="C245">
        <v>17471</v>
      </c>
      <c r="D245">
        <v>5</v>
      </c>
      <c r="E245">
        <v>735</v>
      </c>
      <c r="F245">
        <v>4504</v>
      </c>
      <c r="G245">
        <v>5340</v>
      </c>
      <c r="H245">
        <v>5369</v>
      </c>
      <c r="I245">
        <v>1518</v>
      </c>
      <c r="M245">
        <v>1996</v>
      </c>
      <c r="N245" s="5" t="s">
        <v>107</v>
      </c>
      <c r="O245" s="8">
        <v>17471</v>
      </c>
      <c r="P245" s="8">
        <v>5</v>
      </c>
      <c r="Q245" s="8">
        <v>735</v>
      </c>
      <c r="R245" s="8">
        <v>4504</v>
      </c>
      <c r="S245" s="8">
        <v>5340</v>
      </c>
      <c r="T245" s="8">
        <v>5369</v>
      </c>
      <c r="U245" s="8">
        <v>1518</v>
      </c>
    </row>
    <row r="246" spans="1:21" x14ac:dyDescent="0.2">
      <c r="A246">
        <v>1996</v>
      </c>
      <c r="B246" t="s">
        <v>108</v>
      </c>
      <c r="C246">
        <v>11982</v>
      </c>
      <c r="D246">
        <v>7</v>
      </c>
      <c r="E246">
        <v>471</v>
      </c>
      <c r="F246">
        <v>3040</v>
      </c>
      <c r="G246">
        <v>3822</v>
      </c>
      <c r="H246">
        <v>3502</v>
      </c>
      <c r="I246">
        <v>1140</v>
      </c>
      <c r="M246">
        <v>1996</v>
      </c>
      <c r="N246" s="5" t="s">
        <v>108</v>
      </c>
      <c r="O246" s="8">
        <v>11982</v>
      </c>
      <c r="P246" s="8">
        <v>7</v>
      </c>
      <c r="Q246" s="8">
        <v>471</v>
      </c>
      <c r="R246" s="8">
        <v>3040</v>
      </c>
      <c r="S246" s="8">
        <v>3822</v>
      </c>
      <c r="T246" s="8">
        <v>3502</v>
      </c>
      <c r="U246" s="8">
        <v>1140</v>
      </c>
    </row>
    <row r="247" spans="1:21" x14ac:dyDescent="0.2">
      <c r="A247">
        <v>1996</v>
      </c>
      <c r="B247" t="s">
        <v>109</v>
      </c>
      <c r="C247">
        <v>9612</v>
      </c>
      <c r="D247">
        <v>1</v>
      </c>
      <c r="E247">
        <v>434</v>
      </c>
      <c r="F247">
        <v>1925</v>
      </c>
      <c r="G247">
        <v>3035</v>
      </c>
      <c r="H247">
        <v>3000</v>
      </c>
      <c r="I247">
        <v>1217</v>
      </c>
      <c r="M247">
        <v>1996</v>
      </c>
      <c r="N247" s="5" t="s">
        <v>109</v>
      </c>
      <c r="O247" s="8">
        <v>9612</v>
      </c>
      <c r="P247" s="8">
        <v>1</v>
      </c>
      <c r="Q247" s="8">
        <v>434</v>
      </c>
      <c r="R247" s="8">
        <v>1925</v>
      </c>
      <c r="S247" s="8">
        <v>3035</v>
      </c>
      <c r="T247" s="8">
        <v>3000</v>
      </c>
      <c r="U247" s="8">
        <v>1217</v>
      </c>
    </row>
    <row r="248" spans="1:21" x14ac:dyDescent="0.2">
      <c r="A248">
        <v>1996</v>
      </c>
      <c r="B248" t="s">
        <v>110</v>
      </c>
      <c r="C248">
        <v>13491</v>
      </c>
      <c r="D248">
        <v>39</v>
      </c>
      <c r="E248">
        <v>1608</v>
      </c>
      <c r="F248">
        <v>7213</v>
      </c>
      <c r="G248">
        <v>2391</v>
      </c>
      <c r="H248">
        <v>1780</v>
      </c>
      <c r="I248">
        <v>460</v>
      </c>
      <c r="M248">
        <v>1996</v>
      </c>
      <c r="N248" s="5" t="s">
        <v>110</v>
      </c>
      <c r="O248" s="8">
        <v>13491</v>
      </c>
      <c r="P248" s="8">
        <v>39</v>
      </c>
      <c r="Q248" s="8">
        <v>1608</v>
      </c>
      <c r="R248" s="8">
        <v>7213</v>
      </c>
      <c r="S248" s="8">
        <v>2391</v>
      </c>
      <c r="T248" s="8">
        <v>1780</v>
      </c>
      <c r="U248" s="8">
        <v>460</v>
      </c>
    </row>
    <row r="249" spans="1:21" x14ac:dyDescent="0.2">
      <c r="A249">
        <v>1996</v>
      </c>
      <c r="B249" t="s">
        <v>111</v>
      </c>
      <c r="C249">
        <v>14343</v>
      </c>
      <c r="D249">
        <v>11</v>
      </c>
      <c r="E249">
        <v>613</v>
      </c>
      <c r="F249">
        <v>5390</v>
      </c>
      <c r="G249">
        <v>3847</v>
      </c>
      <c r="H249">
        <v>3323</v>
      </c>
      <c r="I249">
        <v>1159</v>
      </c>
      <c r="M249">
        <v>1996</v>
      </c>
      <c r="N249" s="5" t="s">
        <v>111</v>
      </c>
      <c r="O249" s="8">
        <v>14343</v>
      </c>
      <c r="P249" s="8">
        <v>11</v>
      </c>
      <c r="Q249" s="8">
        <v>613</v>
      </c>
      <c r="R249" s="8">
        <v>5390</v>
      </c>
      <c r="S249" s="8">
        <v>3847</v>
      </c>
      <c r="T249" s="8">
        <v>3323</v>
      </c>
      <c r="U249" s="8">
        <v>1159</v>
      </c>
    </row>
    <row r="250" spans="1:21" x14ac:dyDescent="0.2">
      <c r="A250">
        <v>1996</v>
      </c>
      <c r="B250" t="s">
        <v>112</v>
      </c>
      <c r="C250">
        <v>11868</v>
      </c>
      <c r="D250">
        <v>11</v>
      </c>
      <c r="E250">
        <v>1083</v>
      </c>
      <c r="F250">
        <v>4952</v>
      </c>
      <c r="G250">
        <v>3788</v>
      </c>
      <c r="H250">
        <v>1660</v>
      </c>
      <c r="I250">
        <v>374</v>
      </c>
      <c r="M250">
        <v>1996</v>
      </c>
      <c r="N250" s="5" t="s">
        <v>112</v>
      </c>
      <c r="O250" s="8">
        <v>11868</v>
      </c>
      <c r="P250" s="8">
        <v>11</v>
      </c>
      <c r="Q250" s="8">
        <v>1083</v>
      </c>
      <c r="R250" s="8">
        <v>4952</v>
      </c>
      <c r="S250" s="8">
        <v>3788</v>
      </c>
      <c r="T250" s="8">
        <v>1660</v>
      </c>
      <c r="U250" s="8">
        <v>374</v>
      </c>
    </row>
    <row r="251" spans="1:21" x14ac:dyDescent="0.2">
      <c r="A251">
        <v>1996</v>
      </c>
      <c r="B251" t="s">
        <v>113</v>
      </c>
      <c r="C251">
        <v>3938</v>
      </c>
      <c r="D251">
        <v>5</v>
      </c>
      <c r="E251">
        <v>391</v>
      </c>
      <c r="F251">
        <v>1480</v>
      </c>
      <c r="G251">
        <v>1391</v>
      </c>
      <c r="H251">
        <v>420</v>
      </c>
      <c r="I251">
        <v>251</v>
      </c>
      <c r="M251">
        <v>1996</v>
      </c>
      <c r="N251" s="5" t="s">
        <v>113</v>
      </c>
      <c r="O251" s="8">
        <v>3938</v>
      </c>
      <c r="P251" s="8">
        <v>5</v>
      </c>
      <c r="Q251" s="8">
        <v>391</v>
      </c>
      <c r="R251" s="8">
        <v>1480</v>
      </c>
      <c r="S251" s="8">
        <v>1391</v>
      </c>
      <c r="T251" s="8">
        <v>420</v>
      </c>
      <c r="U251" s="8">
        <v>251</v>
      </c>
    </row>
    <row r="252" spans="1:21" x14ac:dyDescent="0.2">
      <c r="A252">
        <v>1996</v>
      </c>
      <c r="B252" t="s">
        <v>114</v>
      </c>
      <c r="C252">
        <v>12160</v>
      </c>
      <c r="D252">
        <v>16</v>
      </c>
      <c r="E252">
        <v>912</v>
      </c>
      <c r="F252">
        <v>3968</v>
      </c>
      <c r="G252">
        <v>4204</v>
      </c>
      <c r="H252">
        <v>2616</v>
      </c>
      <c r="I252">
        <v>444</v>
      </c>
      <c r="M252">
        <v>1996</v>
      </c>
      <c r="N252" s="5" t="s">
        <v>114</v>
      </c>
      <c r="O252" s="8">
        <v>12160</v>
      </c>
      <c r="P252" s="8">
        <v>16</v>
      </c>
      <c r="Q252" s="8">
        <v>912</v>
      </c>
      <c r="R252" s="8">
        <v>3968</v>
      </c>
      <c r="S252" s="8">
        <v>4204</v>
      </c>
      <c r="T252" s="8">
        <v>2616</v>
      </c>
      <c r="U252" s="8">
        <v>444</v>
      </c>
    </row>
    <row r="253" spans="1:21" x14ac:dyDescent="0.2">
      <c r="A253">
        <v>1996</v>
      </c>
      <c r="B253" t="s">
        <v>115</v>
      </c>
      <c r="C253">
        <v>12794</v>
      </c>
      <c r="D253">
        <v>8</v>
      </c>
      <c r="E253">
        <v>933</v>
      </c>
      <c r="F253">
        <v>3698</v>
      </c>
      <c r="G253">
        <v>3827</v>
      </c>
      <c r="H253">
        <v>3326</v>
      </c>
      <c r="I253">
        <v>1002</v>
      </c>
      <c r="M253">
        <v>1996</v>
      </c>
      <c r="N253" s="5" t="s">
        <v>115</v>
      </c>
      <c r="O253" s="8">
        <v>12794</v>
      </c>
      <c r="P253" s="8">
        <v>8</v>
      </c>
      <c r="Q253" s="8">
        <v>933</v>
      </c>
      <c r="R253" s="8">
        <v>3698</v>
      </c>
      <c r="S253" s="8">
        <v>3827</v>
      </c>
      <c r="T253" s="8">
        <v>3326</v>
      </c>
      <c r="U253" s="8">
        <v>1002</v>
      </c>
    </row>
    <row r="254" spans="1:21" x14ac:dyDescent="0.2">
      <c r="A254">
        <v>1996</v>
      </c>
      <c r="B254" t="s">
        <v>116</v>
      </c>
      <c r="C254">
        <v>11951</v>
      </c>
      <c r="D254">
        <v>13</v>
      </c>
      <c r="E254">
        <v>525</v>
      </c>
      <c r="F254">
        <v>4006</v>
      </c>
      <c r="G254">
        <v>3657</v>
      </c>
      <c r="H254">
        <v>2510</v>
      </c>
      <c r="I254">
        <v>1240</v>
      </c>
      <c r="M254">
        <v>1996</v>
      </c>
      <c r="N254" s="5" t="s">
        <v>116</v>
      </c>
      <c r="O254" s="8">
        <v>11951</v>
      </c>
      <c r="P254" s="8">
        <v>13</v>
      </c>
      <c r="Q254" s="8">
        <v>525</v>
      </c>
      <c r="R254" s="8">
        <v>4006</v>
      </c>
      <c r="S254" s="8">
        <v>3657</v>
      </c>
      <c r="T254" s="8">
        <v>2510</v>
      </c>
      <c r="U254" s="8">
        <v>1240</v>
      </c>
    </row>
    <row r="255" spans="1:21" x14ac:dyDescent="0.2">
      <c r="A255">
        <v>1996</v>
      </c>
      <c r="B255" t="s">
        <v>117</v>
      </c>
      <c r="C255">
        <v>7557</v>
      </c>
      <c r="D255">
        <v>16</v>
      </c>
      <c r="E255">
        <v>824</v>
      </c>
      <c r="F255">
        <v>2574</v>
      </c>
      <c r="G255">
        <v>2039</v>
      </c>
      <c r="H255">
        <v>1523</v>
      </c>
      <c r="I255">
        <v>581</v>
      </c>
      <c r="M255">
        <v>1996</v>
      </c>
      <c r="N255" s="5" t="s">
        <v>117</v>
      </c>
      <c r="O255" s="8">
        <v>7557</v>
      </c>
      <c r="P255" s="8">
        <v>16</v>
      </c>
      <c r="Q255" s="8">
        <v>824</v>
      </c>
      <c r="R255" s="8">
        <v>2574</v>
      </c>
      <c r="S255" s="8">
        <v>2039</v>
      </c>
      <c r="T255" s="8">
        <v>1523</v>
      </c>
      <c r="U255" s="8">
        <v>581</v>
      </c>
    </row>
    <row r="256" spans="1:21" x14ac:dyDescent="0.2">
      <c r="A256">
        <v>1996</v>
      </c>
      <c r="B256" t="s">
        <v>118</v>
      </c>
      <c r="C256">
        <v>9228</v>
      </c>
      <c r="E256">
        <v>318</v>
      </c>
      <c r="F256">
        <v>2792</v>
      </c>
      <c r="G256">
        <v>2929</v>
      </c>
      <c r="H256">
        <v>2383</v>
      </c>
      <c r="I256">
        <v>806</v>
      </c>
      <c r="M256">
        <v>1996</v>
      </c>
      <c r="N256" s="5" t="s">
        <v>118</v>
      </c>
      <c r="O256" s="8">
        <v>9228</v>
      </c>
      <c r="P256" s="6"/>
      <c r="Q256" s="8">
        <v>318</v>
      </c>
      <c r="R256" s="8">
        <v>2792</v>
      </c>
      <c r="S256" s="8">
        <v>2929</v>
      </c>
      <c r="T256" s="8">
        <v>2383</v>
      </c>
      <c r="U256" s="8">
        <v>806</v>
      </c>
    </row>
    <row r="257" spans="1:21" x14ac:dyDescent="0.2">
      <c r="A257">
        <v>1996</v>
      </c>
      <c r="B257" t="s">
        <v>119</v>
      </c>
      <c r="C257">
        <v>23675</v>
      </c>
      <c r="D257">
        <v>19</v>
      </c>
      <c r="E257">
        <v>1339</v>
      </c>
      <c r="F257">
        <v>7466</v>
      </c>
      <c r="G257">
        <v>8565</v>
      </c>
      <c r="H257">
        <v>4561</v>
      </c>
      <c r="I257">
        <v>1725</v>
      </c>
      <c r="M257">
        <v>1996</v>
      </c>
      <c r="N257" s="5" t="s">
        <v>119</v>
      </c>
      <c r="O257" s="8">
        <v>23675</v>
      </c>
      <c r="P257" s="8">
        <v>19</v>
      </c>
      <c r="Q257" s="8">
        <v>1339</v>
      </c>
      <c r="R257" s="8">
        <v>7466</v>
      </c>
      <c r="S257" s="8">
        <v>8565</v>
      </c>
      <c r="T257" s="8">
        <v>4561</v>
      </c>
      <c r="U257" s="8">
        <v>1725</v>
      </c>
    </row>
    <row r="258" spans="1:21" x14ac:dyDescent="0.2">
      <c r="A258">
        <v>1996</v>
      </c>
      <c r="B258" t="s">
        <v>120</v>
      </c>
      <c r="C258">
        <v>19155</v>
      </c>
      <c r="D258">
        <v>151</v>
      </c>
      <c r="E258">
        <v>890</v>
      </c>
      <c r="F258">
        <v>7080</v>
      </c>
      <c r="G258">
        <v>4030</v>
      </c>
      <c r="H258">
        <v>5005</v>
      </c>
      <c r="I258">
        <v>1999</v>
      </c>
      <c r="M258">
        <v>1996</v>
      </c>
      <c r="N258" s="5" t="s">
        <v>120</v>
      </c>
      <c r="O258" s="8">
        <v>19155</v>
      </c>
      <c r="P258" s="8">
        <v>151</v>
      </c>
      <c r="Q258" s="8">
        <v>890</v>
      </c>
      <c r="R258" s="8">
        <v>7080</v>
      </c>
      <c r="S258" s="8">
        <v>4030</v>
      </c>
      <c r="T258" s="8">
        <v>5005</v>
      </c>
      <c r="U258" s="8">
        <v>1999</v>
      </c>
    </row>
    <row r="259" spans="1:21" x14ac:dyDescent="0.2">
      <c r="A259">
        <v>1996</v>
      </c>
      <c r="B259" t="s">
        <v>121</v>
      </c>
      <c r="C259">
        <v>20756</v>
      </c>
      <c r="D259">
        <v>4</v>
      </c>
      <c r="E259">
        <v>310</v>
      </c>
      <c r="F259">
        <v>4826</v>
      </c>
      <c r="G259">
        <v>6395</v>
      </c>
      <c r="H259">
        <v>6799</v>
      </c>
      <c r="I259">
        <v>2422</v>
      </c>
      <c r="M259">
        <v>1996</v>
      </c>
      <c r="N259" s="5" t="s">
        <v>121</v>
      </c>
      <c r="O259" s="8">
        <v>20756</v>
      </c>
      <c r="P259" s="8">
        <v>4</v>
      </c>
      <c r="Q259" s="8">
        <v>310</v>
      </c>
      <c r="R259" s="8">
        <v>4826</v>
      </c>
      <c r="S259" s="8">
        <v>6395</v>
      </c>
      <c r="T259" s="8">
        <v>6799</v>
      </c>
      <c r="U259" s="8">
        <v>2422</v>
      </c>
    </row>
    <row r="260" spans="1:21" x14ac:dyDescent="0.2">
      <c r="A260">
        <v>1996</v>
      </c>
      <c r="B260" t="s">
        <v>122</v>
      </c>
      <c r="C260" s="31" t="s">
        <v>494</v>
      </c>
      <c r="D260">
        <v>11</v>
      </c>
      <c r="E260">
        <v>613</v>
      </c>
      <c r="F260">
        <v>5390</v>
      </c>
      <c r="G260">
        <v>3847</v>
      </c>
      <c r="H260">
        <v>3323</v>
      </c>
      <c r="I260">
        <v>1159</v>
      </c>
      <c r="M260">
        <v>1996</v>
      </c>
      <c r="N260" s="5" t="s">
        <v>122</v>
      </c>
      <c r="O260" s="6" t="s">
        <v>494</v>
      </c>
      <c r="P260" s="8">
        <v>11</v>
      </c>
      <c r="Q260" s="8">
        <v>613</v>
      </c>
      <c r="R260" s="8">
        <v>5390</v>
      </c>
      <c r="S260" s="8">
        <v>3847</v>
      </c>
      <c r="T260" s="8">
        <v>3323</v>
      </c>
      <c r="U260" s="8">
        <v>1159</v>
      </c>
    </row>
    <row r="261" spans="1:21" x14ac:dyDescent="0.2">
      <c r="A261">
        <v>1996</v>
      </c>
      <c r="B261" t="s">
        <v>123</v>
      </c>
      <c r="C261">
        <v>23536</v>
      </c>
      <c r="D261">
        <v>92</v>
      </c>
      <c r="E261">
        <v>1428</v>
      </c>
      <c r="F261">
        <v>6980</v>
      </c>
      <c r="G261">
        <v>6809</v>
      </c>
      <c r="H261">
        <v>6015</v>
      </c>
      <c r="I261">
        <v>2212</v>
      </c>
      <c r="M261">
        <v>1996</v>
      </c>
      <c r="N261" s="5" t="s">
        <v>123</v>
      </c>
      <c r="O261" s="8">
        <v>23536</v>
      </c>
      <c r="P261" s="8">
        <v>92</v>
      </c>
      <c r="Q261" s="8">
        <v>1428</v>
      </c>
      <c r="R261" s="8">
        <v>6980</v>
      </c>
      <c r="S261" s="8">
        <v>6809</v>
      </c>
      <c r="T261" s="8">
        <v>6015</v>
      </c>
      <c r="U261" s="8">
        <v>2212</v>
      </c>
    </row>
    <row r="262" spans="1:21" x14ac:dyDescent="0.2">
      <c r="A262">
        <v>1996</v>
      </c>
      <c r="B262" t="s">
        <v>124</v>
      </c>
      <c r="C262">
        <v>8421</v>
      </c>
      <c r="D262">
        <v>7</v>
      </c>
      <c r="E262">
        <v>316</v>
      </c>
      <c r="F262">
        <v>2163</v>
      </c>
      <c r="G262">
        <v>2571</v>
      </c>
      <c r="H262">
        <v>2313</v>
      </c>
      <c r="I262">
        <v>1051</v>
      </c>
      <c r="M262">
        <v>1996</v>
      </c>
      <c r="N262" s="5" t="s">
        <v>124</v>
      </c>
      <c r="O262" s="8">
        <v>8421</v>
      </c>
      <c r="P262" s="8">
        <v>7</v>
      </c>
      <c r="Q262" s="8">
        <v>316</v>
      </c>
      <c r="R262" s="8">
        <v>2163</v>
      </c>
      <c r="S262" s="8">
        <v>2571</v>
      </c>
      <c r="T262" s="8">
        <v>2313</v>
      </c>
      <c r="U262" s="8">
        <v>1051</v>
      </c>
    </row>
    <row r="263" spans="1:21" x14ac:dyDescent="0.2">
      <c r="A263">
        <v>1996</v>
      </c>
      <c r="B263" t="s">
        <v>125</v>
      </c>
      <c r="C263">
        <v>3923</v>
      </c>
      <c r="D263">
        <v>1</v>
      </c>
      <c r="E263">
        <v>59</v>
      </c>
      <c r="F263">
        <v>650</v>
      </c>
      <c r="G263">
        <v>478</v>
      </c>
      <c r="H263">
        <v>1771</v>
      </c>
      <c r="I263">
        <v>964</v>
      </c>
      <c r="M263">
        <v>1996</v>
      </c>
      <c r="N263" s="5" t="s">
        <v>125</v>
      </c>
      <c r="O263" s="8">
        <v>3923</v>
      </c>
      <c r="P263" s="8">
        <v>1</v>
      </c>
      <c r="Q263" s="8">
        <v>59</v>
      </c>
      <c r="R263" s="8">
        <v>650</v>
      </c>
      <c r="S263" s="8">
        <v>478</v>
      </c>
      <c r="T263" s="8">
        <v>1771</v>
      </c>
      <c r="U263" s="8">
        <v>964</v>
      </c>
    </row>
    <row r="264" spans="1:21" x14ac:dyDescent="0.2">
      <c r="A264">
        <v>1996</v>
      </c>
      <c r="B264" t="s">
        <v>127</v>
      </c>
      <c r="C264">
        <v>29635</v>
      </c>
      <c r="D264">
        <v>13</v>
      </c>
      <c r="E264">
        <v>868</v>
      </c>
      <c r="F264">
        <v>7190</v>
      </c>
      <c r="G264">
        <v>10285</v>
      </c>
      <c r="H264">
        <v>8526</v>
      </c>
      <c r="I264">
        <v>2753</v>
      </c>
      <c r="M264">
        <v>1996</v>
      </c>
      <c r="N264" s="5" t="s">
        <v>127</v>
      </c>
      <c r="O264" s="8">
        <v>29635</v>
      </c>
      <c r="P264" s="8">
        <v>13</v>
      </c>
      <c r="Q264" s="8">
        <v>868</v>
      </c>
      <c r="R264" s="8">
        <v>7190</v>
      </c>
      <c r="S264" s="8">
        <v>10285</v>
      </c>
      <c r="T264" s="8">
        <v>8526</v>
      </c>
      <c r="U264" s="8">
        <v>2753</v>
      </c>
    </row>
    <row r="265" spans="1:21" x14ac:dyDescent="0.2">
      <c r="A265">
        <v>1996</v>
      </c>
      <c r="B265" t="s">
        <v>128</v>
      </c>
      <c r="C265">
        <v>5534</v>
      </c>
      <c r="D265">
        <v>2</v>
      </c>
      <c r="E265">
        <v>172</v>
      </c>
      <c r="F265">
        <v>1087</v>
      </c>
      <c r="G265">
        <v>2245</v>
      </c>
      <c r="H265">
        <v>1080</v>
      </c>
      <c r="I265">
        <v>948</v>
      </c>
      <c r="M265">
        <v>1996</v>
      </c>
      <c r="N265" s="5" t="s">
        <v>128</v>
      </c>
      <c r="O265" s="8">
        <v>5534</v>
      </c>
      <c r="P265" s="8">
        <v>2</v>
      </c>
      <c r="Q265" s="8">
        <v>172</v>
      </c>
      <c r="R265" s="8">
        <v>1087</v>
      </c>
      <c r="S265" s="8">
        <v>2245</v>
      </c>
      <c r="T265" s="8">
        <v>1080</v>
      </c>
      <c r="U265" s="8">
        <v>948</v>
      </c>
    </row>
    <row r="266" spans="1:21" x14ac:dyDescent="0.2">
      <c r="A266">
        <v>1996</v>
      </c>
      <c r="B266" t="s">
        <v>129</v>
      </c>
      <c r="C266">
        <v>14098</v>
      </c>
      <c r="E266">
        <v>1988</v>
      </c>
      <c r="F266">
        <v>4792</v>
      </c>
      <c r="G266">
        <v>1911</v>
      </c>
      <c r="H266">
        <v>3210</v>
      </c>
      <c r="I266">
        <v>2197</v>
      </c>
      <c r="M266">
        <v>1996</v>
      </c>
      <c r="N266" s="5" t="s">
        <v>129</v>
      </c>
      <c r="O266" s="8">
        <v>14098</v>
      </c>
      <c r="P266" s="6"/>
      <c r="Q266" s="8">
        <v>1988</v>
      </c>
      <c r="R266" s="8">
        <v>4792</v>
      </c>
      <c r="S266" s="8">
        <v>1911</v>
      </c>
      <c r="T266" s="8">
        <v>3210</v>
      </c>
      <c r="U266" s="8">
        <v>2197</v>
      </c>
    </row>
    <row r="267" spans="1:21" x14ac:dyDescent="0.2">
      <c r="A267">
        <v>1996</v>
      </c>
      <c r="B267" t="s">
        <v>131</v>
      </c>
      <c r="C267">
        <v>10815</v>
      </c>
      <c r="D267">
        <v>3</v>
      </c>
      <c r="E267">
        <v>462</v>
      </c>
      <c r="F267">
        <v>3818</v>
      </c>
      <c r="G267">
        <v>2874</v>
      </c>
      <c r="H267">
        <v>2695</v>
      </c>
      <c r="I267">
        <v>963</v>
      </c>
      <c r="M267">
        <v>1996</v>
      </c>
      <c r="N267" s="5" t="s">
        <v>131</v>
      </c>
      <c r="O267" s="8">
        <v>10815</v>
      </c>
      <c r="P267" s="8">
        <v>3</v>
      </c>
      <c r="Q267" s="8">
        <v>462</v>
      </c>
      <c r="R267" s="8">
        <v>3818</v>
      </c>
      <c r="S267" s="8">
        <v>2874</v>
      </c>
      <c r="T267" s="8">
        <v>2695</v>
      </c>
      <c r="U267" s="8">
        <v>963</v>
      </c>
    </row>
    <row r="268" spans="1:21" x14ac:dyDescent="0.2">
      <c r="A268">
        <v>1996</v>
      </c>
      <c r="B268" t="s">
        <v>132</v>
      </c>
      <c r="C268">
        <v>5615</v>
      </c>
      <c r="D268">
        <v>3</v>
      </c>
      <c r="E268">
        <v>220</v>
      </c>
      <c r="F268">
        <v>1715</v>
      </c>
      <c r="G268">
        <v>1749</v>
      </c>
      <c r="H268">
        <v>1426</v>
      </c>
      <c r="I268">
        <v>502</v>
      </c>
      <c r="M268">
        <v>1996</v>
      </c>
      <c r="N268" s="5" t="s">
        <v>132</v>
      </c>
      <c r="O268" s="8">
        <v>5615</v>
      </c>
      <c r="P268" s="8">
        <v>3</v>
      </c>
      <c r="Q268" s="8">
        <v>220</v>
      </c>
      <c r="R268" s="8">
        <v>1715</v>
      </c>
      <c r="S268" s="8">
        <v>1749</v>
      </c>
      <c r="T268" s="8">
        <v>1426</v>
      </c>
      <c r="U268" s="8">
        <v>502</v>
      </c>
    </row>
    <row r="269" spans="1:21" x14ac:dyDescent="0.2">
      <c r="A269">
        <v>1996</v>
      </c>
      <c r="B269" t="s">
        <v>133</v>
      </c>
      <c r="C269">
        <v>1569</v>
      </c>
      <c r="E269">
        <v>51</v>
      </c>
      <c r="F269">
        <v>276</v>
      </c>
      <c r="G269">
        <v>634</v>
      </c>
      <c r="H269">
        <v>453</v>
      </c>
      <c r="I269">
        <v>155</v>
      </c>
      <c r="M269">
        <v>1996</v>
      </c>
      <c r="N269" s="5" t="s">
        <v>133</v>
      </c>
      <c r="O269" s="8">
        <v>1569</v>
      </c>
      <c r="P269" s="6"/>
      <c r="Q269" s="8">
        <v>51</v>
      </c>
      <c r="R269" s="8">
        <v>276</v>
      </c>
      <c r="S269" s="8">
        <v>634</v>
      </c>
      <c r="T269" s="8">
        <v>453</v>
      </c>
      <c r="U269" s="8">
        <v>155</v>
      </c>
    </row>
    <row r="270" spans="1:21" x14ac:dyDescent="0.2">
      <c r="A270">
        <v>1996</v>
      </c>
      <c r="B270" t="s">
        <v>134</v>
      </c>
      <c r="C270">
        <v>1158</v>
      </c>
      <c r="E270">
        <v>92</v>
      </c>
      <c r="F270">
        <v>457</v>
      </c>
      <c r="G270">
        <v>386</v>
      </c>
      <c r="H270">
        <v>166</v>
      </c>
      <c r="I270">
        <v>57</v>
      </c>
      <c r="M270">
        <v>1996</v>
      </c>
      <c r="N270" s="5" t="s">
        <v>134</v>
      </c>
      <c r="O270" s="8">
        <v>1158</v>
      </c>
      <c r="P270" s="6"/>
      <c r="Q270" s="8">
        <v>92</v>
      </c>
      <c r="R270" s="8">
        <v>457</v>
      </c>
      <c r="S270" s="8">
        <v>386</v>
      </c>
      <c r="T270" s="8">
        <v>166</v>
      </c>
      <c r="U270" s="8">
        <v>57</v>
      </c>
    </row>
    <row r="271" spans="1:21" x14ac:dyDescent="0.2">
      <c r="A271">
        <v>1996</v>
      </c>
      <c r="B271" t="s">
        <v>135</v>
      </c>
      <c r="C271">
        <v>5974</v>
      </c>
      <c r="E271">
        <v>226</v>
      </c>
      <c r="F271">
        <v>2258</v>
      </c>
      <c r="G271">
        <v>2058</v>
      </c>
      <c r="H271">
        <v>1082</v>
      </c>
      <c r="I271">
        <v>350</v>
      </c>
      <c r="M271">
        <v>1996</v>
      </c>
      <c r="N271" s="5" t="s">
        <v>135</v>
      </c>
      <c r="O271" s="8">
        <v>5974</v>
      </c>
      <c r="P271" s="6"/>
      <c r="Q271" s="8">
        <v>226</v>
      </c>
      <c r="R271" s="8">
        <v>2258</v>
      </c>
      <c r="S271" s="8">
        <v>2058</v>
      </c>
      <c r="T271" s="8">
        <v>1082</v>
      </c>
      <c r="U271" s="8">
        <v>350</v>
      </c>
    </row>
  </sheetData>
  <autoFilter ref="A2:I27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0"/>
  <sheetViews>
    <sheetView zoomScale="91" zoomScaleNormal="120" zoomScalePageLayoutView="120" workbookViewId="0">
      <pane ySplit="2" topLeftCell="A280" activePane="bottomLeft" state="frozen"/>
      <selection pane="bottomLeft" activeCell="F22" sqref="F22"/>
    </sheetView>
  </sheetViews>
  <sheetFormatPr baseColWidth="10" defaultColWidth="8.83203125" defaultRowHeight="15" x14ac:dyDescent="0.2"/>
  <cols>
    <col min="1" max="3" width="8.83203125" style="20"/>
    <col min="4" max="11" width="10" style="20" bestFit="1" customWidth="1"/>
    <col min="13" max="13" width="44.5" customWidth="1"/>
    <col min="14" max="14" width="13.33203125" bestFit="1" customWidth="1"/>
    <col min="15" max="17" width="0" hidden="1" customWidth="1"/>
    <col min="18" max="25" width="10" hidden="1" customWidth="1"/>
  </cols>
  <sheetData>
    <row r="1" spans="1:25" x14ac:dyDescent="0.2">
      <c r="A1" t="s">
        <v>1624</v>
      </c>
      <c r="B1" t="s">
        <v>1634</v>
      </c>
      <c r="C1" t="s">
        <v>1625</v>
      </c>
      <c r="D1" t="s">
        <v>1626</v>
      </c>
      <c r="E1" t="s">
        <v>1627</v>
      </c>
      <c r="F1" t="s">
        <v>1628</v>
      </c>
      <c r="G1" t="s">
        <v>1629</v>
      </c>
      <c r="H1" t="s">
        <v>1630</v>
      </c>
      <c r="I1" t="s">
        <v>1631</v>
      </c>
      <c r="J1" t="s">
        <v>1632</v>
      </c>
      <c r="K1" t="s">
        <v>1633</v>
      </c>
    </row>
    <row r="2" spans="1:25" ht="28" x14ac:dyDescent="0.2">
      <c r="A2" t="s">
        <v>0</v>
      </c>
      <c r="B2" t="s">
        <v>8</v>
      </c>
      <c r="C2" t="s">
        <v>1</v>
      </c>
      <c r="D2" t="s">
        <v>502</v>
      </c>
      <c r="E2" t="s">
        <v>503</v>
      </c>
      <c r="F2" t="s">
        <v>504</v>
      </c>
      <c r="G2" t="s">
        <v>505</v>
      </c>
      <c r="H2" t="s">
        <v>506</v>
      </c>
      <c r="I2" t="s">
        <v>507</v>
      </c>
      <c r="J2" t="s">
        <v>508</v>
      </c>
      <c r="K2" t="s">
        <v>509</v>
      </c>
      <c r="M2" t="s">
        <v>1606</v>
      </c>
      <c r="O2" s="1" t="s">
        <v>0</v>
      </c>
      <c r="P2" s="1" t="s">
        <v>8</v>
      </c>
      <c r="Q2" s="2" t="s">
        <v>1</v>
      </c>
      <c r="R2" s="2" t="s">
        <v>502</v>
      </c>
      <c r="S2" s="2" t="s">
        <v>503</v>
      </c>
      <c r="T2" s="2" t="s">
        <v>504</v>
      </c>
      <c r="U2" s="2" t="s">
        <v>505</v>
      </c>
      <c r="V2" s="2" t="s">
        <v>506</v>
      </c>
      <c r="W2" s="2" t="s">
        <v>507</v>
      </c>
      <c r="X2" s="2" t="s">
        <v>508</v>
      </c>
      <c r="Y2" s="2" t="s">
        <v>509</v>
      </c>
    </row>
    <row r="3" spans="1:25" x14ac:dyDescent="0.2">
      <c r="A3">
        <v>2007</v>
      </c>
      <c r="B3" t="s">
        <v>9</v>
      </c>
      <c r="C3">
        <v>901</v>
      </c>
      <c r="D3">
        <v>101</v>
      </c>
      <c r="E3">
        <v>108</v>
      </c>
      <c r="F3">
        <v>114</v>
      </c>
      <c r="G3">
        <v>250</v>
      </c>
      <c r="H3">
        <v>135</v>
      </c>
      <c r="I3">
        <v>104</v>
      </c>
      <c r="J3">
        <v>85</v>
      </c>
      <c r="K3">
        <v>4</v>
      </c>
      <c r="O3">
        <v>2007</v>
      </c>
      <c r="P3" s="3" t="s">
        <v>9</v>
      </c>
      <c r="Q3" s="13">
        <v>901</v>
      </c>
      <c r="R3" s="4">
        <v>101</v>
      </c>
      <c r="S3" s="4">
        <v>108</v>
      </c>
      <c r="T3" s="4">
        <v>114</v>
      </c>
      <c r="U3" s="4">
        <v>250</v>
      </c>
      <c r="V3" s="4">
        <v>135</v>
      </c>
      <c r="W3" s="4">
        <v>104</v>
      </c>
      <c r="X3" s="4">
        <v>85</v>
      </c>
      <c r="Y3" s="4">
        <v>4</v>
      </c>
    </row>
    <row r="4" spans="1:25" x14ac:dyDescent="0.2">
      <c r="A4">
        <v>2007</v>
      </c>
      <c r="B4" t="s">
        <v>10</v>
      </c>
      <c r="C4">
        <v>6979</v>
      </c>
      <c r="D4">
        <v>645</v>
      </c>
      <c r="E4">
        <v>671</v>
      </c>
      <c r="F4">
        <v>1693</v>
      </c>
      <c r="G4">
        <v>1978</v>
      </c>
      <c r="H4">
        <v>1150</v>
      </c>
      <c r="I4">
        <v>599</v>
      </c>
      <c r="J4">
        <v>242</v>
      </c>
      <c r="K4">
        <v>1</v>
      </c>
      <c r="O4">
        <v>2007</v>
      </c>
      <c r="P4" s="3" t="s">
        <v>10</v>
      </c>
      <c r="Q4" s="13">
        <v>6979</v>
      </c>
      <c r="R4" s="4">
        <v>645</v>
      </c>
      <c r="S4" s="4">
        <v>671</v>
      </c>
      <c r="T4" s="4">
        <v>1693</v>
      </c>
      <c r="U4" s="4">
        <v>1978</v>
      </c>
      <c r="V4" s="4">
        <v>1150</v>
      </c>
      <c r="W4" s="4">
        <v>599</v>
      </c>
      <c r="X4" s="4">
        <v>242</v>
      </c>
      <c r="Y4" s="4">
        <v>1</v>
      </c>
    </row>
    <row r="5" spans="1:25" x14ac:dyDescent="0.2">
      <c r="A5">
        <v>2007</v>
      </c>
      <c r="B5" t="s">
        <v>11</v>
      </c>
      <c r="C5">
        <v>4648</v>
      </c>
      <c r="D5">
        <v>227</v>
      </c>
      <c r="E5">
        <v>413</v>
      </c>
      <c r="F5">
        <v>1181</v>
      </c>
      <c r="G5">
        <v>1659</v>
      </c>
      <c r="H5">
        <v>486</v>
      </c>
      <c r="I5">
        <v>462</v>
      </c>
      <c r="J5">
        <v>219</v>
      </c>
      <c r="K5">
        <v>1</v>
      </c>
      <c r="O5">
        <v>2007</v>
      </c>
      <c r="P5" s="3" t="s">
        <v>11</v>
      </c>
      <c r="Q5" s="13">
        <v>4648</v>
      </c>
      <c r="R5" s="4">
        <v>227</v>
      </c>
      <c r="S5" s="4">
        <v>413</v>
      </c>
      <c r="T5" s="4">
        <v>1181</v>
      </c>
      <c r="U5" s="4">
        <v>1659</v>
      </c>
      <c r="V5" s="4">
        <v>486</v>
      </c>
      <c r="W5" s="4">
        <v>462</v>
      </c>
      <c r="X5" s="4">
        <v>219</v>
      </c>
      <c r="Y5" s="4">
        <v>1</v>
      </c>
    </row>
    <row r="6" spans="1:25" x14ac:dyDescent="0.2">
      <c r="A6">
        <v>2007</v>
      </c>
      <c r="B6" t="s">
        <v>12</v>
      </c>
      <c r="C6">
        <v>25136</v>
      </c>
      <c r="D6">
        <v>1720</v>
      </c>
      <c r="E6">
        <v>4661</v>
      </c>
      <c r="F6">
        <v>4827</v>
      </c>
      <c r="G6">
        <v>6505</v>
      </c>
      <c r="H6">
        <v>3467</v>
      </c>
      <c r="I6">
        <v>3083</v>
      </c>
      <c r="J6">
        <v>871</v>
      </c>
      <c r="K6">
        <v>2</v>
      </c>
      <c r="O6">
        <v>2007</v>
      </c>
      <c r="P6" s="3" t="s">
        <v>12</v>
      </c>
      <c r="Q6" s="13">
        <v>25136</v>
      </c>
      <c r="R6" s="4">
        <v>1720</v>
      </c>
      <c r="S6" s="4">
        <v>4661</v>
      </c>
      <c r="T6" s="4">
        <v>4827</v>
      </c>
      <c r="U6" s="4">
        <v>6505</v>
      </c>
      <c r="V6" s="4">
        <v>3467</v>
      </c>
      <c r="W6" s="4">
        <v>3083</v>
      </c>
      <c r="X6" s="4">
        <v>871</v>
      </c>
      <c r="Y6" s="4">
        <v>2</v>
      </c>
    </row>
    <row r="7" spans="1:25" x14ac:dyDescent="0.2">
      <c r="A7">
        <v>2007</v>
      </c>
      <c r="B7" t="s">
        <v>13</v>
      </c>
      <c r="C7">
        <v>12308</v>
      </c>
      <c r="D7">
        <v>1215</v>
      </c>
      <c r="E7">
        <v>1495</v>
      </c>
      <c r="F7">
        <v>2307</v>
      </c>
      <c r="G7">
        <v>3622</v>
      </c>
      <c r="H7">
        <v>1916</v>
      </c>
      <c r="I7">
        <v>1287</v>
      </c>
      <c r="J7">
        <v>464</v>
      </c>
      <c r="K7">
        <v>2</v>
      </c>
      <c r="O7">
        <v>2007</v>
      </c>
      <c r="P7" s="3" t="s">
        <v>13</v>
      </c>
      <c r="Q7" s="13">
        <v>12308</v>
      </c>
      <c r="R7" s="4">
        <v>1215</v>
      </c>
      <c r="S7" s="4">
        <v>1495</v>
      </c>
      <c r="T7" s="4">
        <v>2307</v>
      </c>
      <c r="U7" s="4">
        <v>3622</v>
      </c>
      <c r="V7" s="4">
        <v>1916</v>
      </c>
      <c r="W7" s="4">
        <v>1287</v>
      </c>
      <c r="X7" s="4">
        <v>464</v>
      </c>
      <c r="Y7" s="4">
        <v>2</v>
      </c>
    </row>
    <row r="8" spans="1:25" x14ac:dyDescent="0.2">
      <c r="A8">
        <v>2007</v>
      </c>
      <c r="B8" t="s">
        <v>14</v>
      </c>
      <c r="C8">
        <v>11060</v>
      </c>
      <c r="D8">
        <v>1496</v>
      </c>
      <c r="E8">
        <v>2226</v>
      </c>
      <c r="F8">
        <v>2756</v>
      </c>
      <c r="G8">
        <v>2617</v>
      </c>
      <c r="H8">
        <v>1288</v>
      </c>
      <c r="I8">
        <v>548</v>
      </c>
      <c r="J8">
        <v>129</v>
      </c>
      <c r="K8"/>
      <c r="O8">
        <v>2007</v>
      </c>
      <c r="P8" s="3" t="s">
        <v>14</v>
      </c>
      <c r="Q8" s="13">
        <v>11060</v>
      </c>
      <c r="R8" s="4">
        <v>1496</v>
      </c>
      <c r="S8" s="4">
        <v>2226</v>
      </c>
      <c r="T8" s="4">
        <v>2756</v>
      </c>
      <c r="U8" s="4">
        <v>2617</v>
      </c>
      <c r="V8" s="4">
        <v>1288</v>
      </c>
      <c r="W8" s="4">
        <v>548</v>
      </c>
      <c r="X8" s="4">
        <v>129</v>
      </c>
      <c r="Y8" s="3"/>
    </row>
    <row r="9" spans="1:25" x14ac:dyDescent="0.2">
      <c r="A9">
        <v>2007</v>
      </c>
      <c r="B9" t="s">
        <v>15</v>
      </c>
      <c r="C9">
        <v>20213</v>
      </c>
      <c r="D9">
        <v>1967</v>
      </c>
      <c r="E9">
        <v>2539</v>
      </c>
      <c r="F9">
        <v>2996</v>
      </c>
      <c r="G9">
        <v>6569</v>
      </c>
      <c r="H9">
        <v>2542</v>
      </c>
      <c r="I9">
        <v>2363</v>
      </c>
      <c r="J9">
        <v>1236</v>
      </c>
      <c r="K9">
        <v>1</v>
      </c>
      <c r="N9" s="11"/>
      <c r="O9">
        <v>2007</v>
      </c>
      <c r="P9" s="3" t="s">
        <v>15</v>
      </c>
      <c r="Q9" s="13">
        <v>20213</v>
      </c>
      <c r="R9" s="4">
        <v>1967</v>
      </c>
      <c r="S9" s="4">
        <v>2539</v>
      </c>
      <c r="T9" s="4">
        <v>2996</v>
      </c>
      <c r="U9" s="4">
        <v>6569</v>
      </c>
      <c r="V9" s="4">
        <v>2542</v>
      </c>
      <c r="W9" s="4">
        <v>2363</v>
      </c>
      <c r="X9" s="4">
        <v>1236</v>
      </c>
      <c r="Y9" s="4">
        <v>1</v>
      </c>
    </row>
    <row r="10" spans="1:25" x14ac:dyDescent="0.2">
      <c r="A10">
        <v>2007</v>
      </c>
      <c r="B10" t="s">
        <v>16</v>
      </c>
      <c r="C10">
        <v>11888</v>
      </c>
      <c r="D10">
        <v>766</v>
      </c>
      <c r="E10">
        <v>1406</v>
      </c>
      <c r="F10">
        <v>1911</v>
      </c>
      <c r="G10">
        <v>3802</v>
      </c>
      <c r="H10">
        <v>1924</v>
      </c>
      <c r="I10">
        <v>1503</v>
      </c>
      <c r="J10">
        <v>576</v>
      </c>
      <c r="K10"/>
      <c r="N10" s="11"/>
      <c r="O10">
        <v>2007</v>
      </c>
      <c r="P10" s="3" t="s">
        <v>16</v>
      </c>
      <c r="Q10" s="13">
        <v>11888</v>
      </c>
      <c r="R10" s="4">
        <v>766</v>
      </c>
      <c r="S10" s="4">
        <v>1406</v>
      </c>
      <c r="T10" s="4">
        <v>1911</v>
      </c>
      <c r="U10" s="4">
        <v>3802</v>
      </c>
      <c r="V10" s="4">
        <v>1924</v>
      </c>
      <c r="W10" s="4">
        <v>1503</v>
      </c>
      <c r="X10" s="4">
        <v>576</v>
      </c>
      <c r="Y10" s="3"/>
    </row>
    <row r="11" spans="1:25" x14ac:dyDescent="0.2">
      <c r="A11">
        <v>2007</v>
      </c>
      <c r="B11" t="s">
        <v>17</v>
      </c>
      <c r="C11">
        <v>13205</v>
      </c>
      <c r="D11">
        <v>1558</v>
      </c>
      <c r="E11">
        <v>1631</v>
      </c>
      <c r="F11">
        <v>1933</v>
      </c>
      <c r="G11">
        <v>3793</v>
      </c>
      <c r="H11">
        <v>2029</v>
      </c>
      <c r="I11">
        <v>1676</v>
      </c>
      <c r="J11">
        <v>583</v>
      </c>
      <c r="K11">
        <v>2</v>
      </c>
      <c r="N11" s="11"/>
      <c r="O11">
        <v>2007</v>
      </c>
      <c r="P11" s="3" t="s">
        <v>17</v>
      </c>
      <c r="Q11" s="13">
        <v>13205</v>
      </c>
      <c r="R11" s="4">
        <v>1558</v>
      </c>
      <c r="S11" s="4">
        <v>1631</v>
      </c>
      <c r="T11" s="4">
        <v>1933</v>
      </c>
      <c r="U11" s="4">
        <v>3793</v>
      </c>
      <c r="V11" s="4">
        <v>2029</v>
      </c>
      <c r="W11" s="4">
        <v>1676</v>
      </c>
      <c r="X11" s="4">
        <v>583</v>
      </c>
      <c r="Y11" s="4">
        <v>2</v>
      </c>
    </row>
    <row r="12" spans="1:25" x14ac:dyDescent="0.2">
      <c r="A12">
        <v>2007</v>
      </c>
      <c r="B12" t="s">
        <v>18</v>
      </c>
      <c r="C12">
        <v>6319</v>
      </c>
      <c r="D12">
        <v>631</v>
      </c>
      <c r="E12">
        <v>506</v>
      </c>
      <c r="F12">
        <v>1191</v>
      </c>
      <c r="G12">
        <v>2074</v>
      </c>
      <c r="H12">
        <v>833</v>
      </c>
      <c r="I12">
        <v>737</v>
      </c>
      <c r="J12">
        <v>344</v>
      </c>
      <c r="K12">
        <v>3</v>
      </c>
      <c r="N12" s="11"/>
      <c r="O12">
        <v>2007</v>
      </c>
      <c r="P12" s="3" t="s">
        <v>18</v>
      </c>
      <c r="Q12" s="13">
        <v>6319</v>
      </c>
      <c r="R12" s="4">
        <v>631</v>
      </c>
      <c r="S12" s="4">
        <v>506</v>
      </c>
      <c r="T12" s="4">
        <v>1191</v>
      </c>
      <c r="U12" s="4">
        <v>2074</v>
      </c>
      <c r="V12" s="4">
        <v>833</v>
      </c>
      <c r="W12" s="4">
        <v>737</v>
      </c>
      <c r="X12" s="4">
        <v>344</v>
      </c>
      <c r="Y12" s="4">
        <v>3</v>
      </c>
    </row>
    <row r="13" spans="1:25" x14ac:dyDescent="0.2">
      <c r="A13">
        <v>2007</v>
      </c>
      <c r="B13" t="s">
        <v>19</v>
      </c>
      <c r="C13">
        <v>19405</v>
      </c>
      <c r="D13">
        <v>1696</v>
      </c>
      <c r="E13">
        <v>2581</v>
      </c>
      <c r="F13">
        <v>3413</v>
      </c>
      <c r="G13">
        <v>6347</v>
      </c>
      <c r="H13">
        <v>2181</v>
      </c>
      <c r="I13">
        <v>1922</v>
      </c>
      <c r="J13">
        <v>1265</v>
      </c>
      <c r="K13"/>
      <c r="N13" s="11"/>
      <c r="O13">
        <v>2007</v>
      </c>
      <c r="P13" s="3" t="s">
        <v>19</v>
      </c>
      <c r="Q13" s="13">
        <v>19405</v>
      </c>
      <c r="R13" s="4">
        <v>1696</v>
      </c>
      <c r="S13" s="4">
        <v>2581</v>
      </c>
      <c r="T13" s="4">
        <v>3413</v>
      </c>
      <c r="U13" s="4">
        <v>6347</v>
      </c>
      <c r="V13" s="4">
        <v>2181</v>
      </c>
      <c r="W13" s="4">
        <v>1922</v>
      </c>
      <c r="X13" s="4">
        <v>1265</v>
      </c>
      <c r="Y13" s="3"/>
    </row>
    <row r="14" spans="1:25" x14ac:dyDescent="0.2">
      <c r="A14">
        <v>2007</v>
      </c>
      <c r="B14" t="s">
        <v>20</v>
      </c>
      <c r="C14">
        <v>15243</v>
      </c>
      <c r="D14">
        <v>1049</v>
      </c>
      <c r="E14">
        <v>2444</v>
      </c>
      <c r="F14">
        <v>3449</v>
      </c>
      <c r="G14">
        <v>4927</v>
      </c>
      <c r="H14">
        <v>1800</v>
      </c>
      <c r="I14">
        <v>1033</v>
      </c>
      <c r="J14">
        <v>540</v>
      </c>
      <c r="K14">
        <v>1</v>
      </c>
      <c r="N14" s="11"/>
      <c r="O14">
        <v>2007</v>
      </c>
      <c r="P14" s="3" t="s">
        <v>20</v>
      </c>
      <c r="Q14" s="13">
        <v>15243</v>
      </c>
      <c r="R14" s="4">
        <v>1049</v>
      </c>
      <c r="S14" s="4">
        <v>2444</v>
      </c>
      <c r="T14" s="4">
        <v>3449</v>
      </c>
      <c r="U14" s="4">
        <v>4927</v>
      </c>
      <c r="V14" s="4">
        <v>1800</v>
      </c>
      <c r="W14" s="4">
        <v>1033</v>
      </c>
      <c r="X14" s="4">
        <v>540</v>
      </c>
      <c r="Y14" s="4">
        <v>1</v>
      </c>
    </row>
    <row r="15" spans="1:25" x14ac:dyDescent="0.2">
      <c r="A15">
        <v>2007</v>
      </c>
      <c r="B15" t="s">
        <v>21</v>
      </c>
      <c r="C15">
        <v>12500</v>
      </c>
      <c r="D15">
        <v>1022</v>
      </c>
      <c r="E15">
        <v>1587</v>
      </c>
      <c r="F15">
        <v>2967</v>
      </c>
      <c r="G15">
        <v>3855</v>
      </c>
      <c r="H15">
        <v>1379</v>
      </c>
      <c r="I15">
        <v>1147</v>
      </c>
      <c r="J15">
        <v>541</v>
      </c>
      <c r="K15">
        <v>2</v>
      </c>
      <c r="N15" s="11"/>
      <c r="O15">
        <v>2007</v>
      </c>
      <c r="P15" s="3" t="s">
        <v>21</v>
      </c>
      <c r="Q15" s="13">
        <v>12500</v>
      </c>
      <c r="R15" s="4">
        <v>1022</v>
      </c>
      <c r="S15" s="4">
        <v>1587</v>
      </c>
      <c r="T15" s="4">
        <v>2967</v>
      </c>
      <c r="U15" s="4">
        <v>3855</v>
      </c>
      <c r="V15" s="4">
        <v>1379</v>
      </c>
      <c r="W15" s="4">
        <v>1147</v>
      </c>
      <c r="X15" s="4">
        <v>541</v>
      </c>
      <c r="Y15" s="4">
        <v>2</v>
      </c>
    </row>
    <row r="16" spans="1:25" x14ac:dyDescent="0.2">
      <c r="A16">
        <v>2007</v>
      </c>
      <c r="B16" t="s">
        <v>22</v>
      </c>
      <c r="C16">
        <v>9808</v>
      </c>
      <c r="D16">
        <v>720</v>
      </c>
      <c r="E16">
        <v>1261</v>
      </c>
      <c r="F16">
        <v>2036</v>
      </c>
      <c r="G16">
        <v>3844</v>
      </c>
      <c r="H16">
        <v>1184</v>
      </c>
      <c r="I16">
        <v>536</v>
      </c>
      <c r="J16">
        <v>225</v>
      </c>
      <c r="K16">
        <v>2</v>
      </c>
      <c r="N16" s="11"/>
      <c r="O16">
        <v>2007</v>
      </c>
      <c r="P16" s="3" t="s">
        <v>22</v>
      </c>
      <c r="Q16" s="13">
        <v>9808</v>
      </c>
      <c r="R16" s="4">
        <v>720</v>
      </c>
      <c r="S16" s="4">
        <v>1261</v>
      </c>
      <c r="T16" s="4">
        <v>2036</v>
      </c>
      <c r="U16" s="4">
        <v>3844</v>
      </c>
      <c r="V16" s="4">
        <v>1184</v>
      </c>
      <c r="W16" s="4">
        <v>536</v>
      </c>
      <c r="X16" s="4">
        <v>225</v>
      </c>
      <c r="Y16" s="4">
        <v>2</v>
      </c>
    </row>
    <row r="17" spans="1:25" x14ac:dyDescent="0.2">
      <c r="A17">
        <v>2007</v>
      </c>
      <c r="B17" t="s">
        <v>23</v>
      </c>
      <c r="C17">
        <v>11627</v>
      </c>
      <c r="D17">
        <v>1076</v>
      </c>
      <c r="E17">
        <v>1510</v>
      </c>
      <c r="F17">
        <v>2359</v>
      </c>
      <c r="G17">
        <v>4054</v>
      </c>
      <c r="H17">
        <v>1486</v>
      </c>
      <c r="I17">
        <v>856</v>
      </c>
      <c r="J17">
        <v>286</v>
      </c>
      <c r="K17"/>
      <c r="N17" s="11"/>
      <c r="O17">
        <v>2007</v>
      </c>
      <c r="P17" s="3" t="s">
        <v>23</v>
      </c>
      <c r="Q17" s="13">
        <v>11627</v>
      </c>
      <c r="R17" s="4">
        <v>1076</v>
      </c>
      <c r="S17" s="4">
        <v>1510</v>
      </c>
      <c r="T17" s="4">
        <v>2359</v>
      </c>
      <c r="U17" s="4">
        <v>4054</v>
      </c>
      <c r="V17" s="4">
        <v>1486</v>
      </c>
      <c r="W17" s="4">
        <v>856</v>
      </c>
      <c r="X17" s="4">
        <v>286</v>
      </c>
      <c r="Y17" s="3"/>
    </row>
    <row r="18" spans="1:25" x14ac:dyDescent="0.2">
      <c r="A18">
        <v>2007</v>
      </c>
      <c r="B18" t="s">
        <v>24</v>
      </c>
      <c r="C18">
        <v>25381</v>
      </c>
      <c r="D18">
        <v>2035</v>
      </c>
      <c r="E18">
        <v>3984</v>
      </c>
      <c r="F18">
        <v>6210</v>
      </c>
      <c r="G18">
        <v>7001</v>
      </c>
      <c r="H18">
        <v>3478</v>
      </c>
      <c r="I18">
        <v>2329</v>
      </c>
      <c r="J18">
        <v>338</v>
      </c>
      <c r="K18">
        <v>6</v>
      </c>
      <c r="N18" s="11"/>
      <c r="O18">
        <v>2007</v>
      </c>
      <c r="P18" s="3" t="s">
        <v>24</v>
      </c>
      <c r="Q18" s="13">
        <v>25381</v>
      </c>
      <c r="R18" s="4">
        <v>2035</v>
      </c>
      <c r="S18" s="4">
        <v>3984</v>
      </c>
      <c r="T18" s="4">
        <v>6210</v>
      </c>
      <c r="U18" s="4">
        <v>7001</v>
      </c>
      <c r="V18" s="4">
        <v>3478</v>
      </c>
      <c r="W18" s="4">
        <v>2329</v>
      </c>
      <c r="X18" s="4">
        <v>338</v>
      </c>
      <c r="Y18" s="4">
        <v>6</v>
      </c>
    </row>
    <row r="19" spans="1:25" x14ac:dyDescent="0.2">
      <c r="A19">
        <v>2007</v>
      </c>
      <c r="B19" t="s">
        <v>25</v>
      </c>
      <c r="C19">
        <v>22451</v>
      </c>
      <c r="D19">
        <v>2152</v>
      </c>
      <c r="E19">
        <v>3587</v>
      </c>
      <c r="F19">
        <v>5762</v>
      </c>
      <c r="G19">
        <v>7316</v>
      </c>
      <c r="H19">
        <v>2175</v>
      </c>
      <c r="I19">
        <v>1326</v>
      </c>
      <c r="J19">
        <v>133</v>
      </c>
      <c r="K19"/>
      <c r="N19" s="11"/>
      <c r="O19">
        <v>2007</v>
      </c>
      <c r="P19" s="3" t="s">
        <v>25</v>
      </c>
      <c r="Q19" s="13">
        <v>22451</v>
      </c>
      <c r="R19" s="4">
        <v>2152</v>
      </c>
      <c r="S19" s="4">
        <v>3587</v>
      </c>
      <c r="T19" s="4">
        <v>5762</v>
      </c>
      <c r="U19" s="4">
        <v>7316</v>
      </c>
      <c r="V19" s="4">
        <v>2175</v>
      </c>
      <c r="W19" s="4">
        <v>1326</v>
      </c>
      <c r="X19" s="4">
        <v>133</v>
      </c>
      <c r="Y19" s="3"/>
    </row>
    <row r="20" spans="1:25" x14ac:dyDescent="0.2">
      <c r="A20">
        <v>2007</v>
      </c>
      <c r="B20" t="s">
        <v>26</v>
      </c>
      <c r="C20">
        <v>24310</v>
      </c>
      <c r="D20">
        <v>2522</v>
      </c>
      <c r="E20">
        <v>4283</v>
      </c>
      <c r="F20">
        <v>6526</v>
      </c>
      <c r="G20">
        <v>5957</v>
      </c>
      <c r="H20">
        <v>2778</v>
      </c>
      <c r="I20">
        <v>1741</v>
      </c>
      <c r="J20">
        <v>502</v>
      </c>
      <c r="K20">
        <v>1</v>
      </c>
      <c r="N20" s="11"/>
      <c r="O20">
        <v>2007</v>
      </c>
      <c r="P20" s="3" t="s">
        <v>26</v>
      </c>
      <c r="Q20" s="13">
        <v>24310</v>
      </c>
      <c r="R20" s="4">
        <v>2522</v>
      </c>
      <c r="S20" s="4">
        <v>4283</v>
      </c>
      <c r="T20" s="4">
        <v>6526</v>
      </c>
      <c r="U20" s="4">
        <v>5957</v>
      </c>
      <c r="V20" s="4">
        <v>2778</v>
      </c>
      <c r="W20" s="4">
        <v>1741</v>
      </c>
      <c r="X20" s="4">
        <v>502</v>
      </c>
      <c r="Y20" s="4">
        <v>1</v>
      </c>
    </row>
    <row r="21" spans="1:25" x14ac:dyDescent="0.2">
      <c r="A21">
        <v>2007</v>
      </c>
      <c r="B21" t="s">
        <v>27</v>
      </c>
      <c r="C21">
        <v>19684</v>
      </c>
      <c r="D21">
        <v>2242</v>
      </c>
      <c r="E21">
        <v>3580</v>
      </c>
      <c r="F21">
        <v>4820</v>
      </c>
      <c r="G21">
        <v>5304</v>
      </c>
      <c r="H21">
        <v>2188</v>
      </c>
      <c r="I21">
        <v>1348</v>
      </c>
      <c r="J21">
        <v>201</v>
      </c>
      <c r="K21">
        <v>1</v>
      </c>
      <c r="N21" s="11"/>
      <c r="O21">
        <v>2007</v>
      </c>
      <c r="P21" s="3" t="s">
        <v>27</v>
      </c>
      <c r="Q21" s="13">
        <v>19684</v>
      </c>
      <c r="R21" s="4">
        <v>2242</v>
      </c>
      <c r="S21" s="4">
        <v>3580</v>
      </c>
      <c r="T21" s="4">
        <v>4820</v>
      </c>
      <c r="U21" s="4">
        <v>5304</v>
      </c>
      <c r="V21" s="4">
        <v>2188</v>
      </c>
      <c r="W21" s="4">
        <v>1348</v>
      </c>
      <c r="X21" s="4">
        <v>201</v>
      </c>
      <c r="Y21" s="4">
        <v>1</v>
      </c>
    </row>
    <row r="22" spans="1:25" x14ac:dyDescent="0.2">
      <c r="A22">
        <v>2007</v>
      </c>
      <c r="B22" t="s">
        <v>28</v>
      </c>
      <c r="C22">
        <v>26237</v>
      </c>
      <c r="D22">
        <v>2906</v>
      </c>
      <c r="E22">
        <v>5081</v>
      </c>
      <c r="F22">
        <v>5872</v>
      </c>
      <c r="G22">
        <v>6119</v>
      </c>
      <c r="H22">
        <v>3596</v>
      </c>
      <c r="I22">
        <v>1870</v>
      </c>
      <c r="J22">
        <v>793</v>
      </c>
      <c r="K22"/>
      <c r="N22" s="11"/>
      <c r="O22">
        <v>2007</v>
      </c>
      <c r="P22" s="3" t="s">
        <v>28</v>
      </c>
      <c r="Q22" s="13">
        <v>26237</v>
      </c>
      <c r="R22" s="4">
        <v>2906</v>
      </c>
      <c r="S22" s="4">
        <v>5081</v>
      </c>
      <c r="T22" s="4">
        <v>5872</v>
      </c>
      <c r="U22" s="4">
        <v>6119</v>
      </c>
      <c r="V22" s="4">
        <v>3596</v>
      </c>
      <c r="W22" s="4">
        <v>1870</v>
      </c>
      <c r="X22" s="4">
        <v>793</v>
      </c>
      <c r="Y22" s="3"/>
    </row>
    <row r="23" spans="1:25" x14ac:dyDescent="0.2">
      <c r="A23">
        <v>2007</v>
      </c>
      <c r="B23" t="s">
        <v>29</v>
      </c>
      <c r="C23">
        <v>11994</v>
      </c>
      <c r="D23">
        <v>945</v>
      </c>
      <c r="E23">
        <v>1721</v>
      </c>
      <c r="F23">
        <v>2793</v>
      </c>
      <c r="G23">
        <v>4303</v>
      </c>
      <c r="H23">
        <v>1450</v>
      </c>
      <c r="I23">
        <v>640</v>
      </c>
      <c r="J23">
        <v>141</v>
      </c>
      <c r="K23">
        <v>1</v>
      </c>
      <c r="N23" s="11"/>
      <c r="O23">
        <v>2007</v>
      </c>
      <c r="P23" s="3" t="s">
        <v>29</v>
      </c>
      <c r="Q23" s="13">
        <v>11994</v>
      </c>
      <c r="R23" s="4">
        <v>945</v>
      </c>
      <c r="S23" s="4">
        <v>1721</v>
      </c>
      <c r="T23" s="4">
        <v>2793</v>
      </c>
      <c r="U23" s="4">
        <v>4303</v>
      </c>
      <c r="V23" s="4">
        <v>1450</v>
      </c>
      <c r="W23" s="4">
        <v>640</v>
      </c>
      <c r="X23" s="4">
        <v>141</v>
      </c>
      <c r="Y23" s="4">
        <v>1</v>
      </c>
    </row>
    <row r="24" spans="1:25" x14ac:dyDescent="0.2">
      <c r="A24">
        <v>2007</v>
      </c>
      <c r="B24" t="s">
        <v>30</v>
      </c>
      <c r="C24">
        <v>2298</v>
      </c>
      <c r="D24">
        <v>212</v>
      </c>
      <c r="E24">
        <v>328</v>
      </c>
      <c r="F24">
        <v>350</v>
      </c>
      <c r="G24">
        <v>618</v>
      </c>
      <c r="H24">
        <v>456</v>
      </c>
      <c r="I24">
        <v>233</v>
      </c>
      <c r="J24">
        <v>100</v>
      </c>
      <c r="K24">
        <v>1</v>
      </c>
      <c r="N24" s="11"/>
      <c r="O24">
        <v>2007</v>
      </c>
      <c r="P24" s="3" t="s">
        <v>30</v>
      </c>
      <c r="Q24" s="13">
        <v>2298</v>
      </c>
      <c r="R24" s="4">
        <v>212</v>
      </c>
      <c r="S24" s="4">
        <v>328</v>
      </c>
      <c r="T24" s="4">
        <v>350</v>
      </c>
      <c r="U24" s="4">
        <v>618</v>
      </c>
      <c r="V24" s="4">
        <v>456</v>
      </c>
      <c r="W24" s="4">
        <v>233</v>
      </c>
      <c r="X24" s="4">
        <v>100</v>
      </c>
      <c r="Y24" s="4">
        <v>1</v>
      </c>
    </row>
    <row r="25" spans="1:25" x14ac:dyDescent="0.2">
      <c r="A25">
        <v>2007</v>
      </c>
      <c r="B25" t="s">
        <v>31</v>
      </c>
      <c r="C25">
        <v>6187</v>
      </c>
      <c r="D25">
        <v>579</v>
      </c>
      <c r="E25">
        <v>808</v>
      </c>
      <c r="F25">
        <v>1191</v>
      </c>
      <c r="G25">
        <v>1814</v>
      </c>
      <c r="H25">
        <v>832</v>
      </c>
      <c r="I25">
        <v>696</v>
      </c>
      <c r="J25">
        <v>267</v>
      </c>
      <c r="K25"/>
      <c r="N25" s="11"/>
      <c r="O25">
        <v>2007</v>
      </c>
      <c r="P25" s="3" t="s">
        <v>31</v>
      </c>
      <c r="Q25" s="13">
        <v>6187</v>
      </c>
      <c r="R25" s="4">
        <v>579</v>
      </c>
      <c r="S25" s="4">
        <v>808</v>
      </c>
      <c r="T25" s="4">
        <v>1191</v>
      </c>
      <c r="U25" s="4">
        <v>1814</v>
      </c>
      <c r="V25" s="4">
        <v>832</v>
      </c>
      <c r="W25" s="4">
        <v>696</v>
      </c>
      <c r="X25" s="4">
        <v>267</v>
      </c>
      <c r="Y25" s="3"/>
    </row>
    <row r="26" spans="1:25" x14ac:dyDescent="0.2">
      <c r="A26">
        <v>2007</v>
      </c>
      <c r="B26" t="s">
        <v>32</v>
      </c>
      <c r="C26">
        <v>18465</v>
      </c>
      <c r="D26">
        <v>1928</v>
      </c>
      <c r="E26">
        <v>3003</v>
      </c>
      <c r="F26">
        <v>3907</v>
      </c>
      <c r="G26">
        <v>4792</v>
      </c>
      <c r="H26">
        <v>2443</v>
      </c>
      <c r="I26">
        <v>1769</v>
      </c>
      <c r="J26">
        <v>621</v>
      </c>
      <c r="K26">
        <v>2</v>
      </c>
      <c r="N26" s="11"/>
      <c r="O26">
        <v>2007</v>
      </c>
      <c r="P26" s="3" t="s">
        <v>32</v>
      </c>
      <c r="Q26" s="13">
        <v>18465</v>
      </c>
      <c r="R26" s="4">
        <v>1928</v>
      </c>
      <c r="S26" s="4">
        <v>3003</v>
      </c>
      <c r="T26" s="4">
        <v>3907</v>
      </c>
      <c r="U26" s="4">
        <v>4792</v>
      </c>
      <c r="V26" s="4">
        <v>2443</v>
      </c>
      <c r="W26" s="4">
        <v>1769</v>
      </c>
      <c r="X26" s="4">
        <v>621</v>
      </c>
      <c r="Y26" s="4">
        <v>2</v>
      </c>
    </row>
    <row r="27" spans="1:25" x14ac:dyDescent="0.2">
      <c r="A27">
        <v>2007</v>
      </c>
      <c r="B27" t="s">
        <v>33</v>
      </c>
      <c r="C27">
        <v>8490</v>
      </c>
      <c r="D27">
        <v>516</v>
      </c>
      <c r="E27">
        <v>1584</v>
      </c>
      <c r="F27">
        <v>1627</v>
      </c>
      <c r="G27">
        <v>2743</v>
      </c>
      <c r="H27">
        <v>1205</v>
      </c>
      <c r="I27">
        <v>640</v>
      </c>
      <c r="J27">
        <v>175</v>
      </c>
      <c r="K27"/>
      <c r="N27" s="11"/>
      <c r="O27">
        <v>2007</v>
      </c>
      <c r="P27" s="3" t="s">
        <v>33</v>
      </c>
      <c r="Q27" s="13">
        <v>8490</v>
      </c>
      <c r="R27" s="4">
        <v>516</v>
      </c>
      <c r="S27" s="4">
        <v>1584</v>
      </c>
      <c r="T27" s="4">
        <v>1627</v>
      </c>
      <c r="U27" s="4">
        <v>2743</v>
      </c>
      <c r="V27" s="4">
        <v>1205</v>
      </c>
      <c r="W27" s="4">
        <v>640</v>
      </c>
      <c r="X27" s="4">
        <v>175</v>
      </c>
      <c r="Y27" s="3"/>
    </row>
    <row r="28" spans="1:25" x14ac:dyDescent="0.2">
      <c r="A28">
        <v>2007</v>
      </c>
      <c r="B28" t="s">
        <v>34</v>
      </c>
      <c r="C28">
        <v>11940</v>
      </c>
      <c r="D28">
        <v>1084</v>
      </c>
      <c r="E28">
        <v>1411</v>
      </c>
      <c r="F28">
        <v>2643</v>
      </c>
      <c r="G28">
        <v>4220</v>
      </c>
      <c r="H28">
        <v>1639</v>
      </c>
      <c r="I28">
        <v>730</v>
      </c>
      <c r="J28">
        <v>212</v>
      </c>
      <c r="K28">
        <v>1</v>
      </c>
      <c r="N28" s="11"/>
      <c r="O28">
        <v>2007</v>
      </c>
      <c r="P28" s="3" t="s">
        <v>34</v>
      </c>
      <c r="Q28" s="13">
        <v>11940</v>
      </c>
      <c r="R28" s="4">
        <v>1084</v>
      </c>
      <c r="S28" s="4">
        <v>1411</v>
      </c>
      <c r="T28" s="4">
        <v>2643</v>
      </c>
      <c r="U28" s="4">
        <v>4220</v>
      </c>
      <c r="V28" s="4">
        <v>1639</v>
      </c>
      <c r="W28" s="4">
        <v>730</v>
      </c>
      <c r="X28" s="4">
        <v>212</v>
      </c>
      <c r="Y28" s="4">
        <v>1</v>
      </c>
    </row>
    <row r="29" spans="1:25" x14ac:dyDescent="0.2">
      <c r="A29">
        <v>2007</v>
      </c>
      <c r="B29" t="s">
        <v>35</v>
      </c>
      <c r="C29">
        <v>1362</v>
      </c>
      <c r="D29">
        <v>478</v>
      </c>
      <c r="E29">
        <v>358</v>
      </c>
      <c r="F29">
        <v>191</v>
      </c>
      <c r="G29">
        <v>189</v>
      </c>
      <c r="H29">
        <v>107</v>
      </c>
      <c r="I29">
        <v>32</v>
      </c>
      <c r="J29">
        <v>6</v>
      </c>
      <c r="K29">
        <v>1</v>
      </c>
      <c r="N29" s="11"/>
      <c r="O29">
        <v>2007</v>
      </c>
      <c r="P29" s="3" t="s">
        <v>35</v>
      </c>
      <c r="Q29" s="13">
        <v>1362</v>
      </c>
      <c r="R29" s="4">
        <v>478</v>
      </c>
      <c r="S29" s="4">
        <v>358</v>
      </c>
      <c r="T29" s="4">
        <v>191</v>
      </c>
      <c r="U29" s="4">
        <v>189</v>
      </c>
      <c r="V29" s="4">
        <v>107</v>
      </c>
      <c r="W29" s="4">
        <v>32</v>
      </c>
      <c r="X29" s="4">
        <v>6</v>
      </c>
      <c r="Y29" s="4">
        <v>1</v>
      </c>
    </row>
    <row r="30" spans="1:25" x14ac:dyDescent="0.2">
      <c r="A30">
        <v>2007</v>
      </c>
      <c r="B30" t="s">
        <v>36</v>
      </c>
      <c r="C30">
        <v>12528</v>
      </c>
      <c r="D30">
        <v>1701</v>
      </c>
      <c r="E30">
        <v>2098</v>
      </c>
      <c r="F30">
        <v>2527</v>
      </c>
      <c r="G30">
        <v>3512</v>
      </c>
      <c r="H30">
        <v>1793</v>
      </c>
      <c r="I30">
        <v>767</v>
      </c>
      <c r="J30">
        <v>130</v>
      </c>
      <c r="K30"/>
      <c r="N30" s="11"/>
      <c r="O30">
        <v>2007</v>
      </c>
      <c r="P30" s="3" t="s">
        <v>36</v>
      </c>
      <c r="Q30" s="13">
        <v>12528</v>
      </c>
      <c r="R30" s="4">
        <v>1701</v>
      </c>
      <c r="S30" s="4">
        <v>2098</v>
      </c>
      <c r="T30" s="4">
        <v>2527</v>
      </c>
      <c r="U30" s="4">
        <v>3512</v>
      </c>
      <c r="V30" s="4">
        <v>1793</v>
      </c>
      <c r="W30" s="4">
        <v>767</v>
      </c>
      <c r="X30" s="4">
        <v>130</v>
      </c>
      <c r="Y30" s="3"/>
    </row>
    <row r="31" spans="1:25" x14ac:dyDescent="0.2">
      <c r="A31">
        <v>2007</v>
      </c>
      <c r="B31" t="s">
        <v>37</v>
      </c>
      <c r="C31">
        <v>7717</v>
      </c>
      <c r="D31">
        <v>892</v>
      </c>
      <c r="E31">
        <v>832</v>
      </c>
      <c r="F31">
        <v>1733</v>
      </c>
      <c r="G31">
        <v>2527</v>
      </c>
      <c r="H31">
        <v>1001</v>
      </c>
      <c r="I31">
        <v>612</v>
      </c>
      <c r="J31">
        <v>120</v>
      </c>
      <c r="K31"/>
      <c r="N31" s="11"/>
      <c r="O31">
        <v>2007</v>
      </c>
      <c r="P31" s="3" t="s">
        <v>37</v>
      </c>
      <c r="Q31" s="13">
        <v>7717</v>
      </c>
      <c r="R31" s="4">
        <v>892</v>
      </c>
      <c r="S31" s="4">
        <v>832</v>
      </c>
      <c r="T31" s="4">
        <v>1733</v>
      </c>
      <c r="U31" s="4">
        <v>2527</v>
      </c>
      <c r="V31" s="4">
        <v>1001</v>
      </c>
      <c r="W31" s="4">
        <v>612</v>
      </c>
      <c r="X31" s="4">
        <v>120</v>
      </c>
      <c r="Y31" s="3"/>
    </row>
    <row r="32" spans="1:25" x14ac:dyDescent="0.2">
      <c r="A32">
        <v>2007</v>
      </c>
      <c r="B32" t="s">
        <v>38</v>
      </c>
      <c r="C32">
        <v>3898</v>
      </c>
      <c r="D32">
        <v>687</v>
      </c>
      <c r="E32">
        <v>600</v>
      </c>
      <c r="F32">
        <v>807</v>
      </c>
      <c r="G32">
        <v>1140</v>
      </c>
      <c r="H32">
        <v>384</v>
      </c>
      <c r="I32">
        <v>202</v>
      </c>
      <c r="J32">
        <v>78</v>
      </c>
      <c r="K32"/>
      <c r="N32" s="11"/>
      <c r="O32">
        <v>2007</v>
      </c>
      <c r="P32" s="3" t="s">
        <v>38</v>
      </c>
      <c r="Q32" s="13">
        <v>3898</v>
      </c>
      <c r="R32" s="4">
        <v>687</v>
      </c>
      <c r="S32" s="4">
        <v>600</v>
      </c>
      <c r="T32" s="4">
        <v>807</v>
      </c>
      <c r="U32" s="4">
        <v>1140</v>
      </c>
      <c r="V32" s="4">
        <v>384</v>
      </c>
      <c r="W32" s="4">
        <v>202</v>
      </c>
      <c r="X32" s="4">
        <v>78</v>
      </c>
      <c r="Y32" s="3"/>
    </row>
    <row r="33" spans="1:25" x14ac:dyDescent="0.2">
      <c r="A33">
        <v>2007</v>
      </c>
      <c r="B33" t="s">
        <v>39</v>
      </c>
      <c r="C33">
        <v>2898</v>
      </c>
      <c r="D33">
        <v>362</v>
      </c>
      <c r="E33">
        <v>413</v>
      </c>
      <c r="F33">
        <v>648</v>
      </c>
      <c r="G33">
        <v>913</v>
      </c>
      <c r="H33">
        <v>323</v>
      </c>
      <c r="I33">
        <v>213</v>
      </c>
      <c r="J33">
        <v>25</v>
      </c>
      <c r="K33">
        <v>1</v>
      </c>
      <c r="N33" s="11"/>
      <c r="O33">
        <v>2007</v>
      </c>
      <c r="P33" s="3" t="s">
        <v>39</v>
      </c>
      <c r="Q33" s="13">
        <v>2898</v>
      </c>
      <c r="R33" s="4">
        <v>362</v>
      </c>
      <c r="S33" s="4">
        <v>413</v>
      </c>
      <c r="T33" s="4">
        <v>648</v>
      </c>
      <c r="U33" s="4">
        <v>913</v>
      </c>
      <c r="V33" s="4">
        <v>323</v>
      </c>
      <c r="W33" s="4">
        <v>213</v>
      </c>
      <c r="X33" s="4">
        <v>25</v>
      </c>
      <c r="Y33" s="4">
        <v>1</v>
      </c>
    </row>
    <row r="34" spans="1:25" x14ac:dyDescent="0.2">
      <c r="A34">
        <v>2007</v>
      </c>
      <c r="B34" t="s">
        <v>40</v>
      </c>
      <c r="C34">
        <v>8272</v>
      </c>
      <c r="D34">
        <v>1364</v>
      </c>
      <c r="E34">
        <v>1469</v>
      </c>
      <c r="F34">
        <v>2049</v>
      </c>
      <c r="G34">
        <v>2138</v>
      </c>
      <c r="H34">
        <v>835</v>
      </c>
      <c r="I34">
        <v>361</v>
      </c>
      <c r="J34">
        <v>56</v>
      </c>
      <c r="K34"/>
      <c r="N34" s="11"/>
      <c r="O34">
        <v>2007</v>
      </c>
      <c r="P34" s="3" t="s">
        <v>40</v>
      </c>
      <c r="Q34" s="13">
        <v>8272</v>
      </c>
      <c r="R34" s="4">
        <v>1364</v>
      </c>
      <c r="S34" s="4">
        <v>1469</v>
      </c>
      <c r="T34" s="4">
        <v>2049</v>
      </c>
      <c r="U34" s="4">
        <v>2138</v>
      </c>
      <c r="V34" s="4">
        <v>835</v>
      </c>
      <c r="W34" s="4">
        <v>361</v>
      </c>
      <c r="X34" s="4">
        <v>56</v>
      </c>
      <c r="Y34" s="3"/>
    </row>
    <row r="35" spans="1:25" x14ac:dyDescent="0.2">
      <c r="A35">
        <v>2007</v>
      </c>
      <c r="B35" t="s">
        <v>41</v>
      </c>
      <c r="C35">
        <v>170</v>
      </c>
      <c r="D35">
        <v>18</v>
      </c>
      <c r="E35">
        <v>15</v>
      </c>
      <c r="F35">
        <v>38</v>
      </c>
      <c r="G35">
        <v>57</v>
      </c>
      <c r="H35">
        <v>23</v>
      </c>
      <c r="I35">
        <v>13</v>
      </c>
      <c r="J35">
        <v>6</v>
      </c>
      <c r="K35"/>
      <c r="N35" s="11"/>
      <c r="O35">
        <v>2007</v>
      </c>
      <c r="P35" s="3" t="s">
        <v>41</v>
      </c>
      <c r="Q35" s="13">
        <v>170</v>
      </c>
      <c r="R35" s="4">
        <v>18</v>
      </c>
      <c r="S35" s="4">
        <v>15</v>
      </c>
      <c r="T35" s="4">
        <v>38</v>
      </c>
      <c r="U35" s="4">
        <v>57</v>
      </c>
      <c r="V35" s="4">
        <v>23</v>
      </c>
      <c r="W35" s="4">
        <v>13</v>
      </c>
      <c r="X35" s="4">
        <v>6</v>
      </c>
      <c r="Y35" s="3"/>
    </row>
    <row r="36" spans="1:25" x14ac:dyDescent="0.2">
      <c r="A36">
        <v>2006</v>
      </c>
      <c r="B36" t="s">
        <v>9</v>
      </c>
      <c r="C36">
        <f>ROUND(394503/459975*Q36,0)</f>
        <v>913</v>
      </c>
      <c r="D36">
        <f>C36-SUM(E36:K36)</f>
        <v>192</v>
      </c>
      <c r="E36">
        <f t="shared" ref="E36:K36" si="0">ROUND(394503/459975*S36,0)</f>
        <v>121</v>
      </c>
      <c r="F36">
        <f t="shared" si="0"/>
        <v>112</v>
      </c>
      <c r="G36">
        <f t="shared" si="0"/>
        <v>217</v>
      </c>
      <c r="H36">
        <f t="shared" si="0"/>
        <v>129</v>
      </c>
      <c r="I36">
        <f t="shared" si="0"/>
        <v>85</v>
      </c>
      <c r="J36">
        <f t="shared" si="0"/>
        <v>54</v>
      </c>
      <c r="K36">
        <f t="shared" si="0"/>
        <v>3</v>
      </c>
      <c r="N36" s="11"/>
      <c r="O36">
        <v>2006</v>
      </c>
      <c r="P36" s="3" t="s">
        <v>9</v>
      </c>
      <c r="Q36" s="4">
        <v>1064</v>
      </c>
      <c r="R36" s="4">
        <v>224</v>
      </c>
      <c r="S36" s="4">
        <v>141</v>
      </c>
      <c r="T36" s="4">
        <v>131</v>
      </c>
      <c r="U36" s="4">
        <v>253</v>
      </c>
      <c r="V36" s="4">
        <v>150</v>
      </c>
      <c r="W36" s="4">
        <v>99</v>
      </c>
      <c r="X36" s="4">
        <v>63</v>
      </c>
      <c r="Y36" s="4">
        <v>3</v>
      </c>
    </row>
    <row r="37" spans="1:25" x14ac:dyDescent="0.2">
      <c r="A37">
        <v>2006</v>
      </c>
      <c r="B37" t="s">
        <v>10</v>
      </c>
      <c r="C37">
        <f t="shared" ref="C37:C67" si="1">ROUND(394503/459975*Q37,0)</f>
        <v>6378</v>
      </c>
      <c r="D37">
        <f t="shared" ref="D37:D68" si="2">C37-SUM(E37:K37)</f>
        <v>577</v>
      </c>
      <c r="E37">
        <f t="shared" ref="E37:E67" si="3">ROUND(394503/459975*S37,0)</f>
        <v>727</v>
      </c>
      <c r="F37">
        <f t="shared" ref="F37:F67" si="4">ROUND(394503/459975*T37,0)</f>
        <v>1569</v>
      </c>
      <c r="G37">
        <f t="shared" ref="G37:G67" si="5">ROUND(394503/459975*U37,0)</f>
        <v>1766</v>
      </c>
      <c r="H37">
        <f t="shared" ref="H37:H67" si="6">ROUND(394503/459975*V37,0)</f>
        <v>1003</v>
      </c>
      <c r="I37">
        <f t="shared" ref="I37:I67" si="7">ROUND(394503/459975*W37,0)</f>
        <v>504</v>
      </c>
      <c r="J37">
        <f t="shared" ref="J37:J67" si="8">ROUND(394503/459975*X37,0)</f>
        <v>205</v>
      </c>
      <c r="K37">
        <f t="shared" ref="K37:K67" si="9">ROUND(394503/459975*Y37,0)</f>
        <v>27</v>
      </c>
      <c r="N37" s="11"/>
      <c r="O37">
        <v>2006</v>
      </c>
      <c r="P37" s="3" t="s">
        <v>10</v>
      </c>
      <c r="Q37" s="4">
        <v>7437</v>
      </c>
      <c r="R37" s="4">
        <v>672</v>
      </c>
      <c r="S37" s="4">
        <v>848</v>
      </c>
      <c r="T37" s="4">
        <v>1829</v>
      </c>
      <c r="U37" s="4">
        <v>2059</v>
      </c>
      <c r="V37" s="4">
        <v>1170</v>
      </c>
      <c r="W37" s="4">
        <v>588</v>
      </c>
      <c r="X37" s="4">
        <v>239</v>
      </c>
      <c r="Y37" s="4">
        <v>32</v>
      </c>
    </row>
    <row r="38" spans="1:25" x14ac:dyDescent="0.2">
      <c r="A38">
        <v>2006</v>
      </c>
      <c r="B38" t="s">
        <v>11</v>
      </c>
      <c r="C38">
        <f t="shared" si="1"/>
        <v>4722</v>
      </c>
      <c r="D38">
        <f t="shared" si="2"/>
        <v>268</v>
      </c>
      <c r="E38">
        <f t="shared" si="3"/>
        <v>581</v>
      </c>
      <c r="F38">
        <f t="shared" si="4"/>
        <v>1132</v>
      </c>
      <c r="G38">
        <f t="shared" si="5"/>
        <v>1485</v>
      </c>
      <c r="H38">
        <f t="shared" si="6"/>
        <v>618</v>
      </c>
      <c r="I38">
        <f t="shared" si="7"/>
        <v>398</v>
      </c>
      <c r="J38">
        <f t="shared" si="8"/>
        <v>220</v>
      </c>
      <c r="K38">
        <f t="shared" si="9"/>
        <v>20</v>
      </c>
      <c r="N38" s="11"/>
      <c r="O38">
        <v>2006</v>
      </c>
      <c r="P38" s="3" t="s">
        <v>11</v>
      </c>
      <c r="Q38" s="4">
        <v>5506</v>
      </c>
      <c r="R38" s="4">
        <v>312</v>
      </c>
      <c r="S38" s="4">
        <v>678</v>
      </c>
      <c r="T38" s="4">
        <v>1320</v>
      </c>
      <c r="U38" s="4">
        <v>1732</v>
      </c>
      <c r="V38" s="4">
        <v>721</v>
      </c>
      <c r="W38" s="4">
        <v>464</v>
      </c>
      <c r="X38" s="4">
        <v>256</v>
      </c>
      <c r="Y38" s="4">
        <v>23</v>
      </c>
    </row>
    <row r="39" spans="1:25" x14ac:dyDescent="0.2">
      <c r="A39">
        <v>2006</v>
      </c>
      <c r="B39" t="s">
        <v>12</v>
      </c>
      <c r="C39">
        <f t="shared" si="1"/>
        <v>24919</v>
      </c>
      <c r="D39">
        <f t="shared" si="2"/>
        <v>2870</v>
      </c>
      <c r="E39">
        <f t="shared" si="3"/>
        <v>5068</v>
      </c>
      <c r="F39">
        <f t="shared" si="4"/>
        <v>4555</v>
      </c>
      <c r="G39">
        <f t="shared" si="5"/>
        <v>5605</v>
      </c>
      <c r="H39">
        <f t="shared" si="6"/>
        <v>3715</v>
      </c>
      <c r="I39">
        <f t="shared" si="7"/>
        <v>2376</v>
      </c>
      <c r="J39">
        <f t="shared" si="8"/>
        <v>673</v>
      </c>
      <c r="K39">
        <f t="shared" si="9"/>
        <v>57</v>
      </c>
      <c r="N39" s="11"/>
      <c r="O39">
        <v>2006</v>
      </c>
      <c r="P39" s="3" t="s">
        <v>12</v>
      </c>
      <c r="Q39" s="4">
        <v>29054</v>
      </c>
      <c r="R39" s="4">
        <v>3345</v>
      </c>
      <c r="S39" s="4">
        <v>5909</v>
      </c>
      <c r="T39" s="4">
        <v>5311</v>
      </c>
      <c r="U39" s="4">
        <v>6535</v>
      </c>
      <c r="V39" s="4">
        <v>4332</v>
      </c>
      <c r="W39" s="4">
        <v>2770</v>
      </c>
      <c r="X39" s="4">
        <v>785</v>
      </c>
      <c r="Y39" s="4">
        <v>67</v>
      </c>
    </row>
    <row r="40" spans="1:25" x14ac:dyDescent="0.2">
      <c r="A40">
        <v>2006</v>
      </c>
      <c r="B40" t="s">
        <v>13</v>
      </c>
      <c r="C40">
        <f t="shared" si="1"/>
        <v>12547</v>
      </c>
      <c r="D40">
        <f t="shared" si="2"/>
        <v>1923</v>
      </c>
      <c r="E40">
        <f t="shared" si="3"/>
        <v>1774</v>
      </c>
      <c r="F40">
        <f t="shared" si="4"/>
        <v>2583</v>
      </c>
      <c r="G40">
        <f t="shared" si="5"/>
        <v>3070</v>
      </c>
      <c r="H40">
        <f t="shared" si="6"/>
        <v>1838</v>
      </c>
      <c r="I40">
        <f t="shared" si="7"/>
        <v>976</v>
      </c>
      <c r="J40">
        <f t="shared" si="8"/>
        <v>358</v>
      </c>
      <c r="K40">
        <f t="shared" si="9"/>
        <v>25</v>
      </c>
      <c r="N40" s="11"/>
      <c r="O40">
        <v>2006</v>
      </c>
      <c r="P40" s="3" t="s">
        <v>13</v>
      </c>
      <c r="Q40" s="4">
        <v>14629</v>
      </c>
      <c r="R40" s="4">
        <v>2243</v>
      </c>
      <c r="S40" s="4">
        <v>2068</v>
      </c>
      <c r="T40" s="4">
        <v>3012</v>
      </c>
      <c r="U40" s="4">
        <v>3579</v>
      </c>
      <c r="V40" s="4">
        <v>2143</v>
      </c>
      <c r="W40" s="4">
        <v>1138</v>
      </c>
      <c r="X40" s="4">
        <v>417</v>
      </c>
      <c r="Y40" s="4">
        <v>29</v>
      </c>
    </row>
    <row r="41" spans="1:25" x14ac:dyDescent="0.2">
      <c r="A41">
        <v>2006</v>
      </c>
      <c r="B41" t="s">
        <v>14</v>
      </c>
      <c r="C41">
        <f t="shared" si="1"/>
        <v>11082</v>
      </c>
      <c r="D41">
        <f t="shared" si="2"/>
        <v>2242</v>
      </c>
      <c r="E41">
        <f t="shared" si="3"/>
        <v>2641</v>
      </c>
      <c r="F41">
        <f t="shared" si="4"/>
        <v>2652</v>
      </c>
      <c r="G41">
        <f t="shared" si="5"/>
        <v>2076</v>
      </c>
      <c r="H41">
        <f t="shared" si="6"/>
        <v>1003</v>
      </c>
      <c r="I41">
        <f t="shared" si="7"/>
        <v>354</v>
      </c>
      <c r="J41">
        <f t="shared" si="8"/>
        <v>107</v>
      </c>
      <c r="K41">
        <f t="shared" si="9"/>
        <v>7</v>
      </c>
      <c r="N41" s="11"/>
      <c r="O41">
        <v>2006</v>
      </c>
      <c r="P41" s="3" t="s">
        <v>14</v>
      </c>
      <c r="Q41" s="4">
        <v>12921</v>
      </c>
      <c r="R41" s="4">
        <v>2615</v>
      </c>
      <c r="S41" s="4">
        <v>3079</v>
      </c>
      <c r="T41" s="4">
        <v>3092</v>
      </c>
      <c r="U41" s="4">
        <v>2420</v>
      </c>
      <c r="V41" s="4">
        <v>1169</v>
      </c>
      <c r="W41" s="4">
        <v>413</v>
      </c>
      <c r="X41" s="4">
        <v>125</v>
      </c>
      <c r="Y41" s="4">
        <v>8</v>
      </c>
    </row>
    <row r="42" spans="1:25" x14ac:dyDescent="0.2">
      <c r="A42">
        <v>2006</v>
      </c>
      <c r="B42" t="s">
        <v>15</v>
      </c>
      <c r="C42">
        <f t="shared" si="1"/>
        <v>21110</v>
      </c>
      <c r="D42">
        <f t="shared" si="2"/>
        <v>2925</v>
      </c>
      <c r="E42">
        <f t="shared" si="3"/>
        <v>3105</v>
      </c>
      <c r="F42">
        <f t="shared" si="4"/>
        <v>3313</v>
      </c>
      <c r="G42">
        <f t="shared" si="5"/>
        <v>6026</v>
      </c>
      <c r="H42">
        <f t="shared" si="6"/>
        <v>2600</v>
      </c>
      <c r="I42">
        <f t="shared" si="7"/>
        <v>2010</v>
      </c>
      <c r="J42">
        <f t="shared" si="8"/>
        <v>1112</v>
      </c>
      <c r="K42">
        <f t="shared" si="9"/>
        <v>19</v>
      </c>
      <c r="N42" s="11"/>
      <c r="O42">
        <v>2006</v>
      </c>
      <c r="P42" s="3" t="s">
        <v>15</v>
      </c>
      <c r="Q42" s="4">
        <v>24614</v>
      </c>
      <c r="R42" s="4">
        <v>3411</v>
      </c>
      <c r="S42" s="4">
        <v>3620</v>
      </c>
      <c r="T42" s="4">
        <v>3863</v>
      </c>
      <c r="U42" s="4">
        <v>7026</v>
      </c>
      <c r="V42" s="4">
        <v>3032</v>
      </c>
      <c r="W42" s="4">
        <v>2343</v>
      </c>
      <c r="X42" s="4">
        <v>1297</v>
      </c>
      <c r="Y42" s="4">
        <v>22</v>
      </c>
    </row>
    <row r="43" spans="1:25" x14ac:dyDescent="0.2">
      <c r="A43">
        <v>2006</v>
      </c>
      <c r="B43" t="s">
        <v>16</v>
      </c>
      <c r="C43">
        <f t="shared" si="1"/>
        <v>11777</v>
      </c>
      <c r="D43">
        <f t="shared" si="2"/>
        <v>1031</v>
      </c>
      <c r="E43">
        <f t="shared" si="3"/>
        <v>1655</v>
      </c>
      <c r="F43">
        <f t="shared" si="4"/>
        <v>2169</v>
      </c>
      <c r="G43">
        <f t="shared" si="5"/>
        <v>3396</v>
      </c>
      <c r="H43">
        <f t="shared" si="6"/>
        <v>1834</v>
      </c>
      <c r="I43">
        <f t="shared" si="7"/>
        <v>1188</v>
      </c>
      <c r="J43">
        <f t="shared" si="8"/>
        <v>491</v>
      </c>
      <c r="K43">
        <f t="shared" si="9"/>
        <v>13</v>
      </c>
      <c r="N43" s="11"/>
      <c r="O43">
        <v>2006</v>
      </c>
      <c r="P43" s="3" t="s">
        <v>16</v>
      </c>
      <c r="Q43" s="4">
        <v>13731</v>
      </c>
      <c r="R43" s="4">
        <v>1201</v>
      </c>
      <c r="S43" s="4">
        <v>1930</v>
      </c>
      <c r="T43" s="4">
        <v>2529</v>
      </c>
      <c r="U43" s="4">
        <v>3960</v>
      </c>
      <c r="V43" s="4">
        <v>2138</v>
      </c>
      <c r="W43" s="4">
        <v>1385</v>
      </c>
      <c r="X43" s="4">
        <v>573</v>
      </c>
      <c r="Y43" s="4">
        <v>15</v>
      </c>
    </row>
    <row r="44" spans="1:25" x14ac:dyDescent="0.2">
      <c r="A44">
        <v>2006</v>
      </c>
      <c r="B44" t="s">
        <v>17</v>
      </c>
      <c r="C44">
        <f t="shared" si="1"/>
        <v>13785</v>
      </c>
      <c r="D44">
        <f t="shared" si="2"/>
        <v>2074</v>
      </c>
      <c r="E44">
        <f t="shared" si="3"/>
        <v>2084</v>
      </c>
      <c r="F44">
        <f t="shared" si="4"/>
        <v>2329</v>
      </c>
      <c r="G44">
        <f t="shared" si="5"/>
        <v>3512</v>
      </c>
      <c r="H44">
        <f t="shared" si="6"/>
        <v>1950</v>
      </c>
      <c r="I44">
        <f t="shared" si="7"/>
        <v>1319</v>
      </c>
      <c r="J44">
        <f t="shared" si="8"/>
        <v>509</v>
      </c>
      <c r="K44">
        <f t="shared" si="9"/>
        <v>8</v>
      </c>
      <c r="N44" s="11"/>
      <c r="O44">
        <v>2006</v>
      </c>
      <c r="P44" s="3" t="s">
        <v>17</v>
      </c>
      <c r="Q44" s="4">
        <v>16073</v>
      </c>
      <c r="R44" s="4">
        <v>2418</v>
      </c>
      <c r="S44" s="4">
        <v>2430</v>
      </c>
      <c r="T44" s="4">
        <v>2715</v>
      </c>
      <c r="U44" s="4">
        <v>4095</v>
      </c>
      <c r="V44" s="4">
        <v>2274</v>
      </c>
      <c r="W44" s="4">
        <v>1538</v>
      </c>
      <c r="X44" s="4">
        <v>594</v>
      </c>
      <c r="Y44" s="4">
        <v>9</v>
      </c>
    </row>
    <row r="45" spans="1:25" x14ac:dyDescent="0.2">
      <c r="A45">
        <v>2006</v>
      </c>
      <c r="B45" t="s">
        <v>18</v>
      </c>
      <c r="C45">
        <f t="shared" si="1"/>
        <v>8033</v>
      </c>
      <c r="D45">
        <f t="shared" si="2"/>
        <v>1161</v>
      </c>
      <c r="E45">
        <f t="shared" si="3"/>
        <v>1035</v>
      </c>
      <c r="F45">
        <f t="shared" si="4"/>
        <v>1602</v>
      </c>
      <c r="G45">
        <f t="shared" si="5"/>
        <v>1879</v>
      </c>
      <c r="H45">
        <f t="shared" si="6"/>
        <v>1150</v>
      </c>
      <c r="I45">
        <f t="shared" si="7"/>
        <v>846</v>
      </c>
      <c r="J45">
        <f t="shared" si="8"/>
        <v>346</v>
      </c>
      <c r="K45">
        <f t="shared" si="9"/>
        <v>14</v>
      </c>
      <c r="O45">
        <v>2006</v>
      </c>
      <c r="P45" s="3" t="s">
        <v>18</v>
      </c>
      <c r="Q45" s="4">
        <v>9366</v>
      </c>
      <c r="R45" s="4">
        <v>1353</v>
      </c>
      <c r="S45" s="4">
        <v>1207</v>
      </c>
      <c r="T45" s="4">
        <v>1868</v>
      </c>
      <c r="U45" s="4">
        <v>2191</v>
      </c>
      <c r="V45" s="4">
        <v>1341</v>
      </c>
      <c r="W45" s="4">
        <v>986</v>
      </c>
      <c r="X45" s="4">
        <v>404</v>
      </c>
      <c r="Y45" s="4">
        <v>16</v>
      </c>
    </row>
    <row r="46" spans="1:25" x14ac:dyDescent="0.2">
      <c r="A46">
        <v>2006</v>
      </c>
      <c r="B46" t="s">
        <v>19</v>
      </c>
      <c r="C46">
        <f t="shared" si="1"/>
        <v>20300</v>
      </c>
      <c r="D46">
        <f t="shared" si="2"/>
        <v>2465</v>
      </c>
      <c r="E46">
        <f t="shared" si="3"/>
        <v>3404</v>
      </c>
      <c r="F46">
        <f t="shared" si="4"/>
        <v>3850</v>
      </c>
      <c r="G46">
        <f t="shared" si="5"/>
        <v>5435</v>
      </c>
      <c r="H46">
        <f t="shared" si="6"/>
        <v>2196</v>
      </c>
      <c r="I46">
        <f t="shared" si="7"/>
        <v>1736</v>
      </c>
      <c r="J46">
        <f t="shared" si="8"/>
        <v>1214</v>
      </c>
      <c r="K46">
        <f t="shared" si="9"/>
        <v>0</v>
      </c>
      <c r="O46">
        <v>2006</v>
      </c>
      <c r="P46" s="3" t="s">
        <v>19</v>
      </c>
      <c r="Q46" s="4">
        <v>23669</v>
      </c>
      <c r="R46" s="4">
        <v>2874</v>
      </c>
      <c r="S46" s="4">
        <v>3969</v>
      </c>
      <c r="T46" s="4">
        <v>4489</v>
      </c>
      <c r="U46" s="4">
        <v>6337</v>
      </c>
      <c r="V46" s="4">
        <v>2560</v>
      </c>
      <c r="W46" s="4">
        <v>2024</v>
      </c>
      <c r="X46" s="4">
        <v>1416</v>
      </c>
      <c r="Y46" s="3"/>
    </row>
    <row r="47" spans="1:25" x14ac:dyDescent="0.2">
      <c r="A47">
        <v>2006</v>
      </c>
      <c r="B47" t="s">
        <v>20</v>
      </c>
      <c r="C47">
        <f t="shared" si="1"/>
        <v>15356</v>
      </c>
      <c r="D47">
        <f t="shared" si="2"/>
        <v>1740</v>
      </c>
      <c r="E47">
        <f t="shared" si="3"/>
        <v>2890</v>
      </c>
      <c r="F47">
        <f t="shared" si="4"/>
        <v>3411</v>
      </c>
      <c r="G47">
        <f t="shared" si="5"/>
        <v>4278</v>
      </c>
      <c r="H47">
        <f t="shared" si="6"/>
        <v>1642</v>
      </c>
      <c r="I47">
        <f t="shared" si="7"/>
        <v>853</v>
      </c>
      <c r="J47">
        <f t="shared" si="8"/>
        <v>525</v>
      </c>
      <c r="K47">
        <f t="shared" si="9"/>
        <v>17</v>
      </c>
      <c r="O47">
        <v>2006</v>
      </c>
      <c r="P47" s="3" t="s">
        <v>20</v>
      </c>
      <c r="Q47" s="4">
        <v>17905</v>
      </c>
      <c r="R47" s="4">
        <v>2030</v>
      </c>
      <c r="S47" s="4">
        <v>3370</v>
      </c>
      <c r="T47" s="4">
        <v>3977</v>
      </c>
      <c r="U47" s="4">
        <v>4988</v>
      </c>
      <c r="V47" s="4">
        <v>1914</v>
      </c>
      <c r="W47" s="4">
        <v>994</v>
      </c>
      <c r="X47" s="4">
        <v>612</v>
      </c>
      <c r="Y47" s="4">
        <v>20</v>
      </c>
    </row>
    <row r="48" spans="1:25" x14ac:dyDescent="0.2">
      <c r="A48">
        <v>2006</v>
      </c>
      <c r="B48" t="s">
        <v>21</v>
      </c>
      <c r="C48">
        <f t="shared" si="1"/>
        <v>11583</v>
      </c>
      <c r="D48">
        <f t="shared" si="2"/>
        <v>1069</v>
      </c>
      <c r="E48">
        <f t="shared" si="3"/>
        <v>1884</v>
      </c>
      <c r="F48">
        <f t="shared" si="4"/>
        <v>2731</v>
      </c>
      <c r="G48">
        <f t="shared" si="5"/>
        <v>3167</v>
      </c>
      <c r="H48">
        <f t="shared" si="6"/>
        <v>1356</v>
      </c>
      <c r="I48">
        <f t="shared" si="7"/>
        <v>882</v>
      </c>
      <c r="J48">
        <f t="shared" si="8"/>
        <v>457</v>
      </c>
      <c r="K48">
        <f t="shared" si="9"/>
        <v>37</v>
      </c>
      <c r="O48">
        <v>2006</v>
      </c>
      <c r="P48" s="3" t="s">
        <v>21</v>
      </c>
      <c r="Q48" s="4">
        <v>13505</v>
      </c>
      <c r="R48" s="4">
        <v>1246</v>
      </c>
      <c r="S48" s="4">
        <v>2197</v>
      </c>
      <c r="T48" s="4">
        <v>3184</v>
      </c>
      <c r="U48" s="4">
        <v>3693</v>
      </c>
      <c r="V48" s="4">
        <v>1581</v>
      </c>
      <c r="W48" s="4">
        <v>1028</v>
      </c>
      <c r="X48" s="4">
        <v>533</v>
      </c>
      <c r="Y48" s="4">
        <v>43</v>
      </c>
    </row>
    <row r="49" spans="1:25" x14ac:dyDescent="0.2">
      <c r="A49">
        <v>2006</v>
      </c>
      <c r="B49" t="s">
        <v>22</v>
      </c>
      <c r="C49">
        <f t="shared" si="1"/>
        <v>9673</v>
      </c>
      <c r="D49">
        <f t="shared" si="2"/>
        <v>1120</v>
      </c>
      <c r="E49">
        <f t="shared" si="3"/>
        <v>1610</v>
      </c>
      <c r="F49">
        <f t="shared" si="4"/>
        <v>2172</v>
      </c>
      <c r="G49">
        <f t="shared" si="5"/>
        <v>3225</v>
      </c>
      <c r="H49">
        <f t="shared" si="6"/>
        <v>983</v>
      </c>
      <c r="I49">
        <f t="shared" si="7"/>
        <v>367</v>
      </c>
      <c r="J49">
        <f t="shared" si="8"/>
        <v>196</v>
      </c>
      <c r="K49">
        <f t="shared" si="9"/>
        <v>0</v>
      </c>
      <c r="O49">
        <v>2006</v>
      </c>
      <c r="P49" s="3" t="s">
        <v>22</v>
      </c>
      <c r="Q49" s="4">
        <v>11278</v>
      </c>
      <c r="R49" s="4">
        <v>1306</v>
      </c>
      <c r="S49" s="4">
        <v>1877</v>
      </c>
      <c r="T49" s="4">
        <v>2533</v>
      </c>
      <c r="U49" s="4">
        <v>3760</v>
      </c>
      <c r="V49" s="4">
        <v>1146</v>
      </c>
      <c r="W49" s="4">
        <v>428</v>
      </c>
      <c r="X49" s="4">
        <v>228</v>
      </c>
      <c r="Y49" s="3"/>
    </row>
    <row r="50" spans="1:25" x14ac:dyDescent="0.2">
      <c r="A50">
        <v>2006</v>
      </c>
      <c r="B50" t="s">
        <v>23</v>
      </c>
      <c r="C50">
        <f t="shared" si="1"/>
        <v>11781</v>
      </c>
      <c r="D50">
        <f t="shared" si="2"/>
        <v>1575</v>
      </c>
      <c r="E50">
        <f t="shared" si="3"/>
        <v>1947</v>
      </c>
      <c r="F50">
        <f t="shared" si="4"/>
        <v>2445</v>
      </c>
      <c r="G50">
        <f t="shared" si="5"/>
        <v>3478</v>
      </c>
      <c r="H50">
        <f t="shared" si="6"/>
        <v>1351</v>
      </c>
      <c r="I50">
        <f t="shared" si="7"/>
        <v>681</v>
      </c>
      <c r="J50">
        <f t="shared" si="8"/>
        <v>275</v>
      </c>
      <c r="K50">
        <f t="shared" si="9"/>
        <v>29</v>
      </c>
      <c r="O50">
        <v>2006</v>
      </c>
      <c r="P50" s="3" t="s">
        <v>23</v>
      </c>
      <c r="Q50" s="4">
        <v>13736</v>
      </c>
      <c r="R50" s="4">
        <v>1836</v>
      </c>
      <c r="S50" s="4">
        <v>2270</v>
      </c>
      <c r="T50" s="4">
        <v>2851</v>
      </c>
      <c r="U50" s="4">
        <v>4055</v>
      </c>
      <c r="V50" s="4">
        <v>1575</v>
      </c>
      <c r="W50" s="4">
        <v>794</v>
      </c>
      <c r="X50" s="4">
        <v>321</v>
      </c>
      <c r="Y50" s="4">
        <v>34</v>
      </c>
    </row>
    <row r="51" spans="1:25" x14ac:dyDescent="0.2">
      <c r="A51">
        <v>2006</v>
      </c>
      <c r="B51" t="s">
        <v>24</v>
      </c>
      <c r="C51">
        <f t="shared" si="1"/>
        <v>23897</v>
      </c>
      <c r="D51">
        <f t="shared" si="2"/>
        <v>2930</v>
      </c>
      <c r="E51">
        <f t="shared" si="3"/>
        <v>4757</v>
      </c>
      <c r="F51">
        <f t="shared" si="4"/>
        <v>5544</v>
      </c>
      <c r="G51">
        <f t="shared" si="5"/>
        <v>5775</v>
      </c>
      <c r="H51">
        <f t="shared" si="6"/>
        <v>3111</v>
      </c>
      <c r="I51">
        <f t="shared" si="7"/>
        <v>1602</v>
      </c>
      <c r="J51">
        <f t="shared" si="8"/>
        <v>167</v>
      </c>
      <c r="K51">
        <f t="shared" si="9"/>
        <v>11</v>
      </c>
      <c r="O51">
        <v>2006</v>
      </c>
      <c r="P51" s="3" t="s">
        <v>24</v>
      </c>
      <c r="Q51" s="4">
        <v>27863</v>
      </c>
      <c r="R51" s="4">
        <v>3417</v>
      </c>
      <c r="S51" s="4">
        <v>5546</v>
      </c>
      <c r="T51" s="4">
        <v>6464</v>
      </c>
      <c r="U51" s="4">
        <v>6733</v>
      </c>
      <c r="V51" s="4">
        <v>3627</v>
      </c>
      <c r="W51" s="4">
        <v>1868</v>
      </c>
      <c r="X51" s="4">
        <v>195</v>
      </c>
      <c r="Y51" s="4">
        <v>13</v>
      </c>
    </row>
    <row r="52" spans="1:25" x14ac:dyDescent="0.2">
      <c r="A52">
        <v>2006</v>
      </c>
      <c r="B52" t="s">
        <v>25</v>
      </c>
      <c r="C52">
        <f t="shared" si="1"/>
        <v>20138</v>
      </c>
      <c r="D52">
        <f t="shared" si="2"/>
        <v>2390</v>
      </c>
      <c r="E52">
        <f t="shared" si="3"/>
        <v>3499</v>
      </c>
      <c r="F52">
        <f t="shared" si="4"/>
        <v>5206</v>
      </c>
      <c r="G52">
        <f t="shared" si="5"/>
        <v>5960</v>
      </c>
      <c r="H52">
        <f t="shared" si="6"/>
        <v>1936</v>
      </c>
      <c r="I52">
        <f t="shared" si="7"/>
        <v>1046</v>
      </c>
      <c r="J52">
        <f t="shared" si="8"/>
        <v>96</v>
      </c>
      <c r="K52">
        <f t="shared" si="9"/>
        <v>5</v>
      </c>
      <c r="O52">
        <v>2006</v>
      </c>
      <c r="P52" s="3" t="s">
        <v>25</v>
      </c>
      <c r="Q52" s="4">
        <v>23480</v>
      </c>
      <c r="R52" s="4">
        <v>2786</v>
      </c>
      <c r="S52" s="4">
        <v>4080</v>
      </c>
      <c r="T52" s="4">
        <v>6070</v>
      </c>
      <c r="U52" s="4">
        <v>6949</v>
      </c>
      <c r="V52" s="4">
        <v>2257</v>
      </c>
      <c r="W52" s="4">
        <v>1220</v>
      </c>
      <c r="X52" s="4">
        <v>112</v>
      </c>
      <c r="Y52" s="4">
        <v>6</v>
      </c>
    </row>
    <row r="53" spans="1:25" x14ac:dyDescent="0.2">
      <c r="A53">
        <v>2006</v>
      </c>
      <c r="B53" t="s">
        <v>26</v>
      </c>
      <c r="C53">
        <f t="shared" si="1"/>
        <v>24760</v>
      </c>
      <c r="D53">
        <f t="shared" si="2"/>
        <v>4882</v>
      </c>
      <c r="E53">
        <f t="shared" si="3"/>
        <v>5133</v>
      </c>
      <c r="F53">
        <f t="shared" si="4"/>
        <v>5869</v>
      </c>
      <c r="G53">
        <f t="shared" si="5"/>
        <v>4972</v>
      </c>
      <c r="H53">
        <f t="shared" si="6"/>
        <v>2281</v>
      </c>
      <c r="I53">
        <f t="shared" si="7"/>
        <v>1286</v>
      </c>
      <c r="J53">
        <f t="shared" si="8"/>
        <v>336</v>
      </c>
      <c r="K53">
        <f t="shared" si="9"/>
        <v>1</v>
      </c>
      <c r="O53">
        <v>2006</v>
      </c>
      <c r="P53" s="3" t="s">
        <v>26</v>
      </c>
      <c r="Q53" s="4">
        <v>28869</v>
      </c>
      <c r="R53" s="4">
        <v>5691</v>
      </c>
      <c r="S53" s="4">
        <v>5985</v>
      </c>
      <c r="T53" s="4">
        <v>6843</v>
      </c>
      <c r="U53" s="4">
        <v>5797</v>
      </c>
      <c r="V53" s="4">
        <v>2660</v>
      </c>
      <c r="W53" s="4">
        <v>1500</v>
      </c>
      <c r="X53" s="4">
        <v>392</v>
      </c>
      <c r="Y53" s="4">
        <v>1</v>
      </c>
    </row>
    <row r="54" spans="1:25" x14ac:dyDescent="0.2">
      <c r="A54">
        <v>2006</v>
      </c>
      <c r="B54" t="s">
        <v>27</v>
      </c>
      <c r="C54">
        <f t="shared" si="1"/>
        <v>18116</v>
      </c>
      <c r="D54">
        <f t="shared" si="2"/>
        <v>2749</v>
      </c>
      <c r="E54">
        <f t="shared" si="3"/>
        <v>3555</v>
      </c>
      <c r="F54">
        <f t="shared" si="4"/>
        <v>4394</v>
      </c>
      <c r="G54">
        <f t="shared" si="5"/>
        <v>4344</v>
      </c>
      <c r="H54">
        <f t="shared" si="6"/>
        <v>1958</v>
      </c>
      <c r="I54">
        <f t="shared" si="7"/>
        <v>948</v>
      </c>
      <c r="J54">
        <f t="shared" si="8"/>
        <v>158</v>
      </c>
      <c r="K54">
        <f t="shared" si="9"/>
        <v>10</v>
      </c>
      <c r="O54">
        <v>2006</v>
      </c>
      <c r="P54" s="3" t="s">
        <v>27</v>
      </c>
      <c r="Q54" s="4">
        <v>21122</v>
      </c>
      <c r="R54" s="4">
        <v>3205</v>
      </c>
      <c r="S54" s="4">
        <v>4145</v>
      </c>
      <c r="T54" s="4">
        <v>5123</v>
      </c>
      <c r="U54" s="4">
        <v>5065</v>
      </c>
      <c r="V54" s="4">
        <v>2283</v>
      </c>
      <c r="W54" s="4">
        <v>1105</v>
      </c>
      <c r="X54" s="4">
        <v>184</v>
      </c>
      <c r="Y54" s="4">
        <v>12</v>
      </c>
    </row>
    <row r="55" spans="1:25" x14ac:dyDescent="0.2">
      <c r="A55">
        <v>2006</v>
      </c>
      <c r="B55" t="s">
        <v>28</v>
      </c>
      <c r="C55">
        <f t="shared" si="1"/>
        <v>30807</v>
      </c>
      <c r="D55">
        <f t="shared" si="2"/>
        <v>6137</v>
      </c>
      <c r="E55">
        <f t="shared" si="3"/>
        <v>7049</v>
      </c>
      <c r="F55">
        <f t="shared" si="4"/>
        <v>6240</v>
      </c>
      <c r="G55">
        <f t="shared" si="5"/>
        <v>5803</v>
      </c>
      <c r="H55">
        <f t="shared" si="6"/>
        <v>3431</v>
      </c>
      <c r="I55">
        <f t="shared" si="7"/>
        <v>1501</v>
      </c>
      <c r="J55">
        <f t="shared" si="8"/>
        <v>643</v>
      </c>
      <c r="K55">
        <f t="shared" si="9"/>
        <v>3</v>
      </c>
      <c r="O55">
        <v>2006</v>
      </c>
      <c r="P55" s="3" t="s">
        <v>28</v>
      </c>
      <c r="Q55" s="4">
        <v>35920</v>
      </c>
      <c r="R55" s="4">
        <v>7156</v>
      </c>
      <c r="S55" s="4">
        <v>8219</v>
      </c>
      <c r="T55" s="4">
        <v>7276</v>
      </c>
      <c r="U55" s="4">
        <v>6766</v>
      </c>
      <c r="V55" s="4">
        <v>4000</v>
      </c>
      <c r="W55" s="4">
        <v>1750</v>
      </c>
      <c r="X55" s="4">
        <v>750</v>
      </c>
      <c r="Y55" s="4">
        <v>3</v>
      </c>
    </row>
    <row r="56" spans="1:25" x14ac:dyDescent="0.2">
      <c r="A56">
        <v>2006</v>
      </c>
      <c r="B56" t="s">
        <v>29</v>
      </c>
      <c r="C56">
        <f t="shared" si="1"/>
        <v>11523</v>
      </c>
      <c r="D56">
        <f t="shared" si="2"/>
        <v>1369</v>
      </c>
      <c r="E56">
        <f t="shared" si="3"/>
        <v>1908</v>
      </c>
      <c r="F56">
        <f t="shared" si="4"/>
        <v>2860</v>
      </c>
      <c r="G56">
        <f t="shared" si="5"/>
        <v>3589</v>
      </c>
      <c r="H56">
        <f t="shared" si="6"/>
        <v>1192</v>
      </c>
      <c r="I56">
        <f t="shared" si="7"/>
        <v>485</v>
      </c>
      <c r="J56">
        <f t="shared" si="8"/>
        <v>111</v>
      </c>
      <c r="K56">
        <f t="shared" si="9"/>
        <v>9</v>
      </c>
      <c r="O56">
        <v>2006</v>
      </c>
      <c r="P56" s="3" t="s">
        <v>29</v>
      </c>
      <c r="Q56" s="4">
        <v>13435</v>
      </c>
      <c r="R56" s="4">
        <v>1595</v>
      </c>
      <c r="S56" s="4">
        <v>2225</v>
      </c>
      <c r="T56" s="4">
        <v>3335</v>
      </c>
      <c r="U56" s="4">
        <v>4185</v>
      </c>
      <c r="V56" s="4">
        <v>1390</v>
      </c>
      <c r="W56" s="4">
        <v>565</v>
      </c>
      <c r="X56" s="4">
        <v>129</v>
      </c>
      <c r="Y56" s="4">
        <v>11</v>
      </c>
    </row>
    <row r="57" spans="1:25" x14ac:dyDescent="0.2">
      <c r="A57">
        <v>2006</v>
      </c>
      <c r="B57" t="s">
        <v>30</v>
      </c>
      <c r="C57">
        <f t="shared" si="1"/>
        <v>2272</v>
      </c>
      <c r="D57">
        <f t="shared" si="2"/>
        <v>289</v>
      </c>
      <c r="E57">
        <f t="shared" si="3"/>
        <v>336</v>
      </c>
      <c r="F57">
        <f t="shared" si="4"/>
        <v>390</v>
      </c>
      <c r="G57">
        <f t="shared" si="5"/>
        <v>587</v>
      </c>
      <c r="H57">
        <f t="shared" si="6"/>
        <v>419</v>
      </c>
      <c r="I57">
        <f t="shared" si="7"/>
        <v>163</v>
      </c>
      <c r="J57">
        <f t="shared" si="8"/>
        <v>88</v>
      </c>
      <c r="K57">
        <f t="shared" si="9"/>
        <v>0</v>
      </c>
      <c r="O57">
        <v>2006</v>
      </c>
      <c r="P57" s="3" t="s">
        <v>30</v>
      </c>
      <c r="Q57" s="4">
        <v>2649</v>
      </c>
      <c r="R57" s="4">
        <v>335</v>
      </c>
      <c r="S57" s="4">
        <v>392</v>
      </c>
      <c r="T57" s="4">
        <v>455</v>
      </c>
      <c r="U57" s="4">
        <v>685</v>
      </c>
      <c r="V57" s="4">
        <v>489</v>
      </c>
      <c r="W57" s="4">
        <v>190</v>
      </c>
      <c r="X57" s="4">
        <v>103</v>
      </c>
      <c r="Y57" s="3"/>
    </row>
    <row r="58" spans="1:25" x14ac:dyDescent="0.2">
      <c r="A58">
        <v>2006</v>
      </c>
      <c r="B58" t="s">
        <v>31</v>
      </c>
      <c r="C58">
        <f t="shared" si="1"/>
        <v>6313</v>
      </c>
      <c r="D58">
        <f t="shared" si="2"/>
        <v>807</v>
      </c>
      <c r="E58">
        <f t="shared" si="3"/>
        <v>1006</v>
      </c>
      <c r="F58">
        <f t="shared" si="4"/>
        <v>1388</v>
      </c>
      <c r="G58">
        <f t="shared" si="5"/>
        <v>1497</v>
      </c>
      <c r="H58">
        <f t="shared" si="6"/>
        <v>853</v>
      </c>
      <c r="I58">
        <f t="shared" si="7"/>
        <v>545</v>
      </c>
      <c r="J58">
        <f t="shared" si="8"/>
        <v>214</v>
      </c>
      <c r="K58">
        <f t="shared" si="9"/>
        <v>3</v>
      </c>
      <c r="O58">
        <v>2006</v>
      </c>
      <c r="P58" s="3" t="s">
        <v>31</v>
      </c>
      <c r="Q58" s="4">
        <v>7361</v>
      </c>
      <c r="R58" s="4">
        <v>942</v>
      </c>
      <c r="S58" s="4">
        <v>1173</v>
      </c>
      <c r="T58" s="4">
        <v>1618</v>
      </c>
      <c r="U58" s="4">
        <v>1745</v>
      </c>
      <c r="V58" s="4">
        <v>994</v>
      </c>
      <c r="W58" s="4">
        <v>636</v>
      </c>
      <c r="X58" s="4">
        <v>249</v>
      </c>
      <c r="Y58" s="4">
        <v>4</v>
      </c>
    </row>
    <row r="59" spans="1:25" x14ac:dyDescent="0.2">
      <c r="A59">
        <v>2006</v>
      </c>
      <c r="B59" t="s">
        <v>32</v>
      </c>
      <c r="C59">
        <f t="shared" si="1"/>
        <v>18982</v>
      </c>
      <c r="D59">
        <f t="shared" si="2"/>
        <v>2707</v>
      </c>
      <c r="E59">
        <f t="shared" si="3"/>
        <v>3706</v>
      </c>
      <c r="F59">
        <f t="shared" si="4"/>
        <v>4135</v>
      </c>
      <c r="G59">
        <f t="shared" si="5"/>
        <v>4173</v>
      </c>
      <c r="H59">
        <f t="shared" si="6"/>
        <v>2313</v>
      </c>
      <c r="I59">
        <f t="shared" si="7"/>
        <v>1345</v>
      </c>
      <c r="J59">
        <f t="shared" si="8"/>
        <v>577</v>
      </c>
      <c r="K59">
        <f t="shared" si="9"/>
        <v>26</v>
      </c>
      <c r="O59">
        <v>2006</v>
      </c>
      <c r="P59" s="3" t="s">
        <v>32</v>
      </c>
      <c r="Q59" s="4">
        <v>22132</v>
      </c>
      <c r="R59" s="4">
        <v>3157</v>
      </c>
      <c r="S59" s="4">
        <v>4321</v>
      </c>
      <c r="T59" s="4">
        <v>4821</v>
      </c>
      <c r="U59" s="4">
        <v>4865</v>
      </c>
      <c r="V59" s="4">
        <v>2697</v>
      </c>
      <c r="W59" s="4">
        <v>1568</v>
      </c>
      <c r="X59" s="4">
        <v>673</v>
      </c>
      <c r="Y59" s="4">
        <v>30</v>
      </c>
    </row>
    <row r="60" spans="1:25" x14ac:dyDescent="0.2">
      <c r="A60">
        <v>2006</v>
      </c>
      <c r="B60" t="s">
        <v>33</v>
      </c>
      <c r="C60">
        <f t="shared" si="1"/>
        <v>7719</v>
      </c>
      <c r="D60">
        <f t="shared" si="2"/>
        <v>696</v>
      </c>
      <c r="E60">
        <f t="shared" si="3"/>
        <v>1495</v>
      </c>
      <c r="F60">
        <f t="shared" si="4"/>
        <v>1564</v>
      </c>
      <c r="G60">
        <f t="shared" si="5"/>
        <v>2311</v>
      </c>
      <c r="H60">
        <f t="shared" si="6"/>
        <v>1037</v>
      </c>
      <c r="I60">
        <f t="shared" si="7"/>
        <v>465</v>
      </c>
      <c r="J60">
        <f t="shared" si="8"/>
        <v>150</v>
      </c>
      <c r="K60">
        <f t="shared" si="9"/>
        <v>1</v>
      </c>
      <c r="O60">
        <v>2006</v>
      </c>
      <c r="P60" s="3" t="s">
        <v>33</v>
      </c>
      <c r="Q60" s="4">
        <v>9000</v>
      </c>
      <c r="R60" s="4">
        <v>812</v>
      </c>
      <c r="S60" s="4">
        <v>1743</v>
      </c>
      <c r="T60" s="4">
        <v>1824</v>
      </c>
      <c r="U60" s="4">
        <v>2694</v>
      </c>
      <c r="V60" s="4">
        <v>1209</v>
      </c>
      <c r="W60" s="4">
        <v>542</v>
      </c>
      <c r="X60" s="4">
        <v>175</v>
      </c>
      <c r="Y60" s="4">
        <v>1</v>
      </c>
    </row>
    <row r="61" spans="1:25" x14ac:dyDescent="0.2">
      <c r="A61">
        <v>2006</v>
      </c>
      <c r="B61" t="s">
        <v>34</v>
      </c>
      <c r="C61">
        <f t="shared" si="1"/>
        <v>10861</v>
      </c>
      <c r="D61">
        <f t="shared" si="2"/>
        <v>1161</v>
      </c>
      <c r="E61">
        <f t="shared" si="3"/>
        <v>1596</v>
      </c>
      <c r="F61">
        <f t="shared" si="4"/>
        <v>2763</v>
      </c>
      <c r="G61">
        <f t="shared" si="5"/>
        <v>3215</v>
      </c>
      <c r="H61">
        <f t="shared" si="6"/>
        <v>1465</v>
      </c>
      <c r="I61">
        <f t="shared" si="7"/>
        <v>473</v>
      </c>
      <c r="J61">
        <f t="shared" si="8"/>
        <v>178</v>
      </c>
      <c r="K61">
        <f t="shared" si="9"/>
        <v>10</v>
      </c>
      <c r="O61">
        <v>2006</v>
      </c>
      <c r="P61" s="3" t="s">
        <v>34</v>
      </c>
      <c r="Q61" s="4">
        <v>12664</v>
      </c>
      <c r="R61" s="4">
        <v>1355</v>
      </c>
      <c r="S61" s="4">
        <v>1861</v>
      </c>
      <c r="T61" s="4">
        <v>3221</v>
      </c>
      <c r="U61" s="4">
        <v>3748</v>
      </c>
      <c r="V61" s="4">
        <v>1708</v>
      </c>
      <c r="W61" s="4">
        <v>552</v>
      </c>
      <c r="X61" s="4">
        <v>207</v>
      </c>
      <c r="Y61" s="4">
        <v>12</v>
      </c>
    </row>
    <row r="62" spans="1:25" x14ac:dyDescent="0.2">
      <c r="A62">
        <v>2006</v>
      </c>
      <c r="B62" t="s">
        <v>35</v>
      </c>
      <c r="C62">
        <f t="shared" si="1"/>
        <v>1308</v>
      </c>
      <c r="D62">
        <f t="shared" si="2"/>
        <v>483</v>
      </c>
      <c r="E62">
        <f t="shared" si="3"/>
        <v>362</v>
      </c>
      <c r="F62">
        <f t="shared" si="4"/>
        <v>172</v>
      </c>
      <c r="G62">
        <f t="shared" si="5"/>
        <v>169</v>
      </c>
      <c r="H62">
        <f t="shared" si="6"/>
        <v>93</v>
      </c>
      <c r="I62">
        <f t="shared" si="7"/>
        <v>21</v>
      </c>
      <c r="J62">
        <f t="shared" si="8"/>
        <v>6</v>
      </c>
      <c r="K62">
        <f t="shared" si="9"/>
        <v>2</v>
      </c>
      <c r="O62">
        <v>2006</v>
      </c>
      <c r="P62" s="3" t="s">
        <v>35</v>
      </c>
      <c r="Q62" s="4">
        <v>1525</v>
      </c>
      <c r="R62" s="4">
        <v>564</v>
      </c>
      <c r="S62" s="4">
        <v>422</v>
      </c>
      <c r="T62" s="4">
        <v>200</v>
      </c>
      <c r="U62" s="4">
        <v>197</v>
      </c>
      <c r="V62" s="4">
        <v>108</v>
      </c>
      <c r="W62" s="4">
        <v>25</v>
      </c>
      <c r="X62" s="4">
        <v>7</v>
      </c>
      <c r="Y62" s="4">
        <v>2</v>
      </c>
    </row>
    <row r="63" spans="1:25" x14ac:dyDescent="0.2">
      <c r="A63">
        <v>2006</v>
      </c>
      <c r="B63" t="s">
        <v>36</v>
      </c>
      <c r="C63">
        <f t="shared" si="1"/>
        <v>11738</v>
      </c>
      <c r="D63">
        <f t="shared" si="2"/>
        <v>2127</v>
      </c>
      <c r="E63">
        <f t="shared" si="3"/>
        <v>2148</v>
      </c>
      <c r="F63">
        <f t="shared" si="4"/>
        <v>2324</v>
      </c>
      <c r="G63">
        <f t="shared" si="5"/>
        <v>3017</v>
      </c>
      <c r="H63">
        <f t="shared" si="6"/>
        <v>1522</v>
      </c>
      <c r="I63">
        <f t="shared" si="7"/>
        <v>482</v>
      </c>
      <c r="J63">
        <f t="shared" si="8"/>
        <v>106</v>
      </c>
      <c r="K63">
        <f t="shared" si="9"/>
        <v>12</v>
      </c>
      <c r="O63">
        <v>2006</v>
      </c>
      <c r="P63" s="3" t="s">
        <v>36</v>
      </c>
      <c r="Q63" s="4">
        <v>13686</v>
      </c>
      <c r="R63" s="4">
        <v>2479</v>
      </c>
      <c r="S63" s="4">
        <v>2504</v>
      </c>
      <c r="T63" s="4">
        <v>2710</v>
      </c>
      <c r="U63" s="4">
        <v>3518</v>
      </c>
      <c r="V63" s="4">
        <v>1775</v>
      </c>
      <c r="W63" s="4">
        <v>562</v>
      </c>
      <c r="X63" s="4">
        <v>124</v>
      </c>
      <c r="Y63" s="4">
        <v>14</v>
      </c>
    </row>
    <row r="64" spans="1:25" x14ac:dyDescent="0.2">
      <c r="A64">
        <v>2006</v>
      </c>
      <c r="B64" t="s">
        <v>37</v>
      </c>
      <c r="C64">
        <f t="shared" si="1"/>
        <v>7663</v>
      </c>
      <c r="D64">
        <f t="shared" si="2"/>
        <v>1183</v>
      </c>
      <c r="E64">
        <f t="shared" si="3"/>
        <v>1029</v>
      </c>
      <c r="F64">
        <f t="shared" si="4"/>
        <v>1869</v>
      </c>
      <c r="G64">
        <f t="shared" si="5"/>
        <v>2120</v>
      </c>
      <c r="H64">
        <f t="shared" si="6"/>
        <v>931</v>
      </c>
      <c r="I64">
        <f t="shared" si="7"/>
        <v>423</v>
      </c>
      <c r="J64">
        <f t="shared" si="8"/>
        <v>99</v>
      </c>
      <c r="K64">
        <f t="shared" si="9"/>
        <v>9</v>
      </c>
      <c r="O64">
        <v>2006</v>
      </c>
      <c r="P64" s="3" t="s">
        <v>37</v>
      </c>
      <c r="Q64" s="4">
        <v>8935</v>
      </c>
      <c r="R64" s="4">
        <v>1379</v>
      </c>
      <c r="S64" s="4">
        <v>1200</v>
      </c>
      <c r="T64" s="4">
        <v>2179</v>
      </c>
      <c r="U64" s="4">
        <v>2472</v>
      </c>
      <c r="V64" s="4">
        <v>1086</v>
      </c>
      <c r="W64" s="4">
        <v>493</v>
      </c>
      <c r="X64" s="4">
        <v>116</v>
      </c>
      <c r="Y64" s="4">
        <v>10</v>
      </c>
    </row>
    <row r="65" spans="1:25" x14ac:dyDescent="0.2">
      <c r="A65">
        <v>2006</v>
      </c>
      <c r="B65" t="s">
        <v>38</v>
      </c>
      <c r="C65">
        <f t="shared" si="1"/>
        <v>3704</v>
      </c>
      <c r="D65">
        <f t="shared" si="2"/>
        <v>697</v>
      </c>
      <c r="E65">
        <f t="shared" si="3"/>
        <v>616</v>
      </c>
      <c r="F65">
        <f t="shared" si="4"/>
        <v>813</v>
      </c>
      <c r="G65">
        <f t="shared" si="5"/>
        <v>967</v>
      </c>
      <c r="H65">
        <f t="shared" si="6"/>
        <v>337</v>
      </c>
      <c r="I65">
        <f t="shared" si="7"/>
        <v>180</v>
      </c>
      <c r="J65">
        <f t="shared" si="8"/>
        <v>79</v>
      </c>
      <c r="K65">
        <f t="shared" si="9"/>
        <v>15</v>
      </c>
      <c r="O65">
        <v>2006</v>
      </c>
      <c r="P65" s="3" t="s">
        <v>38</v>
      </c>
      <c r="Q65" s="4">
        <v>4319</v>
      </c>
      <c r="R65" s="4">
        <v>813</v>
      </c>
      <c r="S65" s="4">
        <v>718</v>
      </c>
      <c r="T65" s="4">
        <v>948</v>
      </c>
      <c r="U65" s="4">
        <v>1128</v>
      </c>
      <c r="V65" s="4">
        <v>393</v>
      </c>
      <c r="W65" s="4">
        <v>210</v>
      </c>
      <c r="X65" s="4">
        <v>92</v>
      </c>
      <c r="Y65" s="4">
        <v>17</v>
      </c>
    </row>
    <row r="66" spans="1:25" x14ac:dyDescent="0.2">
      <c r="A66">
        <v>2006</v>
      </c>
      <c r="B66" t="s">
        <v>39</v>
      </c>
      <c r="C66">
        <f t="shared" si="1"/>
        <v>2809</v>
      </c>
      <c r="D66">
        <f t="shared" si="2"/>
        <v>382</v>
      </c>
      <c r="E66">
        <f t="shared" si="3"/>
        <v>467</v>
      </c>
      <c r="F66">
        <f t="shared" si="4"/>
        <v>695</v>
      </c>
      <c r="G66">
        <f t="shared" si="5"/>
        <v>752</v>
      </c>
      <c r="H66">
        <f t="shared" si="6"/>
        <v>322</v>
      </c>
      <c r="I66">
        <f t="shared" si="7"/>
        <v>157</v>
      </c>
      <c r="J66">
        <f t="shared" si="8"/>
        <v>30</v>
      </c>
      <c r="K66">
        <f t="shared" si="9"/>
        <v>4</v>
      </c>
      <c r="O66">
        <v>2006</v>
      </c>
      <c r="P66" s="3" t="s">
        <v>39</v>
      </c>
      <c r="Q66" s="4">
        <v>3275</v>
      </c>
      <c r="R66" s="4">
        <v>446</v>
      </c>
      <c r="S66" s="4">
        <v>544</v>
      </c>
      <c r="T66" s="4">
        <v>810</v>
      </c>
      <c r="U66" s="4">
        <v>877</v>
      </c>
      <c r="V66" s="4">
        <v>375</v>
      </c>
      <c r="W66" s="4">
        <v>183</v>
      </c>
      <c r="X66" s="4">
        <v>35</v>
      </c>
      <c r="Y66" s="4">
        <v>5</v>
      </c>
    </row>
    <row r="67" spans="1:25" x14ac:dyDescent="0.2">
      <c r="A67">
        <v>2006</v>
      </c>
      <c r="B67" t="s">
        <v>40</v>
      </c>
      <c r="C67">
        <f t="shared" si="1"/>
        <v>7504</v>
      </c>
      <c r="D67">
        <f t="shared" si="2"/>
        <v>1183</v>
      </c>
      <c r="E67">
        <f t="shared" si="3"/>
        <v>1638</v>
      </c>
      <c r="F67">
        <f t="shared" si="4"/>
        <v>1881</v>
      </c>
      <c r="G67">
        <f t="shared" si="5"/>
        <v>1805</v>
      </c>
      <c r="H67">
        <f t="shared" si="6"/>
        <v>697</v>
      </c>
      <c r="I67">
        <f t="shared" si="7"/>
        <v>237</v>
      </c>
      <c r="J67">
        <f t="shared" si="8"/>
        <v>59</v>
      </c>
      <c r="K67">
        <f t="shared" si="9"/>
        <v>4</v>
      </c>
      <c r="O67">
        <v>2006</v>
      </c>
      <c r="P67" s="3" t="s">
        <v>40</v>
      </c>
      <c r="Q67" s="4">
        <v>8749</v>
      </c>
      <c r="R67" s="4">
        <v>1379</v>
      </c>
      <c r="S67" s="4">
        <v>1910</v>
      </c>
      <c r="T67" s="4">
        <v>2193</v>
      </c>
      <c r="U67" s="4">
        <v>2104</v>
      </c>
      <c r="V67" s="4">
        <v>813</v>
      </c>
      <c r="W67" s="4">
        <v>276</v>
      </c>
      <c r="X67" s="4">
        <v>69</v>
      </c>
      <c r="Y67" s="4">
        <v>5</v>
      </c>
    </row>
    <row r="68" spans="1:25" x14ac:dyDescent="0.2">
      <c r="A68">
        <v>2006</v>
      </c>
      <c r="B68" t="s">
        <v>41</v>
      </c>
      <c r="C68">
        <f>394503-SUM(C36:C67)</f>
        <v>430</v>
      </c>
      <c r="D68">
        <f t="shared" si="2"/>
        <v>164</v>
      </c>
      <c r="E68">
        <f t="shared" ref="E68" si="10">ROUND(394503/459975*S68,0)</f>
        <v>82</v>
      </c>
      <c r="F68">
        <f t="shared" ref="F68" si="11">ROUND(394503/459975*T68,0)</f>
        <v>93</v>
      </c>
      <c r="G68">
        <f t="shared" ref="G68" si="12">ROUND(394503/459975*U68,0)</f>
        <v>51</v>
      </c>
      <c r="H68">
        <f t="shared" ref="H68" si="13">ROUND(394503/459975*V68,0)</f>
        <v>27</v>
      </c>
      <c r="I68">
        <f t="shared" ref="I68" si="14">ROUND(394503/459975*W68,0)</f>
        <v>8</v>
      </c>
      <c r="J68">
        <f t="shared" ref="J68" si="15">ROUND(394503/459975*X68,0)</f>
        <v>5</v>
      </c>
      <c r="K68">
        <f t="shared" ref="K68" si="16">ROUND(394503/459975*Y68,0)</f>
        <v>0</v>
      </c>
      <c r="O68">
        <v>2006</v>
      </c>
      <c r="P68" s="3" t="s">
        <v>41</v>
      </c>
      <c r="Q68" s="4">
        <v>503</v>
      </c>
      <c r="R68" s="4">
        <v>193</v>
      </c>
      <c r="S68" s="4">
        <v>96</v>
      </c>
      <c r="T68" s="4">
        <v>108</v>
      </c>
      <c r="U68" s="4">
        <v>59</v>
      </c>
      <c r="V68" s="4">
        <v>32</v>
      </c>
      <c r="W68" s="4">
        <v>9</v>
      </c>
      <c r="X68" s="4">
        <v>6</v>
      </c>
      <c r="Y68" s="3"/>
    </row>
    <row r="69" spans="1:25" x14ac:dyDescent="0.2">
      <c r="A69">
        <v>2005</v>
      </c>
      <c r="B69" t="s">
        <v>9</v>
      </c>
      <c r="C69">
        <f>ROUND(398345/464125*Q69,0)</f>
        <v>899</v>
      </c>
      <c r="D69">
        <f>C69-SUM(E69:K69)</f>
        <v>191</v>
      </c>
      <c r="E69">
        <f t="shared" ref="E69:K69" si="17">ROUND(398345/464125*S69,0)</f>
        <v>124</v>
      </c>
      <c r="F69">
        <f t="shared" si="17"/>
        <v>119</v>
      </c>
      <c r="G69">
        <f t="shared" si="17"/>
        <v>208</v>
      </c>
      <c r="H69">
        <f t="shared" si="17"/>
        <v>125</v>
      </c>
      <c r="I69">
        <f t="shared" si="17"/>
        <v>73</v>
      </c>
      <c r="J69">
        <f t="shared" si="17"/>
        <v>50</v>
      </c>
      <c r="K69">
        <f t="shared" si="17"/>
        <v>9</v>
      </c>
      <c r="O69">
        <v>2005</v>
      </c>
      <c r="P69" s="3" t="s">
        <v>9</v>
      </c>
      <c r="Q69" s="4">
        <v>1048</v>
      </c>
      <c r="R69" s="4">
        <v>223</v>
      </c>
      <c r="S69" s="4">
        <v>144</v>
      </c>
      <c r="T69" s="4">
        <v>139</v>
      </c>
      <c r="U69" s="4">
        <v>242</v>
      </c>
      <c r="V69" s="4">
        <v>146</v>
      </c>
      <c r="W69" s="4">
        <v>85</v>
      </c>
      <c r="X69" s="4">
        <v>58</v>
      </c>
      <c r="Y69" s="4">
        <v>11</v>
      </c>
    </row>
    <row r="70" spans="1:25" x14ac:dyDescent="0.2">
      <c r="A70">
        <v>2005</v>
      </c>
      <c r="B70" t="s">
        <v>10</v>
      </c>
      <c r="C70">
        <f t="shared" ref="C70:C100" si="18">ROUND(398345/464125*Q70,0)</f>
        <v>6404</v>
      </c>
      <c r="D70">
        <f t="shared" ref="D70:D101" si="19">C70-SUM(E70:K70)</f>
        <v>597</v>
      </c>
      <c r="E70">
        <f t="shared" ref="E70:E101" si="20">ROUND(398345/464125*S70,0)</f>
        <v>874</v>
      </c>
      <c r="F70">
        <f t="shared" ref="F70:F101" si="21">ROUND(398345/464125*T70,0)</f>
        <v>1614</v>
      </c>
      <c r="G70">
        <f t="shared" ref="G70:G101" si="22">ROUND(398345/464125*U70,0)</f>
        <v>1735</v>
      </c>
      <c r="H70">
        <f t="shared" ref="H70:H101" si="23">ROUND(398345/464125*V70,0)</f>
        <v>961</v>
      </c>
      <c r="I70">
        <f t="shared" ref="I70:I101" si="24">ROUND(398345/464125*W70,0)</f>
        <v>435</v>
      </c>
      <c r="J70">
        <f t="shared" ref="J70:J101" si="25">ROUND(398345/464125*X70,0)</f>
        <v>160</v>
      </c>
      <c r="K70">
        <f t="shared" ref="K70:K101" si="26">ROUND(398345/464125*Y70,0)</f>
        <v>28</v>
      </c>
      <c r="O70">
        <v>2005</v>
      </c>
      <c r="P70" s="3" t="s">
        <v>10</v>
      </c>
      <c r="Q70" s="4">
        <v>7462</v>
      </c>
      <c r="R70" s="4">
        <v>694</v>
      </c>
      <c r="S70" s="4">
        <v>1018</v>
      </c>
      <c r="T70" s="4">
        <v>1881</v>
      </c>
      <c r="U70" s="4">
        <v>2022</v>
      </c>
      <c r="V70" s="4">
        <v>1120</v>
      </c>
      <c r="W70" s="4">
        <v>507</v>
      </c>
      <c r="X70" s="4">
        <v>187</v>
      </c>
      <c r="Y70" s="4">
        <v>33</v>
      </c>
    </row>
    <row r="71" spans="1:25" x14ac:dyDescent="0.2">
      <c r="A71">
        <v>2005</v>
      </c>
      <c r="B71" t="s">
        <v>11</v>
      </c>
      <c r="C71">
        <f t="shared" si="18"/>
        <v>4727</v>
      </c>
      <c r="D71">
        <f t="shared" si="19"/>
        <v>271</v>
      </c>
      <c r="E71">
        <f t="shared" si="20"/>
        <v>800</v>
      </c>
      <c r="F71">
        <f t="shared" si="21"/>
        <v>1193</v>
      </c>
      <c r="G71">
        <f t="shared" si="22"/>
        <v>1257</v>
      </c>
      <c r="H71">
        <f t="shared" si="23"/>
        <v>578</v>
      </c>
      <c r="I71">
        <f t="shared" si="24"/>
        <v>397</v>
      </c>
      <c r="J71">
        <f t="shared" si="25"/>
        <v>198</v>
      </c>
      <c r="K71">
        <f t="shared" si="26"/>
        <v>33</v>
      </c>
      <c r="O71">
        <v>2005</v>
      </c>
      <c r="P71" s="3" t="s">
        <v>11</v>
      </c>
      <c r="Q71" s="4">
        <v>5508</v>
      </c>
      <c r="R71" s="4">
        <v>316</v>
      </c>
      <c r="S71" s="4">
        <v>932</v>
      </c>
      <c r="T71" s="4">
        <v>1390</v>
      </c>
      <c r="U71" s="4">
        <v>1464</v>
      </c>
      <c r="V71" s="4">
        <v>674</v>
      </c>
      <c r="W71" s="4">
        <v>463</v>
      </c>
      <c r="X71" s="4">
        <v>231</v>
      </c>
      <c r="Y71" s="4">
        <v>38</v>
      </c>
    </row>
    <row r="72" spans="1:25" x14ac:dyDescent="0.2">
      <c r="A72">
        <v>2005</v>
      </c>
      <c r="B72" t="s">
        <v>12</v>
      </c>
      <c r="C72">
        <f t="shared" si="18"/>
        <v>24677</v>
      </c>
      <c r="D72">
        <f t="shared" si="19"/>
        <v>3240</v>
      </c>
      <c r="E72">
        <f t="shared" si="20"/>
        <v>5425</v>
      </c>
      <c r="F72">
        <f t="shared" si="21"/>
        <v>4692</v>
      </c>
      <c r="G72">
        <f t="shared" si="22"/>
        <v>5258</v>
      </c>
      <c r="H72">
        <f t="shared" si="23"/>
        <v>3739</v>
      </c>
      <c r="I72">
        <f t="shared" si="24"/>
        <v>1856</v>
      </c>
      <c r="J72">
        <f t="shared" si="25"/>
        <v>419</v>
      </c>
      <c r="K72">
        <f t="shared" si="26"/>
        <v>48</v>
      </c>
      <c r="O72">
        <v>2005</v>
      </c>
      <c r="P72" s="3" t="s">
        <v>12</v>
      </c>
      <c r="Q72" s="4">
        <v>28752</v>
      </c>
      <c r="R72" s="4">
        <v>3774</v>
      </c>
      <c r="S72" s="4">
        <v>6321</v>
      </c>
      <c r="T72" s="4">
        <v>5467</v>
      </c>
      <c r="U72" s="4">
        <v>6126</v>
      </c>
      <c r="V72" s="4">
        <v>4357</v>
      </c>
      <c r="W72" s="4">
        <v>2163</v>
      </c>
      <c r="X72" s="4">
        <v>488</v>
      </c>
      <c r="Y72" s="4">
        <v>56</v>
      </c>
    </row>
    <row r="73" spans="1:25" x14ac:dyDescent="0.2">
      <c r="A73">
        <v>2005</v>
      </c>
      <c r="B73" t="s">
        <v>13</v>
      </c>
      <c r="C73">
        <f t="shared" si="18"/>
        <v>12393</v>
      </c>
      <c r="D73">
        <f t="shared" si="19"/>
        <v>2108</v>
      </c>
      <c r="E73">
        <f t="shared" si="20"/>
        <v>1903</v>
      </c>
      <c r="F73">
        <f t="shared" si="21"/>
        <v>2841</v>
      </c>
      <c r="G73">
        <f t="shared" si="22"/>
        <v>2693</v>
      </c>
      <c r="H73">
        <f t="shared" si="23"/>
        <v>1790</v>
      </c>
      <c r="I73">
        <f t="shared" si="24"/>
        <v>766</v>
      </c>
      <c r="J73">
        <f t="shared" si="25"/>
        <v>258</v>
      </c>
      <c r="K73">
        <f t="shared" si="26"/>
        <v>34</v>
      </c>
      <c r="O73">
        <v>2005</v>
      </c>
      <c r="P73" s="3" t="s">
        <v>13</v>
      </c>
      <c r="Q73" s="4">
        <v>14440</v>
      </c>
      <c r="R73" s="4">
        <v>2456</v>
      </c>
      <c r="S73" s="4">
        <v>2217</v>
      </c>
      <c r="T73" s="4">
        <v>3310</v>
      </c>
      <c r="U73" s="4">
        <v>3138</v>
      </c>
      <c r="V73" s="4">
        <v>2086</v>
      </c>
      <c r="W73" s="4">
        <v>892</v>
      </c>
      <c r="X73" s="4">
        <v>301</v>
      </c>
      <c r="Y73" s="4">
        <v>40</v>
      </c>
    </row>
    <row r="74" spans="1:25" x14ac:dyDescent="0.2">
      <c r="A74">
        <v>2005</v>
      </c>
      <c r="B74" t="s">
        <v>14</v>
      </c>
      <c r="C74">
        <f t="shared" si="18"/>
        <v>11119</v>
      </c>
      <c r="D74">
        <f t="shared" si="19"/>
        <v>2465</v>
      </c>
      <c r="E74">
        <f t="shared" si="20"/>
        <v>2934</v>
      </c>
      <c r="F74">
        <f t="shared" si="21"/>
        <v>2499</v>
      </c>
      <c r="G74">
        <f t="shared" si="22"/>
        <v>1950</v>
      </c>
      <c r="H74">
        <f t="shared" si="23"/>
        <v>913</v>
      </c>
      <c r="I74">
        <f t="shared" si="24"/>
        <v>277</v>
      </c>
      <c r="J74">
        <f t="shared" si="25"/>
        <v>76</v>
      </c>
      <c r="K74">
        <f t="shared" si="26"/>
        <v>5</v>
      </c>
      <c r="O74">
        <v>2005</v>
      </c>
      <c r="P74" s="3" t="s">
        <v>14</v>
      </c>
      <c r="Q74" s="4">
        <v>12955</v>
      </c>
      <c r="R74" s="4">
        <v>2871</v>
      </c>
      <c r="S74" s="4">
        <v>3418</v>
      </c>
      <c r="T74" s="4">
        <v>2912</v>
      </c>
      <c r="U74" s="4">
        <v>2272</v>
      </c>
      <c r="V74" s="4">
        <v>1064</v>
      </c>
      <c r="W74" s="4">
        <v>323</v>
      </c>
      <c r="X74" s="4">
        <v>89</v>
      </c>
      <c r="Y74" s="4">
        <v>6</v>
      </c>
    </row>
    <row r="75" spans="1:25" x14ac:dyDescent="0.2">
      <c r="A75">
        <v>2005</v>
      </c>
      <c r="B75" t="s">
        <v>15</v>
      </c>
      <c r="C75">
        <f t="shared" si="18"/>
        <v>21655</v>
      </c>
      <c r="D75">
        <f t="shared" si="19"/>
        <v>3281</v>
      </c>
      <c r="E75">
        <f t="shared" si="20"/>
        <v>3364</v>
      </c>
      <c r="F75">
        <f t="shared" si="21"/>
        <v>3715</v>
      </c>
      <c r="G75">
        <f t="shared" si="22"/>
        <v>5906</v>
      </c>
      <c r="H75">
        <f t="shared" si="23"/>
        <v>2556</v>
      </c>
      <c r="I75">
        <f t="shared" si="24"/>
        <v>1803</v>
      </c>
      <c r="J75">
        <f t="shared" si="25"/>
        <v>972</v>
      </c>
      <c r="K75">
        <f t="shared" si="26"/>
        <v>58</v>
      </c>
      <c r="O75">
        <v>2005</v>
      </c>
      <c r="P75" s="3" t="s">
        <v>15</v>
      </c>
      <c r="Q75" s="4">
        <v>25231</v>
      </c>
      <c r="R75" s="4">
        <v>3823</v>
      </c>
      <c r="S75" s="4">
        <v>3919</v>
      </c>
      <c r="T75" s="4">
        <v>4329</v>
      </c>
      <c r="U75" s="4">
        <v>6881</v>
      </c>
      <c r="V75" s="4">
        <v>2978</v>
      </c>
      <c r="W75" s="4">
        <v>2101</v>
      </c>
      <c r="X75" s="4">
        <v>1132</v>
      </c>
      <c r="Y75" s="4">
        <v>68</v>
      </c>
    </row>
    <row r="76" spans="1:25" x14ac:dyDescent="0.2">
      <c r="A76">
        <v>2005</v>
      </c>
      <c r="B76" t="s">
        <v>16</v>
      </c>
      <c r="C76">
        <f t="shared" si="18"/>
        <v>11974</v>
      </c>
      <c r="D76">
        <f t="shared" si="19"/>
        <v>1379</v>
      </c>
      <c r="E76">
        <f t="shared" si="20"/>
        <v>1776</v>
      </c>
      <c r="F76">
        <f t="shared" si="21"/>
        <v>2552</v>
      </c>
      <c r="G76">
        <f t="shared" si="22"/>
        <v>3152</v>
      </c>
      <c r="H76">
        <f t="shared" si="23"/>
        <v>1728</v>
      </c>
      <c r="I76">
        <f t="shared" si="24"/>
        <v>991</v>
      </c>
      <c r="J76">
        <f t="shared" si="25"/>
        <v>386</v>
      </c>
      <c r="K76">
        <f t="shared" si="26"/>
        <v>10</v>
      </c>
      <c r="O76">
        <v>2005</v>
      </c>
      <c r="P76" s="3" t="s">
        <v>16</v>
      </c>
      <c r="Q76" s="4">
        <v>13951</v>
      </c>
      <c r="R76" s="4">
        <v>1606</v>
      </c>
      <c r="S76" s="4">
        <v>2069</v>
      </c>
      <c r="T76" s="4">
        <v>2973</v>
      </c>
      <c r="U76" s="4">
        <v>3673</v>
      </c>
      <c r="V76" s="4">
        <v>2013</v>
      </c>
      <c r="W76" s="4">
        <v>1155</v>
      </c>
      <c r="X76" s="4">
        <v>450</v>
      </c>
      <c r="Y76" s="4">
        <v>12</v>
      </c>
    </row>
    <row r="77" spans="1:25" x14ac:dyDescent="0.2">
      <c r="A77">
        <v>2005</v>
      </c>
      <c r="B77" t="s">
        <v>17</v>
      </c>
      <c r="C77">
        <f t="shared" si="18"/>
        <v>14054</v>
      </c>
      <c r="D77">
        <f t="shared" si="19"/>
        <v>2245</v>
      </c>
      <c r="E77">
        <f t="shared" si="20"/>
        <v>2119</v>
      </c>
      <c r="F77">
        <f t="shared" si="21"/>
        <v>2805</v>
      </c>
      <c r="G77">
        <f t="shared" si="22"/>
        <v>3249</v>
      </c>
      <c r="H77">
        <f t="shared" si="23"/>
        <v>2075</v>
      </c>
      <c r="I77">
        <f t="shared" si="24"/>
        <v>1116</v>
      </c>
      <c r="J77">
        <f t="shared" si="25"/>
        <v>439</v>
      </c>
      <c r="K77">
        <f t="shared" si="26"/>
        <v>6</v>
      </c>
      <c r="O77">
        <v>2005</v>
      </c>
      <c r="P77" s="3" t="s">
        <v>17</v>
      </c>
      <c r="Q77" s="4">
        <v>16375</v>
      </c>
      <c r="R77" s="4">
        <v>2615</v>
      </c>
      <c r="S77" s="4">
        <v>2469</v>
      </c>
      <c r="T77" s="4">
        <v>3268</v>
      </c>
      <c r="U77" s="4">
        <v>3786</v>
      </c>
      <c r="V77" s="4">
        <v>2418</v>
      </c>
      <c r="W77" s="4">
        <v>1300</v>
      </c>
      <c r="X77" s="4">
        <v>512</v>
      </c>
      <c r="Y77" s="4">
        <v>7</v>
      </c>
    </row>
    <row r="78" spans="1:25" x14ac:dyDescent="0.2">
      <c r="A78">
        <v>2005</v>
      </c>
      <c r="B78" t="s">
        <v>18</v>
      </c>
      <c r="C78">
        <f t="shared" si="18"/>
        <v>8789</v>
      </c>
      <c r="D78">
        <f t="shared" si="19"/>
        <v>1131</v>
      </c>
      <c r="E78">
        <f t="shared" si="20"/>
        <v>1208</v>
      </c>
      <c r="F78">
        <f t="shared" si="21"/>
        <v>2095</v>
      </c>
      <c r="G78">
        <f t="shared" si="22"/>
        <v>2005</v>
      </c>
      <c r="H78">
        <f t="shared" si="23"/>
        <v>1195</v>
      </c>
      <c r="I78">
        <f t="shared" si="24"/>
        <v>830</v>
      </c>
      <c r="J78">
        <f t="shared" si="25"/>
        <v>299</v>
      </c>
      <c r="K78">
        <f t="shared" si="26"/>
        <v>26</v>
      </c>
      <c r="O78">
        <v>2005</v>
      </c>
      <c r="P78" s="3" t="s">
        <v>18</v>
      </c>
      <c r="Q78" s="4">
        <v>10240</v>
      </c>
      <c r="R78" s="4">
        <v>1318</v>
      </c>
      <c r="S78" s="4">
        <v>1408</v>
      </c>
      <c r="T78" s="4">
        <v>2441</v>
      </c>
      <c r="U78" s="4">
        <v>2336</v>
      </c>
      <c r="V78" s="4">
        <v>1392</v>
      </c>
      <c r="W78" s="4">
        <v>967</v>
      </c>
      <c r="X78" s="4">
        <v>348</v>
      </c>
      <c r="Y78" s="4">
        <v>30</v>
      </c>
    </row>
    <row r="79" spans="1:25" x14ac:dyDescent="0.2">
      <c r="A79">
        <v>2005</v>
      </c>
      <c r="B79" t="s">
        <v>19</v>
      </c>
      <c r="C79">
        <f t="shared" si="18"/>
        <v>20258</v>
      </c>
      <c r="D79">
        <f t="shared" si="19"/>
        <v>2631</v>
      </c>
      <c r="E79">
        <f t="shared" si="20"/>
        <v>3742</v>
      </c>
      <c r="F79">
        <f t="shared" si="21"/>
        <v>4476</v>
      </c>
      <c r="G79">
        <f t="shared" si="22"/>
        <v>4418</v>
      </c>
      <c r="H79">
        <f t="shared" si="23"/>
        <v>2294</v>
      </c>
      <c r="I79">
        <f t="shared" si="24"/>
        <v>1581</v>
      </c>
      <c r="J79">
        <f t="shared" si="25"/>
        <v>1116</v>
      </c>
      <c r="K79">
        <f t="shared" si="26"/>
        <v>0</v>
      </c>
      <c r="O79">
        <v>2005</v>
      </c>
      <c r="P79" s="3" t="s">
        <v>19</v>
      </c>
      <c r="Q79" s="4">
        <v>23603</v>
      </c>
      <c r="R79" s="4">
        <v>3065</v>
      </c>
      <c r="S79" s="4">
        <v>4360</v>
      </c>
      <c r="T79" s="4">
        <v>5215</v>
      </c>
      <c r="U79" s="4">
        <v>5148</v>
      </c>
      <c r="V79" s="4">
        <v>2673</v>
      </c>
      <c r="W79" s="4">
        <v>1842</v>
      </c>
      <c r="X79" s="4">
        <v>1300</v>
      </c>
      <c r="Y79" s="3"/>
    </row>
    <row r="80" spans="1:25" x14ac:dyDescent="0.2">
      <c r="A80">
        <v>2005</v>
      </c>
      <c r="B80" t="s">
        <v>20</v>
      </c>
      <c r="C80">
        <f t="shared" si="18"/>
        <v>15254</v>
      </c>
      <c r="D80">
        <f t="shared" si="19"/>
        <v>1971</v>
      </c>
      <c r="E80">
        <f t="shared" si="20"/>
        <v>3068</v>
      </c>
      <c r="F80">
        <f t="shared" si="21"/>
        <v>3630</v>
      </c>
      <c r="G80">
        <f t="shared" si="22"/>
        <v>3787</v>
      </c>
      <c r="H80">
        <f t="shared" si="23"/>
        <v>1540</v>
      </c>
      <c r="I80">
        <f t="shared" si="24"/>
        <v>748</v>
      </c>
      <c r="J80">
        <f t="shared" si="25"/>
        <v>487</v>
      </c>
      <c r="K80">
        <f t="shared" si="26"/>
        <v>23</v>
      </c>
      <c r="O80">
        <v>2005</v>
      </c>
      <c r="P80" s="3" t="s">
        <v>20</v>
      </c>
      <c r="Q80" s="4">
        <v>17773</v>
      </c>
      <c r="R80" s="4">
        <v>2295</v>
      </c>
      <c r="S80" s="4">
        <v>3575</v>
      </c>
      <c r="T80" s="4">
        <v>4230</v>
      </c>
      <c r="U80" s="4">
        <v>4412</v>
      </c>
      <c r="V80" s="4">
        <v>1794</v>
      </c>
      <c r="W80" s="4">
        <v>872</v>
      </c>
      <c r="X80" s="4">
        <v>568</v>
      </c>
      <c r="Y80" s="4">
        <v>27</v>
      </c>
    </row>
    <row r="81" spans="1:25" x14ac:dyDescent="0.2">
      <c r="A81">
        <v>2005</v>
      </c>
      <c r="B81" t="s">
        <v>21</v>
      </c>
      <c r="C81">
        <f t="shared" si="18"/>
        <v>14264</v>
      </c>
      <c r="D81">
        <f t="shared" si="19"/>
        <v>1412</v>
      </c>
      <c r="E81">
        <f t="shared" si="20"/>
        <v>3007</v>
      </c>
      <c r="F81">
        <f t="shared" si="21"/>
        <v>3053</v>
      </c>
      <c r="G81">
        <f t="shared" si="22"/>
        <v>3201</v>
      </c>
      <c r="H81">
        <f t="shared" si="23"/>
        <v>2094</v>
      </c>
      <c r="I81">
        <f t="shared" si="24"/>
        <v>960</v>
      </c>
      <c r="J81">
        <f t="shared" si="25"/>
        <v>537</v>
      </c>
      <c r="K81">
        <f t="shared" si="26"/>
        <v>0</v>
      </c>
      <c r="O81">
        <v>2005</v>
      </c>
      <c r="P81" s="3" t="s">
        <v>21</v>
      </c>
      <c r="Q81" s="4">
        <v>16619</v>
      </c>
      <c r="R81" s="4">
        <v>1643</v>
      </c>
      <c r="S81" s="4">
        <v>3504</v>
      </c>
      <c r="T81" s="4">
        <v>3557</v>
      </c>
      <c r="U81" s="4">
        <v>3730</v>
      </c>
      <c r="V81" s="4">
        <v>2440</v>
      </c>
      <c r="W81" s="4">
        <v>1119</v>
      </c>
      <c r="X81" s="4">
        <v>626</v>
      </c>
      <c r="Y81" s="3"/>
    </row>
    <row r="82" spans="1:25" x14ac:dyDescent="0.2">
      <c r="A82">
        <v>2005</v>
      </c>
      <c r="B82" t="s">
        <v>22</v>
      </c>
      <c r="C82">
        <f t="shared" si="18"/>
        <v>9644</v>
      </c>
      <c r="D82">
        <f t="shared" si="19"/>
        <v>1268</v>
      </c>
      <c r="E82">
        <f t="shared" si="20"/>
        <v>1684</v>
      </c>
      <c r="F82">
        <f t="shared" si="21"/>
        <v>2597</v>
      </c>
      <c r="G82">
        <f t="shared" si="22"/>
        <v>2731</v>
      </c>
      <c r="H82">
        <f t="shared" si="23"/>
        <v>879</v>
      </c>
      <c r="I82">
        <f t="shared" si="24"/>
        <v>312</v>
      </c>
      <c r="J82">
        <f t="shared" si="25"/>
        <v>169</v>
      </c>
      <c r="K82">
        <f t="shared" si="26"/>
        <v>4</v>
      </c>
      <c r="O82">
        <v>2005</v>
      </c>
      <c r="P82" s="3" t="s">
        <v>22</v>
      </c>
      <c r="Q82" s="4">
        <v>11237</v>
      </c>
      <c r="R82" s="4">
        <v>1478</v>
      </c>
      <c r="S82" s="4">
        <v>1962</v>
      </c>
      <c r="T82" s="4">
        <v>3026</v>
      </c>
      <c r="U82" s="4">
        <v>3182</v>
      </c>
      <c r="V82" s="4">
        <v>1024</v>
      </c>
      <c r="W82" s="4">
        <v>363</v>
      </c>
      <c r="X82" s="4">
        <v>197</v>
      </c>
      <c r="Y82" s="4">
        <v>5</v>
      </c>
    </row>
    <row r="83" spans="1:25" x14ac:dyDescent="0.2">
      <c r="A83">
        <v>2005</v>
      </c>
      <c r="B83" t="s">
        <v>23</v>
      </c>
      <c r="C83">
        <f t="shared" si="18"/>
        <v>11725</v>
      </c>
      <c r="D83">
        <f t="shared" si="19"/>
        <v>1756</v>
      </c>
      <c r="E83">
        <f t="shared" si="20"/>
        <v>2160</v>
      </c>
      <c r="F83">
        <f t="shared" si="21"/>
        <v>2834</v>
      </c>
      <c r="G83">
        <f t="shared" si="22"/>
        <v>2974</v>
      </c>
      <c r="H83">
        <f t="shared" si="23"/>
        <v>1264</v>
      </c>
      <c r="I83">
        <f t="shared" si="24"/>
        <v>516</v>
      </c>
      <c r="J83">
        <f t="shared" si="25"/>
        <v>191</v>
      </c>
      <c r="K83">
        <f t="shared" si="26"/>
        <v>30</v>
      </c>
      <c r="O83">
        <v>2005</v>
      </c>
      <c r="P83" s="3" t="s">
        <v>23</v>
      </c>
      <c r="Q83" s="4">
        <v>13661</v>
      </c>
      <c r="R83" s="4">
        <v>2046</v>
      </c>
      <c r="S83" s="4">
        <v>2517</v>
      </c>
      <c r="T83" s="4">
        <v>3302</v>
      </c>
      <c r="U83" s="4">
        <v>3465</v>
      </c>
      <c r="V83" s="4">
        <v>1473</v>
      </c>
      <c r="W83" s="4">
        <v>601</v>
      </c>
      <c r="X83" s="4">
        <v>222</v>
      </c>
      <c r="Y83" s="4">
        <v>35</v>
      </c>
    </row>
    <row r="84" spans="1:25" x14ac:dyDescent="0.2">
      <c r="A84">
        <v>2005</v>
      </c>
      <c r="B84" t="s">
        <v>24</v>
      </c>
      <c r="C84">
        <f t="shared" si="18"/>
        <v>23826</v>
      </c>
      <c r="D84">
        <f t="shared" si="19"/>
        <v>3477</v>
      </c>
      <c r="E84">
        <f t="shared" si="20"/>
        <v>5714</v>
      </c>
      <c r="F84">
        <f t="shared" si="21"/>
        <v>5235</v>
      </c>
      <c r="G84">
        <f t="shared" si="22"/>
        <v>5099</v>
      </c>
      <c r="H84">
        <f t="shared" si="23"/>
        <v>3139</v>
      </c>
      <c r="I84">
        <f t="shared" si="24"/>
        <v>1105</v>
      </c>
      <c r="J84">
        <f t="shared" si="25"/>
        <v>43</v>
      </c>
      <c r="K84">
        <f t="shared" si="26"/>
        <v>14</v>
      </c>
      <c r="O84">
        <v>2005</v>
      </c>
      <c r="P84" s="3" t="s">
        <v>24</v>
      </c>
      <c r="Q84" s="4">
        <v>27760</v>
      </c>
      <c r="R84" s="4">
        <v>4051</v>
      </c>
      <c r="S84" s="4">
        <v>6658</v>
      </c>
      <c r="T84" s="4">
        <v>6100</v>
      </c>
      <c r="U84" s="4">
        <v>5941</v>
      </c>
      <c r="V84" s="4">
        <v>3657</v>
      </c>
      <c r="W84" s="4">
        <v>1287</v>
      </c>
      <c r="X84" s="4">
        <v>50</v>
      </c>
      <c r="Y84" s="4">
        <v>16</v>
      </c>
    </row>
    <row r="85" spans="1:25" x14ac:dyDescent="0.2">
      <c r="A85">
        <v>2005</v>
      </c>
      <c r="B85" t="s">
        <v>25</v>
      </c>
      <c r="C85">
        <f t="shared" si="18"/>
        <v>20037</v>
      </c>
      <c r="D85">
        <f t="shared" si="19"/>
        <v>2878</v>
      </c>
      <c r="E85">
        <f t="shared" si="20"/>
        <v>4261</v>
      </c>
      <c r="F85">
        <f t="shared" si="21"/>
        <v>5639</v>
      </c>
      <c r="G85">
        <f t="shared" si="22"/>
        <v>4697</v>
      </c>
      <c r="H85">
        <f t="shared" si="23"/>
        <v>1866</v>
      </c>
      <c r="I85">
        <f t="shared" si="24"/>
        <v>645</v>
      </c>
      <c r="J85">
        <f t="shared" si="25"/>
        <v>42</v>
      </c>
      <c r="K85">
        <f t="shared" si="26"/>
        <v>9</v>
      </c>
      <c r="O85">
        <v>2005</v>
      </c>
      <c r="P85" s="3" t="s">
        <v>25</v>
      </c>
      <c r="Q85" s="4">
        <v>23346</v>
      </c>
      <c r="R85" s="4">
        <v>3354</v>
      </c>
      <c r="S85" s="4">
        <v>4965</v>
      </c>
      <c r="T85" s="4">
        <v>6570</v>
      </c>
      <c r="U85" s="4">
        <v>5473</v>
      </c>
      <c r="V85" s="4">
        <v>2174</v>
      </c>
      <c r="W85" s="4">
        <v>751</v>
      </c>
      <c r="X85" s="4">
        <v>49</v>
      </c>
      <c r="Y85" s="4">
        <v>10</v>
      </c>
    </row>
    <row r="86" spans="1:25" x14ac:dyDescent="0.2">
      <c r="A86">
        <v>2005</v>
      </c>
      <c r="B86" t="s">
        <v>26</v>
      </c>
      <c r="C86">
        <f t="shared" si="18"/>
        <v>25007</v>
      </c>
      <c r="D86">
        <f t="shared" si="19"/>
        <v>4635</v>
      </c>
      <c r="E86">
        <f t="shared" si="20"/>
        <v>5760</v>
      </c>
      <c r="F86">
        <f t="shared" si="21"/>
        <v>6215</v>
      </c>
      <c r="G86">
        <f t="shared" si="22"/>
        <v>4718</v>
      </c>
      <c r="H86">
        <f t="shared" si="23"/>
        <v>2393</v>
      </c>
      <c r="I86">
        <f t="shared" si="24"/>
        <v>1086</v>
      </c>
      <c r="J86">
        <f t="shared" si="25"/>
        <v>199</v>
      </c>
      <c r="K86">
        <f t="shared" si="26"/>
        <v>1</v>
      </c>
      <c r="O86">
        <v>2005</v>
      </c>
      <c r="P86" s="3" t="s">
        <v>26</v>
      </c>
      <c r="Q86" s="4">
        <v>29137</v>
      </c>
      <c r="R86" s="4">
        <v>5402</v>
      </c>
      <c r="S86" s="4">
        <v>6711</v>
      </c>
      <c r="T86" s="4">
        <v>7241</v>
      </c>
      <c r="U86" s="4">
        <v>5497</v>
      </c>
      <c r="V86" s="4">
        <v>2788</v>
      </c>
      <c r="W86" s="4">
        <v>1265</v>
      </c>
      <c r="X86" s="4">
        <v>232</v>
      </c>
      <c r="Y86" s="4">
        <v>1</v>
      </c>
    </row>
    <row r="87" spans="1:25" x14ac:dyDescent="0.2">
      <c r="A87">
        <v>2005</v>
      </c>
      <c r="B87" t="s">
        <v>27</v>
      </c>
      <c r="C87">
        <f t="shared" si="18"/>
        <v>18321</v>
      </c>
      <c r="D87">
        <f t="shared" si="19"/>
        <v>3301</v>
      </c>
      <c r="E87">
        <f t="shared" si="20"/>
        <v>4024</v>
      </c>
      <c r="F87">
        <f t="shared" si="21"/>
        <v>4429</v>
      </c>
      <c r="G87">
        <f t="shared" si="22"/>
        <v>3889</v>
      </c>
      <c r="H87">
        <f t="shared" si="23"/>
        <v>1849</v>
      </c>
      <c r="I87">
        <f t="shared" si="24"/>
        <v>681</v>
      </c>
      <c r="J87">
        <f t="shared" si="25"/>
        <v>133</v>
      </c>
      <c r="K87">
        <f t="shared" si="26"/>
        <v>15</v>
      </c>
      <c r="O87">
        <v>2005</v>
      </c>
      <c r="P87" s="3" t="s">
        <v>27</v>
      </c>
      <c r="Q87" s="4">
        <v>21346</v>
      </c>
      <c r="R87" s="4">
        <v>3847</v>
      </c>
      <c r="S87" s="4">
        <v>4688</v>
      </c>
      <c r="T87" s="4">
        <v>5160</v>
      </c>
      <c r="U87" s="4">
        <v>4531</v>
      </c>
      <c r="V87" s="4">
        <v>2154</v>
      </c>
      <c r="W87" s="4">
        <v>793</v>
      </c>
      <c r="X87" s="4">
        <v>155</v>
      </c>
      <c r="Y87" s="4">
        <v>18</v>
      </c>
    </row>
    <row r="88" spans="1:25" x14ac:dyDescent="0.2">
      <c r="A88">
        <v>2005</v>
      </c>
      <c r="B88" t="s">
        <v>28</v>
      </c>
      <c r="C88">
        <f t="shared" si="18"/>
        <v>30650</v>
      </c>
      <c r="D88">
        <f t="shared" si="19"/>
        <v>6503</v>
      </c>
      <c r="E88">
        <f t="shared" si="20"/>
        <v>7417</v>
      </c>
      <c r="F88">
        <f t="shared" si="21"/>
        <v>6278</v>
      </c>
      <c r="G88">
        <f t="shared" si="22"/>
        <v>5368</v>
      </c>
      <c r="H88">
        <f t="shared" si="23"/>
        <v>3272</v>
      </c>
      <c r="I88">
        <f t="shared" si="24"/>
        <v>1256</v>
      </c>
      <c r="J88">
        <f t="shared" si="25"/>
        <v>554</v>
      </c>
      <c r="K88">
        <f t="shared" si="26"/>
        <v>2</v>
      </c>
      <c r="O88">
        <v>2005</v>
      </c>
      <c r="P88" s="3" t="s">
        <v>28</v>
      </c>
      <c r="Q88" s="4">
        <v>35711</v>
      </c>
      <c r="R88" s="4">
        <v>7577</v>
      </c>
      <c r="S88" s="4">
        <v>8642</v>
      </c>
      <c r="T88" s="4">
        <v>7315</v>
      </c>
      <c r="U88" s="4">
        <v>6255</v>
      </c>
      <c r="V88" s="4">
        <v>3812</v>
      </c>
      <c r="W88" s="4">
        <v>1463</v>
      </c>
      <c r="X88" s="4">
        <v>645</v>
      </c>
      <c r="Y88" s="4">
        <v>2</v>
      </c>
    </row>
    <row r="89" spans="1:25" x14ac:dyDescent="0.2">
      <c r="A89">
        <v>2005</v>
      </c>
      <c r="B89" t="s">
        <v>29</v>
      </c>
      <c r="C89">
        <f t="shared" si="18"/>
        <v>11624</v>
      </c>
      <c r="D89">
        <f t="shared" si="19"/>
        <v>1619</v>
      </c>
      <c r="E89">
        <f t="shared" si="20"/>
        <v>2142</v>
      </c>
      <c r="F89">
        <f t="shared" si="21"/>
        <v>3052</v>
      </c>
      <c r="G89">
        <f t="shared" si="22"/>
        <v>3265</v>
      </c>
      <c r="H89">
        <f t="shared" si="23"/>
        <v>1085</v>
      </c>
      <c r="I89">
        <f t="shared" si="24"/>
        <v>361</v>
      </c>
      <c r="J89">
        <f t="shared" si="25"/>
        <v>97</v>
      </c>
      <c r="K89">
        <f t="shared" si="26"/>
        <v>3</v>
      </c>
      <c r="O89">
        <v>2005</v>
      </c>
      <c r="P89" s="3" t="s">
        <v>29</v>
      </c>
      <c r="Q89" s="4">
        <v>13544</v>
      </c>
      <c r="R89" s="4">
        <v>1886</v>
      </c>
      <c r="S89" s="4">
        <v>2496</v>
      </c>
      <c r="T89" s="4">
        <v>3556</v>
      </c>
      <c r="U89" s="4">
        <v>3804</v>
      </c>
      <c r="V89" s="4">
        <v>1264</v>
      </c>
      <c r="W89" s="4">
        <v>421</v>
      </c>
      <c r="X89" s="4">
        <v>113</v>
      </c>
      <c r="Y89" s="4">
        <v>4</v>
      </c>
    </row>
    <row r="90" spans="1:25" x14ac:dyDescent="0.2">
      <c r="A90">
        <v>2005</v>
      </c>
      <c r="B90" t="s">
        <v>30</v>
      </c>
      <c r="C90">
        <f t="shared" si="18"/>
        <v>2262</v>
      </c>
      <c r="D90">
        <f t="shared" si="19"/>
        <v>332</v>
      </c>
      <c r="E90">
        <f t="shared" si="20"/>
        <v>338</v>
      </c>
      <c r="F90">
        <f t="shared" si="21"/>
        <v>421</v>
      </c>
      <c r="G90">
        <f t="shared" si="22"/>
        <v>568</v>
      </c>
      <c r="H90">
        <f t="shared" si="23"/>
        <v>389</v>
      </c>
      <c r="I90">
        <f t="shared" si="24"/>
        <v>136</v>
      </c>
      <c r="J90">
        <f t="shared" si="25"/>
        <v>78</v>
      </c>
      <c r="K90">
        <f t="shared" si="26"/>
        <v>0</v>
      </c>
      <c r="O90">
        <v>2005</v>
      </c>
      <c r="P90" s="3" t="s">
        <v>30</v>
      </c>
      <c r="Q90" s="4">
        <v>2636</v>
      </c>
      <c r="R90" s="4">
        <v>387</v>
      </c>
      <c r="S90" s="4">
        <v>394</v>
      </c>
      <c r="T90" s="4">
        <v>490</v>
      </c>
      <c r="U90" s="4">
        <v>662</v>
      </c>
      <c r="V90" s="4">
        <v>453</v>
      </c>
      <c r="W90" s="4">
        <v>159</v>
      </c>
      <c r="X90" s="4">
        <v>91</v>
      </c>
      <c r="Y90" s="3"/>
    </row>
    <row r="91" spans="1:25" x14ac:dyDescent="0.2">
      <c r="A91">
        <v>2005</v>
      </c>
      <c r="B91" t="s">
        <v>31</v>
      </c>
      <c r="C91">
        <f t="shared" si="18"/>
        <v>6410</v>
      </c>
      <c r="D91">
        <f t="shared" si="19"/>
        <v>755</v>
      </c>
      <c r="E91">
        <f t="shared" si="20"/>
        <v>1297</v>
      </c>
      <c r="F91">
        <f t="shared" si="21"/>
        <v>1432</v>
      </c>
      <c r="G91">
        <f t="shared" si="22"/>
        <v>1367</v>
      </c>
      <c r="H91">
        <f t="shared" si="23"/>
        <v>869</v>
      </c>
      <c r="I91">
        <f t="shared" si="24"/>
        <v>463</v>
      </c>
      <c r="J91">
        <f t="shared" si="25"/>
        <v>221</v>
      </c>
      <c r="K91">
        <f t="shared" si="26"/>
        <v>6</v>
      </c>
      <c r="O91">
        <v>2005</v>
      </c>
      <c r="P91" s="3" t="s">
        <v>31</v>
      </c>
      <c r="Q91" s="4">
        <v>7469</v>
      </c>
      <c r="R91" s="4">
        <v>880</v>
      </c>
      <c r="S91" s="4">
        <v>1511</v>
      </c>
      <c r="T91" s="4">
        <v>1668</v>
      </c>
      <c r="U91" s="4">
        <v>1593</v>
      </c>
      <c r="V91" s="4">
        <v>1012</v>
      </c>
      <c r="W91" s="4">
        <v>540</v>
      </c>
      <c r="X91" s="4">
        <v>258</v>
      </c>
      <c r="Y91" s="4">
        <v>7</v>
      </c>
    </row>
    <row r="92" spans="1:25" x14ac:dyDescent="0.2">
      <c r="A92">
        <v>2005</v>
      </c>
      <c r="B92" t="s">
        <v>32</v>
      </c>
      <c r="C92">
        <f t="shared" si="18"/>
        <v>19223</v>
      </c>
      <c r="D92">
        <f t="shared" si="19"/>
        <v>3166</v>
      </c>
      <c r="E92">
        <f t="shared" si="20"/>
        <v>4272</v>
      </c>
      <c r="F92">
        <f t="shared" si="21"/>
        <v>4200</v>
      </c>
      <c r="G92">
        <f t="shared" si="22"/>
        <v>3643</v>
      </c>
      <c r="H92">
        <f t="shared" si="23"/>
        <v>2306</v>
      </c>
      <c r="I92">
        <f t="shared" si="24"/>
        <v>1077</v>
      </c>
      <c r="J92">
        <f t="shared" si="25"/>
        <v>538</v>
      </c>
      <c r="K92">
        <f t="shared" si="26"/>
        <v>21</v>
      </c>
      <c r="O92">
        <v>2005</v>
      </c>
      <c r="P92" s="3" t="s">
        <v>32</v>
      </c>
      <c r="Q92" s="4">
        <v>22397</v>
      </c>
      <c r="R92" s="4">
        <v>3687</v>
      </c>
      <c r="S92" s="4">
        <v>4978</v>
      </c>
      <c r="T92" s="4">
        <v>4894</v>
      </c>
      <c r="U92" s="4">
        <v>4244</v>
      </c>
      <c r="V92" s="4">
        <v>2687</v>
      </c>
      <c r="W92" s="4">
        <v>1255</v>
      </c>
      <c r="X92" s="4">
        <v>627</v>
      </c>
      <c r="Y92" s="4">
        <v>25</v>
      </c>
    </row>
    <row r="93" spans="1:25" x14ac:dyDescent="0.2">
      <c r="A93">
        <v>2005</v>
      </c>
      <c r="B93" t="s">
        <v>33</v>
      </c>
      <c r="C93">
        <f t="shared" si="18"/>
        <v>7616</v>
      </c>
      <c r="D93">
        <f t="shared" si="19"/>
        <v>921</v>
      </c>
      <c r="E93">
        <f t="shared" si="20"/>
        <v>1504</v>
      </c>
      <c r="F93">
        <f t="shared" si="21"/>
        <v>1596</v>
      </c>
      <c r="G93">
        <f t="shared" si="22"/>
        <v>2118</v>
      </c>
      <c r="H93">
        <f t="shared" si="23"/>
        <v>1008</v>
      </c>
      <c r="I93">
        <f t="shared" si="24"/>
        <v>354</v>
      </c>
      <c r="J93">
        <f t="shared" si="25"/>
        <v>115</v>
      </c>
      <c r="K93">
        <f t="shared" si="26"/>
        <v>0</v>
      </c>
      <c r="O93">
        <v>2005</v>
      </c>
      <c r="P93" s="3" t="s">
        <v>33</v>
      </c>
      <c r="Q93" s="4">
        <v>8874</v>
      </c>
      <c r="R93" s="4">
        <v>1073</v>
      </c>
      <c r="S93" s="4">
        <v>1752</v>
      </c>
      <c r="T93" s="4">
        <v>1860</v>
      </c>
      <c r="U93" s="4">
        <v>2468</v>
      </c>
      <c r="V93" s="4">
        <v>1175</v>
      </c>
      <c r="W93" s="4">
        <v>412</v>
      </c>
      <c r="X93" s="4">
        <v>134</v>
      </c>
      <c r="Y93" s="3"/>
    </row>
    <row r="94" spans="1:25" x14ac:dyDescent="0.2">
      <c r="A94">
        <v>2005</v>
      </c>
      <c r="B94" t="s">
        <v>34</v>
      </c>
      <c r="C94">
        <f t="shared" si="18"/>
        <v>10671</v>
      </c>
      <c r="D94">
        <f t="shared" si="19"/>
        <v>1186</v>
      </c>
      <c r="E94">
        <f t="shared" si="20"/>
        <v>1771</v>
      </c>
      <c r="F94">
        <f t="shared" si="21"/>
        <v>3090</v>
      </c>
      <c r="G94">
        <f t="shared" si="22"/>
        <v>2734</v>
      </c>
      <c r="H94">
        <f t="shared" si="23"/>
        <v>1381</v>
      </c>
      <c r="I94">
        <f t="shared" si="24"/>
        <v>362</v>
      </c>
      <c r="J94">
        <f t="shared" si="25"/>
        <v>138</v>
      </c>
      <c r="K94">
        <f t="shared" si="26"/>
        <v>9</v>
      </c>
      <c r="O94">
        <v>2005</v>
      </c>
      <c r="P94" s="3" t="s">
        <v>34</v>
      </c>
      <c r="Q94" s="4">
        <v>12433</v>
      </c>
      <c r="R94" s="4">
        <v>1382</v>
      </c>
      <c r="S94" s="4">
        <v>2063</v>
      </c>
      <c r="T94" s="4">
        <v>3600</v>
      </c>
      <c r="U94" s="4">
        <v>3185</v>
      </c>
      <c r="V94" s="4">
        <v>1609</v>
      </c>
      <c r="W94" s="4">
        <v>422</v>
      </c>
      <c r="X94" s="4">
        <v>161</v>
      </c>
      <c r="Y94" s="4">
        <v>11</v>
      </c>
    </row>
    <row r="95" spans="1:25" x14ac:dyDescent="0.2">
      <c r="A95">
        <v>2005</v>
      </c>
      <c r="B95" t="s">
        <v>35</v>
      </c>
      <c r="C95">
        <f t="shared" si="18"/>
        <v>1213</v>
      </c>
      <c r="D95">
        <f t="shared" si="19"/>
        <v>472</v>
      </c>
      <c r="E95">
        <f t="shared" si="20"/>
        <v>321</v>
      </c>
      <c r="F95">
        <f t="shared" si="21"/>
        <v>173</v>
      </c>
      <c r="G95">
        <f t="shared" si="22"/>
        <v>150</v>
      </c>
      <c r="H95">
        <f t="shared" si="23"/>
        <v>77</v>
      </c>
      <c r="I95">
        <f t="shared" si="24"/>
        <v>15</v>
      </c>
      <c r="J95">
        <f t="shared" si="25"/>
        <v>3</v>
      </c>
      <c r="K95">
        <f t="shared" si="26"/>
        <v>2</v>
      </c>
      <c r="O95">
        <v>2005</v>
      </c>
      <c r="P95" s="3" t="s">
        <v>35</v>
      </c>
      <c r="Q95" s="4">
        <v>1413</v>
      </c>
      <c r="R95" s="4">
        <v>549</v>
      </c>
      <c r="S95" s="4">
        <v>374</v>
      </c>
      <c r="T95" s="4">
        <v>201</v>
      </c>
      <c r="U95" s="4">
        <v>175</v>
      </c>
      <c r="V95" s="4">
        <v>90</v>
      </c>
      <c r="W95" s="4">
        <v>18</v>
      </c>
      <c r="X95" s="4">
        <v>4</v>
      </c>
      <c r="Y95" s="4">
        <v>2</v>
      </c>
    </row>
    <row r="96" spans="1:25" x14ac:dyDescent="0.2">
      <c r="A96">
        <v>2005</v>
      </c>
      <c r="B96" t="s">
        <v>36</v>
      </c>
      <c r="C96">
        <f t="shared" si="18"/>
        <v>11666</v>
      </c>
      <c r="D96">
        <f t="shared" si="19"/>
        <v>2344</v>
      </c>
      <c r="E96">
        <f t="shared" si="20"/>
        <v>2276</v>
      </c>
      <c r="F96">
        <f t="shared" si="21"/>
        <v>2398</v>
      </c>
      <c r="G96">
        <f t="shared" si="22"/>
        <v>2841</v>
      </c>
      <c r="H96">
        <f t="shared" si="23"/>
        <v>1382</v>
      </c>
      <c r="I96">
        <f t="shared" si="24"/>
        <v>336</v>
      </c>
      <c r="J96">
        <f t="shared" si="25"/>
        <v>89</v>
      </c>
      <c r="K96">
        <f t="shared" si="26"/>
        <v>0</v>
      </c>
      <c r="O96">
        <v>2005</v>
      </c>
      <c r="P96" s="3" t="s">
        <v>36</v>
      </c>
      <c r="Q96" s="4">
        <v>13592</v>
      </c>
      <c r="R96" s="4">
        <v>2730</v>
      </c>
      <c r="S96" s="4">
        <v>2652</v>
      </c>
      <c r="T96" s="4">
        <v>2794</v>
      </c>
      <c r="U96" s="4">
        <v>3310</v>
      </c>
      <c r="V96" s="4">
        <v>1610</v>
      </c>
      <c r="W96" s="4">
        <v>392</v>
      </c>
      <c r="X96" s="4">
        <v>104</v>
      </c>
      <c r="Y96" s="3"/>
    </row>
    <row r="97" spans="1:25" x14ac:dyDescent="0.2">
      <c r="A97">
        <v>2005</v>
      </c>
      <c r="B97" t="s">
        <v>37</v>
      </c>
      <c r="C97">
        <f t="shared" si="18"/>
        <v>7942</v>
      </c>
      <c r="D97">
        <f t="shared" si="19"/>
        <v>1196</v>
      </c>
      <c r="E97">
        <f t="shared" si="20"/>
        <v>1282</v>
      </c>
      <c r="F97">
        <f t="shared" si="21"/>
        <v>2158</v>
      </c>
      <c r="G97">
        <f t="shared" si="22"/>
        <v>1934</v>
      </c>
      <c r="H97">
        <f t="shared" si="23"/>
        <v>947</v>
      </c>
      <c r="I97">
        <f t="shared" si="24"/>
        <v>330</v>
      </c>
      <c r="J97">
        <f t="shared" si="25"/>
        <v>86</v>
      </c>
      <c r="K97">
        <f t="shared" si="26"/>
        <v>9</v>
      </c>
      <c r="O97">
        <v>2005</v>
      </c>
      <c r="P97" s="3" t="s">
        <v>37</v>
      </c>
      <c r="Q97" s="4">
        <v>9254</v>
      </c>
      <c r="R97" s="4">
        <v>1395</v>
      </c>
      <c r="S97" s="4">
        <v>1494</v>
      </c>
      <c r="T97" s="4">
        <v>2514</v>
      </c>
      <c r="U97" s="4">
        <v>2253</v>
      </c>
      <c r="V97" s="4">
        <v>1103</v>
      </c>
      <c r="W97" s="4">
        <v>384</v>
      </c>
      <c r="X97" s="4">
        <v>100</v>
      </c>
      <c r="Y97" s="4">
        <v>11</v>
      </c>
    </row>
    <row r="98" spans="1:25" x14ac:dyDescent="0.2">
      <c r="A98">
        <v>2005</v>
      </c>
      <c r="B98" t="s">
        <v>38</v>
      </c>
      <c r="C98">
        <f t="shared" si="18"/>
        <v>3655</v>
      </c>
      <c r="D98">
        <f t="shared" si="19"/>
        <v>753</v>
      </c>
      <c r="E98">
        <f t="shared" si="20"/>
        <v>623</v>
      </c>
      <c r="F98">
        <f t="shared" si="21"/>
        <v>892</v>
      </c>
      <c r="G98">
        <f t="shared" si="22"/>
        <v>813</v>
      </c>
      <c r="H98">
        <f t="shared" si="23"/>
        <v>346</v>
      </c>
      <c r="I98">
        <f t="shared" si="24"/>
        <v>145</v>
      </c>
      <c r="J98">
        <f t="shared" si="25"/>
        <v>68</v>
      </c>
      <c r="K98">
        <f t="shared" si="26"/>
        <v>15</v>
      </c>
      <c r="O98">
        <v>2005</v>
      </c>
      <c r="P98" s="3" t="s">
        <v>38</v>
      </c>
      <c r="Q98" s="4">
        <v>4259</v>
      </c>
      <c r="R98" s="4">
        <v>879</v>
      </c>
      <c r="S98" s="4">
        <v>726</v>
      </c>
      <c r="T98" s="4">
        <v>1039</v>
      </c>
      <c r="U98" s="4">
        <v>947</v>
      </c>
      <c r="V98" s="4">
        <v>403</v>
      </c>
      <c r="W98" s="4">
        <v>169</v>
      </c>
      <c r="X98" s="4">
        <v>79</v>
      </c>
      <c r="Y98" s="4">
        <v>17</v>
      </c>
    </row>
    <row r="99" spans="1:25" x14ac:dyDescent="0.2">
      <c r="A99">
        <v>2005</v>
      </c>
      <c r="B99" t="s">
        <v>39</v>
      </c>
      <c r="C99">
        <f t="shared" si="18"/>
        <v>2737</v>
      </c>
      <c r="D99">
        <f t="shared" si="19"/>
        <v>378</v>
      </c>
      <c r="E99">
        <f t="shared" si="20"/>
        <v>516</v>
      </c>
      <c r="F99">
        <f t="shared" si="21"/>
        <v>720</v>
      </c>
      <c r="G99">
        <f t="shared" si="22"/>
        <v>629</v>
      </c>
      <c r="H99">
        <f t="shared" si="23"/>
        <v>375</v>
      </c>
      <c r="I99">
        <f t="shared" si="24"/>
        <v>90</v>
      </c>
      <c r="J99">
        <f t="shared" si="25"/>
        <v>25</v>
      </c>
      <c r="K99">
        <f t="shared" si="26"/>
        <v>4</v>
      </c>
      <c r="O99">
        <v>2005</v>
      </c>
      <c r="P99" s="3" t="s">
        <v>39</v>
      </c>
      <c r="Q99" s="4">
        <v>3189</v>
      </c>
      <c r="R99" s="4">
        <v>440</v>
      </c>
      <c r="S99" s="4">
        <v>601</v>
      </c>
      <c r="T99" s="4">
        <v>839</v>
      </c>
      <c r="U99" s="4">
        <v>733</v>
      </c>
      <c r="V99" s="4">
        <v>437</v>
      </c>
      <c r="W99" s="4">
        <v>105</v>
      </c>
      <c r="X99" s="4">
        <v>29</v>
      </c>
      <c r="Y99" s="4">
        <v>5</v>
      </c>
    </row>
    <row r="100" spans="1:25" x14ac:dyDescent="0.2">
      <c r="A100">
        <v>2005</v>
      </c>
      <c r="B100" t="s">
        <v>40</v>
      </c>
      <c r="C100">
        <f t="shared" si="18"/>
        <v>7308</v>
      </c>
      <c r="D100">
        <f t="shared" si="19"/>
        <v>1249</v>
      </c>
      <c r="E100">
        <f t="shared" si="20"/>
        <v>1740</v>
      </c>
      <c r="F100">
        <f t="shared" si="21"/>
        <v>1832</v>
      </c>
      <c r="G100">
        <f t="shared" si="22"/>
        <v>1627</v>
      </c>
      <c r="H100">
        <f t="shared" si="23"/>
        <v>639</v>
      </c>
      <c r="I100">
        <f t="shared" si="24"/>
        <v>161</v>
      </c>
      <c r="J100">
        <f t="shared" si="25"/>
        <v>52</v>
      </c>
      <c r="K100">
        <f t="shared" si="26"/>
        <v>8</v>
      </c>
      <c r="O100">
        <v>2005</v>
      </c>
      <c r="P100" s="3" t="s">
        <v>40</v>
      </c>
      <c r="Q100" s="4">
        <v>8515</v>
      </c>
      <c r="R100" s="4">
        <v>1455</v>
      </c>
      <c r="S100" s="4">
        <v>2027</v>
      </c>
      <c r="T100" s="4">
        <v>2135</v>
      </c>
      <c r="U100" s="4">
        <v>1896</v>
      </c>
      <c r="V100" s="4">
        <v>744</v>
      </c>
      <c r="W100" s="4">
        <v>188</v>
      </c>
      <c r="X100" s="4">
        <v>61</v>
      </c>
      <c r="Y100" s="4">
        <v>9</v>
      </c>
    </row>
    <row r="101" spans="1:25" x14ac:dyDescent="0.2">
      <c r="A101">
        <v>2005</v>
      </c>
      <c r="B101" t="s">
        <v>41</v>
      </c>
      <c r="C101">
        <f>398345-SUM(C69:C100)</f>
        <v>341</v>
      </c>
      <c r="D101">
        <f t="shared" si="19"/>
        <v>125</v>
      </c>
      <c r="E101">
        <f t="shared" si="20"/>
        <v>65</v>
      </c>
      <c r="F101">
        <f t="shared" si="21"/>
        <v>55</v>
      </c>
      <c r="G101">
        <f t="shared" si="22"/>
        <v>40</v>
      </c>
      <c r="H101">
        <f t="shared" si="23"/>
        <v>32</v>
      </c>
      <c r="I101">
        <f t="shared" si="24"/>
        <v>18</v>
      </c>
      <c r="J101">
        <f t="shared" si="25"/>
        <v>6</v>
      </c>
      <c r="K101">
        <f t="shared" si="26"/>
        <v>0</v>
      </c>
      <c r="O101">
        <v>2005</v>
      </c>
      <c r="P101" s="3" t="s">
        <v>41</v>
      </c>
      <c r="Q101" s="4">
        <v>395</v>
      </c>
      <c r="R101" s="4">
        <v>143</v>
      </c>
      <c r="S101" s="4">
        <v>76</v>
      </c>
      <c r="T101" s="4">
        <v>64</v>
      </c>
      <c r="U101" s="4">
        <v>47</v>
      </c>
      <c r="V101" s="4">
        <v>37</v>
      </c>
      <c r="W101" s="4">
        <v>21</v>
      </c>
      <c r="X101" s="4">
        <v>7</v>
      </c>
      <c r="Y101" s="3"/>
    </row>
    <row r="102" spans="1:25" x14ac:dyDescent="0.2">
      <c r="A102">
        <v>2004</v>
      </c>
      <c r="B102" t="s">
        <v>9</v>
      </c>
      <c r="C102">
        <v>807</v>
      </c>
      <c r="D102">
        <v>92</v>
      </c>
      <c r="E102">
        <v>93</v>
      </c>
      <c r="F102">
        <v>162</v>
      </c>
      <c r="G102">
        <v>198</v>
      </c>
      <c r="H102">
        <v>127</v>
      </c>
      <c r="I102">
        <v>79</v>
      </c>
      <c r="J102">
        <v>53</v>
      </c>
      <c r="K102">
        <v>3</v>
      </c>
      <c r="O102">
        <v>2004</v>
      </c>
      <c r="P102" s="3" t="s">
        <v>9</v>
      </c>
      <c r="Q102" s="8">
        <v>807</v>
      </c>
      <c r="R102" s="8">
        <v>92</v>
      </c>
      <c r="S102" s="8">
        <v>93</v>
      </c>
      <c r="T102" s="8">
        <v>162</v>
      </c>
      <c r="U102" s="8">
        <v>198</v>
      </c>
      <c r="V102" s="8">
        <v>127</v>
      </c>
      <c r="W102" s="8">
        <v>79</v>
      </c>
      <c r="X102" s="8">
        <v>53</v>
      </c>
      <c r="Y102" s="8">
        <v>3</v>
      </c>
    </row>
    <row r="103" spans="1:25" x14ac:dyDescent="0.2">
      <c r="A103">
        <v>2004</v>
      </c>
      <c r="B103" t="s">
        <v>105</v>
      </c>
      <c r="C103">
        <v>6731</v>
      </c>
      <c r="D103">
        <v>574</v>
      </c>
      <c r="E103">
        <v>1181</v>
      </c>
      <c r="F103">
        <v>1779</v>
      </c>
      <c r="G103">
        <v>1726</v>
      </c>
      <c r="H103">
        <v>980</v>
      </c>
      <c r="I103">
        <v>361</v>
      </c>
      <c r="J103">
        <v>127</v>
      </c>
      <c r="K103">
        <v>3</v>
      </c>
      <c r="O103">
        <v>2004</v>
      </c>
      <c r="P103" s="5" t="s">
        <v>105</v>
      </c>
      <c r="Q103" s="8">
        <v>6731</v>
      </c>
      <c r="R103" s="8">
        <v>574</v>
      </c>
      <c r="S103" s="8">
        <v>1181</v>
      </c>
      <c r="T103" s="8">
        <v>1779</v>
      </c>
      <c r="U103" s="8">
        <v>1726</v>
      </c>
      <c r="V103" s="8">
        <v>980</v>
      </c>
      <c r="W103" s="8">
        <v>361</v>
      </c>
      <c r="X103" s="8">
        <v>127</v>
      </c>
      <c r="Y103" s="8">
        <v>3</v>
      </c>
    </row>
    <row r="104" spans="1:25" x14ac:dyDescent="0.2">
      <c r="A104">
        <v>2004</v>
      </c>
      <c r="B104" t="s">
        <v>106</v>
      </c>
      <c r="C104">
        <v>4632</v>
      </c>
      <c r="D104">
        <v>213</v>
      </c>
      <c r="E104">
        <v>988</v>
      </c>
      <c r="F104">
        <v>1374</v>
      </c>
      <c r="G104">
        <v>1030</v>
      </c>
      <c r="H104">
        <v>568</v>
      </c>
      <c r="I104">
        <v>306</v>
      </c>
      <c r="J104">
        <v>153</v>
      </c>
      <c r="K104"/>
      <c r="O104">
        <v>2004</v>
      </c>
      <c r="P104" s="5" t="s">
        <v>106</v>
      </c>
      <c r="Q104" s="8">
        <v>4632</v>
      </c>
      <c r="R104" s="8">
        <v>213</v>
      </c>
      <c r="S104" s="8">
        <v>988</v>
      </c>
      <c r="T104" s="8">
        <v>1374</v>
      </c>
      <c r="U104" s="8">
        <v>1030</v>
      </c>
      <c r="V104" s="8">
        <v>568</v>
      </c>
      <c r="W104" s="8">
        <v>306</v>
      </c>
      <c r="X104" s="8">
        <v>153</v>
      </c>
      <c r="Y104" s="6"/>
    </row>
    <row r="105" spans="1:25" x14ac:dyDescent="0.2">
      <c r="A105">
        <v>2004</v>
      </c>
      <c r="B105" t="s">
        <v>107</v>
      </c>
      <c r="C105">
        <v>24446</v>
      </c>
      <c r="D105">
        <v>3358</v>
      </c>
      <c r="E105">
        <v>5334</v>
      </c>
      <c r="F105">
        <v>5444</v>
      </c>
      <c r="G105">
        <v>4832</v>
      </c>
      <c r="H105">
        <v>3963</v>
      </c>
      <c r="I105">
        <v>1340</v>
      </c>
      <c r="J105">
        <v>174</v>
      </c>
      <c r="K105">
        <v>1</v>
      </c>
      <c r="O105">
        <v>2004</v>
      </c>
      <c r="P105" s="5" t="s">
        <v>107</v>
      </c>
      <c r="Q105" s="8">
        <v>24446</v>
      </c>
      <c r="R105" s="8">
        <v>3358</v>
      </c>
      <c r="S105" s="8">
        <v>5334</v>
      </c>
      <c r="T105" s="8">
        <v>5444</v>
      </c>
      <c r="U105" s="8">
        <v>4832</v>
      </c>
      <c r="V105" s="8">
        <v>3963</v>
      </c>
      <c r="W105" s="8">
        <v>1340</v>
      </c>
      <c r="X105" s="8">
        <v>174</v>
      </c>
      <c r="Y105" s="8">
        <v>1</v>
      </c>
    </row>
    <row r="106" spans="1:25" x14ac:dyDescent="0.2">
      <c r="A106">
        <v>2004</v>
      </c>
      <c r="B106" t="s">
        <v>108</v>
      </c>
      <c r="C106">
        <v>11614</v>
      </c>
      <c r="D106">
        <v>1664</v>
      </c>
      <c r="E106">
        <v>1784</v>
      </c>
      <c r="F106">
        <v>3186</v>
      </c>
      <c r="G106">
        <v>2473</v>
      </c>
      <c r="H106">
        <v>1735</v>
      </c>
      <c r="I106">
        <v>643</v>
      </c>
      <c r="J106">
        <v>128</v>
      </c>
      <c r="K106">
        <v>1</v>
      </c>
      <c r="O106">
        <v>2004</v>
      </c>
      <c r="P106" s="5" t="s">
        <v>108</v>
      </c>
      <c r="Q106" s="8">
        <v>11614</v>
      </c>
      <c r="R106" s="8">
        <v>1664</v>
      </c>
      <c r="S106" s="8">
        <v>1784</v>
      </c>
      <c r="T106" s="8">
        <v>3186</v>
      </c>
      <c r="U106" s="8">
        <v>2473</v>
      </c>
      <c r="V106" s="8">
        <v>1735</v>
      </c>
      <c r="W106" s="8">
        <v>643</v>
      </c>
      <c r="X106" s="8">
        <v>128</v>
      </c>
      <c r="Y106" s="8">
        <v>1</v>
      </c>
    </row>
    <row r="107" spans="1:25" x14ac:dyDescent="0.2">
      <c r="A107">
        <v>2004</v>
      </c>
      <c r="B107" t="s">
        <v>109</v>
      </c>
      <c r="C107">
        <v>10866</v>
      </c>
      <c r="D107">
        <v>2466</v>
      </c>
      <c r="E107">
        <v>2840</v>
      </c>
      <c r="F107">
        <v>2554</v>
      </c>
      <c r="G107">
        <v>1878</v>
      </c>
      <c r="H107">
        <v>843</v>
      </c>
      <c r="I107">
        <v>233</v>
      </c>
      <c r="J107">
        <v>52</v>
      </c>
      <c r="K107"/>
      <c r="O107">
        <v>2004</v>
      </c>
      <c r="P107" s="5" t="s">
        <v>109</v>
      </c>
      <c r="Q107" s="8">
        <v>10866</v>
      </c>
      <c r="R107" s="8">
        <v>2466</v>
      </c>
      <c r="S107" s="8">
        <v>2840</v>
      </c>
      <c r="T107" s="8">
        <v>2554</v>
      </c>
      <c r="U107" s="8">
        <v>1878</v>
      </c>
      <c r="V107" s="8">
        <v>843</v>
      </c>
      <c r="W107" s="8">
        <v>233</v>
      </c>
      <c r="X107" s="8">
        <v>52</v>
      </c>
      <c r="Y107" s="6"/>
    </row>
    <row r="108" spans="1:25" x14ac:dyDescent="0.2">
      <c r="A108">
        <v>2004</v>
      </c>
      <c r="B108" t="s">
        <v>110</v>
      </c>
      <c r="C108">
        <v>20988</v>
      </c>
      <c r="D108">
        <v>3210</v>
      </c>
      <c r="E108">
        <v>2925</v>
      </c>
      <c r="F108">
        <v>4085</v>
      </c>
      <c r="G108">
        <v>5448</v>
      </c>
      <c r="H108">
        <v>2780</v>
      </c>
      <c r="I108">
        <v>1658</v>
      </c>
      <c r="J108">
        <v>880</v>
      </c>
      <c r="K108">
        <v>2</v>
      </c>
      <c r="O108">
        <v>2004</v>
      </c>
      <c r="P108" s="5" t="s">
        <v>110</v>
      </c>
      <c r="Q108" s="8">
        <v>20988</v>
      </c>
      <c r="R108" s="8">
        <v>3210</v>
      </c>
      <c r="S108" s="8">
        <v>2925</v>
      </c>
      <c r="T108" s="8">
        <v>4085</v>
      </c>
      <c r="U108" s="8">
        <v>5448</v>
      </c>
      <c r="V108" s="8">
        <v>2780</v>
      </c>
      <c r="W108" s="8">
        <v>1658</v>
      </c>
      <c r="X108" s="8">
        <v>880</v>
      </c>
      <c r="Y108" s="8">
        <v>2</v>
      </c>
    </row>
    <row r="109" spans="1:25" x14ac:dyDescent="0.2">
      <c r="A109">
        <v>2004</v>
      </c>
      <c r="B109" t="s">
        <v>111</v>
      </c>
      <c r="C109">
        <v>11950</v>
      </c>
      <c r="D109">
        <v>1519</v>
      </c>
      <c r="E109">
        <v>1856</v>
      </c>
      <c r="F109">
        <v>3029</v>
      </c>
      <c r="G109">
        <v>2692</v>
      </c>
      <c r="H109">
        <v>1797</v>
      </c>
      <c r="I109">
        <v>805</v>
      </c>
      <c r="J109">
        <v>252</v>
      </c>
      <c r="K109"/>
      <c r="O109">
        <v>2004</v>
      </c>
      <c r="P109" s="5" t="s">
        <v>111</v>
      </c>
      <c r="Q109" s="8">
        <v>11950</v>
      </c>
      <c r="R109" s="8">
        <v>1519</v>
      </c>
      <c r="S109" s="8">
        <v>1856</v>
      </c>
      <c r="T109" s="8">
        <v>3029</v>
      </c>
      <c r="U109" s="8">
        <v>2692</v>
      </c>
      <c r="V109" s="8">
        <v>1797</v>
      </c>
      <c r="W109" s="8">
        <v>805</v>
      </c>
      <c r="X109" s="8">
        <v>252</v>
      </c>
      <c r="Y109" s="6"/>
    </row>
    <row r="110" spans="1:25" x14ac:dyDescent="0.2">
      <c r="A110">
        <v>2004</v>
      </c>
      <c r="B110" t="s">
        <v>112</v>
      </c>
      <c r="C110">
        <v>12900</v>
      </c>
      <c r="D110">
        <v>2054</v>
      </c>
      <c r="E110">
        <v>1665</v>
      </c>
      <c r="F110">
        <v>2993</v>
      </c>
      <c r="G110">
        <v>2742</v>
      </c>
      <c r="H110">
        <v>2192</v>
      </c>
      <c r="I110">
        <v>953</v>
      </c>
      <c r="J110">
        <v>299</v>
      </c>
      <c r="K110">
        <v>2</v>
      </c>
      <c r="O110">
        <v>2004</v>
      </c>
      <c r="P110" s="5" t="s">
        <v>112</v>
      </c>
      <c r="Q110" s="8">
        <v>12900</v>
      </c>
      <c r="R110" s="8">
        <v>2054</v>
      </c>
      <c r="S110" s="8">
        <v>1665</v>
      </c>
      <c r="T110" s="8">
        <v>2993</v>
      </c>
      <c r="U110" s="8">
        <v>2742</v>
      </c>
      <c r="V110" s="8">
        <v>2192</v>
      </c>
      <c r="W110" s="8">
        <v>953</v>
      </c>
      <c r="X110" s="8">
        <v>299</v>
      </c>
      <c r="Y110" s="8">
        <v>2</v>
      </c>
    </row>
    <row r="111" spans="1:25" x14ac:dyDescent="0.2">
      <c r="A111">
        <v>2004</v>
      </c>
      <c r="B111" t="s">
        <v>113</v>
      </c>
      <c r="C111">
        <v>7431</v>
      </c>
      <c r="D111">
        <v>579</v>
      </c>
      <c r="E111">
        <v>1114</v>
      </c>
      <c r="F111">
        <v>2374</v>
      </c>
      <c r="G111">
        <v>1521</v>
      </c>
      <c r="H111">
        <v>1051</v>
      </c>
      <c r="I111">
        <v>570</v>
      </c>
      <c r="J111">
        <v>219</v>
      </c>
      <c r="K111">
        <v>3</v>
      </c>
      <c r="O111">
        <v>2004</v>
      </c>
      <c r="P111" s="5" t="s">
        <v>113</v>
      </c>
      <c r="Q111" s="8">
        <v>7431</v>
      </c>
      <c r="R111" s="8">
        <v>579</v>
      </c>
      <c r="S111" s="8">
        <v>1114</v>
      </c>
      <c r="T111" s="8">
        <v>2374</v>
      </c>
      <c r="U111" s="8">
        <v>1521</v>
      </c>
      <c r="V111" s="8">
        <v>1051</v>
      </c>
      <c r="W111" s="8">
        <v>570</v>
      </c>
      <c r="X111" s="8">
        <v>219</v>
      </c>
      <c r="Y111" s="8">
        <v>3</v>
      </c>
    </row>
    <row r="112" spans="1:25" x14ac:dyDescent="0.2">
      <c r="A112">
        <v>2004</v>
      </c>
      <c r="B112" t="s">
        <v>114</v>
      </c>
      <c r="C112">
        <v>19318</v>
      </c>
      <c r="D112">
        <v>2343</v>
      </c>
      <c r="E112">
        <v>3479</v>
      </c>
      <c r="F112">
        <v>5292</v>
      </c>
      <c r="G112">
        <v>3535</v>
      </c>
      <c r="H112">
        <v>2412</v>
      </c>
      <c r="I112">
        <v>1387</v>
      </c>
      <c r="J112">
        <v>870</v>
      </c>
      <c r="K112"/>
      <c r="O112">
        <v>2004</v>
      </c>
      <c r="P112" s="5" t="s">
        <v>114</v>
      </c>
      <c r="Q112" s="8">
        <v>19318</v>
      </c>
      <c r="R112" s="8">
        <v>2343</v>
      </c>
      <c r="S112" s="8">
        <v>3479</v>
      </c>
      <c r="T112" s="8">
        <v>5292</v>
      </c>
      <c r="U112" s="8">
        <v>3535</v>
      </c>
      <c r="V112" s="8">
        <v>2412</v>
      </c>
      <c r="W112" s="8">
        <v>1387</v>
      </c>
      <c r="X112" s="8">
        <v>870</v>
      </c>
      <c r="Y112" s="6"/>
    </row>
    <row r="113" spans="1:25" x14ac:dyDescent="0.2">
      <c r="A113">
        <v>2004</v>
      </c>
      <c r="B113" t="s">
        <v>115</v>
      </c>
      <c r="C113">
        <v>14966</v>
      </c>
      <c r="D113">
        <v>1737</v>
      </c>
      <c r="E113">
        <v>3280</v>
      </c>
      <c r="F113">
        <v>4209</v>
      </c>
      <c r="G113">
        <v>3192</v>
      </c>
      <c r="H113">
        <v>1502</v>
      </c>
      <c r="I113">
        <v>604</v>
      </c>
      <c r="J113">
        <v>442</v>
      </c>
      <c r="K113"/>
      <c r="O113">
        <v>2004</v>
      </c>
      <c r="P113" s="5" t="s">
        <v>115</v>
      </c>
      <c r="Q113" s="8">
        <v>14966</v>
      </c>
      <c r="R113" s="8">
        <v>1737</v>
      </c>
      <c r="S113" s="8">
        <v>3280</v>
      </c>
      <c r="T113" s="8">
        <v>4209</v>
      </c>
      <c r="U113" s="8">
        <v>3192</v>
      </c>
      <c r="V113" s="8">
        <v>1502</v>
      </c>
      <c r="W113" s="8">
        <v>604</v>
      </c>
      <c r="X113" s="8">
        <v>442</v>
      </c>
      <c r="Y113" s="6"/>
    </row>
    <row r="114" spans="1:25" x14ac:dyDescent="0.2">
      <c r="A114">
        <v>2004</v>
      </c>
      <c r="B114" t="s">
        <v>116</v>
      </c>
      <c r="C114">
        <v>14561</v>
      </c>
      <c r="D114">
        <v>1957</v>
      </c>
      <c r="E114">
        <v>2752</v>
      </c>
      <c r="F114">
        <v>3132</v>
      </c>
      <c r="G114">
        <v>2436</v>
      </c>
      <c r="H114">
        <v>2927</v>
      </c>
      <c r="I114">
        <v>996</v>
      </c>
      <c r="J114">
        <v>360</v>
      </c>
      <c r="K114">
        <v>1</v>
      </c>
      <c r="O114">
        <v>2004</v>
      </c>
      <c r="P114" s="5" t="s">
        <v>116</v>
      </c>
      <c r="Q114" s="8">
        <v>14561</v>
      </c>
      <c r="R114" s="8">
        <v>1957</v>
      </c>
      <c r="S114" s="8">
        <v>2752</v>
      </c>
      <c r="T114" s="8">
        <v>3132</v>
      </c>
      <c r="U114" s="8">
        <v>2436</v>
      </c>
      <c r="V114" s="8">
        <v>2927</v>
      </c>
      <c r="W114" s="8">
        <v>996</v>
      </c>
      <c r="X114" s="8">
        <v>360</v>
      </c>
      <c r="Y114" s="8">
        <v>1</v>
      </c>
    </row>
    <row r="115" spans="1:25" x14ac:dyDescent="0.2">
      <c r="A115">
        <v>2004</v>
      </c>
      <c r="B115" t="s">
        <v>117</v>
      </c>
      <c r="C115">
        <v>9670</v>
      </c>
      <c r="D115">
        <v>1142</v>
      </c>
      <c r="E115">
        <v>1708</v>
      </c>
      <c r="F115">
        <v>3248</v>
      </c>
      <c r="G115">
        <v>2237</v>
      </c>
      <c r="H115">
        <v>882</v>
      </c>
      <c r="I115">
        <v>282</v>
      </c>
      <c r="J115">
        <v>171</v>
      </c>
      <c r="K115"/>
      <c r="O115">
        <v>2004</v>
      </c>
      <c r="P115" s="5" t="s">
        <v>117</v>
      </c>
      <c r="Q115" s="8">
        <v>9670</v>
      </c>
      <c r="R115" s="8">
        <v>1142</v>
      </c>
      <c r="S115" s="8">
        <v>1708</v>
      </c>
      <c r="T115" s="8">
        <v>3248</v>
      </c>
      <c r="U115" s="8">
        <v>2237</v>
      </c>
      <c r="V115" s="8">
        <v>882</v>
      </c>
      <c r="W115" s="8">
        <v>282</v>
      </c>
      <c r="X115" s="8">
        <v>171</v>
      </c>
      <c r="Y115" s="6"/>
    </row>
    <row r="116" spans="1:25" x14ac:dyDescent="0.2">
      <c r="A116">
        <v>2004</v>
      </c>
      <c r="B116" t="s">
        <v>118</v>
      </c>
      <c r="C116">
        <v>11150</v>
      </c>
      <c r="D116">
        <v>1414</v>
      </c>
      <c r="E116">
        <v>2055</v>
      </c>
      <c r="F116">
        <v>3422</v>
      </c>
      <c r="G116">
        <v>2461</v>
      </c>
      <c r="H116">
        <v>1292</v>
      </c>
      <c r="I116">
        <v>405</v>
      </c>
      <c r="J116">
        <v>100</v>
      </c>
      <c r="K116">
        <v>1</v>
      </c>
      <c r="O116">
        <v>2004</v>
      </c>
      <c r="P116" s="5" t="s">
        <v>118</v>
      </c>
      <c r="Q116" s="8">
        <v>11150</v>
      </c>
      <c r="R116" s="8">
        <v>1414</v>
      </c>
      <c r="S116" s="8">
        <v>2055</v>
      </c>
      <c r="T116" s="8">
        <v>3422</v>
      </c>
      <c r="U116" s="8">
        <v>2461</v>
      </c>
      <c r="V116" s="8">
        <v>1292</v>
      </c>
      <c r="W116" s="8">
        <v>405</v>
      </c>
      <c r="X116" s="8">
        <v>100</v>
      </c>
      <c r="Y116" s="8">
        <v>1</v>
      </c>
    </row>
    <row r="117" spans="1:25" x14ac:dyDescent="0.2">
      <c r="A117">
        <v>2004</v>
      </c>
      <c r="B117" t="s">
        <v>119</v>
      </c>
      <c r="C117">
        <v>24354</v>
      </c>
      <c r="D117">
        <v>3219</v>
      </c>
      <c r="E117">
        <v>6164</v>
      </c>
      <c r="F117">
        <v>6110</v>
      </c>
      <c r="G117">
        <v>4738</v>
      </c>
      <c r="H117">
        <v>3397</v>
      </c>
      <c r="I117">
        <v>706</v>
      </c>
      <c r="J117">
        <v>19</v>
      </c>
      <c r="K117">
        <v>1</v>
      </c>
      <c r="O117">
        <v>2004</v>
      </c>
      <c r="P117" s="5" t="s">
        <v>119</v>
      </c>
      <c r="Q117" s="8">
        <v>24354</v>
      </c>
      <c r="R117" s="8">
        <v>3219</v>
      </c>
      <c r="S117" s="8">
        <v>6164</v>
      </c>
      <c r="T117" s="8">
        <v>6110</v>
      </c>
      <c r="U117" s="8">
        <v>4738</v>
      </c>
      <c r="V117" s="8">
        <v>3397</v>
      </c>
      <c r="W117" s="8">
        <v>706</v>
      </c>
      <c r="X117" s="8">
        <v>19</v>
      </c>
      <c r="Y117" s="8">
        <v>1</v>
      </c>
    </row>
    <row r="118" spans="1:25" x14ac:dyDescent="0.2">
      <c r="A118">
        <v>2004</v>
      </c>
      <c r="B118" t="s">
        <v>120</v>
      </c>
      <c r="C118">
        <v>21590</v>
      </c>
      <c r="D118">
        <v>3229</v>
      </c>
      <c r="E118">
        <v>5122</v>
      </c>
      <c r="F118">
        <v>6740</v>
      </c>
      <c r="G118">
        <v>4073</v>
      </c>
      <c r="H118">
        <v>2014</v>
      </c>
      <c r="I118">
        <v>387</v>
      </c>
      <c r="J118">
        <v>25</v>
      </c>
      <c r="K118"/>
      <c r="O118">
        <v>2004</v>
      </c>
      <c r="P118" s="5" t="s">
        <v>120</v>
      </c>
      <c r="Q118" s="8">
        <v>21590</v>
      </c>
      <c r="R118" s="8">
        <v>3229</v>
      </c>
      <c r="S118" s="8">
        <v>5122</v>
      </c>
      <c r="T118" s="8">
        <v>6740</v>
      </c>
      <c r="U118" s="8">
        <v>4073</v>
      </c>
      <c r="V118" s="8">
        <v>2014</v>
      </c>
      <c r="W118" s="8">
        <v>387</v>
      </c>
      <c r="X118" s="8">
        <v>25</v>
      </c>
      <c r="Y118" s="6"/>
    </row>
    <row r="119" spans="1:25" x14ac:dyDescent="0.2">
      <c r="A119">
        <v>2004</v>
      </c>
      <c r="B119" t="s">
        <v>121</v>
      </c>
      <c r="C119">
        <v>26140</v>
      </c>
      <c r="D119">
        <v>4180</v>
      </c>
      <c r="E119">
        <v>6729</v>
      </c>
      <c r="F119">
        <v>6221</v>
      </c>
      <c r="G119">
        <v>5680</v>
      </c>
      <c r="H119">
        <v>2401</v>
      </c>
      <c r="I119">
        <v>794</v>
      </c>
      <c r="J119">
        <v>133</v>
      </c>
      <c r="K119">
        <v>2</v>
      </c>
      <c r="O119">
        <v>2004</v>
      </c>
      <c r="P119" s="5" t="s">
        <v>121</v>
      </c>
      <c r="Q119" s="8">
        <v>26140</v>
      </c>
      <c r="R119" s="8">
        <v>4180</v>
      </c>
      <c r="S119" s="8">
        <v>6729</v>
      </c>
      <c r="T119" s="8">
        <v>6221</v>
      </c>
      <c r="U119" s="8">
        <v>5680</v>
      </c>
      <c r="V119" s="8">
        <v>2401</v>
      </c>
      <c r="W119" s="8">
        <v>794</v>
      </c>
      <c r="X119" s="8">
        <v>133</v>
      </c>
      <c r="Y119" s="8">
        <v>2</v>
      </c>
    </row>
    <row r="120" spans="1:25" x14ac:dyDescent="0.2">
      <c r="A120">
        <v>2004</v>
      </c>
      <c r="B120" t="s">
        <v>122</v>
      </c>
      <c r="C120">
        <v>19526</v>
      </c>
      <c r="D120">
        <v>3777</v>
      </c>
      <c r="E120">
        <v>4787</v>
      </c>
      <c r="F120">
        <v>4994</v>
      </c>
      <c r="G120">
        <v>3440</v>
      </c>
      <c r="H120">
        <v>2002</v>
      </c>
      <c r="I120">
        <v>452</v>
      </c>
      <c r="J120">
        <v>72</v>
      </c>
      <c r="K120">
        <v>2</v>
      </c>
      <c r="O120">
        <v>2004</v>
      </c>
      <c r="P120" s="5" t="s">
        <v>122</v>
      </c>
      <c r="Q120" s="8">
        <v>19526</v>
      </c>
      <c r="R120" s="8">
        <v>3777</v>
      </c>
      <c r="S120" s="8">
        <v>4787</v>
      </c>
      <c r="T120" s="8">
        <v>4994</v>
      </c>
      <c r="U120" s="8">
        <v>3440</v>
      </c>
      <c r="V120" s="8">
        <v>2002</v>
      </c>
      <c r="W120" s="8">
        <v>452</v>
      </c>
      <c r="X120" s="8">
        <v>72</v>
      </c>
      <c r="Y120" s="8">
        <v>2</v>
      </c>
    </row>
    <row r="121" spans="1:25" x14ac:dyDescent="0.2">
      <c r="A121">
        <v>2004</v>
      </c>
      <c r="B121" t="s">
        <v>123</v>
      </c>
      <c r="C121">
        <v>25787</v>
      </c>
      <c r="D121">
        <v>4203</v>
      </c>
      <c r="E121">
        <v>6601</v>
      </c>
      <c r="F121">
        <v>5718</v>
      </c>
      <c r="G121">
        <v>4916</v>
      </c>
      <c r="H121">
        <v>2941</v>
      </c>
      <c r="I121">
        <v>1066</v>
      </c>
      <c r="J121">
        <v>341</v>
      </c>
      <c r="K121">
        <v>1</v>
      </c>
      <c r="O121">
        <v>2004</v>
      </c>
      <c r="P121" s="5" t="s">
        <v>123</v>
      </c>
      <c r="Q121" s="8">
        <v>25787</v>
      </c>
      <c r="R121" s="8">
        <v>4203</v>
      </c>
      <c r="S121" s="8">
        <v>6601</v>
      </c>
      <c r="T121" s="8">
        <v>5718</v>
      </c>
      <c r="U121" s="8">
        <v>4916</v>
      </c>
      <c r="V121" s="8">
        <v>2941</v>
      </c>
      <c r="W121" s="8">
        <v>1066</v>
      </c>
      <c r="X121" s="8">
        <v>341</v>
      </c>
      <c r="Y121" s="8">
        <v>1</v>
      </c>
    </row>
    <row r="122" spans="1:25" x14ac:dyDescent="0.2">
      <c r="A122">
        <v>2004</v>
      </c>
      <c r="B122" t="s">
        <v>124</v>
      </c>
      <c r="C122">
        <v>11645</v>
      </c>
      <c r="D122">
        <v>1521</v>
      </c>
      <c r="E122">
        <v>2304</v>
      </c>
      <c r="F122">
        <v>3658</v>
      </c>
      <c r="G122">
        <v>2762</v>
      </c>
      <c r="H122">
        <v>1093</v>
      </c>
      <c r="I122">
        <v>233</v>
      </c>
      <c r="J122">
        <v>74</v>
      </c>
      <c r="K122"/>
      <c r="O122">
        <v>2004</v>
      </c>
      <c r="P122" s="5" t="s">
        <v>124</v>
      </c>
      <c r="Q122" s="8">
        <v>11645</v>
      </c>
      <c r="R122" s="8">
        <v>1521</v>
      </c>
      <c r="S122" s="8">
        <v>2304</v>
      </c>
      <c r="T122" s="8">
        <v>3658</v>
      </c>
      <c r="U122" s="8">
        <v>2762</v>
      </c>
      <c r="V122" s="8">
        <v>1093</v>
      </c>
      <c r="W122" s="8">
        <v>233</v>
      </c>
      <c r="X122" s="8">
        <v>74</v>
      </c>
      <c r="Y122" s="6"/>
    </row>
    <row r="123" spans="1:25" x14ac:dyDescent="0.2">
      <c r="A123">
        <v>2004</v>
      </c>
      <c r="B123" t="s">
        <v>125</v>
      </c>
      <c r="C123">
        <v>2269</v>
      </c>
      <c r="D123">
        <v>346</v>
      </c>
      <c r="E123">
        <v>291</v>
      </c>
      <c r="F123">
        <v>465</v>
      </c>
      <c r="G123">
        <v>566</v>
      </c>
      <c r="H123">
        <v>402</v>
      </c>
      <c r="I123">
        <v>126</v>
      </c>
      <c r="J123">
        <v>73</v>
      </c>
      <c r="K123"/>
      <c r="O123">
        <v>2004</v>
      </c>
      <c r="P123" s="5" t="s">
        <v>125</v>
      </c>
      <c r="Q123" s="8">
        <v>2269</v>
      </c>
      <c r="R123" s="8">
        <v>346</v>
      </c>
      <c r="S123" s="8">
        <v>291</v>
      </c>
      <c r="T123" s="8">
        <v>465</v>
      </c>
      <c r="U123" s="8">
        <v>566</v>
      </c>
      <c r="V123" s="8">
        <v>402</v>
      </c>
      <c r="W123" s="8">
        <v>126</v>
      </c>
      <c r="X123" s="8">
        <v>73</v>
      </c>
      <c r="Y123" s="6"/>
    </row>
    <row r="124" spans="1:25" x14ac:dyDescent="0.2">
      <c r="A124">
        <v>2004</v>
      </c>
      <c r="B124" t="s">
        <v>126</v>
      </c>
      <c r="C124">
        <v>6396</v>
      </c>
      <c r="D124">
        <v>1006</v>
      </c>
      <c r="E124">
        <v>1123</v>
      </c>
      <c r="F124">
        <v>1533</v>
      </c>
      <c r="G124">
        <v>1148</v>
      </c>
      <c r="H124">
        <v>928</v>
      </c>
      <c r="I124">
        <v>412</v>
      </c>
      <c r="J124">
        <v>242</v>
      </c>
      <c r="K124">
        <v>4</v>
      </c>
      <c r="O124">
        <v>2004</v>
      </c>
      <c r="P124" s="5" t="s">
        <v>126</v>
      </c>
      <c r="Q124" s="8">
        <v>6396</v>
      </c>
      <c r="R124" s="8">
        <v>1006</v>
      </c>
      <c r="S124" s="8">
        <v>1123</v>
      </c>
      <c r="T124" s="8">
        <v>1533</v>
      </c>
      <c r="U124" s="8">
        <v>1148</v>
      </c>
      <c r="V124" s="8">
        <v>928</v>
      </c>
      <c r="W124" s="8">
        <v>412</v>
      </c>
      <c r="X124" s="8">
        <v>242</v>
      </c>
      <c r="Y124" s="8">
        <v>4</v>
      </c>
    </row>
    <row r="125" spans="1:25" x14ac:dyDescent="0.2">
      <c r="A125">
        <v>2004</v>
      </c>
      <c r="B125" t="s">
        <v>127</v>
      </c>
      <c r="C125">
        <v>18038</v>
      </c>
      <c r="D125">
        <v>3083</v>
      </c>
      <c r="E125">
        <v>3536</v>
      </c>
      <c r="F125">
        <v>4546</v>
      </c>
      <c r="G125">
        <v>3037</v>
      </c>
      <c r="H125">
        <v>2466</v>
      </c>
      <c r="I125">
        <v>851</v>
      </c>
      <c r="J125">
        <v>516</v>
      </c>
      <c r="K125">
        <v>3</v>
      </c>
      <c r="O125">
        <v>2004</v>
      </c>
      <c r="P125" s="5" t="s">
        <v>127</v>
      </c>
      <c r="Q125" s="8">
        <v>18038</v>
      </c>
      <c r="R125" s="8">
        <v>3083</v>
      </c>
      <c r="S125" s="8">
        <v>3536</v>
      </c>
      <c r="T125" s="8">
        <v>4546</v>
      </c>
      <c r="U125" s="8">
        <v>3037</v>
      </c>
      <c r="V125" s="8">
        <v>2466</v>
      </c>
      <c r="W125" s="8">
        <v>851</v>
      </c>
      <c r="X125" s="8">
        <v>516</v>
      </c>
      <c r="Y125" s="8">
        <v>3</v>
      </c>
    </row>
    <row r="126" spans="1:25" x14ac:dyDescent="0.2">
      <c r="A126">
        <v>2004</v>
      </c>
      <c r="B126" t="s">
        <v>128</v>
      </c>
      <c r="C126">
        <v>8333</v>
      </c>
      <c r="D126">
        <v>1283</v>
      </c>
      <c r="E126">
        <v>1576</v>
      </c>
      <c r="F126">
        <v>2081</v>
      </c>
      <c r="G126">
        <v>1954</v>
      </c>
      <c r="H126">
        <v>1066</v>
      </c>
      <c r="I126">
        <v>272</v>
      </c>
      <c r="J126">
        <v>101</v>
      </c>
      <c r="K126"/>
      <c r="O126">
        <v>2004</v>
      </c>
      <c r="P126" s="5" t="s">
        <v>128</v>
      </c>
      <c r="Q126" s="8">
        <v>8333</v>
      </c>
      <c r="R126" s="8">
        <v>1283</v>
      </c>
      <c r="S126" s="8">
        <v>1576</v>
      </c>
      <c r="T126" s="8">
        <v>2081</v>
      </c>
      <c r="U126" s="8">
        <v>1954</v>
      </c>
      <c r="V126" s="8">
        <v>1066</v>
      </c>
      <c r="W126" s="8">
        <v>272</v>
      </c>
      <c r="X126" s="8">
        <v>101</v>
      </c>
      <c r="Y126" s="6"/>
    </row>
    <row r="127" spans="1:25" x14ac:dyDescent="0.2">
      <c r="A127">
        <v>2004</v>
      </c>
      <c r="B127" t="s">
        <v>129</v>
      </c>
      <c r="C127">
        <v>11543</v>
      </c>
      <c r="D127">
        <v>1317</v>
      </c>
      <c r="E127">
        <v>2060</v>
      </c>
      <c r="F127">
        <v>3906</v>
      </c>
      <c r="G127">
        <v>2384</v>
      </c>
      <c r="H127">
        <v>1424</v>
      </c>
      <c r="I127">
        <v>340</v>
      </c>
      <c r="J127">
        <v>110</v>
      </c>
      <c r="K127">
        <v>2</v>
      </c>
      <c r="O127">
        <v>2004</v>
      </c>
      <c r="P127" s="5" t="s">
        <v>129</v>
      </c>
      <c r="Q127" s="8">
        <v>11543</v>
      </c>
      <c r="R127" s="8">
        <v>1317</v>
      </c>
      <c r="S127" s="8">
        <v>2060</v>
      </c>
      <c r="T127" s="8">
        <v>3906</v>
      </c>
      <c r="U127" s="8">
        <v>2384</v>
      </c>
      <c r="V127" s="8">
        <v>1424</v>
      </c>
      <c r="W127" s="8">
        <v>340</v>
      </c>
      <c r="X127" s="8">
        <v>110</v>
      </c>
      <c r="Y127" s="8">
        <v>2</v>
      </c>
    </row>
    <row r="128" spans="1:25" x14ac:dyDescent="0.2">
      <c r="A128">
        <v>2004</v>
      </c>
      <c r="B128" t="s">
        <v>130</v>
      </c>
      <c r="C128">
        <v>1167</v>
      </c>
      <c r="D128">
        <v>508</v>
      </c>
      <c r="E128">
        <v>274</v>
      </c>
      <c r="F128">
        <v>157</v>
      </c>
      <c r="G128">
        <v>148</v>
      </c>
      <c r="H128">
        <v>60</v>
      </c>
      <c r="I128">
        <v>16</v>
      </c>
      <c r="J128">
        <v>3</v>
      </c>
      <c r="K128">
        <v>1</v>
      </c>
      <c r="O128">
        <v>2004</v>
      </c>
      <c r="P128" s="5" t="s">
        <v>130</v>
      </c>
      <c r="Q128" s="8">
        <v>1167</v>
      </c>
      <c r="R128" s="8">
        <v>508</v>
      </c>
      <c r="S128" s="8">
        <v>274</v>
      </c>
      <c r="T128" s="8">
        <v>157</v>
      </c>
      <c r="U128" s="8">
        <v>148</v>
      </c>
      <c r="V128" s="8">
        <v>60</v>
      </c>
      <c r="W128" s="8">
        <v>16</v>
      </c>
      <c r="X128" s="8">
        <v>3</v>
      </c>
      <c r="Y128" s="8">
        <v>1</v>
      </c>
    </row>
    <row r="129" spans="1:25" x14ac:dyDescent="0.2">
      <c r="A129">
        <v>2004</v>
      </c>
      <c r="B129" t="s">
        <v>131</v>
      </c>
      <c r="C129">
        <v>11657</v>
      </c>
      <c r="D129">
        <v>2137</v>
      </c>
      <c r="E129">
        <v>2498</v>
      </c>
      <c r="F129">
        <v>2731</v>
      </c>
      <c r="G129">
        <v>2707</v>
      </c>
      <c r="H129">
        <v>1342</v>
      </c>
      <c r="I129">
        <v>211</v>
      </c>
      <c r="J129">
        <v>31</v>
      </c>
      <c r="K129"/>
      <c r="O129">
        <v>2004</v>
      </c>
      <c r="P129" s="5" t="s">
        <v>131</v>
      </c>
      <c r="Q129" s="8">
        <v>11657</v>
      </c>
      <c r="R129" s="8">
        <v>2137</v>
      </c>
      <c r="S129" s="8">
        <v>2498</v>
      </c>
      <c r="T129" s="8">
        <v>2731</v>
      </c>
      <c r="U129" s="8">
        <v>2707</v>
      </c>
      <c r="V129" s="8">
        <v>1342</v>
      </c>
      <c r="W129" s="8">
        <v>211</v>
      </c>
      <c r="X129" s="8">
        <v>31</v>
      </c>
      <c r="Y129" s="6"/>
    </row>
    <row r="130" spans="1:25" x14ac:dyDescent="0.2">
      <c r="A130">
        <v>2004</v>
      </c>
      <c r="B130" t="s">
        <v>132</v>
      </c>
      <c r="C130">
        <v>7774</v>
      </c>
      <c r="D130">
        <v>841</v>
      </c>
      <c r="E130">
        <v>1525</v>
      </c>
      <c r="F130">
        <v>2347</v>
      </c>
      <c r="G130">
        <v>1740</v>
      </c>
      <c r="H130">
        <v>991</v>
      </c>
      <c r="I130">
        <v>250</v>
      </c>
      <c r="J130">
        <v>79</v>
      </c>
      <c r="K130">
        <v>1</v>
      </c>
      <c r="O130">
        <v>2004</v>
      </c>
      <c r="P130" s="5" t="s">
        <v>132</v>
      </c>
      <c r="Q130" s="8">
        <v>7774</v>
      </c>
      <c r="R130" s="8">
        <v>841</v>
      </c>
      <c r="S130" s="8">
        <v>1525</v>
      </c>
      <c r="T130" s="8">
        <v>2347</v>
      </c>
      <c r="U130" s="8">
        <v>1740</v>
      </c>
      <c r="V130" s="8">
        <v>991</v>
      </c>
      <c r="W130" s="8">
        <v>250</v>
      </c>
      <c r="X130" s="8">
        <v>79</v>
      </c>
      <c r="Y130" s="8">
        <v>1</v>
      </c>
    </row>
    <row r="131" spans="1:25" x14ac:dyDescent="0.2">
      <c r="A131">
        <v>2004</v>
      </c>
      <c r="B131" t="s">
        <v>133</v>
      </c>
      <c r="C131">
        <v>3828</v>
      </c>
      <c r="D131">
        <v>811</v>
      </c>
      <c r="E131">
        <v>681</v>
      </c>
      <c r="F131">
        <v>1041</v>
      </c>
      <c r="G131">
        <v>764</v>
      </c>
      <c r="H131">
        <v>352</v>
      </c>
      <c r="I131">
        <v>127</v>
      </c>
      <c r="J131">
        <v>51</v>
      </c>
      <c r="K131">
        <v>1</v>
      </c>
      <c r="O131">
        <v>2004</v>
      </c>
      <c r="P131" s="5" t="s">
        <v>133</v>
      </c>
      <c r="Q131" s="8">
        <v>3828</v>
      </c>
      <c r="R131" s="8">
        <v>811</v>
      </c>
      <c r="S131" s="8">
        <v>681</v>
      </c>
      <c r="T131" s="8">
        <v>1041</v>
      </c>
      <c r="U131" s="8">
        <v>764</v>
      </c>
      <c r="V131" s="8">
        <v>352</v>
      </c>
      <c r="W131" s="8">
        <v>127</v>
      </c>
      <c r="X131" s="8">
        <v>51</v>
      </c>
      <c r="Y131" s="8">
        <v>1</v>
      </c>
    </row>
    <row r="132" spans="1:25" x14ac:dyDescent="0.2">
      <c r="A132">
        <v>2004</v>
      </c>
      <c r="B132" t="s">
        <v>134</v>
      </c>
      <c r="C132">
        <v>2703</v>
      </c>
      <c r="D132">
        <v>321</v>
      </c>
      <c r="E132">
        <v>577</v>
      </c>
      <c r="F132">
        <v>819</v>
      </c>
      <c r="G132">
        <v>587</v>
      </c>
      <c r="H132">
        <v>333</v>
      </c>
      <c r="I132">
        <v>54</v>
      </c>
      <c r="J132">
        <v>12</v>
      </c>
      <c r="K132"/>
      <c r="O132">
        <v>2004</v>
      </c>
      <c r="P132" s="5" t="s">
        <v>134</v>
      </c>
      <c r="Q132" s="8">
        <v>2703</v>
      </c>
      <c r="R132" s="8">
        <v>321</v>
      </c>
      <c r="S132" s="8">
        <v>577</v>
      </c>
      <c r="T132" s="8">
        <v>819</v>
      </c>
      <c r="U132" s="8">
        <v>587</v>
      </c>
      <c r="V132" s="8">
        <v>333</v>
      </c>
      <c r="W132" s="8">
        <v>54</v>
      </c>
      <c r="X132" s="8">
        <v>12</v>
      </c>
      <c r="Y132" s="6"/>
    </row>
    <row r="133" spans="1:25" x14ac:dyDescent="0.2">
      <c r="A133">
        <v>2004</v>
      </c>
      <c r="B133" t="s">
        <v>135</v>
      </c>
      <c r="C133">
        <v>7285</v>
      </c>
      <c r="D133">
        <v>1144</v>
      </c>
      <c r="E133">
        <v>1910</v>
      </c>
      <c r="F133">
        <v>2089</v>
      </c>
      <c r="G133">
        <v>1396</v>
      </c>
      <c r="H133">
        <v>594</v>
      </c>
      <c r="I133">
        <v>122</v>
      </c>
      <c r="J133">
        <v>30</v>
      </c>
      <c r="K133"/>
      <c r="O133">
        <v>2004</v>
      </c>
      <c r="P133" s="5" t="s">
        <v>135</v>
      </c>
      <c r="Q133" s="8">
        <v>7285</v>
      </c>
      <c r="R133" s="8">
        <v>1144</v>
      </c>
      <c r="S133" s="8">
        <v>1910</v>
      </c>
      <c r="T133" s="8">
        <v>2089</v>
      </c>
      <c r="U133" s="8">
        <v>1396</v>
      </c>
      <c r="V133" s="8">
        <v>594</v>
      </c>
      <c r="W133" s="8">
        <v>122</v>
      </c>
      <c r="X133" s="8">
        <v>30</v>
      </c>
      <c r="Y133" s="6"/>
    </row>
    <row r="134" spans="1:25" x14ac:dyDescent="0.2">
      <c r="A134">
        <v>2004</v>
      </c>
      <c r="B134" t="s">
        <v>136</v>
      </c>
      <c r="C134">
        <v>140</v>
      </c>
      <c r="D134">
        <v>7</v>
      </c>
      <c r="E134">
        <v>18</v>
      </c>
      <c r="F134">
        <v>49</v>
      </c>
      <c r="G134">
        <v>29</v>
      </c>
      <c r="H134">
        <v>26</v>
      </c>
      <c r="I134">
        <v>9</v>
      </c>
      <c r="J134">
        <v>2</v>
      </c>
      <c r="K134"/>
      <c r="O134">
        <v>2004</v>
      </c>
      <c r="P134" s="5" t="s">
        <v>136</v>
      </c>
      <c r="Q134" s="8">
        <v>140</v>
      </c>
      <c r="R134" s="8">
        <v>7</v>
      </c>
      <c r="S134" s="8">
        <v>18</v>
      </c>
      <c r="T134" s="8">
        <v>49</v>
      </c>
      <c r="U134" s="8">
        <v>29</v>
      </c>
      <c r="V134" s="8">
        <v>26</v>
      </c>
      <c r="W134" s="8">
        <v>9</v>
      </c>
      <c r="X134" s="8">
        <v>2</v>
      </c>
      <c r="Y134" s="6"/>
    </row>
    <row r="135" spans="1:25" x14ac:dyDescent="0.2">
      <c r="A135">
        <v>2003</v>
      </c>
      <c r="B135" t="s">
        <v>9</v>
      </c>
      <c r="C135">
        <v>789</v>
      </c>
      <c r="D135">
        <v>78</v>
      </c>
      <c r="E135">
        <v>109</v>
      </c>
      <c r="F135">
        <f>ROUND(T135/2,0)</f>
        <v>180</v>
      </c>
      <c r="G135">
        <f>T135-F135</f>
        <v>179</v>
      </c>
      <c r="H135">
        <v>130</v>
      </c>
      <c r="I135">
        <v>59</v>
      </c>
      <c r="J135">
        <v>47</v>
      </c>
      <c r="K135">
        <v>7</v>
      </c>
      <c r="O135">
        <v>2003</v>
      </c>
      <c r="P135" s="3" t="s">
        <v>9</v>
      </c>
      <c r="Q135" s="14">
        <v>789</v>
      </c>
      <c r="R135" s="8">
        <v>78</v>
      </c>
      <c r="S135" s="8">
        <v>109</v>
      </c>
      <c r="T135" s="19">
        <v>359</v>
      </c>
      <c r="U135" s="18"/>
      <c r="V135" s="8">
        <v>130</v>
      </c>
      <c r="W135" s="8">
        <v>59</v>
      </c>
      <c r="X135" s="8">
        <v>47</v>
      </c>
      <c r="Y135" s="8">
        <v>7</v>
      </c>
    </row>
    <row r="136" spans="1:25" x14ac:dyDescent="0.2">
      <c r="A136">
        <v>2003</v>
      </c>
      <c r="B136" t="s">
        <v>105</v>
      </c>
      <c r="C136">
        <v>6721</v>
      </c>
      <c r="D136">
        <v>683</v>
      </c>
      <c r="E136">
        <v>1537</v>
      </c>
      <c r="F136">
        <f t="shared" ref="F136:F199" si="27">ROUND(T136/2,0)</f>
        <v>1616</v>
      </c>
      <c r="G136">
        <f t="shared" ref="G136:G199" si="28">T136-F136</f>
        <v>1615</v>
      </c>
      <c r="H136">
        <v>849</v>
      </c>
      <c r="I136">
        <v>328</v>
      </c>
      <c r="J136">
        <v>91</v>
      </c>
      <c r="K136">
        <v>2</v>
      </c>
      <c r="O136">
        <v>2003</v>
      </c>
      <c r="P136" s="7" t="s">
        <v>105</v>
      </c>
      <c r="Q136" s="14">
        <v>6721</v>
      </c>
      <c r="R136" s="8">
        <v>683</v>
      </c>
      <c r="S136" s="8">
        <v>1537</v>
      </c>
      <c r="T136" s="19">
        <v>3231</v>
      </c>
      <c r="U136" s="18"/>
      <c r="V136" s="8">
        <v>849</v>
      </c>
      <c r="W136" s="8">
        <v>328</v>
      </c>
      <c r="X136" s="8">
        <v>91</v>
      </c>
      <c r="Y136" s="8">
        <v>2</v>
      </c>
    </row>
    <row r="137" spans="1:25" x14ac:dyDescent="0.2">
      <c r="A137">
        <v>2003</v>
      </c>
      <c r="B137" t="s">
        <v>106</v>
      </c>
      <c r="C137">
        <v>4619</v>
      </c>
      <c r="D137">
        <v>338</v>
      </c>
      <c r="E137">
        <v>1138</v>
      </c>
      <c r="F137">
        <f t="shared" si="27"/>
        <v>1109</v>
      </c>
      <c r="G137">
        <f t="shared" si="28"/>
        <v>1108</v>
      </c>
      <c r="H137">
        <v>557</v>
      </c>
      <c r="I137">
        <v>257</v>
      </c>
      <c r="J137">
        <v>112</v>
      </c>
      <c r="K137"/>
      <c r="O137">
        <v>2003</v>
      </c>
      <c r="P137" s="7" t="s">
        <v>106</v>
      </c>
      <c r="Q137" s="14">
        <v>4619</v>
      </c>
      <c r="R137" s="8">
        <v>338</v>
      </c>
      <c r="S137" s="8">
        <v>1138</v>
      </c>
      <c r="T137" s="19">
        <v>2217</v>
      </c>
      <c r="U137" s="18"/>
      <c r="V137" s="8">
        <v>557</v>
      </c>
      <c r="W137" s="8">
        <v>257</v>
      </c>
      <c r="X137" s="8">
        <v>112</v>
      </c>
      <c r="Y137" s="6"/>
    </row>
    <row r="138" spans="1:25" x14ac:dyDescent="0.2">
      <c r="A138">
        <v>2003</v>
      </c>
      <c r="B138" t="s">
        <v>107</v>
      </c>
      <c r="C138">
        <v>24603</v>
      </c>
      <c r="D138">
        <v>4452</v>
      </c>
      <c r="E138">
        <v>5115</v>
      </c>
      <c r="F138">
        <f t="shared" si="27"/>
        <v>4987</v>
      </c>
      <c r="G138">
        <f t="shared" si="28"/>
        <v>4987</v>
      </c>
      <c r="H138">
        <v>3819</v>
      </c>
      <c r="I138">
        <v>1224</v>
      </c>
      <c r="J138">
        <v>17</v>
      </c>
      <c r="K138">
        <v>2</v>
      </c>
      <c r="O138">
        <v>2003</v>
      </c>
      <c r="P138" s="7" t="s">
        <v>107</v>
      </c>
      <c r="Q138" s="14">
        <v>24603</v>
      </c>
      <c r="R138" s="8">
        <v>4452</v>
      </c>
      <c r="S138" s="8">
        <v>5115</v>
      </c>
      <c r="T138" s="19">
        <v>9974</v>
      </c>
      <c r="U138" s="18"/>
      <c r="V138" s="8">
        <v>3819</v>
      </c>
      <c r="W138" s="8">
        <v>1224</v>
      </c>
      <c r="X138" s="8">
        <v>17</v>
      </c>
      <c r="Y138" s="8">
        <v>2</v>
      </c>
    </row>
    <row r="139" spans="1:25" x14ac:dyDescent="0.2">
      <c r="A139">
        <v>2003</v>
      </c>
      <c r="B139" t="s">
        <v>108</v>
      </c>
      <c r="C139">
        <v>11554</v>
      </c>
      <c r="D139">
        <v>1885</v>
      </c>
      <c r="E139">
        <v>2066</v>
      </c>
      <c r="F139">
        <f t="shared" si="27"/>
        <v>2763</v>
      </c>
      <c r="G139">
        <f t="shared" si="28"/>
        <v>2762</v>
      </c>
      <c r="H139">
        <v>1534</v>
      </c>
      <c r="I139">
        <v>503</v>
      </c>
      <c r="J139">
        <v>41</v>
      </c>
      <c r="K139"/>
      <c r="O139">
        <v>2003</v>
      </c>
      <c r="P139" s="7" t="s">
        <v>108</v>
      </c>
      <c r="Q139" s="14">
        <v>11554</v>
      </c>
      <c r="R139" s="8">
        <v>1885</v>
      </c>
      <c r="S139" s="8">
        <v>2066</v>
      </c>
      <c r="T139" s="19">
        <v>5525</v>
      </c>
      <c r="U139" s="18"/>
      <c r="V139" s="8">
        <v>1534</v>
      </c>
      <c r="W139" s="8">
        <v>503</v>
      </c>
      <c r="X139" s="8">
        <v>41</v>
      </c>
      <c r="Y139" s="6"/>
    </row>
    <row r="140" spans="1:25" x14ac:dyDescent="0.2">
      <c r="A140">
        <v>2003</v>
      </c>
      <c r="B140" t="s">
        <v>109</v>
      </c>
      <c r="C140">
        <v>11063</v>
      </c>
      <c r="D140">
        <v>3237</v>
      </c>
      <c r="E140">
        <v>2768</v>
      </c>
      <c r="F140">
        <f t="shared" si="27"/>
        <v>2030</v>
      </c>
      <c r="G140">
        <f t="shared" si="28"/>
        <v>2030</v>
      </c>
      <c r="H140">
        <v>760</v>
      </c>
      <c r="I140">
        <v>203</v>
      </c>
      <c r="J140">
        <v>34</v>
      </c>
      <c r="K140">
        <v>1</v>
      </c>
      <c r="O140">
        <v>2003</v>
      </c>
      <c r="P140" s="7" t="s">
        <v>109</v>
      </c>
      <c r="Q140" s="14">
        <v>11063</v>
      </c>
      <c r="R140" s="8">
        <v>3237</v>
      </c>
      <c r="S140" s="8">
        <v>2768</v>
      </c>
      <c r="T140" s="19">
        <v>4060</v>
      </c>
      <c r="U140" s="18"/>
      <c r="V140" s="8">
        <v>760</v>
      </c>
      <c r="W140" s="8">
        <v>203</v>
      </c>
      <c r="X140" s="8">
        <v>34</v>
      </c>
      <c r="Y140" s="8">
        <v>1</v>
      </c>
    </row>
    <row r="141" spans="1:25" x14ac:dyDescent="0.2">
      <c r="A141">
        <v>2003</v>
      </c>
      <c r="B141" t="s">
        <v>110</v>
      </c>
      <c r="C141">
        <v>21202</v>
      </c>
      <c r="D141">
        <v>3628</v>
      </c>
      <c r="E141">
        <v>3158</v>
      </c>
      <c r="F141">
        <f t="shared" si="27"/>
        <v>4663</v>
      </c>
      <c r="G141">
        <f t="shared" si="28"/>
        <v>4662</v>
      </c>
      <c r="H141">
        <v>2790</v>
      </c>
      <c r="I141">
        <v>1527</v>
      </c>
      <c r="J141">
        <v>772</v>
      </c>
      <c r="K141">
        <v>2</v>
      </c>
      <c r="O141">
        <v>2003</v>
      </c>
      <c r="P141" s="7" t="s">
        <v>110</v>
      </c>
      <c r="Q141" s="14">
        <v>21202</v>
      </c>
      <c r="R141" s="8">
        <v>3628</v>
      </c>
      <c r="S141" s="8">
        <v>3158</v>
      </c>
      <c r="T141" s="19">
        <v>9325</v>
      </c>
      <c r="U141" s="18"/>
      <c r="V141" s="8">
        <v>2790</v>
      </c>
      <c r="W141" s="8">
        <v>1527</v>
      </c>
      <c r="X141" s="8">
        <v>772</v>
      </c>
      <c r="Y141" s="8">
        <v>2</v>
      </c>
    </row>
    <row r="142" spans="1:25" x14ac:dyDescent="0.2">
      <c r="A142">
        <v>2003</v>
      </c>
      <c r="B142" t="s">
        <v>111</v>
      </c>
      <c r="C142">
        <v>11915</v>
      </c>
      <c r="D142">
        <v>1705</v>
      </c>
      <c r="E142">
        <v>2023</v>
      </c>
      <c r="F142">
        <f t="shared" si="27"/>
        <v>2836</v>
      </c>
      <c r="G142">
        <f t="shared" si="28"/>
        <v>2835</v>
      </c>
      <c r="H142">
        <v>1770</v>
      </c>
      <c r="I142">
        <v>614</v>
      </c>
      <c r="J142">
        <v>132</v>
      </c>
      <c r="K142"/>
      <c r="O142">
        <v>2003</v>
      </c>
      <c r="P142" s="7" t="s">
        <v>111</v>
      </c>
      <c r="Q142" s="14">
        <v>11915</v>
      </c>
      <c r="R142" s="8">
        <v>1705</v>
      </c>
      <c r="S142" s="8">
        <v>2023</v>
      </c>
      <c r="T142" s="19">
        <v>5671</v>
      </c>
      <c r="U142" s="18"/>
      <c r="V142" s="8">
        <v>1770</v>
      </c>
      <c r="W142" s="8">
        <v>614</v>
      </c>
      <c r="X142" s="8">
        <v>132</v>
      </c>
      <c r="Y142" s="6"/>
    </row>
    <row r="143" spans="1:25" x14ac:dyDescent="0.2">
      <c r="A143">
        <v>2003</v>
      </c>
      <c r="B143" t="s">
        <v>112</v>
      </c>
      <c r="C143">
        <v>12811</v>
      </c>
      <c r="D143">
        <v>2244</v>
      </c>
      <c r="E143">
        <v>1839</v>
      </c>
      <c r="F143">
        <f t="shared" si="27"/>
        <v>2878</v>
      </c>
      <c r="G143">
        <f t="shared" si="28"/>
        <v>2877</v>
      </c>
      <c r="H143">
        <v>2035</v>
      </c>
      <c r="I143">
        <v>726</v>
      </c>
      <c r="J143">
        <v>211</v>
      </c>
      <c r="K143">
        <v>1</v>
      </c>
      <c r="O143">
        <v>2003</v>
      </c>
      <c r="P143" s="7" t="s">
        <v>112</v>
      </c>
      <c r="Q143" s="14">
        <v>12811</v>
      </c>
      <c r="R143" s="8">
        <v>2244</v>
      </c>
      <c r="S143" s="8">
        <v>1839</v>
      </c>
      <c r="T143" s="19">
        <v>5755</v>
      </c>
      <c r="U143" s="18"/>
      <c r="V143" s="8">
        <v>2035</v>
      </c>
      <c r="W143" s="8">
        <v>726</v>
      </c>
      <c r="X143" s="8">
        <v>211</v>
      </c>
      <c r="Y143" s="8">
        <v>1</v>
      </c>
    </row>
    <row r="144" spans="1:25" x14ac:dyDescent="0.2">
      <c r="A144">
        <v>2003</v>
      </c>
      <c r="B144" t="s">
        <v>113</v>
      </c>
      <c r="C144">
        <v>7262</v>
      </c>
      <c r="D144">
        <v>549</v>
      </c>
      <c r="E144">
        <v>1418</v>
      </c>
      <c r="F144">
        <f t="shared" si="27"/>
        <v>1830</v>
      </c>
      <c r="G144">
        <f t="shared" si="28"/>
        <v>1829</v>
      </c>
      <c r="H144">
        <v>1003</v>
      </c>
      <c r="I144">
        <v>460</v>
      </c>
      <c r="J144">
        <v>171</v>
      </c>
      <c r="K144">
        <v>2</v>
      </c>
      <c r="O144">
        <v>2003</v>
      </c>
      <c r="P144" s="7" t="s">
        <v>113</v>
      </c>
      <c r="Q144" s="14">
        <v>7262</v>
      </c>
      <c r="R144" s="8">
        <v>549</v>
      </c>
      <c r="S144" s="8">
        <v>1418</v>
      </c>
      <c r="T144" s="19">
        <v>3659</v>
      </c>
      <c r="U144" s="18"/>
      <c r="V144" s="8">
        <v>1003</v>
      </c>
      <c r="W144" s="8">
        <v>460</v>
      </c>
      <c r="X144" s="8">
        <v>171</v>
      </c>
      <c r="Y144" s="8">
        <v>2</v>
      </c>
    </row>
    <row r="145" spans="1:25" x14ac:dyDescent="0.2">
      <c r="A145">
        <v>2003</v>
      </c>
      <c r="B145" t="s">
        <v>114</v>
      </c>
      <c r="C145">
        <v>19180</v>
      </c>
      <c r="D145">
        <v>2749</v>
      </c>
      <c r="E145">
        <v>3525</v>
      </c>
      <c r="F145">
        <f t="shared" si="27"/>
        <v>4346</v>
      </c>
      <c r="G145">
        <f t="shared" si="28"/>
        <v>4346</v>
      </c>
      <c r="H145">
        <v>2336</v>
      </c>
      <c r="I145">
        <v>1277</v>
      </c>
      <c r="J145">
        <v>600</v>
      </c>
      <c r="K145">
        <v>1</v>
      </c>
      <c r="O145">
        <v>2003</v>
      </c>
      <c r="P145" s="7" t="s">
        <v>114</v>
      </c>
      <c r="Q145" s="14">
        <v>19180</v>
      </c>
      <c r="R145" s="8">
        <v>2749</v>
      </c>
      <c r="S145" s="8">
        <v>3525</v>
      </c>
      <c r="T145" s="19">
        <v>8692</v>
      </c>
      <c r="U145" s="18"/>
      <c r="V145" s="8">
        <v>2336</v>
      </c>
      <c r="W145" s="8">
        <v>1277</v>
      </c>
      <c r="X145" s="8">
        <v>600</v>
      </c>
      <c r="Y145" s="8">
        <v>1</v>
      </c>
    </row>
    <row r="146" spans="1:25" x14ac:dyDescent="0.2">
      <c r="A146">
        <v>2003</v>
      </c>
      <c r="B146" t="s">
        <v>115</v>
      </c>
      <c r="C146">
        <v>16373</v>
      </c>
      <c r="D146">
        <v>2281</v>
      </c>
      <c r="E146">
        <v>3877</v>
      </c>
      <c r="F146">
        <f t="shared" si="27"/>
        <v>3909</v>
      </c>
      <c r="G146">
        <f t="shared" si="28"/>
        <v>3908</v>
      </c>
      <c r="H146">
        <v>1436</v>
      </c>
      <c r="I146">
        <v>529</v>
      </c>
      <c r="J146">
        <v>428</v>
      </c>
      <c r="K146">
        <v>5</v>
      </c>
      <c r="O146">
        <v>2003</v>
      </c>
      <c r="P146" s="7" t="s">
        <v>115</v>
      </c>
      <c r="Q146" s="14">
        <v>16373</v>
      </c>
      <c r="R146" s="8">
        <v>2281</v>
      </c>
      <c r="S146" s="8">
        <v>3877</v>
      </c>
      <c r="T146" s="19">
        <v>7817</v>
      </c>
      <c r="U146" s="18"/>
      <c r="V146" s="8">
        <v>1436</v>
      </c>
      <c r="W146" s="8">
        <v>529</v>
      </c>
      <c r="X146" s="8">
        <v>428</v>
      </c>
      <c r="Y146" s="8">
        <v>5</v>
      </c>
    </row>
    <row r="147" spans="1:25" x14ac:dyDescent="0.2">
      <c r="A147">
        <v>2003</v>
      </c>
      <c r="B147" t="s">
        <v>116</v>
      </c>
      <c r="C147">
        <v>14606</v>
      </c>
      <c r="D147">
        <v>2123</v>
      </c>
      <c r="E147">
        <v>3087</v>
      </c>
      <c r="F147">
        <f t="shared" si="27"/>
        <v>2479</v>
      </c>
      <c r="G147">
        <f t="shared" si="28"/>
        <v>2478</v>
      </c>
      <c r="H147">
        <v>3236</v>
      </c>
      <c r="I147">
        <v>865</v>
      </c>
      <c r="J147">
        <v>338</v>
      </c>
      <c r="K147"/>
      <c r="O147">
        <v>2003</v>
      </c>
      <c r="P147" s="7" t="s">
        <v>116</v>
      </c>
      <c r="Q147" s="14">
        <v>14606</v>
      </c>
      <c r="R147" s="8">
        <v>2123</v>
      </c>
      <c r="S147" s="8">
        <v>3087</v>
      </c>
      <c r="T147" s="19">
        <v>4957</v>
      </c>
      <c r="U147" s="18"/>
      <c r="V147" s="8">
        <v>3236</v>
      </c>
      <c r="W147" s="8">
        <v>865</v>
      </c>
      <c r="X147" s="8">
        <v>338</v>
      </c>
      <c r="Y147" s="6"/>
    </row>
    <row r="148" spans="1:25" x14ac:dyDescent="0.2">
      <c r="A148">
        <v>2003</v>
      </c>
      <c r="B148" t="s">
        <v>117</v>
      </c>
      <c r="C148">
        <v>9638</v>
      </c>
      <c r="D148">
        <v>1346</v>
      </c>
      <c r="E148">
        <v>1902</v>
      </c>
      <c r="F148">
        <f t="shared" si="27"/>
        <v>2623</v>
      </c>
      <c r="G148">
        <f t="shared" si="28"/>
        <v>2623</v>
      </c>
      <c r="H148">
        <v>747</v>
      </c>
      <c r="I148">
        <v>231</v>
      </c>
      <c r="J148">
        <v>166</v>
      </c>
      <c r="K148"/>
      <c r="O148">
        <v>2003</v>
      </c>
      <c r="P148" s="7" t="s">
        <v>117</v>
      </c>
      <c r="Q148" s="14">
        <v>9638</v>
      </c>
      <c r="R148" s="8">
        <v>1346</v>
      </c>
      <c r="S148" s="8">
        <v>1902</v>
      </c>
      <c r="T148" s="19">
        <v>5246</v>
      </c>
      <c r="U148" s="18"/>
      <c r="V148" s="8">
        <v>747</v>
      </c>
      <c r="W148" s="8">
        <v>231</v>
      </c>
      <c r="X148" s="8">
        <v>166</v>
      </c>
      <c r="Y148" s="6"/>
    </row>
    <row r="149" spans="1:25" x14ac:dyDescent="0.2">
      <c r="A149">
        <v>2003</v>
      </c>
      <c r="B149" t="s">
        <v>118</v>
      </c>
      <c r="C149">
        <v>11034</v>
      </c>
      <c r="D149">
        <v>1607</v>
      </c>
      <c r="E149">
        <v>2190</v>
      </c>
      <c r="F149">
        <f t="shared" si="27"/>
        <v>2881</v>
      </c>
      <c r="G149">
        <f t="shared" si="28"/>
        <v>2880</v>
      </c>
      <c r="H149">
        <v>1100</v>
      </c>
      <c r="I149">
        <v>339</v>
      </c>
      <c r="J149">
        <v>37</v>
      </c>
      <c r="K149"/>
      <c r="O149">
        <v>2003</v>
      </c>
      <c r="P149" s="7" t="s">
        <v>118</v>
      </c>
      <c r="Q149" s="14">
        <v>11034</v>
      </c>
      <c r="R149" s="8">
        <v>1607</v>
      </c>
      <c r="S149" s="8">
        <v>2190</v>
      </c>
      <c r="T149" s="19">
        <v>5761</v>
      </c>
      <c r="U149" s="18"/>
      <c r="V149" s="8">
        <v>1100</v>
      </c>
      <c r="W149" s="8">
        <v>339</v>
      </c>
      <c r="X149" s="8">
        <v>37</v>
      </c>
      <c r="Y149" s="6"/>
    </row>
    <row r="150" spans="1:25" x14ac:dyDescent="0.2">
      <c r="A150">
        <v>2003</v>
      </c>
      <c r="B150" t="s">
        <v>119</v>
      </c>
      <c r="C150">
        <v>24331</v>
      </c>
      <c r="D150">
        <v>3921</v>
      </c>
      <c r="E150">
        <v>6360</v>
      </c>
      <c r="F150">
        <f t="shared" si="27"/>
        <v>5305</v>
      </c>
      <c r="G150">
        <f t="shared" si="28"/>
        <v>5304</v>
      </c>
      <c r="H150">
        <v>3055</v>
      </c>
      <c r="I150">
        <v>369</v>
      </c>
      <c r="J150">
        <v>16</v>
      </c>
      <c r="K150">
        <v>1</v>
      </c>
      <c r="O150">
        <v>2003</v>
      </c>
      <c r="P150" s="7" t="s">
        <v>119</v>
      </c>
      <c r="Q150" s="14">
        <v>24331</v>
      </c>
      <c r="R150" s="8">
        <v>3921</v>
      </c>
      <c r="S150" s="8">
        <v>6360</v>
      </c>
      <c r="T150" s="19">
        <v>10609</v>
      </c>
      <c r="U150" s="18"/>
      <c r="V150" s="8">
        <v>3055</v>
      </c>
      <c r="W150" s="8">
        <v>369</v>
      </c>
      <c r="X150" s="8">
        <v>16</v>
      </c>
      <c r="Y150" s="8">
        <v>1</v>
      </c>
    </row>
    <row r="151" spans="1:25" x14ac:dyDescent="0.2">
      <c r="A151">
        <v>2003</v>
      </c>
      <c r="B151" t="s">
        <v>120</v>
      </c>
      <c r="C151">
        <v>21473</v>
      </c>
      <c r="D151">
        <v>3857</v>
      </c>
      <c r="E151">
        <v>5730</v>
      </c>
      <c r="F151">
        <f t="shared" si="27"/>
        <v>4979</v>
      </c>
      <c r="G151">
        <f t="shared" si="28"/>
        <v>4978</v>
      </c>
      <c r="H151">
        <v>1737</v>
      </c>
      <c r="I151">
        <v>169</v>
      </c>
      <c r="J151">
        <v>23</v>
      </c>
      <c r="K151"/>
      <c r="O151">
        <v>2003</v>
      </c>
      <c r="P151" s="7" t="s">
        <v>120</v>
      </c>
      <c r="Q151" s="14">
        <v>21473</v>
      </c>
      <c r="R151" s="8">
        <v>3857</v>
      </c>
      <c r="S151" s="8">
        <v>5730</v>
      </c>
      <c r="T151" s="19">
        <v>9957</v>
      </c>
      <c r="U151" s="18"/>
      <c r="V151" s="8">
        <v>1737</v>
      </c>
      <c r="W151" s="8">
        <v>169</v>
      </c>
      <c r="X151" s="8">
        <v>23</v>
      </c>
      <c r="Y151" s="6"/>
    </row>
    <row r="152" spans="1:25" x14ac:dyDescent="0.2">
      <c r="A152">
        <v>2003</v>
      </c>
      <c r="B152" t="s">
        <v>121</v>
      </c>
      <c r="C152">
        <v>26141</v>
      </c>
      <c r="D152">
        <v>5629</v>
      </c>
      <c r="E152">
        <v>7651</v>
      </c>
      <c r="F152">
        <f t="shared" si="27"/>
        <v>4821</v>
      </c>
      <c r="G152">
        <f t="shared" si="28"/>
        <v>4821</v>
      </c>
      <c r="H152">
        <v>2356</v>
      </c>
      <c r="I152">
        <v>794</v>
      </c>
      <c r="J152">
        <v>68</v>
      </c>
      <c r="K152">
        <v>1</v>
      </c>
      <c r="O152">
        <v>2003</v>
      </c>
      <c r="P152" s="7" t="s">
        <v>121</v>
      </c>
      <c r="Q152" s="14">
        <v>26141</v>
      </c>
      <c r="R152" s="8">
        <v>5629</v>
      </c>
      <c r="S152" s="8">
        <v>7651</v>
      </c>
      <c r="T152" s="19">
        <v>9642</v>
      </c>
      <c r="U152" s="18"/>
      <c r="V152" s="8">
        <v>2356</v>
      </c>
      <c r="W152" s="8">
        <v>794</v>
      </c>
      <c r="X152" s="8">
        <v>68</v>
      </c>
      <c r="Y152" s="8">
        <v>1</v>
      </c>
    </row>
    <row r="153" spans="1:25" x14ac:dyDescent="0.2">
      <c r="A153">
        <v>2003</v>
      </c>
      <c r="B153" t="s">
        <v>122</v>
      </c>
      <c r="C153">
        <v>19701</v>
      </c>
      <c r="D153">
        <v>4502</v>
      </c>
      <c r="E153">
        <v>5372</v>
      </c>
      <c r="F153">
        <f t="shared" si="27"/>
        <v>3880</v>
      </c>
      <c r="G153">
        <f t="shared" si="28"/>
        <v>3880</v>
      </c>
      <c r="H153">
        <v>1727</v>
      </c>
      <c r="I153">
        <v>278</v>
      </c>
      <c r="J153">
        <v>62</v>
      </c>
      <c r="K153"/>
      <c r="O153">
        <v>2003</v>
      </c>
      <c r="P153" s="7" t="s">
        <v>122</v>
      </c>
      <c r="Q153" s="14">
        <v>19701</v>
      </c>
      <c r="R153" s="8">
        <v>4502</v>
      </c>
      <c r="S153" s="8">
        <v>5372</v>
      </c>
      <c r="T153" s="19">
        <v>7760</v>
      </c>
      <c r="U153" s="18"/>
      <c r="V153" s="8">
        <v>1727</v>
      </c>
      <c r="W153" s="8">
        <v>278</v>
      </c>
      <c r="X153" s="8">
        <v>62</v>
      </c>
      <c r="Y153" s="6"/>
    </row>
    <row r="154" spans="1:25" x14ac:dyDescent="0.2">
      <c r="A154">
        <v>2003</v>
      </c>
      <c r="B154" t="s">
        <v>123</v>
      </c>
      <c r="C154">
        <v>25687</v>
      </c>
      <c r="D154">
        <v>4879</v>
      </c>
      <c r="E154">
        <v>5996</v>
      </c>
      <c r="F154">
        <f t="shared" si="27"/>
        <v>5611</v>
      </c>
      <c r="G154">
        <f t="shared" si="28"/>
        <v>5610</v>
      </c>
      <c r="H154">
        <v>2532</v>
      </c>
      <c r="I154">
        <v>865</v>
      </c>
      <c r="J154">
        <v>192</v>
      </c>
      <c r="K154">
        <v>2</v>
      </c>
      <c r="O154">
        <v>2003</v>
      </c>
      <c r="P154" s="7" t="s">
        <v>123</v>
      </c>
      <c r="Q154" s="14">
        <v>25687</v>
      </c>
      <c r="R154" s="8">
        <v>4879</v>
      </c>
      <c r="S154" s="8">
        <v>5996</v>
      </c>
      <c r="T154" s="19">
        <v>11221</v>
      </c>
      <c r="U154" s="18"/>
      <c r="V154" s="8">
        <v>2532</v>
      </c>
      <c r="W154" s="8">
        <v>865</v>
      </c>
      <c r="X154" s="8">
        <v>192</v>
      </c>
      <c r="Y154" s="8">
        <v>2</v>
      </c>
    </row>
    <row r="155" spans="1:25" x14ac:dyDescent="0.2">
      <c r="A155">
        <v>2003</v>
      </c>
      <c r="B155" t="s">
        <v>124</v>
      </c>
      <c r="C155">
        <v>11631</v>
      </c>
      <c r="D155">
        <v>1841</v>
      </c>
      <c r="E155">
        <v>2607</v>
      </c>
      <c r="F155">
        <f t="shared" si="27"/>
        <v>3042</v>
      </c>
      <c r="G155">
        <f t="shared" si="28"/>
        <v>3041</v>
      </c>
      <c r="H155">
        <v>882</v>
      </c>
      <c r="I155">
        <v>170</v>
      </c>
      <c r="J155">
        <v>48</v>
      </c>
      <c r="K155"/>
      <c r="O155">
        <v>2003</v>
      </c>
      <c r="P155" s="7" t="s">
        <v>124</v>
      </c>
      <c r="Q155" s="14">
        <v>11631</v>
      </c>
      <c r="R155" s="8">
        <v>1841</v>
      </c>
      <c r="S155" s="8">
        <v>2607</v>
      </c>
      <c r="T155" s="19">
        <v>6083</v>
      </c>
      <c r="U155" s="18"/>
      <c r="V155" s="8">
        <v>882</v>
      </c>
      <c r="W155" s="8">
        <v>170</v>
      </c>
      <c r="X155" s="8">
        <v>48</v>
      </c>
      <c r="Y155" s="6"/>
    </row>
    <row r="156" spans="1:25" x14ac:dyDescent="0.2">
      <c r="A156">
        <v>2003</v>
      </c>
      <c r="B156" t="s">
        <v>125</v>
      </c>
      <c r="C156">
        <v>2225</v>
      </c>
      <c r="D156">
        <v>366</v>
      </c>
      <c r="E156">
        <v>305</v>
      </c>
      <c r="F156">
        <f t="shared" si="27"/>
        <v>523</v>
      </c>
      <c r="G156">
        <f t="shared" si="28"/>
        <v>522</v>
      </c>
      <c r="H156">
        <v>345</v>
      </c>
      <c r="I156">
        <v>116</v>
      </c>
      <c r="J156">
        <v>48</v>
      </c>
      <c r="K156"/>
      <c r="O156">
        <v>2003</v>
      </c>
      <c r="P156" s="7" t="s">
        <v>125</v>
      </c>
      <c r="Q156" s="14">
        <v>2225</v>
      </c>
      <c r="R156" s="8">
        <v>366</v>
      </c>
      <c r="S156" s="8">
        <v>305</v>
      </c>
      <c r="T156" s="19">
        <v>1045</v>
      </c>
      <c r="U156" s="18"/>
      <c r="V156" s="8">
        <v>345</v>
      </c>
      <c r="W156" s="8">
        <v>116</v>
      </c>
      <c r="X156" s="8">
        <v>48</v>
      </c>
      <c r="Y156" s="6"/>
    </row>
    <row r="157" spans="1:25" x14ac:dyDescent="0.2">
      <c r="A157">
        <v>2003</v>
      </c>
      <c r="B157" t="s">
        <v>126</v>
      </c>
      <c r="C157">
        <v>6398</v>
      </c>
      <c r="D157">
        <v>1047</v>
      </c>
      <c r="E157">
        <v>1216</v>
      </c>
      <c r="F157">
        <f t="shared" si="27"/>
        <v>1432</v>
      </c>
      <c r="G157">
        <f t="shared" si="28"/>
        <v>1431</v>
      </c>
      <c r="H157">
        <v>786</v>
      </c>
      <c r="I157">
        <v>283</v>
      </c>
      <c r="J157">
        <v>202</v>
      </c>
      <c r="K157">
        <v>1</v>
      </c>
      <c r="O157">
        <v>2003</v>
      </c>
      <c r="P157" s="7" t="s">
        <v>126</v>
      </c>
      <c r="Q157" s="14">
        <v>6398</v>
      </c>
      <c r="R157" s="8">
        <v>1047</v>
      </c>
      <c r="S157" s="8">
        <v>1216</v>
      </c>
      <c r="T157" s="19">
        <v>2863</v>
      </c>
      <c r="U157" s="18"/>
      <c r="V157" s="8">
        <v>786</v>
      </c>
      <c r="W157" s="8">
        <v>283</v>
      </c>
      <c r="X157" s="8">
        <v>202</v>
      </c>
      <c r="Y157" s="8">
        <v>1</v>
      </c>
    </row>
    <row r="158" spans="1:25" x14ac:dyDescent="0.2">
      <c r="A158">
        <v>2003</v>
      </c>
      <c r="B158" t="s">
        <v>127</v>
      </c>
      <c r="C158">
        <v>17835</v>
      </c>
      <c r="D158">
        <v>3340</v>
      </c>
      <c r="E158">
        <v>3886</v>
      </c>
      <c r="F158">
        <f t="shared" si="27"/>
        <v>3675</v>
      </c>
      <c r="G158">
        <f t="shared" si="28"/>
        <v>3674</v>
      </c>
      <c r="H158">
        <v>2127</v>
      </c>
      <c r="I158">
        <v>732</v>
      </c>
      <c r="J158">
        <v>399</v>
      </c>
      <c r="K158">
        <v>2</v>
      </c>
      <c r="O158">
        <v>2003</v>
      </c>
      <c r="P158" s="7" t="s">
        <v>127</v>
      </c>
      <c r="Q158" s="14">
        <v>17835</v>
      </c>
      <c r="R158" s="8">
        <v>3340</v>
      </c>
      <c r="S158" s="8">
        <v>3886</v>
      </c>
      <c r="T158" s="19">
        <v>7349</v>
      </c>
      <c r="U158" s="18"/>
      <c r="V158" s="8">
        <v>2127</v>
      </c>
      <c r="W158" s="8">
        <v>732</v>
      </c>
      <c r="X158" s="8">
        <v>399</v>
      </c>
      <c r="Y158" s="8">
        <v>2</v>
      </c>
    </row>
    <row r="159" spans="1:25" x14ac:dyDescent="0.2">
      <c r="A159">
        <v>2003</v>
      </c>
      <c r="B159" t="s">
        <v>128</v>
      </c>
      <c r="C159">
        <v>8381</v>
      </c>
      <c r="D159">
        <v>1557</v>
      </c>
      <c r="E159">
        <v>1630</v>
      </c>
      <c r="F159">
        <f t="shared" si="27"/>
        <v>1984</v>
      </c>
      <c r="G159">
        <f t="shared" si="28"/>
        <v>1984</v>
      </c>
      <c r="H159">
        <v>922</v>
      </c>
      <c r="I159">
        <v>240</v>
      </c>
      <c r="J159">
        <v>64</v>
      </c>
      <c r="K159"/>
      <c r="O159">
        <v>2003</v>
      </c>
      <c r="P159" s="7" t="s">
        <v>128</v>
      </c>
      <c r="Q159" s="14">
        <v>8381</v>
      </c>
      <c r="R159" s="8">
        <v>1557</v>
      </c>
      <c r="S159" s="8">
        <v>1630</v>
      </c>
      <c r="T159" s="19">
        <v>3968</v>
      </c>
      <c r="U159" s="18"/>
      <c r="V159" s="8">
        <v>922</v>
      </c>
      <c r="W159" s="8">
        <v>240</v>
      </c>
      <c r="X159" s="8">
        <v>64</v>
      </c>
      <c r="Y159" s="6"/>
    </row>
    <row r="160" spans="1:25" x14ac:dyDescent="0.2">
      <c r="A160">
        <v>2003</v>
      </c>
      <c r="B160" t="s">
        <v>129</v>
      </c>
      <c r="C160">
        <v>11311</v>
      </c>
      <c r="D160">
        <v>1439</v>
      </c>
      <c r="E160">
        <v>2425</v>
      </c>
      <c r="F160">
        <f t="shared" si="27"/>
        <v>3025</v>
      </c>
      <c r="G160">
        <f t="shared" si="28"/>
        <v>3025</v>
      </c>
      <c r="H160">
        <v>1094</v>
      </c>
      <c r="I160">
        <v>238</v>
      </c>
      <c r="J160">
        <v>65</v>
      </c>
      <c r="K160"/>
      <c r="O160">
        <v>2003</v>
      </c>
      <c r="P160" s="7" t="s">
        <v>129</v>
      </c>
      <c r="Q160" s="14">
        <v>11311</v>
      </c>
      <c r="R160" s="8">
        <v>1439</v>
      </c>
      <c r="S160" s="8">
        <v>2425</v>
      </c>
      <c r="T160" s="19">
        <v>6050</v>
      </c>
      <c r="U160" s="18"/>
      <c r="V160" s="8">
        <v>1094</v>
      </c>
      <c r="W160" s="8">
        <v>238</v>
      </c>
      <c r="X160" s="8">
        <v>65</v>
      </c>
      <c r="Y160" s="6"/>
    </row>
    <row r="161" spans="1:25" x14ac:dyDescent="0.2">
      <c r="A161">
        <v>2003</v>
      </c>
      <c r="B161" t="s">
        <v>130</v>
      </c>
      <c r="C161">
        <v>1151</v>
      </c>
      <c r="D161">
        <v>560</v>
      </c>
      <c r="E161">
        <v>216</v>
      </c>
      <c r="F161">
        <f t="shared" si="27"/>
        <v>151</v>
      </c>
      <c r="G161">
        <f t="shared" si="28"/>
        <v>151</v>
      </c>
      <c r="H161">
        <v>60</v>
      </c>
      <c r="I161">
        <v>9</v>
      </c>
      <c r="J161">
        <v>4</v>
      </c>
      <c r="K161"/>
      <c r="O161">
        <v>2003</v>
      </c>
      <c r="P161" s="7" t="s">
        <v>130</v>
      </c>
      <c r="Q161" s="14">
        <v>1151</v>
      </c>
      <c r="R161" s="8">
        <v>560</v>
      </c>
      <c r="S161" s="8">
        <v>216</v>
      </c>
      <c r="T161" s="19">
        <v>302</v>
      </c>
      <c r="U161" s="18"/>
      <c r="V161" s="8">
        <v>60</v>
      </c>
      <c r="W161" s="8">
        <v>9</v>
      </c>
      <c r="X161" s="8">
        <v>4</v>
      </c>
      <c r="Y161" s="6"/>
    </row>
    <row r="162" spans="1:25" x14ac:dyDescent="0.2">
      <c r="A162">
        <v>2003</v>
      </c>
      <c r="B162" t="s">
        <v>131</v>
      </c>
      <c r="C162">
        <v>11591</v>
      </c>
      <c r="D162">
        <v>2579</v>
      </c>
      <c r="E162">
        <v>2628</v>
      </c>
      <c r="F162">
        <f t="shared" si="27"/>
        <v>2610</v>
      </c>
      <c r="G162">
        <f t="shared" si="28"/>
        <v>2609</v>
      </c>
      <c r="H162">
        <v>1006</v>
      </c>
      <c r="I162">
        <v>142</v>
      </c>
      <c r="J162">
        <v>17</v>
      </c>
      <c r="K162"/>
      <c r="O162">
        <v>2003</v>
      </c>
      <c r="P162" s="7" t="s">
        <v>131</v>
      </c>
      <c r="Q162" s="14">
        <v>11591</v>
      </c>
      <c r="R162" s="8">
        <v>2579</v>
      </c>
      <c r="S162" s="8">
        <v>2628</v>
      </c>
      <c r="T162" s="19">
        <v>5219</v>
      </c>
      <c r="U162" s="18"/>
      <c r="V162" s="8">
        <v>1006</v>
      </c>
      <c r="W162" s="8">
        <v>142</v>
      </c>
      <c r="X162" s="8">
        <v>17</v>
      </c>
      <c r="Y162" s="6"/>
    </row>
    <row r="163" spans="1:25" x14ac:dyDescent="0.2">
      <c r="A163">
        <v>2003</v>
      </c>
      <c r="B163" t="s">
        <v>132</v>
      </c>
      <c r="C163">
        <v>7719</v>
      </c>
      <c r="D163">
        <v>1009</v>
      </c>
      <c r="E163">
        <v>1766</v>
      </c>
      <c r="F163">
        <f t="shared" si="27"/>
        <v>1939</v>
      </c>
      <c r="G163">
        <f t="shared" si="28"/>
        <v>1938</v>
      </c>
      <c r="H163">
        <v>852</v>
      </c>
      <c r="I163">
        <v>181</v>
      </c>
      <c r="J163">
        <v>34</v>
      </c>
      <c r="K163"/>
      <c r="O163">
        <v>2003</v>
      </c>
      <c r="P163" s="7" t="s">
        <v>132</v>
      </c>
      <c r="Q163" s="14">
        <v>7719</v>
      </c>
      <c r="R163" s="8">
        <v>1009</v>
      </c>
      <c r="S163" s="8">
        <v>1766</v>
      </c>
      <c r="T163" s="19">
        <v>3877</v>
      </c>
      <c r="U163" s="18"/>
      <c r="V163" s="8">
        <v>852</v>
      </c>
      <c r="W163" s="8">
        <v>181</v>
      </c>
      <c r="X163" s="8">
        <v>34</v>
      </c>
      <c r="Y163" s="6"/>
    </row>
    <row r="164" spans="1:25" x14ac:dyDescent="0.2">
      <c r="A164">
        <v>2003</v>
      </c>
      <c r="B164" t="s">
        <v>133</v>
      </c>
      <c r="C164">
        <v>3766</v>
      </c>
      <c r="D164">
        <v>901</v>
      </c>
      <c r="E164">
        <v>741</v>
      </c>
      <c r="F164">
        <f t="shared" si="27"/>
        <v>849</v>
      </c>
      <c r="G164">
        <f t="shared" si="28"/>
        <v>849</v>
      </c>
      <c r="H164">
        <v>295</v>
      </c>
      <c r="I164">
        <v>92</v>
      </c>
      <c r="J164">
        <v>37</v>
      </c>
      <c r="K164">
        <v>2</v>
      </c>
      <c r="O164">
        <v>2003</v>
      </c>
      <c r="P164" s="7" t="s">
        <v>133</v>
      </c>
      <c r="Q164" s="14">
        <v>3766</v>
      </c>
      <c r="R164" s="8">
        <v>901</v>
      </c>
      <c r="S164" s="8">
        <v>741</v>
      </c>
      <c r="T164" s="19">
        <v>1698</v>
      </c>
      <c r="U164" s="18"/>
      <c r="V164" s="8">
        <v>295</v>
      </c>
      <c r="W164" s="8">
        <v>92</v>
      </c>
      <c r="X164" s="8">
        <v>37</v>
      </c>
      <c r="Y164" s="8">
        <v>2</v>
      </c>
    </row>
    <row r="165" spans="1:25" x14ac:dyDescent="0.2">
      <c r="A165">
        <v>2003</v>
      </c>
      <c r="B165" t="s">
        <v>134</v>
      </c>
      <c r="C165">
        <v>2674</v>
      </c>
      <c r="D165">
        <v>378</v>
      </c>
      <c r="E165">
        <v>728</v>
      </c>
      <c r="F165">
        <f t="shared" si="27"/>
        <v>623</v>
      </c>
      <c r="G165">
        <f t="shared" si="28"/>
        <v>622</v>
      </c>
      <c r="H165">
        <v>278</v>
      </c>
      <c r="I165">
        <v>36</v>
      </c>
      <c r="J165">
        <v>9</v>
      </c>
      <c r="K165"/>
      <c r="O165">
        <v>2003</v>
      </c>
      <c r="P165" s="7" t="s">
        <v>134</v>
      </c>
      <c r="Q165" s="14">
        <v>2674</v>
      </c>
      <c r="R165" s="8">
        <v>378</v>
      </c>
      <c r="S165" s="8">
        <v>728</v>
      </c>
      <c r="T165" s="19">
        <v>1245</v>
      </c>
      <c r="U165" s="18"/>
      <c r="V165" s="8">
        <v>278</v>
      </c>
      <c r="W165" s="8">
        <v>36</v>
      </c>
      <c r="X165" s="8">
        <v>9</v>
      </c>
      <c r="Y165" s="6"/>
    </row>
    <row r="166" spans="1:25" x14ac:dyDescent="0.2">
      <c r="A166">
        <v>2003</v>
      </c>
      <c r="B166" t="s">
        <v>135</v>
      </c>
      <c r="C166">
        <v>8279</v>
      </c>
      <c r="D166">
        <v>1587</v>
      </c>
      <c r="E166">
        <v>2345</v>
      </c>
      <c r="F166">
        <f t="shared" si="27"/>
        <v>1864</v>
      </c>
      <c r="G166">
        <f t="shared" si="28"/>
        <v>1863</v>
      </c>
      <c r="H166">
        <v>537</v>
      </c>
      <c r="I166">
        <v>68</v>
      </c>
      <c r="J166">
        <v>15</v>
      </c>
      <c r="K166"/>
      <c r="O166">
        <v>2003</v>
      </c>
      <c r="P166" s="7" t="s">
        <v>135</v>
      </c>
      <c r="Q166" s="14">
        <v>8279</v>
      </c>
      <c r="R166" s="8">
        <v>1587</v>
      </c>
      <c r="S166" s="8">
        <v>2345</v>
      </c>
      <c r="T166" s="19">
        <v>3727</v>
      </c>
      <c r="U166" s="18"/>
      <c r="V166" s="8">
        <v>537</v>
      </c>
      <c r="W166" s="8">
        <v>68</v>
      </c>
      <c r="X166" s="8">
        <v>15</v>
      </c>
      <c r="Y166" s="6"/>
    </row>
    <row r="167" spans="1:25" x14ac:dyDescent="0.2">
      <c r="A167">
        <v>2003</v>
      </c>
      <c r="B167" t="s">
        <v>136</v>
      </c>
      <c r="C167">
        <v>139</v>
      </c>
      <c r="D167">
        <v>8</v>
      </c>
      <c r="E167">
        <v>26</v>
      </c>
      <c r="F167">
        <f t="shared" si="27"/>
        <v>37</v>
      </c>
      <c r="G167">
        <f t="shared" si="28"/>
        <v>36</v>
      </c>
      <c r="H167">
        <v>22</v>
      </c>
      <c r="I167">
        <v>10</v>
      </c>
      <c r="J167"/>
      <c r="K167"/>
      <c r="O167">
        <v>2003</v>
      </c>
      <c r="P167" s="7" t="s">
        <v>136</v>
      </c>
      <c r="Q167" s="14">
        <v>139</v>
      </c>
      <c r="R167" s="8">
        <v>8</v>
      </c>
      <c r="S167" s="8">
        <v>26</v>
      </c>
      <c r="T167" s="19">
        <v>73</v>
      </c>
      <c r="U167" s="18"/>
      <c r="V167" s="8">
        <v>22</v>
      </c>
      <c r="W167" s="8">
        <v>10</v>
      </c>
      <c r="X167" s="6"/>
      <c r="Y167" s="6"/>
    </row>
    <row r="168" spans="1:25" x14ac:dyDescent="0.2">
      <c r="A168">
        <v>2002</v>
      </c>
      <c r="B168" t="s">
        <v>9</v>
      </c>
      <c r="C168">
        <v>815</v>
      </c>
      <c r="D168">
        <v>89</v>
      </c>
      <c r="E168">
        <v>120</v>
      </c>
      <c r="F168">
        <f t="shared" si="27"/>
        <v>192</v>
      </c>
      <c r="G168">
        <f t="shared" si="28"/>
        <v>191</v>
      </c>
      <c r="H168">
        <v>123</v>
      </c>
      <c r="I168">
        <v>53</v>
      </c>
      <c r="J168">
        <v>45</v>
      </c>
      <c r="K168">
        <v>2</v>
      </c>
      <c r="O168">
        <v>2002</v>
      </c>
      <c r="P168" s="3" t="s">
        <v>9</v>
      </c>
      <c r="Q168" s="14">
        <v>815</v>
      </c>
      <c r="R168" s="8">
        <v>89</v>
      </c>
      <c r="S168" s="8">
        <v>120</v>
      </c>
      <c r="T168" s="19">
        <v>383</v>
      </c>
      <c r="U168" s="18"/>
      <c r="V168" s="8">
        <v>123</v>
      </c>
      <c r="W168" s="8">
        <v>53</v>
      </c>
      <c r="X168" s="8">
        <v>45</v>
      </c>
      <c r="Y168" s="8">
        <v>2</v>
      </c>
    </row>
    <row r="169" spans="1:25" x14ac:dyDescent="0.2">
      <c r="A169">
        <v>2002</v>
      </c>
      <c r="B169" t="s">
        <v>105</v>
      </c>
      <c r="C169">
        <v>6680</v>
      </c>
      <c r="D169">
        <v>797</v>
      </c>
      <c r="E169">
        <v>1685</v>
      </c>
      <c r="F169">
        <f t="shared" si="27"/>
        <v>1578</v>
      </c>
      <c r="G169">
        <f t="shared" si="28"/>
        <v>1577</v>
      </c>
      <c r="H169">
        <v>712</v>
      </c>
      <c r="I169">
        <v>264</v>
      </c>
      <c r="J169">
        <v>67</v>
      </c>
      <c r="K169"/>
      <c r="O169">
        <v>2002</v>
      </c>
      <c r="P169" s="7" t="s">
        <v>105</v>
      </c>
      <c r="Q169" s="14">
        <v>6680</v>
      </c>
      <c r="R169" s="8">
        <v>797</v>
      </c>
      <c r="S169" s="8">
        <v>1685</v>
      </c>
      <c r="T169" s="19">
        <v>3155</v>
      </c>
      <c r="U169" s="18"/>
      <c r="V169" s="8">
        <v>712</v>
      </c>
      <c r="W169" s="8">
        <v>264</v>
      </c>
      <c r="X169" s="8">
        <v>67</v>
      </c>
      <c r="Y169" s="6"/>
    </row>
    <row r="170" spans="1:25" x14ac:dyDescent="0.2">
      <c r="A170">
        <v>2002</v>
      </c>
      <c r="B170" t="s">
        <v>106</v>
      </c>
      <c r="C170">
        <v>4608</v>
      </c>
      <c r="D170">
        <v>465</v>
      </c>
      <c r="E170">
        <v>1195</v>
      </c>
      <c r="F170">
        <f t="shared" si="27"/>
        <v>1065</v>
      </c>
      <c r="G170">
        <f t="shared" si="28"/>
        <v>1065</v>
      </c>
      <c r="H170">
        <v>517</v>
      </c>
      <c r="I170">
        <v>214</v>
      </c>
      <c r="J170">
        <v>87</v>
      </c>
      <c r="K170"/>
      <c r="O170">
        <v>2002</v>
      </c>
      <c r="P170" s="7" t="s">
        <v>106</v>
      </c>
      <c r="Q170" s="14">
        <v>4608</v>
      </c>
      <c r="R170" s="8">
        <v>465</v>
      </c>
      <c r="S170" s="8">
        <v>1195</v>
      </c>
      <c r="T170" s="19">
        <v>2130</v>
      </c>
      <c r="U170" s="18"/>
      <c r="V170" s="8">
        <v>517</v>
      </c>
      <c r="W170" s="8">
        <v>214</v>
      </c>
      <c r="X170" s="8">
        <v>87</v>
      </c>
      <c r="Y170" s="6"/>
    </row>
    <row r="171" spans="1:25" x14ac:dyDescent="0.2">
      <c r="A171">
        <v>2002</v>
      </c>
      <c r="B171" t="s">
        <v>107</v>
      </c>
      <c r="C171">
        <v>25029</v>
      </c>
      <c r="D171">
        <v>5407</v>
      </c>
      <c r="E171">
        <v>4701</v>
      </c>
      <c r="F171">
        <f t="shared" si="27"/>
        <v>5053</v>
      </c>
      <c r="G171">
        <f t="shared" si="28"/>
        <v>5053</v>
      </c>
      <c r="H171">
        <v>3739</v>
      </c>
      <c r="I171">
        <v>1059</v>
      </c>
      <c r="J171">
        <v>16</v>
      </c>
      <c r="K171">
        <v>1</v>
      </c>
      <c r="O171">
        <v>2002</v>
      </c>
      <c r="P171" s="7" t="s">
        <v>107</v>
      </c>
      <c r="Q171" s="14">
        <v>25029</v>
      </c>
      <c r="R171" s="8">
        <v>5407</v>
      </c>
      <c r="S171" s="8">
        <v>4701</v>
      </c>
      <c r="T171" s="19">
        <v>10106</v>
      </c>
      <c r="U171" s="18"/>
      <c r="V171" s="8">
        <v>3739</v>
      </c>
      <c r="W171" s="8">
        <v>1059</v>
      </c>
      <c r="X171" s="8">
        <v>16</v>
      </c>
      <c r="Y171" s="8">
        <v>1</v>
      </c>
    </row>
    <row r="172" spans="1:25" x14ac:dyDescent="0.2">
      <c r="A172">
        <v>2002</v>
      </c>
      <c r="B172" t="s">
        <v>108</v>
      </c>
      <c r="C172">
        <v>11499</v>
      </c>
      <c r="D172">
        <v>2121</v>
      </c>
      <c r="E172">
        <v>2260</v>
      </c>
      <c r="F172">
        <f t="shared" si="27"/>
        <v>2699</v>
      </c>
      <c r="G172">
        <f t="shared" si="28"/>
        <v>2698</v>
      </c>
      <c r="H172">
        <v>1351</v>
      </c>
      <c r="I172">
        <v>362</v>
      </c>
      <c r="J172">
        <v>8</v>
      </c>
      <c r="K172"/>
      <c r="O172">
        <v>2002</v>
      </c>
      <c r="P172" s="7" t="s">
        <v>108</v>
      </c>
      <c r="Q172" s="14">
        <v>11499</v>
      </c>
      <c r="R172" s="8">
        <v>2121</v>
      </c>
      <c r="S172" s="8">
        <v>2260</v>
      </c>
      <c r="T172" s="19">
        <v>5397</v>
      </c>
      <c r="U172" s="18"/>
      <c r="V172" s="8">
        <v>1351</v>
      </c>
      <c r="W172" s="8">
        <v>362</v>
      </c>
      <c r="X172" s="8">
        <v>8</v>
      </c>
      <c r="Y172" s="6"/>
    </row>
    <row r="173" spans="1:25" x14ac:dyDescent="0.2">
      <c r="A173">
        <v>2002</v>
      </c>
      <c r="B173" t="s">
        <v>109</v>
      </c>
      <c r="C173">
        <v>11413</v>
      </c>
      <c r="D173">
        <v>3437</v>
      </c>
      <c r="E173">
        <v>2777</v>
      </c>
      <c r="F173">
        <f t="shared" si="27"/>
        <v>2084</v>
      </c>
      <c r="G173">
        <f t="shared" si="28"/>
        <v>2083</v>
      </c>
      <c r="H173">
        <v>800</v>
      </c>
      <c r="I173">
        <v>196</v>
      </c>
      <c r="J173">
        <v>35</v>
      </c>
      <c r="K173">
        <v>1</v>
      </c>
      <c r="O173">
        <v>2002</v>
      </c>
      <c r="P173" s="7" t="s">
        <v>109</v>
      </c>
      <c r="Q173" s="14">
        <v>11413</v>
      </c>
      <c r="R173" s="8">
        <v>3437</v>
      </c>
      <c r="S173" s="8">
        <v>2777</v>
      </c>
      <c r="T173" s="19">
        <v>4167</v>
      </c>
      <c r="U173" s="18"/>
      <c r="V173" s="8">
        <v>800</v>
      </c>
      <c r="W173" s="8">
        <v>196</v>
      </c>
      <c r="X173" s="8">
        <v>35</v>
      </c>
      <c r="Y173" s="8">
        <v>1</v>
      </c>
    </row>
    <row r="174" spans="1:25" x14ac:dyDescent="0.2">
      <c r="A174">
        <v>2002</v>
      </c>
      <c r="B174" t="s">
        <v>110</v>
      </c>
      <c r="C174">
        <v>21201</v>
      </c>
      <c r="D174">
        <v>4085</v>
      </c>
      <c r="E174">
        <v>3271</v>
      </c>
      <c r="F174">
        <f t="shared" si="27"/>
        <v>4607</v>
      </c>
      <c r="G174">
        <f t="shared" si="28"/>
        <v>4607</v>
      </c>
      <c r="H174">
        <v>2724</v>
      </c>
      <c r="I174">
        <v>1332</v>
      </c>
      <c r="J174">
        <v>575</v>
      </c>
      <c r="K174"/>
      <c r="O174">
        <v>2002</v>
      </c>
      <c r="P174" s="7" t="s">
        <v>110</v>
      </c>
      <c r="Q174" s="14">
        <v>21201</v>
      </c>
      <c r="R174" s="8">
        <v>4085</v>
      </c>
      <c r="S174" s="8">
        <v>3271</v>
      </c>
      <c r="T174" s="19">
        <v>9214</v>
      </c>
      <c r="U174" s="18"/>
      <c r="V174" s="8">
        <v>2724</v>
      </c>
      <c r="W174" s="8">
        <v>1332</v>
      </c>
      <c r="X174" s="8">
        <v>575</v>
      </c>
      <c r="Y174" s="6"/>
    </row>
    <row r="175" spans="1:25" x14ac:dyDescent="0.2">
      <c r="A175">
        <v>2002</v>
      </c>
      <c r="B175" t="s">
        <v>111</v>
      </c>
      <c r="C175">
        <v>11834</v>
      </c>
      <c r="D175">
        <v>2184</v>
      </c>
      <c r="E175">
        <v>1886</v>
      </c>
      <c r="F175">
        <f t="shared" si="27"/>
        <v>2807</v>
      </c>
      <c r="G175">
        <f t="shared" si="28"/>
        <v>2806</v>
      </c>
      <c r="H175">
        <v>1632</v>
      </c>
      <c r="I175">
        <v>455</v>
      </c>
      <c r="J175">
        <v>64</v>
      </c>
      <c r="K175"/>
      <c r="O175">
        <v>2002</v>
      </c>
      <c r="P175" s="7" t="s">
        <v>111</v>
      </c>
      <c r="Q175" s="14">
        <v>11834</v>
      </c>
      <c r="R175" s="8">
        <v>2184</v>
      </c>
      <c r="S175" s="8">
        <v>1886</v>
      </c>
      <c r="T175" s="19">
        <v>5613</v>
      </c>
      <c r="U175" s="18"/>
      <c r="V175" s="8">
        <v>1632</v>
      </c>
      <c r="W175" s="8">
        <v>455</v>
      </c>
      <c r="X175" s="8">
        <v>64</v>
      </c>
      <c r="Y175" s="6"/>
    </row>
    <row r="176" spans="1:25" x14ac:dyDescent="0.2">
      <c r="A176">
        <v>2002</v>
      </c>
      <c r="B176" t="s">
        <v>112</v>
      </c>
      <c r="C176">
        <v>12183</v>
      </c>
      <c r="D176">
        <v>2031</v>
      </c>
      <c r="E176">
        <v>1881</v>
      </c>
      <c r="F176">
        <f t="shared" si="27"/>
        <v>2876</v>
      </c>
      <c r="G176">
        <f t="shared" si="28"/>
        <v>2876</v>
      </c>
      <c r="H176">
        <v>1838</v>
      </c>
      <c r="I176">
        <v>558</v>
      </c>
      <c r="J176">
        <v>122</v>
      </c>
      <c r="K176">
        <v>1</v>
      </c>
      <c r="O176">
        <v>2002</v>
      </c>
      <c r="P176" s="7" t="s">
        <v>112</v>
      </c>
      <c r="Q176" s="14">
        <v>12183</v>
      </c>
      <c r="R176" s="8">
        <v>2031</v>
      </c>
      <c r="S176" s="8">
        <v>1881</v>
      </c>
      <c r="T176" s="19">
        <v>5752</v>
      </c>
      <c r="U176" s="18"/>
      <c r="V176" s="8">
        <v>1838</v>
      </c>
      <c r="W176" s="8">
        <v>558</v>
      </c>
      <c r="X176" s="8">
        <v>122</v>
      </c>
      <c r="Y176" s="8">
        <v>1</v>
      </c>
    </row>
    <row r="177" spans="1:25" x14ac:dyDescent="0.2">
      <c r="A177">
        <v>2002</v>
      </c>
      <c r="B177" t="s">
        <v>113</v>
      </c>
      <c r="C177">
        <v>7108</v>
      </c>
      <c r="D177">
        <v>654</v>
      </c>
      <c r="E177">
        <v>1576</v>
      </c>
      <c r="F177">
        <f t="shared" si="27"/>
        <v>1739</v>
      </c>
      <c r="G177">
        <f t="shared" si="28"/>
        <v>1738</v>
      </c>
      <c r="H177">
        <v>939</v>
      </c>
      <c r="I177">
        <v>345</v>
      </c>
      <c r="J177">
        <v>115</v>
      </c>
      <c r="K177">
        <v>2</v>
      </c>
      <c r="O177">
        <v>2002</v>
      </c>
      <c r="P177" s="7" t="s">
        <v>113</v>
      </c>
      <c r="Q177" s="14">
        <v>7108</v>
      </c>
      <c r="R177" s="8">
        <v>654</v>
      </c>
      <c r="S177" s="8">
        <v>1576</v>
      </c>
      <c r="T177" s="19">
        <v>3477</v>
      </c>
      <c r="U177" s="18"/>
      <c r="V177" s="8">
        <v>939</v>
      </c>
      <c r="W177" s="8">
        <v>345</v>
      </c>
      <c r="X177" s="8">
        <v>115</v>
      </c>
      <c r="Y177" s="8">
        <v>2</v>
      </c>
    </row>
    <row r="178" spans="1:25" x14ac:dyDescent="0.2">
      <c r="A178">
        <v>2002</v>
      </c>
      <c r="B178" t="s">
        <v>114</v>
      </c>
      <c r="C178">
        <v>19129</v>
      </c>
      <c r="D178">
        <v>3422</v>
      </c>
      <c r="E178">
        <v>3429</v>
      </c>
      <c r="F178">
        <f t="shared" si="27"/>
        <v>4250</v>
      </c>
      <c r="G178">
        <f t="shared" si="28"/>
        <v>4249</v>
      </c>
      <c r="H178">
        <v>2319</v>
      </c>
      <c r="I178">
        <v>1081</v>
      </c>
      <c r="J178">
        <v>379</v>
      </c>
      <c r="K178"/>
      <c r="O178">
        <v>2002</v>
      </c>
      <c r="P178" s="7" t="s">
        <v>114</v>
      </c>
      <c r="Q178" s="14">
        <v>19129</v>
      </c>
      <c r="R178" s="8">
        <v>3422</v>
      </c>
      <c r="S178" s="8">
        <v>3429</v>
      </c>
      <c r="T178" s="19">
        <v>8499</v>
      </c>
      <c r="U178" s="18"/>
      <c r="V178" s="8">
        <v>2319</v>
      </c>
      <c r="W178" s="8">
        <v>1081</v>
      </c>
      <c r="X178" s="8">
        <v>379</v>
      </c>
      <c r="Y178" s="6"/>
    </row>
    <row r="179" spans="1:25" x14ac:dyDescent="0.2">
      <c r="A179">
        <v>2002</v>
      </c>
      <c r="B179" t="s">
        <v>115</v>
      </c>
      <c r="C179">
        <v>16987</v>
      </c>
      <c r="D179">
        <v>2966</v>
      </c>
      <c r="E179">
        <v>4017</v>
      </c>
      <c r="F179">
        <f t="shared" si="27"/>
        <v>3933</v>
      </c>
      <c r="G179">
        <f t="shared" si="28"/>
        <v>3933</v>
      </c>
      <c r="H179">
        <v>1252</v>
      </c>
      <c r="I179">
        <v>518</v>
      </c>
      <c r="J179">
        <v>368</v>
      </c>
      <c r="K179"/>
      <c r="O179">
        <v>2002</v>
      </c>
      <c r="P179" s="7" t="s">
        <v>115</v>
      </c>
      <c r="Q179" s="14">
        <v>16987</v>
      </c>
      <c r="R179" s="8">
        <v>2966</v>
      </c>
      <c r="S179" s="8">
        <v>4017</v>
      </c>
      <c r="T179" s="19">
        <v>7866</v>
      </c>
      <c r="U179" s="18"/>
      <c r="V179" s="8">
        <v>1252</v>
      </c>
      <c r="W179" s="8">
        <v>518</v>
      </c>
      <c r="X179" s="8">
        <v>368</v>
      </c>
      <c r="Y179" s="6"/>
    </row>
    <row r="180" spans="1:25" x14ac:dyDescent="0.2">
      <c r="A180">
        <v>2002</v>
      </c>
      <c r="B180" t="s">
        <v>116</v>
      </c>
      <c r="C180">
        <v>14390</v>
      </c>
      <c r="D180">
        <v>2466</v>
      </c>
      <c r="E180">
        <v>2907</v>
      </c>
      <c r="F180">
        <f t="shared" si="27"/>
        <v>2610</v>
      </c>
      <c r="G180">
        <f t="shared" si="28"/>
        <v>2609</v>
      </c>
      <c r="H180">
        <v>2741</v>
      </c>
      <c r="I180">
        <v>731</v>
      </c>
      <c r="J180">
        <v>326</v>
      </c>
      <c r="K180"/>
      <c r="O180">
        <v>2002</v>
      </c>
      <c r="P180" s="7" t="s">
        <v>116</v>
      </c>
      <c r="Q180" s="14">
        <v>14390</v>
      </c>
      <c r="R180" s="8">
        <v>2466</v>
      </c>
      <c r="S180" s="8">
        <v>2907</v>
      </c>
      <c r="T180" s="19">
        <v>5219</v>
      </c>
      <c r="U180" s="18"/>
      <c r="V180" s="8">
        <v>2741</v>
      </c>
      <c r="W180" s="8">
        <v>731</v>
      </c>
      <c r="X180" s="8">
        <v>326</v>
      </c>
      <c r="Y180" s="6"/>
    </row>
    <row r="181" spans="1:25" x14ac:dyDescent="0.2">
      <c r="A181">
        <v>2002</v>
      </c>
      <c r="B181" t="s">
        <v>117</v>
      </c>
      <c r="C181">
        <v>9584</v>
      </c>
      <c r="D181">
        <v>1650</v>
      </c>
      <c r="E181">
        <v>2004</v>
      </c>
      <c r="F181">
        <f t="shared" si="27"/>
        <v>2513</v>
      </c>
      <c r="G181">
        <f t="shared" si="28"/>
        <v>2513</v>
      </c>
      <c r="H181">
        <v>571</v>
      </c>
      <c r="I181">
        <v>208</v>
      </c>
      <c r="J181">
        <v>124</v>
      </c>
      <c r="K181">
        <v>1</v>
      </c>
      <c r="O181">
        <v>2002</v>
      </c>
      <c r="P181" s="7" t="s">
        <v>117</v>
      </c>
      <c r="Q181" s="14">
        <v>9584</v>
      </c>
      <c r="R181" s="8">
        <v>1650</v>
      </c>
      <c r="S181" s="8">
        <v>2004</v>
      </c>
      <c r="T181" s="19">
        <v>5026</v>
      </c>
      <c r="U181" s="18"/>
      <c r="V181" s="8">
        <v>571</v>
      </c>
      <c r="W181" s="8">
        <v>208</v>
      </c>
      <c r="X181" s="8">
        <v>124</v>
      </c>
      <c r="Y181" s="8">
        <v>1</v>
      </c>
    </row>
    <row r="182" spans="1:25" x14ac:dyDescent="0.2">
      <c r="A182">
        <v>2002</v>
      </c>
      <c r="B182" t="s">
        <v>118</v>
      </c>
      <c r="C182">
        <v>10940</v>
      </c>
      <c r="D182">
        <v>1794</v>
      </c>
      <c r="E182">
        <v>2340</v>
      </c>
      <c r="F182">
        <f t="shared" si="27"/>
        <v>2808</v>
      </c>
      <c r="G182">
        <f t="shared" si="28"/>
        <v>2808</v>
      </c>
      <c r="H182">
        <v>913</v>
      </c>
      <c r="I182">
        <v>256</v>
      </c>
      <c r="J182">
        <v>21</v>
      </c>
      <c r="K182"/>
      <c r="O182">
        <v>2002</v>
      </c>
      <c r="P182" s="7" t="s">
        <v>118</v>
      </c>
      <c r="Q182" s="14">
        <v>10940</v>
      </c>
      <c r="R182" s="8">
        <v>1794</v>
      </c>
      <c r="S182" s="8">
        <v>2340</v>
      </c>
      <c r="T182" s="19">
        <v>5616</v>
      </c>
      <c r="U182" s="18"/>
      <c r="V182" s="8">
        <v>913</v>
      </c>
      <c r="W182" s="8">
        <v>256</v>
      </c>
      <c r="X182" s="8">
        <v>21</v>
      </c>
      <c r="Y182" s="6"/>
    </row>
    <row r="183" spans="1:25" x14ac:dyDescent="0.2">
      <c r="A183">
        <v>2002</v>
      </c>
      <c r="B183" t="s">
        <v>119</v>
      </c>
      <c r="C183">
        <v>24911</v>
      </c>
      <c r="D183">
        <v>4936</v>
      </c>
      <c r="E183">
        <v>6198</v>
      </c>
      <c r="F183">
        <f t="shared" si="27"/>
        <v>5579</v>
      </c>
      <c r="G183">
        <f t="shared" si="28"/>
        <v>5578</v>
      </c>
      <c r="H183">
        <v>2486</v>
      </c>
      <c r="I183">
        <v>114</v>
      </c>
      <c r="J183">
        <v>20</v>
      </c>
      <c r="K183"/>
      <c r="O183">
        <v>2002</v>
      </c>
      <c r="P183" s="7" t="s">
        <v>119</v>
      </c>
      <c r="Q183" s="14">
        <v>24911</v>
      </c>
      <c r="R183" s="8">
        <v>4936</v>
      </c>
      <c r="S183" s="8">
        <v>6198</v>
      </c>
      <c r="T183" s="19">
        <v>11157</v>
      </c>
      <c r="U183" s="18"/>
      <c r="V183" s="8">
        <v>2486</v>
      </c>
      <c r="W183" s="8">
        <v>114</v>
      </c>
      <c r="X183" s="8">
        <v>20</v>
      </c>
      <c r="Y183" s="6"/>
    </row>
    <row r="184" spans="1:25" x14ac:dyDescent="0.2">
      <c r="A184">
        <v>2002</v>
      </c>
      <c r="B184" t="s">
        <v>120</v>
      </c>
      <c r="C184">
        <v>21314</v>
      </c>
      <c r="D184">
        <v>4598</v>
      </c>
      <c r="E184">
        <v>5720</v>
      </c>
      <c r="F184">
        <f t="shared" si="27"/>
        <v>4734</v>
      </c>
      <c r="G184">
        <f t="shared" si="28"/>
        <v>4734</v>
      </c>
      <c r="H184">
        <v>1437</v>
      </c>
      <c r="I184">
        <v>76</v>
      </c>
      <c r="J184">
        <v>15</v>
      </c>
      <c r="K184"/>
      <c r="O184">
        <v>2002</v>
      </c>
      <c r="P184" s="7" t="s">
        <v>120</v>
      </c>
      <c r="Q184" s="14">
        <v>21314</v>
      </c>
      <c r="R184" s="8">
        <v>4598</v>
      </c>
      <c r="S184" s="8">
        <v>5720</v>
      </c>
      <c r="T184" s="19">
        <v>9468</v>
      </c>
      <c r="U184" s="18"/>
      <c r="V184" s="8">
        <v>1437</v>
      </c>
      <c r="W184" s="8">
        <v>76</v>
      </c>
      <c r="X184" s="8">
        <v>15</v>
      </c>
      <c r="Y184" s="6"/>
    </row>
    <row r="185" spans="1:25" x14ac:dyDescent="0.2">
      <c r="A185">
        <v>2002</v>
      </c>
      <c r="B185" t="s">
        <v>121</v>
      </c>
      <c r="C185">
        <v>27136</v>
      </c>
      <c r="D185">
        <v>6121</v>
      </c>
      <c r="E185">
        <v>7724</v>
      </c>
      <c r="F185">
        <f t="shared" si="27"/>
        <v>5294</v>
      </c>
      <c r="G185">
        <f t="shared" si="28"/>
        <v>5293</v>
      </c>
      <c r="H185">
        <v>2030</v>
      </c>
      <c r="I185">
        <v>641</v>
      </c>
      <c r="J185">
        <v>32</v>
      </c>
      <c r="K185">
        <v>1</v>
      </c>
      <c r="O185">
        <v>2002</v>
      </c>
      <c r="P185" s="7" t="s">
        <v>121</v>
      </c>
      <c r="Q185" s="14">
        <v>27136</v>
      </c>
      <c r="R185" s="8">
        <v>6121</v>
      </c>
      <c r="S185" s="8">
        <v>7724</v>
      </c>
      <c r="T185" s="19">
        <v>10587</v>
      </c>
      <c r="U185" s="18"/>
      <c r="V185" s="8">
        <v>2030</v>
      </c>
      <c r="W185" s="8">
        <v>641</v>
      </c>
      <c r="X185" s="8">
        <v>32</v>
      </c>
      <c r="Y185" s="8">
        <v>1</v>
      </c>
    </row>
    <row r="186" spans="1:25" x14ac:dyDescent="0.2">
      <c r="A186">
        <v>2002</v>
      </c>
      <c r="B186" t="s">
        <v>122</v>
      </c>
      <c r="C186">
        <v>19864</v>
      </c>
      <c r="D186">
        <v>4943</v>
      </c>
      <c r="E186">
        <v>5756</v>
      </c>
      <c r="F186">
        <f t="shared" si="27"/>
        <v>3726</v>
      </c>
      <c r="G186">
        <f t="shared" si="28"/>
        <v>3726</v>
      </c>
      <c r="H186">
        <v>1522</v>
      </c>
      <c r="I186">
        <v>135</v>
      </c>
      <c r="J186">
        <v>56</v>
      </c>
      <c r="K186"/>
      <c r="O186">
        <v>2002</v>
      </c>
      <c r="P186" s="7" t="s">
        <v>122</v>
      </c>
      <c r="Q186" s="14">
        <v>19864</v>
      </c>
      <c r="R186" s="8">
        <v>4943</v>
      </c>
      <c r="S186" s="8">
        <v>5756</v>
      </c>
      <c r="T186" s="19">
        <v>7452</v>
      </c>
      <c r="U186" s="18"/>
      <c r="V186" s="8">
        <v>1522</v>
      </c>
      <c r="W186" s="8">
        <v>135</v>
      </c>
      <c r="X186" s="8">
        <v>56</v>
      </c>
      <c r="Y186" s="6"/>
    </row>
    <row r="187" spans="1:25" x14ac:dyDescent="0.2">
      <c r="A187">
        <v>2002</v>
      </c>
      <c r="B187" t="s">
        <v>123</v>
      </c>
      <c r="C187">
        <v>25507</v>
      </c>
      <c r="D187">
        <v>5792</v>
      </c>
      <c r="E187">
        <v>6871</v>
      </c>
      <c r="F187">
        <f t="shared" si="27"/>
        <v>4963</v>
      </c>
      <c r="G187">
        <f t="shared" si="28"/>
        <v>4962</v>
      </c>
      <c r="H187">
        <v>2167</v>
      </c>
      <c r="I187">
        <v>653</v>
      </c>
      <c r="J187">
        <v>98</v>
      </c>
      <c r="K187">
        <v>1</v>
      </c>
      <c r="O187">
        <v>2002</v>
      </c>
      <c r="P187" s="7" t="s">
        <v>123</v>
      </c>
      <c r="Q187" s="14">
        <v>25507</v>
      </c>
      <c r="R187" s="8">
        <v>5792</v>
      </c>
      <c r="S187" s="8">
        <v>6871</v>
      </c>
      <c r="T187" s="19">
        <v>9925</v>
      </c>
      <c r="U187" s="18"/>
      <c r="V187" s="8">
        <v>2167</v>
      </c>
      <c r="W187" s="8">
        <v>653</v>
      </c>
      <c r="X187" s="8">
        <v>98</v>
      </c>
      <c r="Y187" s="8">
        <v>1</v>
      </c>
    </row>
    <row r="188" spans="1:25" x14ac:dyDescent="0.2">
      <c r="A188">
        <v>2002</v>
      </c>
      <c r="B188" t="s">
        <v>124</v>
      </c>
      <c r="C188">
        <v>11609</v>
      </c>
      <c r="D188">
        <v>2117</v>
      </c>
      <c r="E188">
        <v>2806</v>
      </c>
      <c r="F188">
        <f t="shared" si="27"/>
        <v>2885</v>
      </c>
      <c r="G188">
        <f t="shared" si="28"/>
        <v>2885</v>
      </c>
      <c r="H188">
        <v>737</v>
      </c>
      <c r="I188">
        <v>135</v>
      </c>
      <c r="J188">
        <v>44</v>
      </c>
      <c r="K188"/>
      <c r="O188">
        <v>2002</v>
      </c>
      <c r="P188" s="7" t="s">
        <v>124</v>
      </c>
      <c r="Q188" s="14">
        <v>11609</v>
      </c>
      <c r="R188" s="8">
        <v>2117</v>
      </c>
      <c r="S188" s="8">
        <v>2806</v>
      </c>
      <c r="T188" s="19">
        <v>5770</v>
      </c>
      <c r="U188" s="18"/>
      <c r="V188" s="8">
        <v>737</v>
      </c>
      <c r="W188" s="8">
        <v>135</v>
      </c>
      <c r="X188" s="8">
        <v>44</v>
      </c>
      <c r="Y188" s="6"/>
    </row>
    <row r="189" spans="1:25" x14ac:dyDescent="0.2">
      <c r="A189">
        <v>2002</v>
      </c>
      <c r="B189" t="s">
        <v>125</v>
      </c>
      <c r="C189">
        <v>2183</v>
      </c>
      <c r="D189">
        <v>409</v>
      </c>
      <c r="E189">
        <v>325</v>
      </c>
      <c r="F189">
        <f t="shared" si="27"/>
        <v>514</v>
      </c>
      <c r="G189">
        <f t="shared" si="28"/>
        <v>514</v>
      </c>
      <c r="H189">
        <v>288</v>
      </c>
      <c r="I189">
        <v>91</v>
      </c>
      <c r="J189">
        <v>42</v>
      </c>
      <c r="K189"/>
      <c r="O189">
        <v>2002</v>
      </c>
      <c r="P189" s="7" t="s">
        <v>125</v>
      </c>
      <c r="Q189" s="14">
        <v>2183</v>
      </c>
      <c r="R189" s="8">
        <v>409</v>
      </c>
      <c r="S189" s="8">
        <v>325</v>
      </c>
      <c r="T189" s="19">
        <v>1028</v>
      </c>
      <c r="U189" s="18"/>
      <c r="V189" s="8">
        <v>288</v>
      </c>
      <c r="W189" s="8">
        <v>91</v>
      </c>
      <c r="X189" s="8">
        <v>42</v>
      </c>
      <c r="Y189" s="6"/>
    </row>
    <row r="190" spans="1:25" x14ac:dyDescent="0.2">
      <c r="A190">
        <v>2002</v>
      </c>
      <c r="B190" t="s">
        <v>126</v>
      </c>
      <c r="C190">
        <v>6393</v>
      </c>
      <c r="D190">
        <v>1062</v>
      </c>
      <c r="E190">
        <v>1164</v>
      </c>
      <c r="F190">
        <f t="shared" si="27"/>
        <v>1432</v>
      </c>
      <c r="G190">
        <f t="shared" si="28"/>
        <v>1431</v>
      </c>
      <c r="H190">
        <v>831</v>
      </c>
      <c r="I190">
        <v>276</v>
      </c>
      <c r="J190">
        <v>196</v>
      </c>
      <c r="K190">
        <v>1</v>
      </c>
      <c r="O190">
        <v>2002</v>
      </c>
      <c r="P190" s="7" t="s">
        <v>126</v>
      </c>
      <c r="Q190" s="14">
        <v>6393</v>
      </c>
      <c r="R190" s="8">
        <v>1062</v>
      </c>
      <c r="S190" s="8">
        <v>1164</v>
      </c>
      <c r="T190" s="19">
        <v>2863</v>
      </c>
      <c r="U190" s="18"/>
      <c r="V190" s="8">
        <v>831</v>
      </c>
      <c r="W190" s="8">
        <v>276</v>
      </c>
      <c r="X190" s="8">
        <v>196</v>
      </c>
      <c r="Y190" s="8">
        <v>1</v>
      </c>
    </row>
    <row r="191" spans="1:25" x14ac:dyDescent="0.2">
      <c r="A191">
        <v>2002</v>
      </c>
      <c r="B191" t="s">
        <v>127</v>
      </c>
      <c r="C191">
        <v>17773</v>
      </c>
      <c r="D191">
        <v>4005</v>
      </c>
      <c r="E191">
        <v>3863</v>
      </c>
      <c r="F191">
        <f t="shared" si="27"/>
        <v>3581</v>
      </c>
      <c r="G191">
        <f t="shared" si="28"/>
        <v>3580</v>
      </c>
      <c r="H191">
        <v>1865</v>
      </c>
      <c r="I191">
        <v>569</v>
      </c>
      <c r="J191">
        <v>308</v>
      </c>
      <c r="K191">
        <v>2</v>
      </c>
      <c r="O191">
        <v>2002</v>
      </c>
      <c r="P191" s="7" t="s">
        <v>127</v>
      </c>
      <c r="Q191" s="14">
        <v>17773</v>
      </c>
      <c r="R191" s="8">
        <v>4005</v>
      </c>
      <c r="S191" s="8">
        <v>3863</v>
      </c>
      <c r="T191" s="19">
        <v>7161</v>
      </c>
      <c r="U191" s="18"/>
      <c r="V191" s="8">
        <v>1865</v>
      </c>
      <c r="W191" s="8">
        <v>569</v>
      </c>
      <c r="X191" s="8">
        <v>308</v>
      </c>
      <c r="Y191" s="8">
        <v>2</v>
      </c>
    </row>
    <row r="192" spans="1:25" x14ac:dyDescent="0.2">
      <c r="A192">
        <v>2002</v>
      </c>
      <c r="B192" t="s">
        <v>128</v>
      </c>
      <c r="C192">
        <v>8384</v>
      </c>
      <c r="D192">
        <v>1835</v>
      </c>
      <c r="E192">
        <v>1594</v>
      </c>
      <c r="F192">
        <f t="shared" si="27"/>
        <v>1992</v>
      </c>
      <c r="G192">
        <f t="shared" si="28"/>
        <v>1992</v>
      </c>
      <c r="H192">
        <v>749</v>
      </c>
      <c r="I192">
        <v>173</v>
      </c>
      <c r="J192">
        <v>48</v>
      </c>
      <c r="K192">
        <v>1</v>
      </c>
      <c r="O192">
        <v>2002</v>
      </c>
      <c r="P192" s="7" t="s">
        <v>128</v>
      </c>
      <c r="Q192" s="14">
        <v>8384</v>
      </c>
      <c r="R192" s="8">
        <v>1835</v>
      </c>
      <c r="S192" s="8">
        <v>1594</v>
      </c>
      <c r="T192" s="19">
        <v>3984</v>
      </c>
      <c r="U192" s="18"/>
      <c r="V192" s="8">
        <v>749</v>
      </c>
      <c r="W192" s="8">
        <v>173</v>
      </c>
      <c r="X192" s="8">
        <v>48</v>
      </c>
      <c r="Y192" s="8">
        <v>1</v>
      </c>
    </row>
    <row r="193" spans="1:25" x14ac:dyDescent="0.2">
      <c r="A193">
        <v>2002</v>
      </c>
      <c r="B193" t="s">
        <v>129</v>
      </c>
      <c r="C193">
        <v>11519</v>
      </c>
      <c r="D193">
        <v>1858</v>
      </c>
      <c r="E193">
        <v>2695</v>
      </c>
      <c r="F193">
        <f t="shared" si="27"/>
        <v>2955</v>
      </c>
      <c r="G193">
        <f t="shared" si="28"/>
        <v>2955</v>
      </c>
      <c r="H193">
        <v>831</v>
      </c>
      <c r="I193">
        <v>192</v>
      </c>
      <c r="J193">
        <v>33</v>
      </c>
      <c r="K193"/>
      <c r="O193">
        <v>2002</v>
      </c>
      <c r="P193" s="7" t="s">
        <v>129</v>
      </c>
      <c r="Q193" s="14">
        <v>11519</v>
      </c>
      <c r="R193" s="8">
        <v>1858</v>
      </c>
      <c r="S193" s="8">
        <v>2695</v>
      </c>
      <c r="T193" s="19">
        <v>5910</v>
      </c>
      <c r="U193" s="18"/>
      <c r="V193" s="8">
        <v>831</v>
      </c>
      <c r="W193" s="8">
        <v>192</v>
      </c>
      <c r="X193" s="8">
        <v>33</v>
      </c>
      <c r="Y193" s="6"/>
    </row>
    <row r="194" spans="1:25" x14ac:dyDescent="0.2">
      <c r="A194">
        <v>2002</v>
      </c>
      <c r="B194" t="s">
        <v>130</v>
      </c>
      <c r="C194">
        <v>1130</v>
      </c>
      <c r="D194">
        <v>575</v>
      </c>
      <c r="E194">
        <v>190</v>
      </c>
      <c r="F194">
        <f t="shared" si="27"/>
        <v>151</v>
      </c>
      <c r="G194">
        <f t="shared" si="28"/>
        <v>150</v>
      </c>
      <c r="H194">
        <v>53</v>
      </c>
      <c r="I194">
        <v>8</v>
      </c>
      <c r="J194">
        <v>3</v>
      </c>
      <c r="K194"/>
      <c r="O194">
        <v>2002</v>
      </c>
      <c r="P194" s="7" t="s">
        <v>130</v>
      </c>
      <c r="Q194" s="14">
        <v>1130</v>
      </c>
      <c r="R194" s="8">
        <v>575</v>
      </c>
      <c r="S194" s="8">
        <v>190</v>
      </c>
      <c r="T194" s="19">
        <v>301</v>
      </c>
      <c r="U194" s="18"/>
      <c r="V194" s="8">
        <v>53</v>
      </c>
      <c r="W194" s="8">
        <v>8</v>
      </c>
      <c r="X194" s="8">
        <v>3</v>
      </c>
      <c r="Y194" s="6"/>
    </row>
    <row r="195" spans="1:25" x14ac:dyDescent="0.2">
      <c r="A195">
        <v>2002</v>
      </c>
      <c r="B195" t="s">
        <v>131</v>
      </c>
      <c r="C195">
        <v>11487</v>
      </c>
      <c r="D195">
        <v>2927</v>
      </c>
      <c r="E195">
        <v>2486</v>
      </c>
      <c r="F195">
        <f t="shared" si="27"/>
        <v>2574</v>
      </c>
      <c r="G195">
        <f t="shared" si="28"/>
        <v>2574</v>
      </c>
      <c r="H195">
        <v>805</v>
      </c>
      <c r="I195">
        <v>108</v>
      </c>
      <c r="J195">
        <v>13</v>
      </c>
      <c r="K195"/>
      <c r="O195">
        <v>2002</v>
      </c>
      <c r="P195" s="7" t="s">
        <v>131</v>
      </c>
      <c r="Q195" s="14">
        <v>11487</v>
      </c>
      <c r="R195" s="8">
        <v>2927</v>
      </c>
      <c r="S195" s="8">
        <v>2486</v>
      </c>
      <c r="T195" s="19">
        <v>5148</v>
      </c>
      <c r="U195" s="18"/>
      <c r="V195" s="8">
        <v>805</v>
      </c>
      <c r="W195" s="8">
        <v>108</v>
      </c>
      <c r="X195" s="8">
        <v>13</v>
      </c>
      <c r="Y195" s="6"/>
    </row>
    <row r="196" spans="1:25" x14ac:dyDescent="0.2">
      <c r="A196">
        <v>2002</v>
      </c>
      <c r="B196" t="s">
        <v>132</v>
      </c>
      <c r="C196">
        <v>7677</v>
      </c>
      <c r="D196">
        <v>1189</v>
      </c>
      <c r="E196">
        <v>2051</v>
      </c>
      <c r="F196">
        <f t="shared" si="27"/>
        <v>1837</v>
      </c>
      <c r="G196">
        <f t="shared" si="28"/>
        <v>1836</v>
      </c>
      <c r="H196">
        <v>599</v>
      </c>
      <c r="I196">
        <v>141</v>
      </c>
      <c r="J196">
        <v>24</v>
      </c>
      <c r="K196"/>
      <c r="O196">
        <v>2002</v>
      </c>
      <c r="P196" s="7" t="s">
        <v>132</v>
      </c>
      <c r="Q196" s="14">
        <v>7677</v>
      </c>
      <c r="R196" s="8">
        <v>1189</v>
      </c>
      <c r="S196" s="8">
        <v>2051</v>
      </c>
      <c r="T196" s="19">
        <v>3673</v>
      </c>
      <c r="U196" s="18"/>
      <c r="V196" s="8">
        <v>599</v>
      </c>
      <c r="W196" s="8">
        <v>141</v>
      </c>
      <c r="X196" s="8">
        <v>24</v>
      </c>
      <c r="Y196" s="6"/>
    </row>
    <row r="197" spans="1:25" x14ac:dyDescent="0.2">
      <c r="A197">
        <v>2002</v>
      </c>
      <c r="B197" t="s">
        <v>133</v>
      </c>
      <c r="C197">
        <v>3668</v>
      </c>
      <c r="D197">
        <v>898</v>
      </c>
      <c r="E197">
        <v>826</v>
      </c>
      <c r="F197">
        <f t="shared" si="27"/>
        <v>788</v>
      </c>
      <c r="G197">
        <f t="shared" si="28"/>
        <v>787</v>
      </c>
      <c r="H197">
        <v>267</v>
      </c>
      <c r="I197">
        <v>71</v>
      </c>
      <c r="J197">
        <v>31</v>
      </c>
      <c r="K197"/>
      <c r="O197">
        <v>2002</v>
      </c>
      <c r="P197" s="7" t="s">
        <v>133</v>
      </c>
      <c r="Q197" s="14">
        <v>3668</v>
      </c>
      <c r="R197" s="8">
        <v>898</v>
      </c>
      <c r="S197" s="8">
        <v>826</v>
      </c>
      <c r="T197" s="19">
        <v>1575</v>
      </c>
      <c r="U197" s="18"/>
      <c r="V197" s="8">
        <v>267</v>
      </c>
      <c r="W197" s="8">
        <v>71</v>
      </c>
      <c r="X197" s="8">
        <v>31</v>
      </c>
      <c r="Y197" s="6"/>
    </row>
    <row r="198" spans="1:25" x14ac:dyDescent="0.2">
      <c r="A198">
        <v>2002</v>
      </c>
      <c r="B198" t="s">
        <v>134</v>
      </c>
      <c r="C198">
        <v>2647</v>
      </c>
      <c r="D198">
        <v>520</v>
      </c>
      <c r="E198">
        <v>673</v>
      </c>
      <c r="F198">
        <f t="shared" si="27"/>
        <v>607</v>
      </c>
      <c r="G198">
        <f t="shared" si="28"/>
        <v>607</v>
      </c>
      <c r="H198">
        <v>221</v>
      </c>
      <c r="I198">
        <v>13</v>
      </c>
      <c r="J198">
        <v>6</v>
      </c>
      <c r="K198"/>
      <c r="O198">
        <v>2002</v>
      </c>
      <c r="P198" s="7" t="s">
        <v>134</v>
      </c>
      <c r="Q198" s="14">
        <v>2647</v>
      </c>
      <c r="R198" s="8">
        <v>520</v>
      </c>
      <c r="S198" s="8">
        <v>673</v>
      </c>
      <c r="T198" s="19">
        <v>1214</v>
      </c>
      <c r="U198" s="18"/>
      <c r="V198" s="8">
        <v>221</v>
      </c>
      <c r="W198" s="8">
        <v>13</v>
      </c>
      <c r="X198" s="8">
        <v>6</v>
      </c>
      <c r="Y198" s="6"/>
    </row>
    <row r="199" spans="1:25" x14ac:dyDescent="0.2">
      <c r="A199">
        <v>2002</v>
      </c>
      <c r="B199" t="s">
        <v>135</v>
      </c>
      <c r="C199">
        <v>8395</v>
      </c>
      <c r="D199">
        <v>1640</v>
      </c>
      <c r="E199">
        <v>2317</v>
      </c>
      <c r="F199">
        <f t="shared" si="27"/>
        <v>1867</v>
      </c>
      <c r="G199">
        <f t="shared" si="28"/>
        <v>1867</v>
      </c>
      <c r="H199">
        <v>589</v>
      </c>
      <c r="I199">
        <v>101</v>
      </c>
      <c r="J199">
        <v>14</v>
      </c>
      <c r="K199"/>
      <c r="O199">
        <v>2002</v>
      </c>
      <c r="P199" s="7" t="s">
        <v>135</v>
      </c>
      <c r="Q199" s="14">
        <v>8395</v>
      </c>
      <c r="R199" s="8">
        <v>1640</v>
      </c>
      <c r="S199" s="8">
        <v>2317</v>
      </c>
      <c r="T199" s="19">
        <v>3734</v>
      </c>
      <c r="U199" s="18"/>
      <c r="V199" s="8">
        <v>589</v>
      </c>
      <c r="W199" s="8">
        <v>101</v>
      </c>
      <c r="X199" s="8">
        <v>14</v>
      </c>
      <c r="Y199" s="6"/>
    </row>
    <row r="200" spans="1:25" x14ac:dyDescent="0.2">
      <c r="A200">
        <v>2002</v>
      </c>
      <c r="B200" t="s">
        <v>136</v>
      </c>
      <c r="C200">
        <v>138</v>
      </c>
      <c r="D200">
        <v>11</v>
      </c>
      <c r="E200">
        <v>32</v>
      </c>
      <c r="F200">
        <f t="shared" ref="F200:F263" si="29">ROUND(T200/2,0)</f>
        <v>37</v>
      </c>
      <c r="G200">
        <f t="shared" ref="G200:G263" si="30">T200-F200</f>
        <v>36</v>
      </c>
      <c r="H200">
        <v>12</v>
      </c>
      <c r="I200">
        <v>10</v>
      </c>
      <c r="J200"/>
      <c r="K200"/>
      <c r="O200">
        <v>2002</v>
      </c>
      <c r="P200" s="7" t="s">
        <v>136</v>
      </c>
      <c r="Q200" s="14">
        <v>138</v>
      </c>
      <c r="R200" s="8">
        <v>11</v>
      </c>
      <c r="S200" s="8">
        <v>32</v>
      </c>
      <c r="T200" s="19">
        <v>73</v>
      </c>
      <c r="U200" s="18"/>
      <c r="V200" s="8">
        <v>12</v>
      </c>
      <c r="W200" s="8">
        <v>10</v>
      </c>
      <c r="X200" s="6"/>
      <c r="Y200" s="6"/>
    </row>
    <row r="201" spans="1:25" x14ac:dyDescent="0.2">
      <c r="A201">
        <v>2001</v>
      </c>
      <c r="B201" t="s">
        <v>9</v>
      </c>
      <c r="C201">
        <v>1049</v>
      </c>
      <c r="D201">
        <v>246</v>
      </c>
      <c r="E201">
        <v>171</v>
      </c>
      <c r="F201">
        <f t="shared" si="29"/>
        <v>211</v>
      </c>
      <c r="G201">
        <f t="shared" si="30"/>
        <v>210</v>
      </c>
      <c r="H201">
        <v>116</v>
      </c>
      <c r="I201">
        <v>49</v>
      </c>
      <c r="J201">
        <v>38</v>
      </c>
      <c r="K201">
        <v>8</v>
      </c>
      <c r="O201">
        <v>2001</v>
      </c>
      <c r="P201" s="3" t="s">
        <v>9</v>
      </c>
      <c r="Q201" s="14">
        <v>1049</v>
      </c>
      <c r="R201" s="8">
        <v>246</v>
      </c>
      <c r="S201" s="8">
        <v>171</v>
      </c>
      <c r="T201" s="19">
        <v>421</v>
      </c>
      <c r="U201" s="18"/>
      <c r="V201" s="8">
        <v>116</v>
      </c>
      <c r="W201" s="8">
        <v>49</v>
      </c>
      <c r="X201" s="8">
        <v>38</v>
      </c>
      <c r="Y201" s="8">
        <v>8</v>
      </c>
    </row>
    <row r="202" spans="1:25" x14ac:dyDescent="0.2">
      <c r="A202">
        <v>2001</v>
      </c>
      <c r="B202" t="s">
        <v>105</v>
      </c>
      <c r="C202">
        <v>7480</v>
      </c>
      <c r="D202">
        <v>1076</v>
      </c>
      <c r="E202">
        <v>1832</v>
      </c>
      <c r="F202">
        <f t="shared" si="29"/>
        <v>1699</v>
      </c>
      <c r="G202">
        <f t="shared" si="30"/>
        <v>1698</v>
      </c>
      <c r="H202">
        <v>821</v>
      </c>
      <c r="I202">
        <v>244</v>
      </c>
      <c r="J202">
        <v>73</v>
      </c>
      <c r="K202">
        <v>37</v>
      </c>
      <c r="O202">
        <v>2001</v>
      </c>
      <c r="P202" s="5" t="s">
        <v>105</v>
      </c>
      <c r="Q202" s="14">
        <v>7480</v>
      </c>
      <c r="R202" s="8">
        <v>1076</v>
      </c>
      <c r="S202" s="8">
        <v>1832</v>
      </c>
      <c r="T202" s="19">
        <v>3397</v>
      </c>
      <c r="U202" s="18"/>
      <c r="V202" s="8">
        <v>821</v>
      </c>
      <c r="W202" s="8">
        <v>244</v>
      </c>
      <c r="X202" s="8">
        <v>73</v>
      </c>
      <c r="Y202" s="8">
        <v>37</v>
      </c>
    </row>
    <row r="203" spans="1:25" x14ac:dyDescent="0.2">
      <c r="A203">
        <v>2001</v>
      </c>
      <c r="B203" t="s">
        <v>106</v>
      </c>
      <c r="C203">
        <v>5814</v>
      </c>
      <c r="D203">
        <v>783</v>
      </c>
      <c r="E203">
        <v>1520</v>
      </c>
      <c r="F203">
        <f t="shared" si="29"/>
        <v>1146</v>
      </c>
      <c r="G203">
        <f t="shared" si="30"/>
        <v>1145</v>
      </c>
      <c r="H203">
        <v>703</v>
      </c>
      <c r="I203">
        <v>284</v>
      </c>
      <c r="J203">
        <v>159</v>
      </c>
      <c r="K203">
        <v>74</v>
      </c>
      <c r="O203">
        <v>2001</v>
      </c>
      <c r="P203" s="5" t="s">
        <v>106</v>
      </c>
      <c r="Q203" s="14">
        <v>5814</v>
      </c>
      <c r="R203" s="8">
        <v>783</v>
      </c>
      <c r="S203" s="8">
        <v>1520</v>
      </c>
      <c r="T203" s="19">
        <v>2291</v>
      </c>
      <c r="U203" s="18"/>
      <c r="V203" s="8">
        <v>703</v>
      </c>
      <c r="W203" s="8">
        <v>284</v>
      </c>
      <c r="X203" s="8">
        <v>159</v>
      </c>
      <c r="Y203" s="8">
        <v>74</v>
      </c>
    </row>
    <row r="204" spans="1:25" x14ac:dyDescent="0.2">
      <c r="A204">
        <v>2001</v>
      </c>
      <c r="B204" t="s">
        <v>113</v>
      </c>
      <c r="C204">
        <v>8316</v>
      </c>
      <c r="D204">
        <v>1021</v>
      </c>
      <c r="E204">
        <v>1973</v>
      </c>
      <c r="F204">
        <f t="shared" si="29"/>
        <v>1634</v>
      </c>
      <c r="G204">
        <f t="shared" si="30"/>
        <v>1634</v>
      </c>
      <c r="H204">
        <v>1154</v>
      </c>
      <c r="I204">
        <v>538</v>
      </c>
      <c r="J204">
        <v>315</v>
      </c>
      <c r="K204">
        <v>47</v>
      </c>
      <c r="O204">
        <v>2001</v>
      </c>
      <c r="P204" s="5" t="s">
        <v>113</v>
      </c>
      <c r="Q204" s="14">
        <v>8316</v>
      </c>
      <c r="R204" s="8">
        <v>1021</v>
      </c>
      <c r="S204" s="8">
        <v>1973</v>
      </c>
      <c r="T204" s="19">
        <v>3268</v>
      </c>
      <c r="U204" s="18"/>
      <c r="V204" s="8">
        <v>1154</v>
      </c>
      <c r="W204" s="8">
        <v>538</v>
      </c>
      <c r="X204" s="8">
        <v>315</v>
      </c>
      <c r="Y204" s="8">
        <v>47</v>
      </c>
    </row>
    <row r="205" spans="1:25" x14ac:dyDescent="0.2">
      <c r="A205">
        <v>2001</v>
      </c>
      <c r="B205" t="s">
        <v>126</v>
      </c>
      <c r="C205">
        <v>9486</v>
      </c>
      <c r="D205">
        <v>2993</v>
      </c>
      <c r="E205">
        <v>1815</v>
      </c>
      <c r="F205">
        <f t="shared" si="29"/>
        <v>1598</v>
      </c>
      <c r="G205">
        <f t="shared" si="30"/>
        <v>1597</v>
      </c>
      <c r="H205">
        <v>969</v>
      </c>
      <c r="I205">
        <v>320</v>
      </c>
      <c r="J205">
        <v>194</v>
      </c>
      <c r="K205"/>
      <c r="O205">
        <v>2001</v>
      </c>
      <c r="P205" s="5" t="s">
        <v>126</v>
      </c>
      <c r="Q205" s="14">
        <v>9486</v>
      </c>
      <c r="R205" s="8">
        <v>2993</v>
      </c>
      <c r="S205" s="8">
        <v>1815</v>
      </c>
      <c r="T205" s="19">
        <v>3195</v>
      </c>
      <c r="U205" s="18"/>
      <c r="V205" s="8">
        <v>969</v>
      </c>
      <c r="W205" s="8">
        <v>320</v>
      </c>
      <c r="X205" s="8">
        <v>194</v>
      </c>
      <c r="Y205" s="6"/>
    </row>
    <row r="206" spans="1:25" x14ac:dyDescent="0.2">
      <c r="A206">
        <v>2001</v>
      </c>
      <c r="B206" t="s">
        <v>107</v>
      </c>
      <c r="C206">
        <v>28822</v>
      </c>
      <c r="D206">
        <v>7644</v>
      </c>
      <c r="E206">
        <v>5213</v>
      </c>
      <c r="F206">
        <f t="shared" si="29"/>
        <v>5424</v>
      </c>
      <c r="G206">
        <f t="shared" si="30"/>
        <v>5424</v>
      </c>
      <c r="H206">
        <v>3849</v>
      </c>
      <c r="I206">
        <v>1105</v>
      </c>
      <c r="J206">
        <v>112</v>
      </c>
      <c r="K206">
        <v>51</v>
      </c>
      <c r="O206">
        <v>2001</v>
      </c>
      <c r="P206" s="5" t="s">
        <v>107</v>
      </c>
      <c r="Q206" s="14">
        <v>28822</v>
      </c>
      <c r="R206" s="8">
        <v>7644</v>
      </c>
      <c r="S206" s="8">
        <v>5213</v>
      </c>
      <c r="T206" s="19">
        <v>10848</v>
      </c>
      <c r="U206" s="18"/>
      <c r="V206" s="8">
        <v>3849</v>
      </c>
      <c r="W206" s="8">
        <v>1105</v>
      </c>
      <c r="X206" s="8">
        <v>112</v>
      </c>
      <c r="Y206" s="8">
        <v>51</v>
      </c>
    </row>
    <row r="207" spans="1:25" x14ac:dyDescent="0.2">
      <c r="A207">
        <v>2001</v>
      </c>
      <c r="B207" t="s">
        <v>108</v>
      </c>
      <c r="C207">
        <v>16802</v>
      </c>
      <c r="D207">
        <v>5157</v>
      </c>
      <c r="E207">
        <v>3839</v>
      </c>
      <c r="F207">
        <f t="shared" si="29"/>
        <v>2969</v>
      </c>
      <c r="G207">
        <f t="shared" si="30"/>
        <v>2968</v>
      </c>
      <c r="H207">
        <v>1389</v>
      </c>
      <c r="I207">
        <v>366</v>
      </c>
      <c r="J207">
        <v>66</v>
      </c>
      <c r="K207">
        <v>48</v>
      </c>
      <c r="O207">
        <v>2001</v>
      </c>
      <c r="P207" s="5" t="s">
        <v>108</v>
      </c>
      <c r="Q207" s="14">
        <v>16802</v>
      </c>
      <c r="R207" s="8">
        <v>5157</v>
      </c>
      <c r="S207" s="8">
        <v>3839</v>
      </c>
      <c r="T207" s="19">
        <v>5937</v>
      </c>
      <c r="U207" s="18"/>
      <c r="V207" s="8">
        <v>1389</v>
      </c>
      <c r="W207" s="8">
        <v>366</v>
      </c>
      <c r="X207" s="8">
        <v>66</v>
      </c>
      <c r="Y207" s="8">
        <v>48</v>
      </c>
    </row>
    <row r="208" spans="1:25" x14ac:dyDescent="0.2">
      <c r="A208">
        <v>2001</v>
      </c>
      <c r="B208" t="s">
        <v>109</v>
      </c>
      <c r="C208">
        <v>15424</v>
      </c>
      <c r="D208">
        <v>6295</v>
      </c>
      <c r="E208">
        <v>3526</v>
      </c>
      <c r="F208">
        <f t="shared" si="29"/>
        <v>2258</v>
      </c>
      <c r="G208">
        <f t="shared" si="30"/>
        <v>2257</v>
      </c>
      <c r="H208">
        <v>829</v>
      </c>
      <c r="I208">
        <v>232</v>
      </c>
      <c r="J208">
        <v>27</v>
      </c>
      <c r="K208"/>
      <c r="O208">
        <v>2001</v>
      </c>
      <c r="P208" s="5" t="s">
        <v>109</v>
      </c>
      <c r="Q208" s="14">
        <v>15424</v>
      </c>
      <c r="R208" s="8">
        <v>6295</v>
      </c>
      <c r="S208" s="8">
        <v>3526</v>
      </c>
      <c r="T208" s="19">
        <v>4515</v>
      </c>
      <c r="U208" s="18"/>
      <c r="V208" s="8">
        <v>829</v>
      </c>
      <c r="W208" s="8">
        <v>232</v>
      </c>
      <c r="X208" s="8">
        <v>27</v>
      </c>
      <c r="Y208" s="6"/>
    </row>
    <row r="209" spans="1:25" x14ac:dyDescent="0.2">
      <c r="A209">
        <v>2001</v>
      </c>
      <c r="B209" t="s">
        <v>110</v>
      </c>
      <c r="C209">
        <v>28001</v>
      </c>
      <c r="D209">
        <v>5759</v>
      </c>
      <c r="E209">
        <v>4910</v>
      </c>
      <c r="F209">
        <f t="shared" si="29"/>
        <v>6060</v>
      </c>
      <c r="G209">
        <f t="shared" si="30"/>
        <v>6059</v>
      </c>
      <c r="H209">
        <v>3171</v>
      </c>
      <c r="I209">
        <v>1420</v>
      </c>
      <c r="J209">
        <v>594</v>
      </c>
      <c r="K209">
        <v>28</v>
      </c>
      <c r="O209">
        <v>2001</v>
      </c>
      <c r="P209" s="5" t="s">
        <v>110</v>
      </c>
      <c r="Q209" s="14">
        <v>28001</v>
      </c>
      <c r="R209" s="8">
        <v>5759</v>
      </c>
      <c r="S209" s="8">
        <v>4910</v>
      </c>
      <c r="T209" s="19">
        <v>12119</v>
      </c>
      <c r="U209" s="18"/>
      <c r="V209" s="8">
        <v>3171</v>
      </c>
      <c r="W209" s="8">
        <v>1420</v>
      </c>
      <c r="X209" s="8">
        <v>594</v>
      </c>
      <c r="Y209" s="8">
        <v>28</v>
      </c>
    </row>
    <row r="210" spans="1:25" x14ac:dyDescent="0.2">
      <c r="A210">
        <v>2001</v>
      </c>
      <c r="B210" t="s">
        <v>111</v>
      </c>
      <c r="C210">
        <v>13627</v>
      </c>
      <c r="D210">
        <v>2787</v>
      </c>
      <c r="E210">
        <v>2431</v>
      </c>
      <c r="F210">
        <f t="shared" si="29"/>
        <v>3115</v>
      </c>
      <c r="G210">
        <f t="shared" si="30"/>
        <v>3114</v>
      </c>
      <c r="H210">
        <v>1637</v>
      </c>
      <c r="I210">
        <v>453</v>
      </c>
      <c r="J210">
        <v>53</v>
      </c>
      <c r="K210">
        <v>37</v>
      </c>
      <c r="O210">
        <v>2001</v>
      </c>
      <c r="P210" s="5" t="s">
        <v>111</v>
      </c>
      <c r="Q210" s="14">
        <v>13627</v>
      </c>
      <c r="R210" s="8">
        <v>2787</v>
      </c>
      <c r="S210" s="8">
        <v>2431</v>
      </c>
      <c r="T210" s="19">
        <v>6229</v>
      </c>
      <c r="U210" s="18"/>
      <c r="V210" s="8">
        <v>1637</v>
      </c>
      <c r="W210" s="8">
        <v>453</v>
      </c>
      <c r="X210" s="8">
        <v>53</v>
      </c>
      <c r="Y210" s="8">
        <v>37</v>
      </c>
    </row>
    <row r="211" spans="1:25" x14ac:dyDescent="0.2">
      <c r="A211">
        <v>2001</v>
      </c>
      <c r="B211" t="s">
        <v>112</v>
      </c>
      <c r="C211">
        <v>16088</v>
      </c>
      <c r="D211">
        <v>3657</v>
      </c>
      <c r="E211">
        <v>3068</v>
      </c>
      <c r="F211">
        <f t="shared" si="29"/>
        <v>3299</v>
      </c>
      <c r="G211">
        <f t="shared" si="30"/>
        <v>3299</v>
      </c>
      <c r="H211">
        <v>1952</v>
      </c>
      <c r="I211">
        <v>598</v>
      </c>
      <c r="J211">
        <v>192</v>
      </c>
      <c r="K211">
        <v>23</v>
      </c>
      <c r="O211">
        <v>2001</v>
      </c>
      <c r="P211" s="5" t="s">
        <v>112</v>
      </c>
      <c r="Q211" s="14">
        <v>16088</v>
      </c>
      <c r="R211" s="8">
        <v>3657</v>
      </c>
      <c r="S211" s="8">
        <v>3068</v>
      </c>
      <c r="T211" s="19">
        <v>6598</v>
      </c>
      <c r="U211" s="18"/>
      <c r="V211" s="8">
        <v>1952</v>
      </c>
      <c r="W211" s="8">
        <v>598</v>
      </c>
      <c r="X211" s="8">
        <v>192</v>
      </c>
      <c r="Y211" s="8">
        <v>23</v>
      </c>
    </row>
    <row r="212" spans="1:25" x14ac:dyDescent="0.2">
      <c r="A212">
        <v>2001</v>
      </c>
      <c r="B212" t="s">
        <v>114</v>
      </c>
      <c r="C212">
        <v>28285</v>
      </c>
      <c r="D212">
        <v>5649</v>
      </c>
      <c r="E212">
        <v>5380</v>
      </c>
      <c r="F212">
        <f t="shared" si="29"/>
        <v>6252</v>
      </c>
      <c r="G212">
        <f t="shared" si="30"/>
        <v>6252</v>
      </c>
      <c r="H212">
        <v>2893</v>
      </c>
      <c r="I212">
        <v>1347</v>
      </c>
      <c r="J212">
        <v>381</v>
      </c>
      <c r="K212">
        <v>131</v>
      </c>
      <c r="O212">
        <v>2001</v>
      </c>
      <c r="P212" s="5" t="s">
        <v>114</v>
      </c>
      <c r="Q212" s="14">
        <v>28285</v>
      </c>
      <c r="R212" s="8">
        <v>5649</v>
      </c>
      <c r="S212" s="8">
        <v>5380</v>
      </c>
      <c r="T212" s="19">
        <v>12504</v>
      </c>
      <c r="U212" s="18"/>
      <c r="V212" s="8">
        <v>2893</v>
      </c>
      <c r="W212" s="8">
        <v>1347</v>
      </c>
      <c r="X212" s="8">
        <v>381</v>
      </c>
      <c r="Y212" s="8">
        <v>131</v>
      </c>
    </row>
    <row r="213" spans="1:25" x14ac:dyDescent="0.2">
      <c r="A213">
        <v>2001</v>
      </c>
      <c r="B213" t="s">
        <v>116</v>
      </c>
      <c r="C213">
        <v>20317</v>
      </c>
      <c r="D213">
        <v>4703</v>
      </c>
      <c r="E213">
        <v>4525</v>
      </c>
      <c r="F213">
        <f t="shared" si="29"/>
        <v>2506</v>
      </c>
      <c r="G213">
        <f t="shared" si="30"/>
        <v>2505</v>
      </c>
      <c r="H213">
        <v>4149</v>
      </c>
      <c r="I213">
        <v>1583</v>
      </c>
      <c r="J213">
        <v>346</v>
      </c>
      <c r="K213"/>
      <c r="O213">
        <v>2001</v>
      </c>
      <c r="P213" s="5" t="s">
        <v>116</v>
      </c>
      <c r="Q213" s="14">
        <v>20317</v>
      </c>
      <c r="R213" s="8">
        <v>4703</v>
      </c>
      <c r="S213" s="8">
        <v>4525</v>
      </c>
      <c r="T213" s="19">
        <v>5011</v>
      </c>
      <c r="U213" s="18"/>
      <c r="V213" s="8">
        <v>4149</v>
      </c>
      <c r="W213" s="8">
        <v>1583</v>
      </c>
      <c r="X213" s="8">
        <v>346</v>
      </c>
      <c r="Y213" s="6"/>
    </row>
    <row r="214" spans="1:25" x14ac:dyDescent="0.2">
      <c r="A214">
        <v>2001</v>
      </c>
      <c r="B214" t="s">
        <v>117</v>
      </c>
      <c r="C214">
        <v>11659</v>
      </c>
      <c r="D214">
        <v>2849</v>
      </c>
      <c r="E214">
        <v>2729</v>
      </c>
      <c r="F214">
        <f t="shared" si="29"/>
        <v>2588</v>
      </c>
      <c r="G214">
        <f t="shared" si="30"/>
        <v>2587</v>
      </c>
      <c r="H214">
        <v>549</v>
      </c>
      <c r="I214">
        <v>211</v>
      </c>
      <c r="J214">
        <v>109</v>
      </c>
      <c r="K214">
        <v>37</v>
      </c>
      <c r="O214">
        <v>2001</v>
      </c>
      <c r="P214" s="5" t="s">
        <v>117</v>
      </c>
      <c r="Q214" s="14">
        <v>11659</v>
      </c>
      <c r="R214" s="8">
        <v>2849</v>
      </c>
      <c r="S214" s="8">
        <v>2729</v>
      </c>
      <c r="T214" s="19">
        <v>5175</v>
      </c>
      <c r="U214" s="18"/>
      <c r="V214" s="8">
        <v>549</v>
      </c>
      <c r="W214" s="8">
        <v>211</v>
      </c>
      <c r="X214" s="8">
        <v>109</v>
      </c>
      <c r="Y214" s="8">
        <v>37</v>
      </c>
    </row>
    <row r="215" spans="1:25" x14ac:dyDescent="0.2">
      <c r="A215">
        <v>2001</v>
      </c>
      <c r="B215" t="s">
        <v>115</v>
      </c>
      <c r="C215">
        <v>20390</v>
      </c>
      <c r="D215">
        <v>4381</v>
      </c>
      <c r="E215">
        <v>5115</v>
      </c>
      <c r="F215">
        <f t="shared" si="29"/>
        <v>4225</v>
      </c>
      <c r="G215">
        <f t="shared" si="30"/>
        <v>4225</v>
      </c>
      <c r="H215">
        <v>1266</v>
      </c>
      <c r="I215">
        <v>755</v>
      </c>
      <c r="J215">
        <v>365</v>
      </c>
      <c r="K215">
        <v>58</v>
      </c>
      <c r="O215">
        <v>2001</v>
      </c>
      <c r="P215" s="5" t="s">
        <v>115</v>
      </c>
      <c r="Q215" s="14">
        <v>20390</v>
      </c>
      <c r="R215" s="8">
        <v>4381</v>
      </c>
      <c r="S215" s="8">
        <v>5115</v>
      </c>
      <c r="T215" s="19">
        <v>8450</v>
      </c>
      <c r="U215" s="18"/>
      <c r="V215" s="8">
        <v>1266</v>
      </c>
      <c r="W215" s="8">
        <v>755</v>
      </c>
      <c r="X215" s="8">
        <v>365</v>
      </c>
      <c r="Y215" s="8">
        <v>58</v>
      </c>
    </row>
    <row r="216" spans="1:25" x14ac:dyDescent="0.2">
      <c r="A216">
        <v>2001</v>
      </c>
      <c r="B216" t="s">
        <v>118</v>
      </c>
      <c r="C216">
        <v>13382</v>
      </c>
      <c r="D216">
        <v>3029</v>
      </c>
      <c r="E216">
        <v>3278</v>
      </c>
      <c r="F216">
        <f t="shared" si="29"/>
        <v>2885</v>
      </c>
      <c r="G216">
        <f t="shared" si="30"/>
        <v>2885</v>
      </c>
      <c r="H216">
        <v>924</v>
      </c>
      <c r="I216">
        <v>282</v>
      </c>
      <c r="J216">
        <v>46</v>
      </c>
      <c r="K216">
        <v>53</v>
      </c>
      <c r="O216">
        <v>2001</v>
      </c>
      <c r="P216" s="5" t="s">
        <v>118</v>
      </c>
      <c r="Q216" s="14">
        <v>13382</v>
      </c>
      <c r="R216" s="8">
        <v>3029</v>
      </c>
      <c r="S216" s="8">
        <v>3278</v>
      </c>
      <c r="T216" s="19">
        <v>5770</v>
      </c>
      <c r="U216" s="18"/>
      <c r="V216" s="8">
        <v>924</v>
      </c>
      <c r="W216" s="8">
        <v>282</v>
      </c>
      <c r="X216" s="8">
        <v>46</v>
      </c>
      <c r="Y216" s="8">
        <v>53</v>
      </c>
    </row>
    <row r="217" spans="1:25" x14ac:dyDescent="0.2">
      <c r="A217">
        <v>2001</v>
      </c>
      <c r="B217" t="s">
        <v>119</v>
      </c>
      <c r="C217">
        <v>28298</v>
      </c>
      <c r="D217">
        <v>8126</v>
      </c>
      <c r="E217">
        <v>7350</v>
      </c>
      <c r="F217">
        <f t="shared" si="29"/>
        <v>5207</v>
      </c>
      <c r="G217">
        <f t="shared" si="30"/>
        <v>5206</v>
      </c>
      <c r="H217">
        <v>2241</v>
      </c>
      <c r="I217">
        <v>119</v>
      </c>
      <c r="J217">
        <v>25</v>
      </c>
      <c r="K217">
        <v>24</v>
      </c>
      <c r="O217">
        <v>2001</v>
      </c>
      <c r="P217" s="5" t="s">
        <v>119</v>
      </c>
      <c r="Q217" s="14">
        <v>28298</v>
      </c>
      <c r="R217" s="8">
        <v>8126</v>
      </c>
      <c r="S217" s="8">
        <v>7350</v>
      </c>
      <c r="T217" s="19">
        <v>10413</v>
      </c>
      <c r="U217" s="18"/>
      <c r="V217" s="8">
        <v>2241</v>
      </c>
      <c r="W217" s="8">
        <v>119</v>
      </c>
      <c r="X217" s="8">
        <v>25</v>
      </c>
      <c r="Y217" s="8">
        <v>24</v>
      </c>
    </row>
    <row r="218" spans="1:25" x14ac:dyDescent="0.2">
      <c r="A218">
        <v>2001</v>
      </c>
      <c r="B218" t="s">
        <v>120</v>
      </c>
      <c r="C218">
        <v>23297</v>
      </c>
      <c r="D218">
        <v>6428</v>
      </c>
      <c r="E218">
        <v>6517</v>
      </c>
      <c r="F218">
        <f t="shared" si="29"/>
        <v>4496</v>
      </c>
      <c r="G218">
        <f t="shared" si="30"/>
        <v>4496</v>
      </c>
      <c r="H218">
        <v>1206</v>
      </c>
      <c r="I218">
        <v>99</v>
      </c>
      <c r="J218">
        <v>55</v>
      </c>
      <c r="K218"/>
      <c r="O218">
        <v>2001</v>
      </c>
      <c r="P218" s="5" t="s">
        <v>120</v>
      </c>
      <c r="Q218" s="14">
        <v>23297</v>
      </c>
      <c r="R218" s="8">
        <v>6428</v>
      </c>
      <c r="S218" s="8">
        <v>6517</v>
      </c>
      <c r="T218" s="19">
        <v>8992</v>
      </c>
      <c r="U218" s="18"/>
      <c r="V218" s="8">
        <v>1206</v>
      </c>
      <c r="W218" s="8">
        <v>99</v>
      </c>
      <c r="X218" s="8">
        <v>55</v>
      </c>
      <c r="Y218" s="6"/>
    </row>
    <row r="219" spans="1:25" x14ac:dyDescent="0.2">
      <c r="A219">
        <v>2001</v>
      </c>
      <c r="B219" t="s">
        <v>121</v>
      </c>
      <c r="C219">
        <v>30819</v>
      </c>
      <c r="D219">
        <v>10667</v>
      </c>
      <c r="E219">
        <v>7788</v>
      </c>
      <c r="F219">
        <f t="shared" si="29"/>
        <v>4676</v>
      </c>
      <c r="G219">
        <f t="shared" si="30"/>
        <v>4675</v>
      </c>
      <c r="H219">
        <v>2292</v>
      </c>
      <c r="I219">
        <v>661</v>
      </c>
      <c r="J219">
        <v>59</v>
      </c>
      <c r="K219">
        <v>1</v>
      </c>
      <c r="O219">
        <v>2001</v>
      </c>
      <c r="P219" s="5" t="s">
        <v>121</v>
      </c>
      <c r="Q219" s="14">
        <v>30819</v>
      </c>
      <c r="R219" s="8">
        <v>10667</v>
      </c>
      <c r="S219" s="8">
        <v>7788</v>
      </c>
      <c r="T219" s="19">
        <v>9351</v>
      </c>
      <c r="U219" s="18"/>
      <c r="V219" s="8">
        <v>2292</v>
      </c>
      <c r="W219" s="8">
        <v>661</v>
      </c>
      <c r="X219" s="8">
        <v>59</v>
      </c>
      <c r="Y219" s="8">
        <v>1</v>
      </c>
    </row>
    <row r="220" spans="1:25" x14ac:dyDescent="0.2">
      <c r="A220">
        <v>2001</v>
      </c>
      <c r="B220" t="s">
        <v>122</v>
      </c>
      <c r="C220">
        <v>22197</v>
      </c>
      <c r="D220">
        <v>6449</v>
      </c>
      <c r="E220">
        <v>6462</v>
      </c>
      <c r="F220">
        <f t="shared" si="29"/>
        <v>3762</v>
      </c>
      <c r="G220">
        <f t="shared" si="30"/>
        <v>3762</v>
      </c>
      <c r="H220">
        <v>1476</v>
      </c>
      <c r="I220">
        <v>169</v>
      </c>
      <c r="J220">
        <v>117</v>
      </c>
      <c r="K220"/>
      <c r="O220">
        <v>2001</v>
      </c>
      <c r="P220" s="5" t="s">
        <v>122</v>
      </c>
      <c r="Q220" s="14">
        <v>22197</v>
      </c>
      <c r="R220" s="8">
        <v>6449</v>
      </c>
      <c r="S220" s="8">
        <v>6462</v>
      </c>
      <c r="T220" s="19">
        <v>7524</v>
      </c>
      <c r="U220" s="18"/>
      <c r="V220" s="8">
        <v>1476</v>
      </c>
      <c r="W220" s="8">
        <v>169</v>
      </c>
      <c r="X220" s="8">
        <v>117</v>
      </c>
      <c r="Y220" s="6"/>
    </row>
    <row r="221" spans="1:25" x14ac:dyDescent="0.2">
      <c r="A221">
        <v>2001</v>
      </c>
      <c r="B221" t="s">
        <v>123</v>
      </c>
      <c r="C221">
        <v>33480</v>
      </c>
      <c r="D221">
        <v>10457</v>
      </c>
      <c r="E221">
        <v>8803</v>
      </c>
      <c r="F221">
        <f t="shared" si="29"/>
        <v>5420</v>
      </c>
      <c r="G221">
        <f t="shared" si="30"/>
        <v>5419</v>
      </c>
      <c r="H221">
        <v>2334</v>
      </c>
      <c r="I221">
        <v>792</v>
      </c>
      <c r="J221">
        <v>253</v>
      </c>
      <c r="K221">
        <v>2</v>
      </c>
      <c r="O221">
        <v>2001</v>
      </c>
      <c r="P221" s="5" t="s">
        <v>123</v>
      </c>
      <c r="Q221" s="14">
        <v>33480</v>
      </c>
      <c r="R221" s="8">
        <v>10457</v>
      </c>
      <c r="S221" s="8">
        <v>8803</v>
      </c>
      <c r="T221" s="19">
        <v>10839</v>
      </c>
      <c r="U221" s="18"/>
      <c r="V221" s="8">
        <v>2334</v>
      </c>
      <c r="W221" s="8">
        <v>792</v>
      </c>
      <c r="X221" s="8">
        <v>253</v>
      </c>
      <c r="Y221" s="8">
        <v>2</v>
      </c>
    </row>
    <row r="222" spans="1:25" x14ac:dyDescent="0.2">
      <c r="A222">
        <v>2001</v>
      </c>
      <c r="B222" t="s">
        <v>124</v>
      </c>
      <c r="C222">
        <v>14902</v>
      </c>
      <c r="D222">
        <v>4169</v>
      </c>
      <c r="E222">
        <v>3869</v>
      </c>
      <c r="F222">
        <f t="shared" si="29"/>
        <v>2982</v>
      </c>
      <c r="G222">
        <f t="shared" si="30"/>
        <v>2981</v>
      </c>
      <c r="H222">
        <v>713</v>
      </c>
      <c r="I222">
        <v>125</v>
      </c>
      <c r="J222">
        <v>59</v>
      </c>
      <c r="K222">
        <v>4</v>
      </c>
      <c r="O222">
        <v>2001</v>
      </c>
      <c r="P222" s="5" t="s">
        <v>124</v>
      </c>
      <c r="Q222" s="14">
        <v>14902</v>
      </c>
      <c r="R222" s="8">
        <v>4169</v>
      </c>
      <c r="S222" s="8">
        <v>3869</v>
      </c>
      <c r="T222" s="19">
        <v>5963</v>
      </c>
      <c r="U222" s="18"/>
      <c r="V222" s="8">
        <v>713</v>
      </c>
      <c r="W222" s="8">
        <v>125</v>
      </c>
      <c r="X222" s="8">
        <v>59</v>
      </c>
      <c r="Y222" s="8">
        <v>4</v>
      </c>
    </row>
    <row r="223" spans="1:25" x14ac:dyDescent="0.2">
      <c r="A223">
        <v>2001</v>
      </c>
      <c r="B223" t="s">
        <v>125</v>
      </c>
      <c r="C223">
        <v>2635</v>
      </c>
      <c r="D223">
        <v>608</v>
      </c>
      <c r="E223">
        <v>494</v>
      </c>
      <c r="F223">
        <f t="shared" si="29"/>
        <v>576</v>
      </c>
      <c r="G223">
        <f t="shared" si="30"/>
        <v>576</v>
      </c>
      <c r="H223">
        <v>252</v>
      </c>
      <c r="I223">
        <v>93</v>
      </c>
      <c r="J223">
        <v>31</v>
      </c>
      <c r="K223"/>
      <c r="O223">
        <v>2001</v>
      </c>
      <c r="P223" s="5" t="s">
        <v>125</v>
      </c>
      <c r="Q223" s="14">
        <v>2635</v>
      </c>
      <c r="R223" s="8">
        <v>608</v>
      </c>
      <c r="S223" s="8">
        <v>494</v>
      </c>
      <c r="T223" s="19">
        <v>1152</v>
      </c>
      <c r="U223" s="18"/>
      <c r="V223" s="8">
        <v>252</v>
      </c>
      <c r="W223" s="8">
        <v>93</v>
      </c>
      <c r="X223" s="8">
        <v>31</v>
      </c>
      <c r="Y223" s="6"/>
    </row>
    <row r="224" spans="1:25" x14ac:dyDescent="0.2">
      <c r="A224">
        <v>2001</v>
      </c>
      <c r="B224" t="s">
        <v>127</v>
      </c>
      <c r="C224">
        <v>26414</v>
      </c>
      <c r="D224">
        <v>9333</v>
      </c>
      <c r="E224">
        <v>6079</v>
      </c>
      <c r="F224">
        <f t="shared" si="29"/>
        <v>4019</v>
      </c>
      <c r="G224">
        <f t="shared" si="30"/>
        <v>4018</v>
      </c>
      <c r="H224">
        <v>1964</v>
      </c>
      <c r="I224">
        <v>640</v>
      </c>
      <c r="J224">
        <v>324</v>
      </c>
      <c r="K224">
        <v>37</v>
      </c>
      <c r="O224">
        <v>2001</v>
      </c>
      <c r="P224" s="5" t="s">
        <v>127</v>
      </c>
      <c r="Q224" s="14">
        <v>26414</v>
      </c>
      <c r="R224" s="8">
        <v>9333</v>
      </c>
      <c r="S224" s="8">
        <v>6079</v>
      </c>
      <c r="T224" s="19">
        <v>8037</v>
      </c>
      <c r="U224" s="18"/>
      <c r="V224" s="8">
        <v>1964</v>
      </c>
      <c r="W224" s="8">
        <v>640</v>
      </c>
      <c r="X224" s="8">
        <v>324</v>
      </c>
      <c r="Y224" s="8">
        <v>37</v>
      </c>
    </row>
    <row r="225" spans="1:25" x14ac:dyDescent="0.2">
      <c r="A225">
        <v>2001</v>
      </c>
      <c r="B225" t="s">
        <v>128</v>
      </c>
      <c r="C225">
        <v>10559</v>
      </c>
      <c r="D225">
        <v>3658</v>
      </c>
      <c r="E225">
        <v>2117</v>
      </c>
      <c r="F225">
        <f t="shared" si="29"/>
        <v>1973</v>
      </c>
      <c r="G225">
        <f t="shared" si="30"/>
        <v>1973</v>
      </c>
      <c r="H225">
        <v>643</v>
      </c>
      <c r="I225">
        <v>166</v>
      </c>
      <c r="J225">
        <v>26</v>
      </c>
      <c r="K225">
        <v>3</v>
      </c>
      <c r="O225">
        <v>2001</v>
      </c>
      <c r="P225" s="5" t="s">
        <v>128</v>
      </c>
      <c r="Q225" s="14">
        <v>10559</v>
      </c>
      <c r="R225" s="8">
        <v>3658</v>
      </c>
      <c r="S225" s="8">
        <v>2117</v>
      </c>
      <c r="T225" s="19">
        <v>3946</v>
      </c>
      <c r="U225" s="18"/>
      <c r="V225" s="8">
        <v>643</v>
      </c>
      <c r="W225" s="8">
        <v>166</v>
      </c>
      <c r="X225" s="8">
        <v>26</v>
      </c>
      <c r="Y225" s="8">
        <v>3</v>
      </c>
    </row>
    <row r="226" spans="1:25" x14ac:dyDescent="0.2">
      <c r="A226">
        <v>2001</v>
      </c>
      <c r="B226" t="s">
        <v>129</v>
      </c>
      <c r="C226">
        <v>12553</v>
      </c>
      <c r="D226">
        <v>2648</v>
      </c>
      <c r="E226">
        <v>3410</v>
      </c>
      <c r="F226">
        <f t="shared" si="29"/>
        <v>2750</v>
      </c>
      <c r="G226">
        <f t="shared" si="30"/>
        <v>2749</v>
      </c>
      <c r="H226">
        <v>722</v>
      </c>
      <c r="I226">
        <v>215</v>
      </c>
      <c r="J226">
        <v>59</v>
      </c>
      <c r="K226"/>
      <c r="O226">
        <v>2001</v>
      </c>
      <c r="P226" s="5" t="s">
        <v>129</v>
      </c>
      <c r="Q226" s="14">
        <v>12553</v>
      </c>
      <c r="R226" s="8">
        <v>2648</v>
      </c>
      <c r="S226" s="8">
        <v>3410</v>
      </c>
      <c r="T226" s="19">
        <v>5499</v>
      </c>
      <c r="U226" s="18"/>
      <c r="V226" s="8">
        <v>722</v>
      </c>
      <c r="W226" s="8">
        <v>215</v>
      </c>
      <c r="X226" s="8">
        <v>59</v>
      </c>
      <c r="Y226" s="6"/>
    </row>
    <row r="227" spans="1:25" x14ac:dyDescent="0.2">
      <c r="A227">
        <v>2001</v>
      </c>
      <c r="B227" t="s">
        <v>130</v>
      </c>
      <c r="C227">
        <v>1174</v>
      </c>
      <c r="D227">
        <v>612</v>
      </c>
      <c r="E227">
        <v>210</v>
      </c>
      <c r="F227">
        <f t="shared" si="29"/>
        <v>152</v>
      </c>
      <c r="G227">
        <f t="shared" si="30"/>
        <v>151</v>
      </c>
      <c r="H227">
        <v>36</v>
      </c>
      <c r="I227">
        <v>10</v>
      </c>
      <c r="J227">
        <v>3</v>
      </c>
      <c r="K227"/>
      <c r="O227">
        <v>2001</v>
      </c>
      <c r="P227" s="5" t="s">
        <v>130</v>
      </c>
      <c r="Q227" s="14">
        <v>1174</v>
      </c>
      <c r="R227" s="8">
        <v>612</v>
      </c>
      <c r="S227" s="8">
        <v>210</v>
      </c>
      <c r="T227" s="19">
        <v>303</v>
      </c>
      <c r="U227" s="18"/>
      <c r="V227" s="8">
        <v>36</v>
      </c>
      <c r="W227" s="8">
        <v>10</v>
      </c>
      <c r="X227" s="8">
        <v>3</v>
      </c>
      <c r="Y227" s="6"/>
    </row>
    <row r="228" spans="1:25" x14ac:dyDescent="0.2">
      <c r="A228">
        <v>2001</v>
      </c>
      <c r="B228" t="s">
        <v>131</v>
      </c>
      <c r="C228">
        <v>13068</v>
      </c>
      <c r="D228">
        <v>3786</v>
      </c>
      <c r="E228">
        <v>2767</v>
      </c>
      <c r="F228">
        <f t="shared" si="29"/>
        <v>2766</v>
      </c>
      <c r="G228">
        <f t="shared" si="30"/>
        <v>2765</v>
      </c>
      <c r="H228">
        <v>814</v>
      </c>
      <c r="I228">
        <v>121</v>
      </c>
      <c r="J228">
        <v>27</v>
      </c>
      <c r="K228">
        <v>22</v>
      </c>
      <c r="O228">
        <v>2001</v>
      </c>
      <c r="P228" s="5" t="s">
        <v>131</v>
      </c>
      <c r="Q228" s="14">
        <v>13068</v>
      </c>
      <c r="R228" s="8">
        <v>3786</v>
      </c>
      <c r="S228" s="8">
        <v>2767</v>
      </c>
      <c r="T228" s="19">
        <v>5531</v>
      </c>
      <c r="U228" s="18"/>
      <c r="V228" s="8">
        <v>814</v>
      </c>
      <c r="W228" s="8">
        <v>121</v>
      </c>
      <c r="X228" s="8">
        <v>27</v>
      </c>
      <c r="Y228" s="8">
        <v>22</v>
      </c>
    </row>
    <row r="229" spans="1:25" x14ac:dyDescent="0.2">
      <c r="A229">
        <v>2001</v>
      </c>
      <c r="B229" t="s">
        <v>132</v>
      </c>
      <c r="C229">
        <v>8836</v>
      </c>
      <c r="D229">
        <v>1934</v>
      </c>
      <c r="E229">
        <v>2587</v>
      </c>
      <c r="F229">
        <f t="shared" si="29"/>
        <v>1844</v>
      </c>
      <c r="G229">
        <f t="shared" si="30"/>
        <v>1844</v>
      </c>
      <c r="H229">
        <v>508</v>
      </c>
      <c r="I229">
        <v>80</v>
      </c>
      <c r="J229">
        <v>39</v>
      </c>
      <c r="K229"/>
      <c r="O229">
        <v>2001</v>
      </c>
      <c r="P229" s="5" t="s">
        <v>132</v>
      </c>
      <c r="Q229" s="14">
        <v>8836</v>
      </c>
      <c r="R229" s="8">
        <v>1934</v>
      </c>
      <c r="S229" s="8">
        <v>2587</v>
      </c>
      <c r="T229" s="19">
        <v>3688</v>
      </c>
      <c r="U229" s="18"/>
      <c r="V229" s="8">
        <v>508</v>
      </c>
      <c r="W229" s="8">
        <v>80</v>
      </c>
      <c r="X229" s="8">
        <v>39</v>
      </c>
      <c r="Y229" s="6"/>
    </row>
    <row r="230" spans="1:25" x14ac:dyDescent="0.2">
      <c r="A230">
        <v>2001</v>
      </c>
      <c r="B230" t="s">
        <v>134</v>
      </c>
      <c r="C230">
        <v>3310</v>
      </c>
      <c r="D230">
        <v>680</v>
      </c>
      <c r="E230">
        <v>1124</v>
      </c>
      <c r="F230">
        <f t="shared" si="29"/>
        <v>635</v>
      </c>
      <c r="G230">
        <f t="shared" si="30"/>
        <v>635</v>
      </c>
      <c r="H230">
        <v>188</v>
      </c>
      <c r="I230">
        <v>35</v>
      </c>
      <c r="J230">
        <v>3</v>
      </c>
      <c r="K230">
        <v>10</v>
      </c>
      <c r="O230">
        <v>2001</v>
      </c>
      <c r="P230" s="5" t="s">
        <v>134</v>
      </c>
      <c r="Q230" s="14">
        <v>3310</v>
      </c>
      <c r="R230" s="8">
        <v>680</v>
      </c>
      <c r="S230" s="8">
        <v>1124</v>
      </c>
      <c r="T230" s="19">
        <v>1270</v>
      </c>
      <c r="U230" s="18"/>
      <c r="V230" s="8">
        <v>188</v>
      </c>
      <c r="W230" s="8">
        <v>35</v>
      </c>
      <c r="X230" s="8">
        <v>3</v>
      </c>
      <c r="Y230" s="8">
        <v>10</v>
      </c>
    </row>
    <row r="231" spans="1:25" x14ac:dyDescent="0.2">
      <c r="A231">
        <v>2001</v>
      </c>
      <c r="B231" t="s">
        <v>133</v>
      </c>
      <c r="C231">
        <v>3964</v>
      </c>
      <c r="D231">
        <v>1076</v>
      </c>
      <c r="E231">
        <v>945</v>
      </c>
      <c r="F231">
        <f t="shared" si="29"/>
        <v>785</v>
      </c>
      <c r="G231">
        <f t="shared" si="30"/>
        <v>784</v>
      </c>
      <c r="H231">
        <v>257</v>
      </c>
      <c r="I231">
        <v>75</v>
      </c>
      <c r="J231">
        <v>23</v>
      </c>
      <c r="K231">
        <v>19</v>
      </c>
      <c r="O231">
        <v>2001</v>
      </c>
      <c r="P231" s="5" t="s">
        <v>133</v>
      </c>
      <c r="Q231" s="14">
        <v>3964</v>
      </c>
      <c r="R231" s="8">
        <v>1076</v>
      </c>
      <c r="S231" s="8">
        <v>945</v>
      </c>
      <c r="T231" s="19">
        <v>1569</v>
      </c>
      <c r="U231" s="18"/>
      <c r="V231" s="8">
        <v>257</v>
      </c>
      <c r="W231" s="8">
        <v>75</v>
      </c>
      <c r="X231" s="8">
        <v>23</v>
      </c>
      <c r="Y231" s="8">
        <v>19</v>
      </c>
    </row>
    <row r="232" spans="1:25" x14ac:dyDescent="0.2">
      <c r="A232">
        <v>2001</v>
      </c>
      <c r="B232" t="s">
        <v>135</v>
      </c>
      <c r="C232">
        <v>9732</v>
      </c>
      <c r="D232">
        <v>2627</v>
      </c>
      <c r="E232">
        <v>3312</v>
      </c>
      <c r="F232">
        <f t="shared" si="29"/>
        <v>1700</v>
      </c>
      <c r="G232">
        <f t="shared" si="30"/>
        <v>1700</v>
      </c>
      <c r="H232">
        <v>315</v>
      </c>
      <c r="I232">
        <v>70</v>
      </c>
      <c r="J232">
        <v>8</v>
      </c>
      <c r="K232"/>
      <c r="O232">
        <v>2001</v>
      </c>
      <c r="P232" s="5" t="s">
        <v>135</v>
      </c>
      <c r="Q232" s="14">
        <v>9732</v>
      </c>
      <c r="R232" s="8">
        <v>2627</v>
      </c>
      <c r="S232" s="8">
        <v>3312</v>
      </c>
      <c r="T232" s="19">
        <v>3400</v>
      </c>
      <c r="U232" s="18"/>
      <c r="V232" s="8">
        <v>315</v>
      </c>
      <c r="W232" s="8">
        <v>70</v>
      </c>
      <c r="X232" s="8">
        <v>8</v>
      </c>
      <c r="Y232" s="6"/>
    </row>
    <row r="233" spans="1:25" x14ac:dyDescent="0.2">
      <c r="A233">
        <v>2001</v>
      </c>
      <c r="B233" t="s">
        <v>136</v>
      </c>
      <c r="C233">
        <v>222</v>
      </c>
      <c r="D233">
        <v>71</v>
      </c>
      <c r="E233">
        <v>52</v>
      </c>
      <c r="F233">
        <f t="shared" si="29"/>
        <v>41</v>
      </c>
      <c r="G233">
        <f t="shared" si="30"/>
        <v>40</v>
      </c>
      <c r="H233">
        <v>13</v>
      </c>
      <c r="I233">
        <v>5</v>
      </c>
      <c r="J233"/>
      <c r="K233"/>
      <c r="O233">
        <v>2001</v>
      </c>
      <c r="P233" s="5" t="s">
        <v>136</v>
      </c>
      <c r="Q233" s="14">
        <v>222</v>
      </c>
      <c r="R233" s="8">
        <v>71</v>
      </c>
      <c r="S233" s="8">
        <v>52</v>
      </c>
      <c r="T233" s="19">
        <v>81</v>
      </c>
      <c r="U233" s="18"/>
      <c r="V233" s="8">
        <v>13</v>
      </c>
      <c r="W233" s="8">
        <v>5</v>
      </c>
      <c r="X233" s="6"/>
      <c r="Y233" s="6"/>
    </row>
    <row r="234" spans="1:25" x14ac:dyDescent="0.2">
      <c r="A234">
        <v>2000</v>
      </c>
      <c r="B234" t="s">
        <v>9</v>
      </c>
      <c r="C234">
        <v>774</v>
      </c>
      <c r="D234">
        <v>92</v>
      </c>
      <c r="E234">
        <v>146</v>
      </c>
      <c r="F234">
        <f t="shared" si="29"/>
        <v>181</v>
      </c>
      <c r="G234">
        <f t="shared" si="30"/>
        <v>181</v>
      </c>
      <c r="H234">
        <f>V234-I234</f>
        <v>108</v>
      </c>
      <c r="I234">
        <f>ROUND(V234*13227/(13227+44754),0)</f>
        <v>32</v>
      </c>
      <c r="J234">
        <v>29</v>
      </c>
      <c r="K234">
        <v>5</v>
      </c>
      <c r="O234">
        <v>2000</v>
      </c>
      <c r="P234" s="3" t="s">
        <v>9</v>
      </c>
      <c r="Q234" s="8">
        <v>774</v>
      </c>
      <c r="R234" s="8">
        <v>92</v>
      </c>
      <c r="S234" s="8">
        <v>146</v>
      </c>
      <c r="T234" s="19">
        <v>362</v>
      </c>
      <c r="U234" s="18"/>
      <c r="V234" s="19">
        <v>140</v>
      </c>
      <c r="W234" s="18"/>
      <c r="X234" s="8">
        <v>29</v>
      </c>
      <c r="Y234" s="8">
        <v>5</v>
      </c>
    </row>
    <row r="235" spans="1:25" x14ac:dyDescent="0.2">
      <c r="A235">
        <v>2000</v>
      </c>
      <c r="B235" t="s">
        <v>105</v>
      </c>
      <c r="C235">
        <v>6915</v>
      </c>
      <c r="D235">
        <v>1211</v>
      </c>
      <c r="E235">
        <v>1784</v>
      </c>
      <c r="F235">
        <f t="shared" si="29"/>
        <v>1486</v>
      </c>
      <c r="G235">
        <f t="shared" si="30"/>
        <v>1486</v>
      </c>
      <c r="H235">
        <f t="shared" ref="H235:H298" si="31">V235-I235</f>
        <v>634</v>
      </c>
      <c r="I235">
        <f t="shared" ref="I235:I266" si="32">ROUND(V235*13227/(13227+44754),0)</f>
        <v>187</v>
      </c>
      <c r="J235">
        <v>125</v>
      </c>
      <c r="K235">
        <v>2</v>
      </c>
      <c r="O235">
        <v>2000</v>
      </c>
      <c r="P235" s="5" t="s">
        <v>105</v>
      </c>
      <c r="Q235" s="8">
        <v>6915</v>
      </c>
      <c r="R235" s="8">
        <v>1211</v>
      </c>
      <c r="S235" s="8">
        <v>1784</v>
      </c>
      <c r="T235" s="19">
        <v>2972</v>
      </c>
      <c r="U235" s="18"/>
      <c r="V235" s="19">
        <v>821</v>
      </c>
      <c r="W235" s="18"/>
      <c r="X235" s="8">
        <v>125</v>
      </c>
      <c r="Y235" s="8">
        <v>2</v>
      </c>
    </row>
    <row r="236" spans="1:25" x14ac:dyDescent="0.2">
      <c r="A236">
        <v>2000</v>
      </c>
      <c r="B236" t="s">
        <v>106</v>
      </c>
      <c r="C236">
        <v>4790</v>
      </c>
      <c r="D236">
        <v>899</v>
      </c>
      <c r="E236">
        <v>1284</v>
      </c>
      <c r="F236">
        <f t="shared" si="29"/>
        <v>947</v>
      </c>
      <c r="G236">
        <f t="shared" si="30"/>
        <v>946</v>
      </c>
      <c r="H236">
        <f t="shared" si="31"/>
        <v>466</v>
      </c>
      <c r="I236">
        <f t="shared" si="32"/>
        <v>138</v>
      </c>
      <c r="J236">
        <v>110</v>
      </c>
      <c r="K236"/>
      <c r="O236">
        <v>2000</v>
      </c>
      <c r="P236" s="5" t="s">
        <v>106</v>
      </c>
      <c r="Q236" s="8">
        <v>4790</v>
      </c>
      <c r="R236" s="8">
        <v>899</v>
      </c>
      <c r="S236" s="8">
        <v>1284</v>
      </c>
      <c r="T236" s="19">
        <v>1893</v>
      </c>
      <c r="U236" s="18"/>
      <c r="V236" s="19">
        <v>604</v>
      </c>
      <c r="W236" s="18"/>
      <c r="X236" s="8">
        <v>110</v>
      </c>
      <c r="Y236" s="6"/>
    </row>
    <row r="237" spans="1:25" x14ac:dyDescent="0.2">
      <c r="A237">
        <v>2000</v>
      </c>
      <c r="B237" t="s">
        <v>107</v>
      </c>
      <c r="C237">
        <v>28527</v>
      </c>
      <c r="D237">
        <v>7413</v>
      </c>
      <c r="E237">
        <v>5333</v>
      </c>
      <c r="F237">
        <f t="shared" si="29"/>
        <v>4954</v>
      </c>
      <c r="G237">
        <f t="shared" si="30"/>
        <v>4954</v>
      </c>
      <c r="H237">
        <f t="shared" si="31"/>
        <v>3828</v>
      </c>
      <c r="I237">
        <f t="shared" si="32"/>
        <v>1132</v>
      </c>
      <c r="J237">
        <v>913</v>
      </c>
      <c r="K237"/>
      <c r="O237">
        <v>2000</v>
      </c>
      <c r="P237" s="5" t="s">
        <v>107</v>
      </c>
      <c r="Q237" s="8">
        <v>28527</v>
      </c>
      <c r="R237" s="8">
        <v>7413</v>
      </c>
      <c r="S237" s="8">
        <v>5333</v>
      </c>
      <c r="T237" s="19">
        <v>9908</v>
      </c>
      <c r="U237" s="18"/>
      <c r="V237" s="19">
        <v>4960</v>
      </c>
      <c r="W237" s="18"/>
      <c r="X237" s="8">
        <v>913</v>
      </c>
      <c r="Y237" s="6"/>
    </row>
    <row r="238" spans="1:25" x14ac:dyDescent="0.2">
      <c r="A238">
        <v>2000</v>
      </c>
      <c r="B238" t="s">
        <v>108</v>
      </c>
      <c r="C238">
        <v>12496</v>
      </c>
      <c r="D238">
        <v>2720</v>
      </c>
      <c r="E238">
        <v>2935</v>
      </c>
      <c r="F238">
        <f t="shared" si="29"/>
        <v>2382</v>
      </c>
      <c r="G238">
        <f t="shared" si="30"/>
        <v>2382</v>
      </c>
      <c r="H238">
        <f t="shared" si="31"/>
        <v>1327</v>
      </c>
      <c r="I238">
        <f t="shared" si="32"/>
        <v>392</v>
      </c>
      <c r="J238">
        <v>357</v>
      </c>
      <c r="K238">
        <v>1</v>
      </c>
      <c r="O238">
        <v>2000</v>
      </c>
      <c r="P238" s="5" t="s">
        <v>108</v>
      </c>
      <c r="Q238" s="8">
        <v>12496</v>
      </c>
      <c r="R238" s="8">
        <v>2720</v>
      </c>
      <c r="S238" s="8">
        <v>2935</v>
      </c>
      <c r="T238" s="19">
        <v>4764</v>
      </c>
      <c r="U238" s="18"/>
      <c r="V238" s="19">
        <v>1719</v>
      </c>
      <c r="W238" s="18"/>
      <c r="X238" s="8">
        <v>357</v>
      </c>
      <c r="Y238" s="8">
        <v>1</v>
      </c>
    </row>
    <row r="239" spans="1:25" x14ac:dyDescent="0.2">
      <c r="A239">
        <v>2000</v>
      </c>
      <c r="B239" t="s">
        <v>109</v>
      </c>
      <c r="C239">
        <v>10959</v>
      </c>
      <c r="D239">
        <v>3191</v>
      </c>
      <c r="E239">
        <v>2899</v>
      </c>
      <c r="F239">
        <f t="shared" si="29"/>
        <v>2022</v>
      </c>
      <c r="G239">
        <f t="shared" si="30"/>
        <v>2022</v>
      </c>
      <c r="H239">
        <f t="shared" si="31"/>
        <v>617</v>
      </c>
      <c r="I239">
        <f t="shared" si="32"/>
        <v>182</v>
      </c>
      <c r="J239">
        <v>26</v>
      </c>
      <c r="K239"/>
      <c r="O239">
        <v>2000</v>
      </c>
      <c r="P239" s="5" t="s">
        <v>109</v>
      </c>
      <c r="Q239" s="8">
        <v>10959</v>
      </c>
      <c r="R239" s="8">
        <v>3191</v>
      </c>
      <c r="S239" s="8">
        <v>2899</v>
      </c>
      <c r="T239" s="19">
        <v>4044</v>
      </c>
      <c r="U239" s="18"/>
      <c r="V239" s="19">
        <v>799</v>
      </c>
      <c r="W239" s="18"/>
      <c r="X239" s="8">
        <v>26</v>
      </c>
      <c r="Y239" s="6"/>
    </row>
    <row r="240" spans="1:25" x14ac:dyDescent="0.2">
      <c r="A240">
        <v>2000</v>
      </c>
      <c r="B240" t="s">
        <v>110</v>
      </c>
      <c r="C240">
        <v>22294</v>
      </c>
      <c r="D240">
        <v>4487</v>
      </c>
      <c r="E240">
        <v>3921</v>
      </c>
      <c r="F240">
        <f t="shared" si="29"/>
        <v>4705</v>
      </c>
      <c r="G240">
        <f t="shared" si="30"/>
        <v>4705</v>
      </c>
      <c r="H240">
        <f t="shared" si="31"/>
        <v>2833</v>
      </c>
      <c r="I240">
        <f t="shared" si="32"/>
        <v>837</v>
      </c>
      <c r="J240">
        <v>806</v>
      </c>
      <c r="K240"/>
      <c r="O240">
        <v>2000</v>
      </c>
      <c r="P240" s="5" t="s">
        <v>110</v>
      </c>
      <c r="Q240" s="8">
        <v>22294</v>
      </c>
      <c r="R240" s="8">
        <v>4487</v>
      </c>
      <c r="S240" s="8">
        <v>3921</v>
      </c>
      <c r="T240" s="19">
        <v>9410</v>
      </c>
      <c r="U240" s="18"/>
      <c r="V240" s="19">
        <v>3670</v>
      </c>
      <c r="W240" s="18"/>
      <c r="X240" s="8">
        <v>806</v>
      </c>
      <c r="Y240" s="6"/>
    </row>
    <row r="241" spans="1:25" x14ac:dyDescent="0.2">
      <c r="A241">
        <v>2000</v>
      </c>
      <c r="B241" t="s">
        <v>111</v>
      </c>
      <c r="C241">
        <v>12872</v>
      </c>
      <c r="D241">
        <v>2756</v>
      </c>
      <c r="E241">
        <v>2509</v>
      </c>
      <c r="F241">
        <f t="shared" si="29"/>
        <v>2564</v>
      </c>
      <c r="G241">
        <f t="shared" si="30"/>
        <v>2564</v>
      </c>
      <c r="H241">
        <f t="shared" si="31"/>
        <v>1640</v>
      </c>
      <c r="I241">
        <f t="shared" si="32"/>
        <v>485</v>
      </c>
      <c r="J241">
        <v>354</v>
      </c>
      <c r="K241"/>
      <c r="O241">
        <v>2000</v>
      </c>
      <c r="P241" s="5" t="s">
        <v>111</v>
      </c>
      <c r="Q241" s="8">
        <v>12872</v>
      </c>
      <c r="R241" s="8">
        <v>2756</v>
      </c>
      <c r="S241" s="8">
        <v>2509</v>
      </c>
      <c r="T241" s="19">
        <v>5128</v>
      </c>
      <c r="U241" s="18"/>
      <c r="V241" s="19">
        <v>2125</v>
      </c>
      <c r="W241" s="18"/>
      <c r="X241" s="8">
        <v>354</v>
      </c>
      <c r="Y241" s="6"/>
    </row>
    <row r="242" spans="1:25" x14ac:dyDescent="0.2">
      <c r="A242">
        <v>2000</v>
      </c>
      <c r="B242" t="s">
        <v>112</v>
      </c>
      <c r="C242">
        <v>14050</v>
      </c>
      <c r="D242">
        <v>2241</v>
      </c>
      <c r="E242">
        <v>2587</v>
      </c>
      <c r="F242">
        <f t="shared" si="29"/>
        <v>2912</v>
      </c>
      <c r="G242">
        <f t="shared" si="30"/>
        <v>2911</v>
      </c>
      <c r="H242">
        <f t="shared" si="31"/>
        <v>2207</v>
      </c>
      <c r="I242">
        <f t="shared" si="32"/>
        <v>652</v>
      </c>
      <c r="J242">
        <v>540</v>
      </c>
      <c r="K242"/>
      <c r="O242">
        <v>2000</v>
      </c>
      <c r="P242" s="5" t="s">
        <v>112</v>
      </c>
      <c r="Q242" s="8">
        <v>14050</v>
      </c>
      <c r="R242" s="8">
        <v>2241</v>
      </c>
      <c r="S242" s="8">
        <v>2587</v>
      </c>
      <c r="T242" s="19">
        <v>5823</v>
      </c>
      <c r="U242" s="18"/>
      <c r="V242" s="19">
        <v>2859</v>
      </c>
      <c r="W242" s="18"/>
      <c r="X242" s="8">
        <v>540</v>
      </c>
      <c r="Y242" s="6"/>
    </row>
    <row r="243" spans="1:25" x14ac:dyDescent="0.2">
      <c r="A243">
        <v>2000</v>
      </c>
      <c r="B243" t="s">
        <v>113</v>
      </c>
      <c r="C243">
        <v>9180</v>
      </c>
      <c r="D243">
        <v>2250</v>
      </c>
      <c r="E243">
        <v>2441</v>
      </c>
      <c r="F243">
        <f t="shared" si="29"/>
        <v>1496</v>
      </c>
      <c r="G243">
        <f t="shared" si="30"/>
        <v>1496</v>
      </c>
      <c r="H243">
        <f t="shared" si="31"/>
        <v>976</v>
      </c>
      <c r="I243">
        <f t="shared" si="32"/>
        <v>288</v>
      </c>
      <c r="J243">
        <v>229</v>
      </c>
      <c r="K243">
        <v>4</v>
      </c>
      <c r="O243">
        <v>2000</v>
      </c>
      <c r="P243" s="5" t="s">
        <v>113</v>
      </c>
      <c r="Q243" s="8">
        <v>9180</v>
      </c>
      <c r="R243" s="8">
        <v>2250</v>
      </c>
      <c r="S243" s="8">
        <v>2441</v>
      </c>
      <c r="T243" s="19">
        <v>2992</v>
      </c>
      <c r="U243" s="18"/>
      <c r="V243" s="19">
        <v>1264</v>
      </c>
      <c r="W243" s="18"/>
      <c r="X243" s="8">
        <v>229</v>
      </c>
      <c r="Y243" s="8">
        <v>4</v>
      </c>
    </row>
    <row r="244" spans="1:25" x14ac:dyDescent="0.2">
      <c r="A244">
        <v>2000</v>
      </c>
      <c r="B244" t="s">
        <v>114</v>
      </c>
      <c r="C244">
        <v>20820</v>
      </c>
      <c r="D244">
        <v>4735</v>
      </c>
      <c r="E244">
        <v>5001</v>
      </c>
      <c r="F244">
        <f t="shared" si="29"/>
        <v>3591</v>
      </c>
      <c r="G244">
        <f t="shared" si="30"/>
        <v>3591</v>
      </c>
      <c r="H244">
        <f t="shared" si="31"/>
        <v>2370</v>
      </c>
      <c r="I244">
        <f t="shared" si="32"/>
        <v>700</v>
      </c>
      <c r="J244">
        <v>821</v>
      </c>
      <c r="K244">
        <v>11</v>
      </c>
      <c r="O244">
        <v>2000</v>
      </c>
      <c r="P244" s="5" t="s">
        <v>114</v>
      </c>
      <c r="Q244" s="8">
        <v>20820</v>
      </c>
      <c r="R244" s="8">
        <v>4735</v>
      </c>
      <c r="S244" s="8">
        <v>5001</v>
      </c>
      <c r="T244" s="19">
        <v>7182</v>
      </c>
      <c r="U244" s="18"/>
      <c r="V244" s="19">
        <v>3070</v>
      </c>
      <c r="W244" s="18"/>
      <c r="X244" s="8">
        <v>821</v>
      </c>
      <c r="Y244" s="8">
        <v>11</v>
      </c>
    </row>
    <row r="245" spans="1:25" x14ac:dyDescent="0.2">
      <c r="A245">
        <v>2000</v>
      </c>
      <c r="B245" t="s">
        <v>115</v>
      </c>
      <c r="C245">
        <v>20224</v>
      </c>
      <c r="D245">
        <v>6082</v>
      </c>
      <c r="E245">
        <v>5259</v>
      </c>
      <c r="F245">
        <f t="shared" si="29"/>
        <v>3481</v>
      </c>
      <c r="G245">
        <f t="shared" si="30"/>
        <v>3481</v>
      </c>
      <c r="H245">
        <f t="shared" si="31"/>
        <v>1193</v>
      </c>
      <c r="I245">
        <f t="shared" si="32"/>
        <v>352</v>
      </c>
      <c r="J245">
        <v>376</v>
      </c>
      <c r="K245"/>
      <c r="O245">
        <v>2000</v>
      </c>
      <c r="P245" s="5" t="s">
        <v>115</v>
      </c>
      <c r="Q245" s="8">
        <v>20224</v>
      </c>
      <c r="R245" s="8">
        <v>6082</v>
      </c>
      <c r="S245" s="8">
        <v>5259</v>
      </c>
      <c r="T245" s="19">
        <v>6962</v>
      </c>
      <c r="U245" s="18"/>
      <c r="V245" s="19">
        <v>1545</v>
      </c>
      <c r="W245" s="18"/>
      <c r="X245" s="8">
        <v>376</v>
      </c>
      <c r="Y245" s="6"/>
    </row>
    <row r="246" spans="1:25" x14ac:dyDescent="0.2">
      <c r="A246">
        <v>2000</v>
      </c>
      <c r="B246" t="s">
        <v>116</v>
      </c>
      <c r="C246">
        <v>16825</v>
      </c>
      <c r="D246">
        <v>4486</v>
      </c>
      <c r="E246">
        <v>3093</v>
      </c>
      <c r="F246">
        <f t="shared" si="29"/>
        <v>1984</v>
      </c>
      <c r="G246">
        <f t="shared" si="30"/>
        <v>1984</v>
      </c>
      <c r="H246">
        <f t="shared" si="31"/>
        <v>2809</v>
      </c>
      <c r="I246">
        <f t="shared" si="32"/>
        <v>830</v>
      </c>
      <c r="J246">
        <v>1638</v>
      </c>
      <c r="K246">
        <v>1</v>
      </c>
      <c r="O246">
        <v>2000</v>
      </c>
      <c r="P246" s="5" t="s">
        <v>116</v>
      </c>
      <c r="Q246" s="8">
        <v>16825</v>
      </c>
      <c r="R246" s="8">
        <v>4486</v>
      </c>
      <c r="S246" s="8">
        <v>3093</v>
      </c>
      <c r="T246" s="19">
        <v>3968</v>
      </c>
      <c r="U246" s="18"/>
      <c r="V246" s="19">
        <v>3639</v>
      </c>
      <c r="W246" s="18"/>
      <c r="X246" s="8">
        <v>1638</v>
      </c>
      <c r="Y246" s="8">
        <v>1</v>
      </c>
    </row>
    <row r="247" spans="1:25" x14ac:dyDescent="0.2">
      <c r="A247">
        <v>2000</v>
      </c>
      <c r="B247" t="s">
        <v>117</v>
      </c>
      <c r="C247">
        <v>9947</v>
      </c>
      <c r="D247">
        <v>2321</v>
      </c>
      <c r="E247">
        <v>2721</v>
      </c>
      <c r="F247">
        <f t="shared" si="29"/>
        <v>1987</v>
      </c>
      <c r="G247">
        <f t="shared" si="30"/>
        <v>1987</v>
      </c>
      <c r="H247">
        <f t="shared" si="31"/>
        <v>477</v>
      </c>
      <c r="I247">
        <f t="shared" si="32"/>
        <v>141</v>
      </c>
      <c r="J247">
        <v>311</v>
      </c>
      <c r="K247">
        <v>2</v>
      </c>
      <c r="O247">
        <v>2000</v>
      </c>
      <c r="P247" s="5" t="s">
        <v>117</v>
      </c>
      <c r="Q247" s="8">
        <v>9947</v>
      </c>
      <c r="R247" s="8">
        <v>2321</v>
      </c>
      <c r="S247" s="8">
        <v>2721</v>
      </c>
      <c r="T247" s="19">
        <v>3974</v>
      </c>
      <c r="U247" s="18"/>
      <c r="V247" s="19">
        <v>618</v>
      </c>
      <c r="W247" s="18"/>
      <c r="X247" s="8">
        <v>311</v>
      </c>
      <c r="Y247" s="8">
        <v>2</v>
      </c>
    </row>
    <row r="248" spans="1:25" x14ac:dyDescent="0.2">
      <c r="A248">
        <v>2000</v>
      </c>
      <c r="B248" t="s">
        <v>118</v>
      </c>
      <c r="C248">
        <v>12790</v>
      </c>
      <c r="D248">
        <v>2419</v>
      </c>
      <c r="E248">
        <v>3674</v>
      </c>
      <c r="F248">
        <f t="shared" si="29"/>
        <v>2329</v>
      </c>
      <c r="G248">
        <f t="shared" si="30"/>
        <v>2329</v>
      </c>
      <c r="H248">
        <f t="shared" si="31"/>
        <v>1095</v>
      </c>
      <c r="I248">
        <f t="shared" si="32"/>
        <v>323</v>
      </c>
      <c r="J248">
        <v>621</v>
      </c>
      <c r="K248"/>
      <c r="O248">
        <v>2000</v>
      </c>
      <c r="P248" s="5" t="s">
        <v>118</v>
      </c>
      <c r="Q248" s="8">
        <v>12790</v>
      </c>
      <c r="R248" s="8">
        <v>2419</v>
      </c>
      <c r="S248" s="8">
        <v>3674</v>
      </c>
      <c r="T248" s="19">
        <v>4658</v>
      </c>
      <c r="U248" s="18"/>
      <c r="V248" s="19">
        <v>1418</v>
      </c>
      <c r="W248" s="18"/>
      <c r="X248" s="8">
        <v>621</v>
      </c>
      <c r="Y248" s="6"/>
    </row>
    <row r="249" spans="1:25" x14ac:dyDescent="0.2">
      <c r="A249">
        <v>2000</v>
      </c>
      <c r="B249" t="s">
        <v>119</v>
      </c>
      <c r="C249">
        <v>30473</v>
      </c>
      <c r="D249">
        <v>7269</v>
      </c>
      <c r="E249">
        <v>7099</v>
      </c>
      <c r="F249">
        <f t="shared" si="29"/>
        <v>5382</v>
      </c>
      <c r="G249">
        <f t="shared" si="30"/>
        <v>5381</v>
      </c>
      <c r="H249">
        <f t="shared" si="31"/>
        <v>3277</v>
      </c>
      <c r="I249">
        <f t="shared" si="32"/>
        <v>969</v>
      </c>
      <c r="J249">
        <v>1094</v>
      </c>
      <c r="K249">
        <v>2</v>
      </c>
      <c r="O249">
        <v>2000</v>
      </c>
      <c r="P249" s="5" t="s">
        <v>119</v>
      </c>
      <c r="Q249" s="8">
        <v>30473</v>
      </c>
      <c r="R249" s="8">
        <v>7269</v>
      </c>
      <c r="S249" s="8">
        <v>7099</v>
      </c>
      <c r="T249" s="19">
        <v>10763</v>
      </c>
      <c r="U249" s="18"/>
      <c r="V249" s="19">
        <v>4246</v>
      </c>
      <c r="W249" s="18"/>
      <c r="X249" s="8">
        <v>1094</v>
      </c>
      <c r="Y249" s="8">
        <v>2</v>
      </c>
    </row>
    <row r="250" spans="1:25" x14ac:dyDescent="0.2">
      <c r="A250">
        <v>2000</v>
      </c>
      <c r="B250" t="s">
        <v>120</v>
      </c>
      <c r="C250">
        <v>27882</v>
      </c>
      <c r="D250">
        <v>6992</v>
      </c>
      <c r="E250">
        <v>7015</v>
      </c>
      <c r="F250">
        <f t="shared" si="29"/>
        <v>4635</v>
      </c>
      <c r="G250">
        <f t="shared" si="30"/>
        <v>4634</v>
      </c>
      <c r="H250">
        <f t="shared" si="31"/>
        <v>2805</v>
      </c>
      <c r="I250">
        <f t="shared" si="32"/>
        <v>829</v>
      </c>
      <c r="J250">
        <v>972</v>
      </c>
      <c r="K250"/>
      <c r="O250">
        <v>2000</v>
      </c>
      <c r="P250" s="5" t="s">
        <v>120</v>
      </c>
      <c r="Q250" s="8">
        <v>27882</v>
      </c>
      <c r="R250" s="8">
        <v>6992</v>
      </c>
      <c r="S250" s="8">
        <v>7015</v>
      </c>
      <c r="T250" s="19">
        <v>9269</v>
      </c>
      <c r="U250" s="18"/>
      <c r="V250" s="19">
        <v>3634</v>
      </c>
      <c r="W250" s="18"/>
      <c r="X250" s="8">
        <v>972</v>
      </c>
      <c r="Y250" s="6"/>
    </row>
    <row r="251" spans="1:25" x14ac:dyDescent="0.2">
      <c r="A251">
        <v>2000</v>
      </c>
      <c r="B251" t="s">
        <v>121</v>
      </c>
      <c r="C251">
        <v>29680</v>
      </c>
      <c r="D251">
        <v>8422</v>
      </c>
      <c r="E251">
        <v>8690</v>
      </c>
      <c r="F251">
        <f t="shared" si="29"/>
        <v>4336</v>
      </c>
      <c r="G251">
        <f t="shared" si="30"/>
        <v>4336</v>
      </c>
      <c r="H251">
        <f t="shared" si="31"/>
        <v>2497</v>
      </c>
      <c r="I251">
        <f t="shared" si="32"/>
        <v>738</v>
      </c>
      <c r="J251">
        <v>660</v>
      </c>
      <c r="K251">
        <v>1</v>
      </c>
      <c r="O251">
        <v>2000</v>
      </c>
      <c r="P251" s="5" t="s">
        <v>121</v>
      </c>
      <c r="Q251" s="8">
        <v>29680</v>
      </c>
      <c r="R251" s="8">
        <v>8422</v>
      </c>
      <c r="S251" s="8">
        <v>8690</v>
      </c>
      <c r="T251" s="19">
        <v>8672</v>
      </c>
      <c r="U251" s="18"/>
      <c r="V251" s="19">
        <v>3235</v>
      </c>
      <c r="W251" s="18"/>
      <c r="X251" s="8">
        <v>660</v>
      </c>
      <c r="Y251" s="8">
        <v>1</v>
      </c>
    </row>
    <row r="252" spans="1:25" x14ac:dyDescent="0.2">
      <c r="A252">
        <v>2000</v>
      </c>
      <c r="B252" t="s">
        <v>122</v>
      </c>
      <c r="C252">
        <v>22281</v>
      </c>
      <c r="D252">
        <v>6280</v>
      </c>
      <c r="E252">
        <v>6138</v>
      </c>
      <c r="F252">
        <f t="shared" si="29"/>
        <v>3300</v>
      </c>
      <c r="G252">
        <f t="shared" si="30"/>
        <v>3299</v>
      </c>
      <c r="H252">
        <f t="shared" si="31"/>
        <v>1919</v>
      </c>
      <c r="I252">
        <f t="shared" si="32"/>
        <v>567</v>
      </c>
      <c r="J252">
        <v>767</v>
      </c>
      <c r="K252">
        <v>11</v>
      </c>
      <c r="O252">
        <v>2000</v>
      </c>
      <c r="P252" s="5" t="s">
        <v>122</v>
      </c>
      <c r="Q252" s="8">
        <v>22281</v>
      </c>
      <c r="R252" s="8">
        <v>6280</v>
      </c>
      <c r="S252" s="8">
        <v>6138</v>
      </c>
      <c r="T252" s="19">
        <v>6599</v>
      </c>
      <c r="U252" s="18"/>
      <c r="V252" s="19">
        <v>2486</v>
      </c>
      <c r="W252" s="18"/>
      <c r="X252" s="8">
        <v>767</v>
      </c>
      <c r="Y252" s="8">
        <v>11</v>
      </c>
    </row>
    <row r="253" spans="1:25" x14ac:dyDescent="0.2">
      <c r="A253">
        <v>2000</v>
      </c>
      <c r="B253" t="s">
        <v>123</v>
      </c>
      <c r="C253">
        <v>27248</v>
      </c>
      <c r="D253">
        <v>9389</v>
      </c>
      <c r="E253">
        <v>5441</v>
      </c>
      <c r="F253">
        <f t="shared" si="29"/>
        <v>4444</v>
      </c>
      <c r="G253">
        <f t="shared" si="30"/>
        <v>4443</v>
      </c>
      <c r="H253">
        <f t="shared" si="31"/>
        <v>2214</v>
      </c>
      <c r="I253">
        <f t="shared" si="32"/>
        <v>654</v>
      </c>
      <c r="J253">
        <v>663</v>
      </c>
      <c r="K253"/>
      <c r="O253">
        <v>2000</v>
      </c>
      <c r="P253" s="5" t="s">
        <v>123</v>
      </c>
      <c r="Q253" s="8">
        <v>27248</v>
      </c>
      <c r="R253" s="8">
        <v>9389</v>
      </c>
      <c r="S253" s="8">
        <v>5441</v>
      </c>
      <c r="T253" s="19">
        <v>8887</v>
      </c>
      <c r="U253" s="18"/>
      <c r="V253" s="19">
        <v>2868</v>
      </c>
      <c r="W253" s="18"/>
      <c r="X253" s="8">
        <v>663</v>
      </c>
      <c r="Y253" s="6"/>
    </row>
    <row r="254" spans="1:25" x14ac:dyDescent="0.2">
      <c r="A254">
        <v>2000</v>
      </c>
      <c r="B254" t="s">
        <v>124</v>
      </c>
      <c r="C254">
        <v>13807</v>
      </c>
      <c r="D254">
        <v>3105</v>
      </c>
      <c r="E254">
        <v>3417</v>
      </c>
      <c r="F254">
        <f t="shared" si="29"/>
        <v>2627</v>
      </c>
      <c r="G254">
        <f t="shared" si="30"/>
        <v>2627</v>
      </c>
      <c r="H254">
        <f t="shared" si="31"/>
        <v>1252</v>
      </c>
      <c r="I254">
        <f t="shared" si="32"/>
        <v>370</v>
      </c>
      <c r="J254">
        <v>409</v>
      </c>
      <c r="K254"/>
      <c r="O254">
        <v>2000</v>
      </c>
      <c r="P254" s="5" t="s">
        <v>124</v>
      </c>
      <c r="Q254" s="8">
        <v>13807</v>
      </c>
      <c r="R254" s="8">
        <v>3105</v>
      </c>
      <c r="S254" s="8">
        <v>3417</v>
      </c>
      <c r="T254" s="19">
        <v>5254</v>
      </c>
      <c r="U254" s="18"/>
      <c r="V254" s="19">
        <v>1622</v>
      </c>
      <c r="W254" s="18"/>
      <c r="X254" s="8">
        <v>409</v>
      </c>
      <c r="Y254" s="6"/>
    </row>
    <row r="255" spans="1:25" x14ac:dyDescent="0.2">
      <c r="A255">
        <v>2000</v>
      </c>
      <c r="B255" t="s">
        <v>125</v>
      </c>
      <c r="C255">
        <v>2396</v>
      </c>
      <c r="D255">
        <v>451</v>
      </c>
      <c r="E255">
        <v>384</v>
      </c>
      <c r="F255">
        <f t="shared" si="29"/>
        <v>541</v>
      </c>
      <c r="G255">
        <f t="shared" si="30"/>
        <v>541</v>
      </c>
      <c r="H255">
        <f t="shared" si="31"/>
        <v>288</v>
      </c>
      <c r="I255">
        <f t="shared" si="32"/>
        <v>85</v>
      </c>
      <c r="J255">
        <v>103</v>
      </c>
      <c r="K255">
        <v>3</v>
      </c>
      <c r="O255">
        <v>2000</v>
      </c>
      <c r="P255" s="5" t="s">
        <v>125</v>
      </c>
      <c r="Q255" s="8">
        <v>2396</v>
      </c>
      <c r="R255" s="8">
        <v>451</v>
      </c>
      <c r="S255" s="8">
        <v>384</v>
      </c>
      <c r="T255" s="19">
        <v>1082</v>
      </c>
      <c r="U255" s="18"/>
      <c r="V255" s="19">
        <v>373</v>
      </c>
      <c r="W255" s="18"/>
      <c r="X255" s="8">
        <v>103</v>
      </c>
      <c r="Y255" s="8">
        <v>3</v>
      </c>
    </row>
    <row r="256" spans="1:25" x14ac:dyDescent="0.2">
      <c r="A256">
        <v>2000</v>
      </c>
      <c r="B256" t="s">
        <v>126</v>
      </c>
      <c r="C256">
        <v>6407</v>
      </c>
      <c r="D256">
        <v>1414</v>
      </c>
      <c r="E256">
        <v>1358</v>
      </c>
      <c r="F256">
        <f t="shared" si="29"/>
        <v>1196</v>
      </c>
      <c r="G256">
        <f t="shared" si="30"/>
        <v>1195</v>
      </c>
      <c r="H256">
        <f t="shared" si="31"/>
        <v>670</v>
      </c>
      <c r="I256">
        <f t="shared" si="32"/>
        <v>198</v>
      </c>
      <c r="J256">
        <v>374</v>
      </c>
      <c r="K256">
        <v>2</v>
      </c>
      <c r="O256">
        <v>2000</v>
      </c>
      <c r="P256" s="5" t="s">
        <v>126</v>
      </c>
      <c r="Q256" s="8">
        <v>6407</v>
      </c>
      <c r="R256" s="8">
        <v>1414</v>
      </c>
      <c r="S256" s="8">
        <v>1358</v>
      </c>
      <c r="T256" s="19">
        <v>2391</v>
      </c>
      <c r="U256" s="18"/>
      <c r="V256" s="19">
        <v>868</v>
      </c>
      <c r="W256" s="18"/>
      <c r="X256" s="8">
        <v>374</v>
      </c>
      <c r="Y256" s="8">
        <v>2</v>
      </c>
    </row>
    <row r="257" spans="1:25" x14ac:dyDescent="0.2">
      <c r="A257">
        <v>2000</v>
      </c>
      <c r="B257" t="s">
        <v>127</v>
      </c>
      <c r="C257">
        <v>19895</v>
      </c>
      <c r="D257">
        <v>5264</v>
      </c>
      <c r="E257">
        <v>4499</v>
      </c>
      <c r="F257">
        <f t="shared" si="29"/>
        <v>3311</v>
      </c>
      <c r="G257">
        <f t="shared" si="30"/>
        <v>3310</v>
      </c>
      <c r="H257">
        <f t="shared" si="31"/>
        <v>1931</v>
      </c>
      <c r="I257">
        <f t="shared" si="32"/>
        <v>571</v>
      </c>
      <c r="J257">
        <v>1001</v>
      </c>
      <c r="K257">
        <v>8</v>
      </c>
      <c r="O257">
        <v>2000</v>
      </c>
      <c r="P257" s="5" t="s">
        <v>127</v>
      </c>
      <c r="Q257" s="8">
        <v>19895</v>
      </c>
      <c r="R257" s="8">
        <v>5264</v>
      </c>
      <c r="S257" s="8">
        <v>4499</v>
      </c>
      <c r="T257" s="19">
        <v>6621</v>
      </c>
      <c r="U257" s="18"/>
      <c r="V257" s="19">
        <v>2502</v>
      </c>
      <c r="W257" s="18"/>
      <c r="X257" s="8">
        <v>1001</v>
      </c>
      <c r="Y257" s="8">
        <v>8</v>
      </c>
    </row>
    <row r="258" spans="1:25" x14ac:dyDescent="0.2">
      <c r="A258">
        <v>2000</v>
      </c>
      <c r="B258" t="s">
        <v>128</v>
      </c>
      <c r="C258">
        <v>9556</v>
      </c>
      <c r="D258">
        <v>2412</v>
      </c>
      <c r="E258">
        <v>1815</v>
      </c>
      <c r="F258">
        <f t="shared" si="29"/>
        <v>1848</v>
      </c>
      <c r="G258">
        <f t="shared" si="30"/>
        <v>1847</v>
      </c>
      <c r="H258">
        <f t="shared" si="31"/>
        <v>969</v>
      </c>
      <c r="I258">
        <f t="shared" si="32"/>
        <v>287</v>
      </c>
      <c r="J258">
        <v>377</v>
      </c>
      <c r="K258">
        <v>1</v>
      </c>
      <c r="O258">
        <v>2000</v>
      </c>
      <c r="P258" s="5" t="s">
        <v>128</v>
      </c>
      <c r="Q258" s="8">
        <v>9556</v>
      </c>
      <c r="R258" s="8">
        <v>2412</v>
      </c>
      <c r="S258" s="8">
        <v>1815</v>
      </c>
      <c r="T258" s="19">
        <v>3695</v>
      </c>
      <c r="U258" s="18"/>
      <c r="V258" s="19">
        <v>1256</v>
      </c>
      <c r="W258" s="18"/>
      <c r="X258" s="8">
        <v>377</v>
      </c>
      <c r="Y258" s="8">
        <v>1</v>
      </c>
    </row>
    <row r="259" spans="1:25" x14ac:dyDescent="0.2">
      <c r="A259">
        <v>2000</v>
      </c>
      <c r="B259" t="s">
        <v>129</v>
      </c>
      <c r="C259">
        <v>12074</v>
      </c>
      <c r="D259">
        <v>2240</v>
      </c>
      <c r="E259">
        <v>3465</v>
      </c>
      <c r="F259">
        <f t="shared" si="29"/>
        <v>2375</v>
      </c>
      <c r="G259">
        <f t="shared" si="30"/>
        <v>2375</v>
      </c>
      <c r="H259">
        <f t="shared" si="31"/>
        <v>982</v>
      </c>
      <c r="I259">
        <f t="shared" si="32"/>
        <v>290</v>
      </c>
      <c r="J259">
        <v>347</v>
      </c>
      <c r="K259"/>
      <c r="O259">
        <v>2000</v>
      </c>
      <c r="P259" s="5" t="s">
        <v>129</v>
      </c>
      <c r="Q259" s="8">
        <v>12074</v>
      </c>
      <c r="R259" s="8">
        <v>2240</v>
      </c>
      <c r="S259" s="8">
        <v>3465</v>
      </c>
      <c r="T259" s="19">
        <v>4750</v>
      </c>
      <c r="U259" s="18"/>
      <c r="V259" s="19">
        <v>1272</v>
      </c>
      <c r="W259" s="18"/>
      <c r="X259" s="8">
        <v>347</v>
      </c>
      <c r="Y259" s="6"/>
    </row>
    <row r="260" spans="1:25" x14ac:dyDescent="0.2">
      <c r="A260">
        <v>2000</v>
      </c>
      <c r="B260" t="s">
        <v>130</v>
      </c>
      <c r="C260">
        <v>1065</v>
      </c>
      <c r="D260">
        <v>571</v>
      </c>
      <c r="E260">
        <v>171</v>
      </c>
      <c r="F260">
        <f t="shared" si="29"/>
        <v>138</v>
      </c>
      <c r="G260">
        <f t="shared" si="30"/>
        <v>137</v>
      </c>
      <c r="H260">
        <f t="shared" si="31"/>
        <v>34</v>
      </c>
      <c r="I260">
        <f t="shared" si="32"/>
        <v>10</v>
      </c>
      <c r="J260">
        <v>4</v>
      </c>
      <c r="K260"/>
      <c r="O260">
        <v>2000</v>
      </c>
      <c r="P260" s="5" t="s">
        <v>130</v>
      </c>
      <c r="Q260" s="8">
        <v>1065</v>
      </c>
      <c r="R260" s="8">
        <v>571</v>
      </c>
      <c r="S260" s="8">
        <v>171</v>
      </c>
      <c r="T260" s="19">
        <v>275</v>
      </c>
      <c r="U260" s="18"/>
      <c r="V260" s="19">
        <v>44</v>
      </c>
      <c r="W260" s="18"/>
      <c r="X260" s="8">
        <v>4</v>
      </c>
      <c r="Y260" s="6"/>
    </row>
    <row r="261" spans="1:25" x14ac:dyDescent="0.2">
      <c r="A261">
        <v>2000</v>
      </c>
      <c r="B261" t="s">
        <v>131</v>
      </c>
      <c r="C261">
        <v>14171</v>
      </c>
      <c r="D261">
        <v>3453</v>
      </c>
      <c r="E261">
        <v>2685</v>
      </c>
      <c r="F261">
        <f t="shared" si="29"/>
        <v>2649</v>
      </c>
      <c r="G261">
        <f t="shared" si="30"/>
        <v>2649</v>
      </c>
      <c r="H261">
        <f t="shared" si="31"/>
        <v>1578</v>
      </c>
      <c r="I261">
        <f t="shared" si="32"/>
        <v>467</v>
      </c>
      <c r="J261">
        <v>690</v>
      </c>
      <c r="K261"/>
      <c r="O261">
        <v>2000</v>
      </c>
      <c r="P261" s="5" t="s">
        <v>131</v>
      </c>
      <c r="Q261" s="8">
        <v>14171</v>
      </c>
      <c r="R261" s="8">
        <v>3453</v>
      </c>
      <c r="S261" s="8">
        <v>2685</v>
      </c>
      <c r="T261" s="19">
        <v>5298</v>
      </c>
      <c r="U261" s="18"/>
      <c r="V261" s="19">
        <v>2045</v>
      </c>
      <c r="W261" s="18"/>
      <c r="X261" s="8">
        <v>690</v>
      </c>
      <c r="Y261" s="6"/>
    </row>
    <row r="262" spans="1:25" x14ac:dyDescent="0.2">
      <c r="A262">
        <v>2000</v>
      </c>
      <c r="B262" t="s">
        <v>132</v>
      </c>
      <c r="C262">
        <v>8575</v>
      </c>
      <c r="D262">
        <v>1502</v>
      </c>
      <c r="E262">
        <v>2276</v>
      </c>
      <c r="F262">
        <f t="shared" si="29"/>
        <v>1757</v>
      </c>
      <c r="G262">
        <f t="shared" si="30"/>
        <v>1756</v>
      </c>
      <c r="H262">
        <f t="shared" si="31"/>
        <v>801</v>
      </c>
      <c r="I262">
        <f t="shared" si="32"/>
        <v>237</v>
      </c>
      <c r="J262">
        <v>246</v>
      </c>
      <c r="K262"/>
      <c r="O262">
        <v>2000</v>
      </c>
      <c r="P262" s="5" t="s">
        <v>132</v>
      </c>
      <c r="Q262" s="8">
        <v>8575</v>
      </c>
      <c r="R262" s="8">
        <v>1502</v>
      </c>
      <c r="S262" s="8">
        <v>2276</v>
      </c>
      <c r="T262" s="19">
        <v>3513</v>
      </c>
      <c r="U262" s="18"/>
      <c r="V262" s="19">
        <v>1038</v>
      </c>
      <c r="W262" s="18"/>
      <c r="X262" s="8">
        <v>246</v>
      </c>
      <c r="Y262" s="6"/>
    </row>
    <row r="263" spans="1:25" x14ac:dyDescent="0.2">
      <c r="A263">
        <v>2000</v>
      </c>
      <c r="B263" t="s">
        <v>133</v>
      </c>
      <c r="C263">
        <v>3676</v>
      </c>
      <c r="D263">
        <v>1034</v>
      </c>
      <c r="E263">
        <v>985</v>
      </c>
      <c r="F263">
        <f t="shared" si="29"/>
        <v>652</v>
      </c>
      <c r="G263">
        <f t="shared" si="30"/>
        <v>652</v>
      </c>
      <c r="H263">
        <f t="shared" si="31"/>
        <v>244</v>
      </c>
      <c r="I263">
        <f t="shared" si="32"/>
        <v>72</v>
      </c>
      <c r="J263">
        <v>36</v>
      </c>
      <c r="K263">
        <v>1</v>
      </c>
      <c r="O263">
        <v>2000</v>
      </c>
      <c r="P263" s="5" t="s">
        <v>133</v>
      </c>
      <c r="Q263" s="8">
        <v>3676</v>
      </c>
      <c r="R263" s="8">
        <v>1034</v>
      </c>
      <c r="S263" s="8">
        <v>985</v>
      </c>
      <c r="T263" s="19">
        <v>1304</v>
      </c>
      <c r="U263" s="18"/>
      <c r="V263" s="19">
        <v>316</v>
      </c>
      <c r="W263" s="18"/>
      <c r="X263" s="8">
        <v>36</v>
      </c>
      <c r="Y263" s="8">
        <v>1</v>
      </c>
    </row>
    <row r="264" spans="1:25" x14ac:dyDescent="0.2">
      <c r="A264">
        <v>2000</v>
      </c>
      <c r="B264" t="s">
        <v>134</v>
      </c>
      <c r="C264">
        <v>2922</v>
      </c>
      <c r="D264">
        <v>647</v>
      </c>
      <c r="E264">
        <v>840</v>
      </c>
      <c r="F264">
        <f t="shared" ref="F264:F299" si="33">ROUND(T264/2,0)</f>
        <v>531</v>
      </c>
      <c r="G264">
        <f t="shared" ref="G264:G299" si="34">T264-F264</f>
        <v>531</v>
      </c>
      <c r="H264">
        <f t="shared" si="31"/>
        <v>248</v>
      </c>
      <c r="I264">
        <f t="shared" si="32"/>
        <v>73</v>
      </c>
      <c r="J264">
        <v>52</v>
      </c>
      <c r="K264"/>
      <c r="O264">
        <v>2000</v>
      </c>
      <c r="P264" s="5" t="s">
        <v>134</v>
      </c>
      <c r="Q264" s="8">
        <v>2922</v>
      </c>
      <c r="R264" s="8">
        <v>647</v>
      </c>
      <c r="S264" s="8">
        <v>840</v>
      </c>
      <c r="T264" s="19">
        <v>1062</v>
      </c>
      <c r="U264" s="18"/>
      <c r="V264" s="19">
        <v>321</v>
      </c>
      <c r="W264" s="18"/>
      <c r="X264" s="8">
        <v>52</v>
      </c>
      <c r="Y264" s="6"/>
    </row>
    <row r="265" spans="1:25" x14ac:dyDescent="0.2">
      <c r="A265">
        <v>2000</v>
      </c>
      <c r="B265" t="s">
        <v>135</v>
      </c>
      <c r="C265">
        <v>8844</v>
      </c>
      <c r="D265">
        <v>3367</v>
      </c>
      <c r="E265">
        <v>2573</v>
      </c>
      <c r="F265">
        <f t="shared" si="33"/>
        <v>1120</v>
      </c>
      <c r="G265">
        <f t="shared" si="34"/>
        <v>1120</v>
      </c>
      <c r="H265">
        <f t="shared" si="31"/>
        <v>433</v>
      </c>
      <c r="I265">
        <f t="shared" si="32"/>
        <v>128</v>
      </c>
      <c r="J265">
        <v>103</v>
      </c>
      <c r="K265"/>
      <c r="O265">
        <v>2000</v>
      </c>
      <c r="P265" s="5" t="s">
        <v>135</v>
      </c>
      <c r="Q265" s="8">
        <v>8844</v>
      </c>
      <c r="R265" s="8">
        <v>3367</v>
      </c>
      <c r="S265" s="8">
        <v>2573</v>
      </c>
      <c r="T265" s="19">
        <v>2240</v>
      </c>
      <c r="U265" s="18"/>
      <c r="V265" s="19">
        <v>561</v>
      </c>
      <c r="W265" s="18"/>
      <c r="X265" s="8">
        <v>103</v>
      </c>
      <c r="Y265" s="6"/>
    </row>
    <row r="266" spans="1:25" x14ac:dyDescent="0.2">
      <c r="A266">
        <v>2000</v>
      </c>
      <c r="B266" t="s">
        <v>136</v>
      </c>
      <c r="C266">
        <v>190</v>
      </c>
      <c r="D266">
        <v>17</v>
      </c>
      <c r="E266">
        <v>52</v>
      </c>
      <c r="F266">
        <f t="shared" si="33"/>
        <v>30</v>
      </c>
      <c r="G266">
        <f t="shared" si="34"/>
        <v>30</v>
      </c>
      <c r="H266">
        <f t="shared" si="31"/>
        <v>33</v>
      </c>
      <c r="I266">
        <f t="shared" si="32"/>
        <v>10</v>
      </c>
      <c r="J266">
        <v>18</v>
      </c>
      <c r="K266"/>
      <c r="O266">
        <v>2000</v>
      </c>
      <c r="P266" s="5" t="s">
        <v>136</v>
      </c>
      <c r="Q266" s="8">
        <v>190</v>
      </c>
      <c r="R266" s="8">
        <v>17</v>
      </c>
      <c r="S266" s="8">
        <v>52</v>
      </c>
      <c r="T266" s="19">
        <v>60</v>
      </c>
      <c r="U266" s="18"/>
      <c r="V266" s="19">
        <v>43</v>
      </c>
      <c r="W266" s="18"/>
      <c r="X266" s="8">
        <v>18</v>
      </c>
      <c r="Y266" s="6"/>
    </row>
    <row r="267" spans="1:25" x14ac:dyDescent="0.2">
      <c r="A267">
        <v>1996</v>
      </c>
      <c r="B267" t="s">
        <v>9</v>
      </c>
      <c r="C267">
        <v>799</v>
      </c>
      <c r="D267">
        <f>R267+ROUND(S267/2,0)</f>
        <v>150</v>
      </c>
      <c r="E267">
        <f>S267-ROUND(S267/2,0)</f>
        <v>112</v>
      </c>
      <c r="F267">
        <f t="shared" si="33"/>
        <v>184</v>
      </c>
      <c r="G267">
        <f t="shared" si="34"/>
        <v>184</v>
      </c>
      <c r="H267">
        <f t="shared" si="31"/>
        <v>107</v>
      </c>
      <c r="I267">
        <f>ROUND(V267*9831/(9831+33261),0)</f>
        <v>32</v>
      </c>
      <c r="J267">
        <v>26</v>
      </c>
      <c r="K267">
        <v>4</v>
      </c>
      <c r="O267">
        <v>1996</v>
      </c>
      <c r="P267" s="3" t="s">
        <v>9</v>
      </c>
      <c r="Q267" s="8">
        <v>799</v>
      </c>
      <c r="R267" s="19">
        <v>37</v>
      </c>
      <c r="S267" s="19">
        <v>225</v>
      </c>
      <c r="T267" s="19">
        <v>368</v>
      </c>
      <c r="U267" s="18"/>
      <c r="V267" s="19">
        <v>139</v>
      </c>
      <c r="W267" s="18"/>
      <c r="X267" s="8">
        <v>26</v>
      </c>
      <c r="Y267" s="8">
        <v>4</v>
      </c>
    </row>
    <row r="268" spans="1:25" x14ac:dyDescent="0.2">
      <c r="A268">
        <v>1996</v>
      </c>
      <c r="B268" t="s">
        <v>105</v>
      </c>
      <c r="C268">
        <v>6987</v>
      </c>
      <c r="D268">
        <f t="shared" ref="D268:D299" si="35">R268+ROUND(S268/2,0)</f>
        <v>2604</v>
      </c>
      <c r="E268">
        <f t="shared" ref="E268:E299" si="36">S268-ROUND(S268/2,0)</f>
        <v>1901</v>
      </c>
      <c r="F268">
        <f t="shared" si="33"/>
        <v>934</v>
      </c>
      <c r="G268">
        <f t="shared" si="34"/>
        <v>933</v>
      </c>
      <c r="H268">
        <f t="shared" si="31"/>
        <v>377</v>
      </c>
      <c r="I268">
        <f t="shared" ref="I268:I299" si="37">ROUND(V268*9831/(9831+33261),0)</f>
        <v>112</v>
      </c>
      <c r="J268">
        <v>114</v>
      </c>
      <c r="K268">
        <v>12</v>
      </c>
      <c r="O268">
        <v>1996</v>
      </c>
      <c r="P268" s="5" t="s">
        <v>105</v>
      </c>
      <c r="Q268" s="8">
        <v>6987</v>
      </c>
      <c r="R268" s="19">
        <v>703</v>
      </c>
      <c r="S268" s="19">
        <v>3802</v>
      </c>
      <c r="T268" s="19">
        <v>1867</v>
      </c>
      <c r="U268" s="18"/>
      <c r="V268" s="19">
        <v>489</v>
      </c>
      <c r="W268" s="18"/>
      <c r="X268" s="8">
        <v>114</v>
      </c>
      <c r="Y268" s="8">
        <v>12</v>
      </c>
    </row>
    <row r="269" spans="1:25" x14ac:dyDescent="0.2">
      <c r="A269">
        <v>1996</v>
      </c>
      <c r="B269" t="s">
        <v>106</v>
      </c>
      <c r="C269">
        <v>5097</v>
      </c>
      <c r="D269">
        <f t="shared" si="35"/>
        <v>2032</v>
      </c>
      <c r="E269">
        <f t="shared" si="36"/>
        <v>1456</v>
      </c>
      <c r="F269">
        <f t="shared" si="33"/>
        <v>529</v>
      </c>
      <c r="G269">
        <f t="shared" si="34"/>
        <v>529</v>
      </c>
      <c r="H269">
        <f t="shared" si="31"/>
        <v>355</v>
      </c>
      <c r="I269">
        <f t="shared" si="37"/>
        <v>105</v>
      </c>
      <c r="J269">
        <v>83</v>
      </c>
      <c r="K269">
        <v>8</v>
      </c>
      <c r="O269">
        <v>1996</v>
      </c>
      <c r="P269" s="5" t="s">
        <v>106</v>
      </c>
      <c r="Q269" s="8">
        <v>5097</v>
      </c>
      <c r="R269" s="19">
        <v>575</v>
      </c>
      <c r="S269" s="19">
        <v>2913</v>
      </c>
      <c r="T269" s="19">
        <v>1058</v>
      </c>
      <c r="U269" s="18"/>
      <c r="V269" s="19">
        <v>460</v>
      </c>
      <c r="W269" s="18"/>
      <c r="X269" s="8">
        <v>83</v>
      </c>
      <c r="Y269" s="8">
        <v>8</v>
      </c>
    </row>
    <row r="270" spans="1:25" x14ac:dyDescent="0.2">
      <c r="A270">
        <v>1996</v>
      </c>
      <c r="B270" t="s">
        <v>107</v>
      </c>
      <c r="C270">
        <v>28766</v>
      </c>
      <c r="D270">
        <f t="shared" si="35"/>
        <v>9744</v>
      </c>
      <c r="E270">
        <f t="shared" si="36"/>
        <v>5210</v>
      </c>
      <c r="F270">
        <f t="shared" si="33"/>
        <v>5964</v>
      </c>
      <c r="G270">
        <f t="shared" si="34"/>
        <v>5963</v>
      </c>
      <c r="H270">
        <f t="shared" si="31"/>
        <v>768</v>
      </c>
      <c r="I270">
        <f t="shared" si="37"/>
        <v>227</v>
      </c>
      <c r="J270">
        <v>885</v>
      </c>
      <c r="K270">
        <v>5</v>
      </c>
      <c r="O270">
        <v>1996</v>
      </c>
      <c r="P270" s="5" t="s">
        <v>107</v>
      </c>
      <c r="Q270" s="8">
        <v>28766</v>
      </c>
      <c r="R270" s="19">
        <v>4534</v>
      </c>
      <c r="S270" s="19">
        <v>10420</v>
      </c>
      <c r="T270" s="19">
        <v>11927</v>
      </c>
      <c r="U270" s="18"/>
      <c r="V270" s="19">
        <v>995</v>
      </c>
      <c r="W270" s="18"/>
      <c r="X270" s="8">
        <v>885</v>
      </c>
      <c r="Y270" s="8">
        <v>5</v>
      </c>
    </row>
    <row r="271" spans="1:25" x14ac:dyDescent="0.2">
      <c r="A271">
        <v>1996</v>
      </c>
      <c r="B271" t="s">
        <v>108</v>
      </c>
      <c r="C271">
        <v>12182</v>
      </c>
      <c r="D271">
        <f t="shared" si="35"/>
        <v>4233</v>
      </c>
      <c r="E271">
        <f t="shared" si="36"/>
        <v>2949</v>
      </c>
      <c r="F271">
        <f t="shared" si="33"/>
        <v>1693</v>
      </c>
      <c r="G271">
        <f t="shared" si="34"/>
        <v>1693</v>
      </c>
      <c r="H271">
        <f t="shared" si="31"/>
        <v>966</v>
      </c>
      <c r="I271">
        <f t="shared" si="37"/>
        <v>285</v>
      </c>
      <c r="J271">
        <v>362</v>
      </c>
      <c r="K271">
        <v>1</v>
      </c>
      <c r="O271">
        <v>1996</v>
      </c>
      <c r="P271" s="5" t="s">
        <v>108</v>
      </c>
      <c r="Q271" s="8">
        <v>12182</v>
      </c>
      <c r="R271" s="19">
        <v>1283</v>
      </c>
      <c r="S271" s="19">
        <v>5899</v>
      </c>
      <c r="T271" s="19">
        <v>3386</v>
      </c>
      <c r="U271" s="18"/>
      <c r="V271" s="19">
        <v>1251</v>
      </c>
      <c r="W271" s="18"/>
      <c r="X271" s="8">
        <v>362</v>
      </c>
      <c r="Y271" s="8">
        <v>1</v>
      </c>
    </row>
    <row r="272" spans="1:25" x14ac:dyDescent="0.2">
      <c r="A272">
        <v>1996</v>
      </c>
      <c r="B272" t="s">
        <v>109</v>
      </c>
      <c r="C272">
        <v>11789</v>
      </c>
      <c r="D272">
        <f t="shared" si="35"/>
        <v>5020</v>
      </c>
      <c r="E272">
        <f t="shared" si="36"/>
        <v>2391</v>
      </c>
      <c r="F272">
        <f t="shared" si="33"/>
        <v>1670</v>
      </c>
      <c r="G272">
        <f t="shared" si="34"/>
        <v>1669</v>
      </c>
      <c r="H272">
        <f t="shared" si="31"/>
        <v>638</v>
      </c>
      <c r="I272">
        <f t="shared" si="37"/>
        <v>189</v>
      </c>
      <c r="J272">
        <v>212</v>
      </c>
      <c r="K272"/>
      <c r="O272">
        <v>1996</v>
      </c>
      <c r="P272" s="5" t="s">
        <v>109</v>
      </c>
      <c r="Q272" s="8">
        <v>11789</v>
      </c>
      <c r="R272" s="19">
        <v>2629</v>
      </c>
      <c r="S272" s="19">
        <v>4782</v>
      </c>
      <c r="T272" s="19">
        <v>3339</v>
      </c>
      <c r="U272" s="18"/>
      <c r="V272" s="19">
        <v>827</v>
      </c>
      <c r="W272" s="18"/>
      <c r="X272" s="8">
        <v>212</v>
      </c>
      <c r="Y272" s="6"/>
    </row>
    <row r="273" spans="1:25" x14ac:dyDescent="0.2">
      <c r="A273">
        <v>1996</v>
      </c>
      <c r="B273" t="s">
        <v>110</v>
      </c>
      <c r="C273">
        <v>23018</v>
      </c>
      <c r="D273">
        <f t="shared" si="35"/>
        <v>7738</v>
      </c>
      <c r="E273">
        <f t="shared" si="36"/>
        <v>5203</v>
      </c>
      <c r="F273">
        <f t="shared" si="33"/>
        <v>3164</v>
      </c>
      <c r="G273">
        <f t="shared" si="34"/>
        <v>3164</v>
      </c>
      <c r="H273">
        <f t="shared" si="31"/>
        <v>2288</v>
      </c>
      <c r="I273">
        <f t="shared" si="37"/>
        <v>676</v>
      </c>
      <c r="J273">
        <v>775</v>
      </c>
      <c r="K273">
        <v>10</v>
      </c>
      <c r="O273">
        <v>1996</v>
      </c>
      <c r="P273" s="5" t="s">
        <v>110</v>
      </c>
      <c r="Q273" s="8">
        <v>23018</v>
      </c>
      <c r="R273" s="19">
        <v>2534</v>
      </c>
      <c r="S273" s="19">
        <v>10407</v>
      </c>
      <c r="T273" s="19">
        <v>6328</v>
      </c>
      <c r="U273" s="18"/>
      <c r="V273" s="19">
        <v>2964</v>
      </c>
      <c r="W273" s="18"/>
      <c r="X273" s="8">
        <v>775</v>
      </c>
      <c r="Y273" s="8">
        <v>10</v>
      </c>
    </row>
    <row r="274" spans="1:25" x14ac:dyDescent="0.2">
      <c r="A274">
        <v>1996</v>
      </c>
      <c r="B274" t="s">
        <v>111</v>
      </c>
      <c r="C274">
        <v>11887</v>
      </c>
      <c r="D274">
        <f t="shared" si="35"/>
        <v>3841</v>
      </c>
      <c r="E274">
        <f t="shared" si="36"/>
        <v>2745</v>
      </c>
      <c r="F274">
        <f t="shared" si="33"/>
        <v>1832</v>
      </c>
      <c r="G274">
        <f t="shared" si="34"/>
        <v>1832</v>
      </c>
      <c r="H274">
        <f t="shared" si="31"/>
        <v>1021</v>
      </c>
      <c r="I274">
        <f t="shared" si="37"/>
        <v>302</v>
      </c>
      <c r="J274">
        <v>310</v>
      </c>
      <c r="K274">
        <v>4</v>
      </c>
      <c r="O274">
        <v>1996</v>
      </c>
      <c r="P274" s="5" t="s">
        <v>111</v>
      </c>
      <c r="Q274" s="8">
        <v>11887</v>
      </c>
      <c r="R274" s="19">
        <v>1095</v>
      </c>
      <c r="S274" s="19">
        <v>5491</v>
      </c>
      <c r="T274" s="19">
        <v>3664</v>
      </c>
      <c r="U274" s="18"/>
      <c r="V274" s="19">
        <v>1323</v>
      </c>
      <c r="W274" s="18"/>
      <c r="X274" s="8">
        <v>310</v>
      </c>
      <c r="Y274" s="8">
        <v>4</v>
      </c>
    </row>
    <row r="275" spans="1:25" x14ac:dyDescent="0.2">
      <c r="A275">
        <v>1996</v>
      </c>
      <c r="B275" t="s">
        <v>112</v>
      </c>
      <c r="C275">
        <v>14966</v>
      </c>
      <c r="D275">
        <f t="shared" si="35"/>
        <v>4076</v>
      </c>
      <c r="E275">
        <f t="shared" si="36"/>
        <v>3100</v>
      </c>
      <c r="F275">
        <f t="shared" si="33"/>
        <v>2508</v>
      </c>
      <c r="G275">
        <f t="shared" si="34"/>
        <v>2507</v>
      </c>
      <c r="H275">
        <f t="shared" si="31"/>
        <v>1802</v>
      </c>
      <c r="I275">
        <f t="shared" si="37"/>
        <v>533</v>
      </c>
      <c r="J275">
        <v>437</v>
      </c>
      <c r="K275">
        <v>3</v>
      </c>
      <c r="O275">
        <v>1996</v>
      </c>
      <c r="P275" s="5" t="s">
        <v>112</v>
      </c>
      <c r="Q275" s="8">
        <v>14966</v>
      </c>
      <c r="R275" s="19">
        <v>975</v>
      </c>
      <c r="S275" s="19">
        <v>6201</v>
      </c>
      <c r="T275" s="19">
        <v>5015</v>
      </c>
      <c r="U275" s="18"/>
      <c r="V275" s="19">
        <v>2335</v>
      </c>
      <c r="W275" s="18"/>
      <c r="X275" s="8">
        <v>437</v>
      </c>
      <c r="Y275" s="8">
        <v>3</v>
      </c>
    </row>
    <row r="276" spans="1:25" x14ac:dyDescent="0.2">
      <c r="A276">
        <v>1996</v>
      </c>
      <c r="B276" t="s">
        <v>113</v>
      </c>
      <c r="C276">
        <v>9189</v>
      </c>
      <c r="D276">
        <f t="shared" si="35"/>
        <v>3856</v>
      </c>
      <c r="E276">
        <f t="shared" si="36"/>
        <v>2431</v>
      </c>
      <c r="F276">
        <f t="shared" si="33"/>
        <v>978</v>
      </c>
      <c r="G276">
        <f t="shared" si="34"/>
        <v>977</v>
      </c>
      <c r="H276">
        <f t="shared" si="31"/>
        <v>661</v>
      </c>
      <c r="I276">
        <f t="shared" si="37"/>
        <v>195</v>
      </c>
      <c r="J276">
        <v>85</v>
      </c>
      <c r="K276">
        <v>6</v>
      </c>
      <c r="O276">
        <v>1996</v>
      </c>
      <c r="P276" s="5" t="s">
        <v>113</v>
      </c>
      <c r="Q276" s="8">
        <v>9189</v>
      </c>
      <c r="R276" s="19">
        <v>1425</v>
      </c>
      <c r="S276" s="19">
        <v>4862</v>
      </c>
      <c r="T276" s="19">
        <v>1955</v>
      </c>
      <c r="U276" s="18"/>
      <c r="V276" s="19">
        <v>856</v>
      </c>
      <c r="W276" s="18"/>
      <c r="X276" s="8">
        <v>85</v>
      </c>
      <c r="Y276" s="8">
        <v>6</v>
      </c>
    </row>
    <row r="277" spans="1:25" x14ac:dyDescent="0.2">
      <c r="A277">
        <v>1996</v>
      </c>
      <c r="B277" t="s">
        <v>114</v>
      </c>
      <c r="C277">
        <v>21277</v>
      </c>
      <c r="D277">
        <f t="shared" si="35"/>
        <v>8216</v>
      </c>
      <c r="E277">
        <f t="shared" si="36"/>
        <v>4744</v>
      </c>
      <c r="F277">
        <f t="shared" si="33"/>
        <v>2491</v>
      </c>
      <c r="G277">
        <f t="shared" si="34"/>
        <v>2490</v>
      </c>
      <c r="H277">
        <f t="shared" si="31"/>
        <v>1959</v>
      </c>
      <c r="I277">
        <f t="shared" si="37"/>
        <v>579</v>
      </c>
      <c r="J277">
        <v>767</v>
      </c>
      <c r="K277">
        <v>31</v>
      </c>
      <c r="O277">
        <v>1996</v>
      </c>
      <c r="P277" s="5" t="s">
        <v>114</v>
      </c>
      <c r="Q277" s="8">
        <v>21277</v>
      </c>
      <c r="R277" s="19">
        <v>3471</v>
      </c>
      <c r="S277" s="19">
        <v>9489</v>
      </c>
      <c r="T277" s="19">
        <v>4981</v>
      </c>
      <c r="U277" s="18"/>
      <c r="V277" s="19">
        <v>2538</v>
      </c>
      <c r="W277" s="18"/>
      <c r="X277" s="8">
        <v>767</v>
      </c>
      <c r="Y277" s="8">
        <v>31</v>
      </c>
    </row>
    <row r="278" spans="1:25" x14ac:dyDescent="0.2">
      <c r="A278">
        <v>1996</v>
      </c>
      <c r="B278" t="s">
        <v>115</v>
      </c>
      <c r="C278">
        <v>18672</v>
      </c>
      <c r="D278">
        <f t="shared" si="35"/>
        <v>8354</v>
      </c>
      <c r="E278">
        <f t="shared" si="36"/>
        <v>4981</v>
      </c>
      <c r="F278">
        <f t="shared" si="33"/>
        <v>1886</v>
      </c>
      <c r="G278">
        <f t="shared" si="34"/>
        <v>1886</v>
      </c>
      <c r="H278">
        <f t="shared" si="31"/>
        <v>935</v>
      </c>
      <c r="I278">
        <f t="shared" si="37"/>
        <v>276</v>
      </c>
      <c r="J278">
        <v>337</v>
      </c>
      <c r="K278">
        <v>17</v>
      </c>
      <c r="O278">
        <v>1996</v>
      </c>
      <c r="P278" s="5" t="s">
        <v>115</v>
      </c>
      <c r="Q278" s="8">
        <v>18672</v>
      </c>
      <c r="R278" s="19">
        <v>3373</v>
      </c>
      <c r="S278" s="19">
        <v>9962</v>
      </c>
      <c r="T278" s="19">
        <v>3772</v>
      </c>
      <c r="U278" s="18"/>
      <c r="V278" s="19">
        <v>1211</v>
      </c>
      <c r="W278" s="18"/>
      <c r="X278" s="8">
        <v>337</v>
      </c>
      <c r="Y278" s="8">
        <v>17</v>
      </c>
    </row>
    <row r="279" spans="1:25" x14ac:dyDescent="0.2">
      <c r="A279">
        <v>1996</v>
      </c>
      <c r="B279" t="s">
        <v>116</v>
      </c>
      <c r="C279">
        <v>17354</v>
      </c>
      <c r="D279">
        <f t="shared" si="35"/>
        <v>5070</v>
      </c>
      <c r="E279">
        <f t="shared" si="36"/>
        <v>3179</v>
      </c>
      <c r="F279">
        <f t="shared" si="33"/>
        <v>2085</v>
      </c>
      <c r="G279">
        <f t="shared" si="34"/>
        <v>2085</v>
      </c>
      <c r="H279">
        <f t="shared" si="31"/>
        <v>2782</v>
      </c>
      <c r="I279">
        <f t="shared" si="37"/>
        <v>822</v>
      </c>
      <c r="J279">
        <v>1305</v>
      </c>
      <c r="K279">
        <v>26</v>
      </c>
      <c r="O279">
        <v>1996</v>
      </c>
      <c r="P279" s="5" t="s">
        <v>116</v>
      </c>
      <c r="Q279" s="8">
        <v>17354</v>
      </c>
      <c r="R279" s="19">
        <v>1890</v>
      </c>
      <c r="S279" s="19">
        <v>6359</v>
      </c>
      <c r="T279" s="19">
        <v>4170</v>
      </c>
      <c r="U279" s="18"/>
      <c r="V279" s="19">
        <v>3604</v>
      </c>
      <c r="W279" s="18"/>
      <c r="X279" s="8">
        <v>1305</v>
      </c>
      <c r="Y279" s="8">
        <v>26</v>
      </c>
    </row>
    <row r="280" spans="1:25" x14ac:dyDescent="0.2">
      <c r="A280">
        <v>1996</v>
      </c>
      <c r="B280" t="s">
        <v>117</v>
      </c>
      <c r="C280">
        <v>9556</v>
      </c>
      <c r="D280">
        <f t="shared" si="35"/>
        <v>4155</v>
      </c>
      <c r="E280">
        <f t="shared" si="36"/>
        <v>2834</v>
      </c>
      <c r="F280">
        <f t="shared" si="33"/>
        <v>787</v>
      </c>
      <c r="G280">
        <f t="shared" si="34"/>
        <v>786</v>
      </c>
      <c r="H280">
        <f t="shared" si="31"/>
        <v>506</v>
      </c>
      <c r="I280">
        <f t="shared" si="37"/>
        <v>149</v>
      </c>
      <c r="J280">
        <v>329</v>
      </c>
      <c r="K280">
        <v>10</v>
      </c>
      <c r="O280">
        <v>1996</v>
      </c>
      <c r="P280" s="5" t="s">
        <v>117</v>
      </c>
      <c r="Q280" s="8">
        <v>9556</v>
      </c>
      <c r="R280" s="19">
        <v>1321</v>
      </c>
      <c r="S280" s="19">
        <v>5668</v>
      </c>
      <c r="T280" s="19">
        <v>1573</v>
      </c>
      <c r="U280" s="18"/>
      <c r="V280" s="19">
        <v>655</v>
      </c>
      <c r="W280" s="18"/>
      <c r="X280" s="8">
        <v>329</v>
      </c>
      <c r="Y280" s="8">
        <v>10</v>
      </c>
    </row>
    <row r="281" spans="1:25" x14ac:dyDescent="0.2">
      <c r="A281">
        <v>1996</v>
      </c>
      <c r="B281" t="s">
        <v>118</v>
      </c>
      <c r="C281">
        <v>12631</v>
      </c>
      <c r="D281">
        <f t="shared" si="35"/>
        <v>4912</v>
      </c>
      <c r="E281">
        <f t="shared" si="36"/>
        <v>3410</v>
      </c>
      <c r="F281">
        <f t="shared" si="33"/>
        <v>1252</v>
      </c>
      <c r="G281">
        <f t="shared" si="34"/>
        <v>1252</v>
      </c>
      <c r="H281">
        <f t="shared" si="31"/>
        <v>1024</v>
      </c>
      <c r="I281">
        <f t="shared" si="37"/>
        <v>303</v>
      </c>
      <c r="J281">
        <v>469</v>
      </c>
      <c r="K281">
        <v>9</v>
      </c>
      <c r="O281">
        <v>1996</v>
      </c>
      <c r="P281" s="5" t="s">
        <v>118</v>
      </c>
      <c r="Q281" s="8">
        <v>12631</v>
      </c>
      <c r="R281" s="19">
        <v>1502</v>
      </c>
      <c r="S281" s="19">
        <v>6820</v>
      </c>
      <c r="T281" s="19">
        <v>2504</v>
      </c>
      <c r="U281" s="18"/>
      <c r="V281" s="19">
        <v>1327</v>
      </c>
      <c r="W281" s="18"/>
      <c r="X281" s="8">
        <v>469</v>
      </c>
      <c r="Y281" s="8">
        <v>9</v>
      </c>
    </row>
    <row r="282" spans="1:25" x14ac:dyDescent="0.2">
      <c r="A282">
        <v>1996</v>
      </c>
      <c r="B282" t="s">
        <v>119</v>
      </c>
      <c r="C282">
        <v>31028</v>
      </c>
      <c r="D282">
        <f t="shared" si="35"/>
        <v>12214</v>
      </c>
      <c r="E282">
        <f t="shared" si="36"/>
        <v>7085</v>
      </c>
      <c r="F282">
        <f t="shared" si="33"/>
        <v>3925</v>
      </c>
      <c r="G282">
        <f t="shared" si="34"/>
        <v>3925</v>
      </c>
      <c r="H282">
        <f t="shared" si="31"/>
        <v>2219</v>
      </c>
      <c r="I282">
        <f t="shared" si="37"/>
        <v>656</v>
      </c>
      <c r="J282">
        <v>996</v>
      </c>
      <c r="K282">
        <v>8</v>
      </c>
      <c r="O282">
        <v>1996</v>
      </c>
      <c r="P282" s="5" t="s">
        <v>119</v>
      </c>
      <c r="Q282" s="8">
        <v>31028</v>
      </c>
      <c r="R282" s="19">
        <v>5129</v>
      </c>
      <c r="S282" s="19">
        <v>14170</v>
      </c>
      <c r="T282" s="19">
        <v>7850</v>
      </c>
      <c r="U282" s="18"/>
      <c r="V282" s="19">
        <v>2875</v>
      </c>
      <c r="W282" s="18"/>
      <c r="X282" s="8">
        <v>996</v>
      </c>
      <c r="Y282" s="8">
        <v>8</v>
      </c>
    </row>
    <row r="283" spans="1:25" x14ac:dyDescent="0.2">
      <c r="A283">
        <v>1996</v>
      </c>
      <c r="B283" t="s">
        <v>120</v>
      </c>
      <c r="C283">
        <v>28791</v>
      </c>
      <c r="D283">
        <f t="shared" si="35"/>
        <v>12271</v>
      </c>
      <c r="E283">
        <f t="shared" si="36"/>
        <v>8089</v>
      </c>
      <c r="F283">
        <f t="shared" si="33"/>
        <v>2773</v>
      </c>
      <c r="G283">
        <f t="shared" si="34"/>
        <v>2772</v>
      </c>
      <c r="H283">
        <f t="shared" si="31"/>
        <v>1586</v>
      </c>
      <c r="I283">
        <f t="shared" si="37"/>
        <v>469</v>
      </c>
      <c r="J283">
        <v>831</v>
      </c>
      <c r="K283"/>
      <c r="O283">
        <v>1996</v>
      </c>
      <c r="P283" s="5" t="s">
        <v>120</v>
      </c>
      <c r="Q283" s="8">
        <v>28791</v>
      </c>
      <c r="R283" s="19">
        <v>4182</v>
      </c>
      <c r="S283" s="19">
        <v>16178</v>
      </c>
      <c r="T283" s="19">
        <v>5545</v>
      </c>
      <c r="U283" s="18"/>
      <c r="V283" s="19">
        <v>2055</v>
      </c>
      <c r="W283" s="18"/>
      <c r="X283" s="8">
        <v>831</v>
      </c>
      <c r="Y283" s="6"/>
    </row>
    <row r="284" spans="1:25" x14ac:dyDescent="0.2">
      <c r="A284">
        <v>1996</v>
      </c>
      <c r="B284" t="s">
        <v>121</v>
      </c>
      <c r="C284">
        <v>29875</v>
      </c>
      <c r="D284">
        <f t="shared" si="35"/>
        <v>11185</v>
      </c>
      <c r="E284">
        <f t="shared" si="36"/>
        <v>6416</v>
      </c>
      <c r="F284">
        <f t="shared" si="33"/>
        <v>4783</v>
      </c>
      <c r="G284">
        <f t="shared" si="34"/>
        <v>4782</v>
      </c>
      <c r="H284">
        <f t="shared" si="31"/>
        <v>1664</v>
      </c>
      <c r="I284">
        <f t="shared" si="37"/>
        <v>492</v>
      </c>
      <c r="J284">
        <v>552</v>
      </c>
      <c r="K284">
        <v>1</v>
      </c>
      <c r="O284">
        <v>1996</v>
      </c>
      <c r="P284" s="5" t="s">
        <v>121</v>
      </c>
      <c r="Q284" s="8">
        <v>29875</v>
      </c>
      <c r="R284" s="19">
        <v>4768</v>
      </c>
      <c r="S284" s="19">
        <v>12833</v>
      </c>
      <c r="T284" s="19">
        <v>9565</v>
      </c>
      <c r="U284" s="18"/>
      <c r="V284" s="19">
        <v>2156</v>
      </c>
      <c r="W284" s="18"/>
      <c r="X284" s="8">
        <v>552</v>
      </c>
      <c r="Y284" s="8">
        <v>1</v>
      </c>
    </row>
    <row r="285" spans="1:25" x14ac:dyDescent="0.2">
      <c r="A285">
        <v>1996</v>
      </c>
      <c r="B285" t="s">
        <v>122</v>
      </c>
      <c r="C285">
        <v>21893</v>
      </c>
      <c r="D285">
        <f t="shared" si="35"/>
        <v>9530</v>
      </c>
      <c r="E285">
        <f t="shared" si="36"/>
        <v>5627</v>
      </c>
      <c r="F285">
        <f t="shared" si="33"/>
        <v>2064</v>
      </c>
      <c r="G285">
        <f t="shared" si="34"/>
        <v>2064</v>
      </c>
      <c r="H285">
        <f t="shared" si="31"/>
        <v>1522</v>
      </c>
      <c r="I285">
        <f t="shared" si="37"/>
        <v>450</v>
      </c>
      <c r="J285">
        <v>621</v>
      </c>
      <c r="K285">
        <v>15</v>
      </c>
      <c r="O285">
        <v>1996</v>
      </c>
      <c r="P285" s="5" t="s">
        <v>122</v>
      </c>
      <c r="Q285" s="8">
        <v>21893</v>
      </c>
      <c r="R285" s="19">
        <v>3903</v>
      </c>
      <c r="S285" s="19">
        <v>11254</v>
      </c>
      <c r="T285" s="19">
        <v>4128</v>
      </c>
      <c r="U285" s="18"/>
      <c r="V285" s="19">
        <v>1972</v>
      </c>
      <c r="W285" s="18"/>
      <c r="X285" s="8">
        <v>621</v>
      </c>
      <c r="Y285" s="8">
        <v>15</v>
      </c>
    </row>
    <row r="286" spans="1:25" x14ac:dyDescent="0.2">
      <c r="A286">
        <v>1996</v>
      </c>
      <c r="B286" t="s">
        <v>123</v>
      </c>
      <c r="C286">
        <v>26593</v>
      </c>
      <c r="D286">
        <f t="shared" si="35"/>
        <v>11375</v>
      </c>
      <c r="E286">
        <f t="shared" si="36"/>
        <v>6044</v>
      </c>
      <c r="F286">
        <f t="shared" si="33"/>
        <v>3131</v>
      </c>
      <c r="G286">
        <f t="shared" si="34"/>
        <v>3131</v>
      </c>
      <c r="H286">
        <f t="shared" si="31"/>
        <v>1645</v>
      </c>
      <c r="I286">
        <f t="shared" si="37"/>
        <v>486</v>
      </c>
      <c r="J286">
        <v>741</v>
      </c>
      <c r="K286">
        <v>40</v>
      </c>
      <c r="O286">
        <v>1996</v>
      </c>
      <c r="P286" s="5" t="s">
        <v>123</v>
      </c>
      <c r="Q286" s="8">
        <v>26593</v>
      </c>
      <c r="R286" s="19">
        <v>5331</v>
      </c>
      <c r="S286" s="19">
        <v>12088</v>
      </c>
      <c r="T286" s="19">
        <v>6262</v>
      </c>
      <c r="U286" s="18"/>
      <c r="V286" s="19">
        <v>2131</v>
      </c>
      <c r="W286" s="18"/>
      <c r="X286" s="8">
        <v>741</v>
      </c>
      <c r="Y286" s="8">
        <v>40</v>
      </c>
    </row>
    <row r="287" spans="1:25" x14ac:dyDescent="0.2">
      <c r="A287">
        <v>1996</v>
      </c>
      <c r="B287" t="s">
        <v>124</v>
      </c>
      <c r="C287">
        <v>13753</v>
      </c>
      <c r="D287">
        <f t="shared" si="35"/>
        <v>5500</v>
      </c>
      <c r="E287">
        <f t="shared" si="36"/>
        <v>3842</v>
      </c>
      <c r="F287">
        <f t="shared" si="33"/>
        <v>1336</v>
      </c>
      <c r="G287">
        <f t="shared" si="34"/>
        <v>1336</v>
      </c>
      <c r="H287">
        <f t="shared" si="31"/>
        <v>960</v>
      </c>
      <c r="I287">
        <f t="shared" si="37"/>
        <v>284</v>
      </c>
      <c r="J287">
        <v>484</v>
      </c>
      <c r="K287">
        <v>11</v>
      </c>
      <c r="O287">
        <v>1996</v>
      </c>
      <c r="P287" s="5" t="s">
        <v>124</v>
      </c>
      <c r="Q287" s="8">
        <v>13753</v>
      </c>
      <c r="R287" s="19">
        <v>1658</v>
      </c>
      <c r="S287" s="19">
        <v>7684</v>
      </c>
      <c r="T287" s="19">
        <v>2672</v>
      </c>
      <c r="U287" s="18"/>
      <c r="V287" s="19">
        <v>1244</v>
      </c>
      <c r="W287" s="18"/>
      <c r="X287" s="8">
        <v>484</v>
      </c>
      <c r="Y287" s="8">
        <v>11</v>
      </c>
    </row>
    <row r="288" spans="1:25" x14ac:dyDescent="0.2">
      <c r="A288">
        <v>1996</v>
      </c>
      <c r="B288" t="s">
        <v>125</v>
      </c>
      <c r="C288">
        <v>2380</v>
      </c>
      <c r="D288">
        <f t="shared" si="35"/>
        <v>654</v>
      </c>
      <c r="E288">
        <f t="shared" si="36"/>
        <v>472</v>
      </c>
      <c r="F288">
        <f t="shared" si="33"/>
        <v>365</v>
      </c>
      <c r="G288">
        <f t="shared" si="34"/>
        <v>365</v>
      </c>
      <c r="H288">
        <f t="shared" si="31"/>
        <v>264</v>
      </c>
      <c r="I288">
        <f t="shared" si="37"/>
        <v>78</v>
      </c>
      <c r="J288">
        <v>157</v>
      </c>
      <c r="K288">
        <v>25</v>
      </c>
      <c r="O288">
        <v>1996</v>
      </c>
      <c r="P288" s="5" t="s">
        <v>125</v>
      </c>
      <c r="Q288" s="8">
        <v>2380</v>
      </c>
      <c r="R288" s="19">
        <v>181</v>
      </c>
      <c r="S288" s="19">
        <v>945</v>
      </c>
      <c r="T288" s="19">
        <v>730</v>
      </c>
      <c r="U288" s="18"/>
      <c r="V288" s="19">
        <v>342</v>
      </c>
      <c r="W288" s="18"/>
      <c r="X288" s="8">
        <v>157</v>
      </c>
      <c r="Y288" s="8">
        <v>25</v>
      </c>
    </row>
    <row r="289" spans="1:25" x14ac:dyDescent="0.2">
      <c r="A289">
        <v>1996</v>
      </c>
      <c r="B289" t="s">
        <v>127</v>
      </c>
      <c r="C289">
        <v>25185</v>
      </c>
      <c r="D289">
        <f t="shared" si="35"/>
        <v>10338</v>
      </c>
      <c r="E289">
        <f t="shared" si="36"/>
        <v>5063</v>
      </c>
      <c r="F289">
        <f t="shared" si="33"/>
        <v>2841</v>
      </c>
      <c r="G289">
        <f t="shared" si="34"/>
        <v>2841</v>
      </c>
      <c r="H289">
        <f t="shared" si="31"/>
        <v>2438</v>
      </c>
      <c r="I289">
        <f t="shared" si="37"/>
        <v>721</v>
      </c>
      <c r="J289">
        <v>928</v>
      </c>
      <c r="K289">
        <v>15</v>
      </c>
      <c r="O289">
        <v>1996</v>
      </c>
      <c r="P289" s="5" t="s">
        <v>127</v>
      </c>
      <c r="Q289" s="8">
        <v>25185</v>
      </c>
      <c r="R289" s="19">
        <v>5274</v>
      </c>
      <c r="S289" s="19">
        <v>10127</v>
      </c>
      <c r="T289" s="19">
        <v>5682</v>
      </c>
      <c r="U289" s="18"/>
      <c r="V289" s="19">
        <v>3159</v>
      </c>
      <c r="W289" s="18"/>
      <c r="X289" s="8">
        <v>928</v>
      </c>
      <c r="Y289" s="8">
        <v>15</v>
      </c>
    </row>
    <row r="290" spans="1:25" x14ac:dyDescent="0.2">
      <c r="A290">
        <v>1996</v>
      </c>
      <c r="B290" t="s">
        <v>128</v>
      </c>
      <c r="C290">
        <v>9540</v>
      </c>
      <c r="D290">
        <f t="shared" si="35"/>
        <v>3575</v>
      </c>
      <c r="E290">
        <f t="shared" si="36"/>
        <v>2174</v>
      </c>
      <c r="F290">
        <f t="shared" si="33"/>
        <v>1086</v>
      </c>
      <c r="G290">
        <f t="shared" si="34"/>
        <v>1085</v>
      </c>
      <c r="H290">
        <f t="shared" si="31"/>
        <v>949</v>
      </c>
      <c r="I290">
        <f t="shared" si="37"/>
        <v>280</v>
      </c>
      <c r="J290">
        <v>384</v>
      </c>
      <c r="K290">
        <v>7</v>
      </c>
      <c r="O290">
        <v>1996</v>
      </c>
      <c r="P290" s="5" t="s">
        <v>128</v>
      </c>
      <c r="Q290" s="8">
        <v>9540</v>
      </c>
      <c r="R290" s="19">
        <v>1401</v>
      </c>
      <c r="S290" s="19">
        <v>4348</v>
      </c>
      <c r="T290" s="19">
        <v>2171</v>
      </c>
      <c r="U290" s="18"/>
      <c r="V290" s="19">
        <v>1229</v>
      </c>
      <c r="W290" s="18"/>
      <c r="X290" s="8">
        <v>384</v>
      </c>
      <c r="Y290" s="8">
        <v>7</v>
      </c>
    </row>
    <row r="291" spans="1:25" x14ac:dyDescent="0.2">
      <c r="A291">
        <v>1996</v>
      </c>
      <c r="B291" t="s">
        <v>129</v>
      </c>
      <c r="C291">
        <v>12564</v>
      </c>
      <c r="D291">
        <f t="shared" si="35"/>
        <v>4898</v>
      </c>
      <c r="E291">
        <f t="shared" si="36"/>
        <v>3442</v>
      </c>
      <c r="F291">
        <f t="shared" si="33"/>
        <v>1367</v>
      </c>
      <c r="G291">
        <f t="shared" si="34"/>
        <v>1366</v>
      </c>
      <c r="H291">
        <f t="shared" si="31"/>
        <v>892</v>
      </c>
      <c r="I291">
        <f t="shared" si="37"/>
        <v>264</v>
      </c>
      <c r="J291">
        <v>318</v>
      </c>
      <c r="K291">
        <v>17</v>
      </c>
      <c r="O291">
        <v>1996</v>
      </c>
      <c r="P291" s="5" t="s">
        <v>129</v>
      </c>
      <c r="Q291" s="8">
        <v>12564</v>
      </c>
      <c r="R291" s="19">
        <v>1456</v>
      </c>
      <c r="S291" s="19">
        <v>6884</v>
      </c>
      <c r="T291" s="19">
        <v>2733</v>
      </c>
      <c r="U291" s="18"/>
      <c r="V291" s="19">
        <v>1156</v>
      </c>
      <c r="W291" s="18"/>
      <c r="X291" s="8">
        <v>318</v>
      </c>
      <c r="Y291" s="8">
        <v>17</v>
      </c>
    </row>
    <row r="292" spans="1:25" x14ac:dyDescent="0.2">
      <c r="A292">
        <v>1996</v>
      </c>
      <c r="B292" t="s">
        <v>130</v>
      </c>
      <c r="C292">
        <v>1071</v>
      </c>
      <c r="D292">
        <f t="shared" si="35"/>
        <v>610</v>
      </c>
      <c r="E292">
        <f t="shared" si="36"/>
        <v>220</v>
      </c>
      <c r="F292">
        <f t="shared" si="33"/>
        <v>101</v>
      </c>
      <c r="G292">
        <f t="shared" si="34"/>
        <v>100</v>
      </c>
      <c r="H292">
        <f t="shared" si="31"/>
        <v>27</v>
      </c>
      <c r="I292">
        <f t="shared" si="37"/>
        <v>8</v>
      </c>
      <c r="J292">
        <v>5</v>
      </c>
      <c r="K292"/>
      <c r="O292">
        <v>1996</v>
      </c>
      <c r="P292" s="5" t="s">
        <v>130</v>
      </c>
      <c r="Q292" s="8">
        <v>1071</v>
      </c>
      <c r="R292" s="19">
        <v>390</v>
      </c>
      <c r="S292" s="19">
        <v>440</v>
      </c>
      <c r="T292" s="19">
        <v>201</v>
      </c>
      <c r="U292" s="18"/>
      <c r="V292" s="19">
        <v>35</v>
      </c>
      <c r="W292" s="18"/>
      <c r="X292" s="8">
        <v>5</v>
      </c>
      <c r="Y292" s="6"/>
    </row>
    <row r="293" spans="1:25" x14ac:dyDescent="0.2">
      <c r="A293">
        <v>1996</v>
      </c>
      <c r="B293" t="s">
        <v>131</v>
      </c>
      <c r="C293">
        <v>13236</v>
      </c>
      <c r="D293">
        <f t="shared" si="35"/>
        <v>4643</v>
      </c>
      <c r="E293">
        <f t="shared" si="36"/>
        <v>2863</v>
      </c>
      <c r="F293">
        <f t="shared" si="33"/>
        <v>1688</v>
      </c>
      <c r="G293">
        <f t="shared" si="34"/>
        <v>1688</v>
      </c>
      <c r="H293">
        <f t="shared" si="31"/>
        <v>1415</v>
      </c>
      <c r="I293">
        <f t="shared" si="37"/>
        <v>418</v>
      </c>
      <c r="J293">
        <v>521</v>
      </c>
      <c r="K293"/>
      <c r="O293">
        <v>1996</v>
      </c>
      <c r="P293" s="5" t="s">
        <v>131</v>
      </c>
      <c r="Q293" s="8">
        <v>13236</v>
      </c>
      <c r="R293" s="19">
        <v>1780</v>
      </c>
      <c r="S293" s="19">
        <v>5726</v>
      </c>
      <c r="T293" s="19">
        <v>3376</v>
      </c>
      <c r="U293" s="18"/>
      <c r="V293" s="19">
        <v>1833</v>
      </c>
      <c r="W293" s="18"/>
      <c r="X293" s="8">
        <v>521</v>
      </c>
      <c r="Y293" s="6"/>
    </row>
    <row r="294" spans="1:25" x14ac:dyDescent="0.2">
      <c r="A294">
        <v>1996</v>
      </c>
      <c r="B294" t="s">
        <v>132</v>
      </c>
      <c r="C294">
        <v>8562</v>
      </c>
      <c r="D294">
        <f t="shared" si="35"/>
        <v>3181</v>
      </c>
      <c r="E294">
        <f t="shared" si="36"/>
        <v>2418</v>
      </c>
      <c r="F294">
        <f t="shared" si="33"/>
        <v>996</v>
      </c>
      <c r="G294">
        <f t="shared" si="34"/>
        <v>995</v>
      </c>
      <c r="H294">
        <f t="shared" si="31"/>
        <v>533</v>
      </c>
      <c r="I294">
        <f t="shared" si="37"/>
        <v>158</v>
      </c>
      <c r="J294">
        <v>279</v>
      </c>
      <c r="K294">
        <v>2</v>
      </c>
      <c r="O294">
        <v>1996</v>
      </c>
      <c r="P294" s="5" t="s">
        <v>132</v>
      </c>
      <c r="Q294" s="8">
        <v>8562</v>
      </c>
      <c r="R294" s="19">
        <v>763</v>
      </c>
      <c r="S294" s="19">
        <v>4836</v>
      </c>
      <c r="T294" s="19">
        <v>1991</v>
      </c>
      <c r="U294" s="18"/>
      <c r="V294" s="19">
        <v>691</v>
      </c>
      <c r="W294" s="18"/>
      <c r="X294" s="8">
        <v>279</v>
      </c>
      <c r="Y294" s="8">
        <v>2</v>
      </c>
    </row>
    <row r="295" spans="1:25" x14ac:dyDescent="0.2">
      <c r="A295">
        <v>1996</v>
      </c>
      <c r="B295" t="s">
        <v>133</v>
      </c>
      <c r="C295">
        <v>3160</v>
      </c>
      <c r="D295">
        <f t="shared" si="35"/>
        <v>1275</v>
      </c>
      <c r="E295">
        <f t="shared" si="36"/>
        <v>850</v>
      </c>
      <c r="F295">
        <f t="shared" si="33"/>
        <v>374</v>
      </c>
      <c r="G295">
        <f t="shared" si="34"/>
        <v>373</v>
      </c>
      <c r="H295">
        <f t="shared" si="31"/>
        <v>172</v>
      </c>
      <c r="I295">
        <f t="shared" si="37"/>
        <v>51</v>
      </c>
      <c r="J295">
        <v>56</v>
      </c>
      <c r="K295">
        <v>9</v>
      </c>
      <c r="O295">
        <v>1996</v>
      </c>
      <c r="P295" s="5" t="s">
        <v>133</v>
      </c>
      <c r="Q295" s="8">
        <v>3160</v>
      </c>
      <c r="R295" s="19">
        <v>424</v>
      </c>
      <c r="S295" s="19">
        <v>1701</v>
      </c>
      <c r="T295" s="19">
        <v>747</v>
      </c>
      <c r="U295" s="18"/>
      <c r="V295" s="19">
        <v>223</v>
      </c>
      <c r="W295" s="18"/>
      <c r="X295" s="8">
        <v>56</v>
      </c>
      <c r="Y295" s="8">
        <v>9</v>
      </c>
    </row>
    <row r="296" spans="1:25" x14ac:dyDescent="0.2">
      <c r="A296">
        <v>1996</v>
      </c>
      <c r="B296" t="s">
        <v>134</v>
      </c>
      <c r="C296">
        <v>2899</v>
      </c>
      <c r="D296">
        <f t="shared" si="35"/>
        <v>1083</v>
      </c>
      <c r="E296">
        <f t="shared" si="36"/>
        <v>839</v>
      </c>
      <c r="F296">
        <f t="shared" si="33"/>
        <v>347</v>
      </c>
      <c r="G296">
        <f t="shared" si="34"/>
        <v>346</v>
      </c>
      <c r="H296">
        <f t="shared" si="31"/>
        <v>172</v>
      </c>
      <c r="I296">
        <f t="shared" si="37"/>
        <v>51</v>
      </c>
      <c r="J296">
        <v>57</v>
      </c>
      <c r="K296">
        <v>4</v>
      </c>
      <c r="O296">
        <v>1996</v>
      </c>
      <c r="P296" s="5" t="s">
        <v>134</v>
      </c>
      <c r="Q296" s="8">
        <v>2899</v>
      </c>
      <c r="R296" s="19">
        <v>243</v>
      </c>
      <c r="S296" s="19">
        <v>1679</v>
      </c>
      <c r="T296" s="19">
        <v>693</v>
      </c>
      <c r="U296" s="18"/>
      <c r="V296" s="19">
        <v>223</v>
      </c>
      <c r="W296" s="18"/>
      <c r="X296" s="8">
        <v>57</v>
      </c>
      <c r="Y296" s="8">
        <v>4</v>
      </c>
    </row>
    <row r="297" spans="1:25" x14ac:dyDescent="0.2">
      <c r="A297">
        <v>1996</v>
      </c>
      <c r="B297" t="s">
        <v>135</v>
      </c>
      <c r="C297">
        <v>8855</v>
      </c>
      <c r="D297">
        <f t="shared" si="35"/>
        <v>4027</v>
      </c>
      <c r="E297">
        <f t="shared" si="36"/>
        <v>2294</v>
      </c>
      <c r="F297">
        <f t="shared" si="33"/>
        <v>824</v>
      </c>
      <c r="G297">
        <f t="shared" si="34"/>
        <v>824</v>
      </c>
      <c r="H297">
        <f t="shared" si="31"/>
        <v>487</v>
      </c>
      <c r="I297">
        <f t="shared" si="37"/>
        <v>144</v>
      </c>
      <c r="J297">
        <v>242</v>
      </c>
      <c r="K297">
        <v>13</v>
      </c>
      <c r="O297">
        <v>1996</v>
      </c>
      <c r="P297" s="5" t="s">
        <v>135</v>
      </c>
      <c r="Q297" s="8">
        <v>8855</v>
      </c>
      <c r="R297" s="19">
        <v>1732</v>
      </c>
      <c r="S297" s="19">
        <v>4589</v>
      </c>
      <c r="T297" s="19">
        <v>1648</v>
      </c>
      <c r="U297" s="18"/>
      <c r="V297" s="19">
        <v>631</v>
      </c>
      <c r="W297" s="18"/>
      <c r="X297" s="8">
        <v>242</v>
      </c>
      <c r="Y297" s="8">
        <v>13</v>
      </c>
    </row>
    <row r="298" spans="1:25" ht="28" x14ac:dyDescent="0.2">
      <c r="A298">
        <v>1996</v>
      </c>
      <c r="B298" t="s">
        <v>340</v>
      </c>
      <c r="C298">
        <v>736</v>
      </c>
      <c r="D298">
        <f t="shared" si="35"/>
        <v>201</v>
      </c>
      <c r="E298">
        <f t="shared" si="36"/>
        <v>150</v>
      </c>
      <c r="F298">
        <f t="shared" si="33"/>
        <v>107</v>
      </c>
      <c r="G298">
        <f t="shared" si="34"/>
        <v>106</v>
      </c>
      <c r="H298">
        <f t="shared" si="31"/>
        <v>89</v>
      </c>
      <c r="I298">
        <f t="shared" si="37"/>
        <v>26</v>
      </c>
      <c r="J298">
        <v>57</v>
      </c>
      <c r="K298"/>
      <c r="O298">
        <v>1996</v>
      </c>
      <c r="P298" s="9" t="s">
        <v>340</v>
      </c>
      <c r="Q298" s="8">
        <v>736</v>
      </c>
      <c r="R298" s="19">
        <v>51</v>
      </c>
      <c r="S298" s="19">
        <v>300</v>
      </c>
      <c r="T298" s="19">
        <v>213</v>
      </c>
      <c r="U298" s="18"/>
      <c r="V298" s="19">
        <v>115</v>
      </c>
      <c r="W298" s="18"/>
      <c r="X298" s="8">
        <v>57</v>
      </c>
      <c r="Y298" s="6"/>
    </row>
    <row r="299" spans="1:25" x14ac:dyDescent="0.2">
      <c r="A299">
        <v>1996</v>
      </c>
      <c r="B299" t="s">
        <v>136</v>
      </c>
      <c r="C299">
        <v>220</v>
      </c>
      <c r="D299">
        <f t="shared" si="35"/>
        <v>67</v>
      </c>
      <c r="E299">
        <f t="shared" si="36"/>
        <v>37</v>
      </c>
      <c r="F299">
        <f t="shared" si="33"/>
        <v>26</v>
      </c>
      <c r="G299">
        <f t="shared" si="34"/>
        <v>26</v>
      </c>
      <c r="H299">
        <f t="shared" ref="H299" si="38">V299-I299</f>
        <v>37</v>
      </c>
      <c r="I299">
        <f t="shared" si="37"/>
        <v>11</v>
      </c>
      <c r="J299">
        <v>14</v>
      </c>
      <c r="K299">
        <v>2</v>
      </c>
      <c r="O299">
        <v>1996</v>
      </c>
      <c r="P299" s="9" t="s">
        <v>136</v>
      </c>
      <c r="Q299" s="8">
        <v>220</v>
      </c>
      <c r="R299" s="19">
        <v>29</v>
      </c>
      <c r="S299" s="19">
        <v>75</v>
      </c>
      <c r="T299" s="19">
        <v>52</v>
      </c>
      <c r="U299" s="18"/>
      <c r="V299" s="19">
        <v>48</v>
      </c>
      <c r="W299" s="18"/>
      <c r="X299" s="8">
        <v>14</v>
      </c>
      <c r="Y299" s="8">
        <v>2</v>
      </c>
    </row>
    <row r="300" spans="1:25" ht="42" x14ac:dyDescent="0.2">
      <c r="A300">
        <v>1996</v>
      </c>
      <c r="B300"/>
      <c r="C300"/>
      <c r="D300"/>
      <c r="E300"/>
      <c r="F300"/>
      <c r="G300"/>
      <c r="H300"/>
      <c r="I300"/>
      <c r="J300"/>
      <c r="K300"/>
      <c r="O300">
        <v>1996</v>
      </c>
      <c r="R300" s="16" t="s">
        <v>650</v>
      </c>
      <c r="S300" s="16" t="s">
        <v>651</v>
      </c>
      <c r="T300" s="16" t="s">
        <v>652</v>
      </c>
      <c r="V300" s="16" t="s">
        <v>653</v>
      </c>
      <c r="X300" s="16" t="s">
        <v>654</v>
      </c>
      <c r="Y300" s="16" t="s">
        <v>655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2"/>
  <sheetViews>
    <sheetView zoomScale="85" zoomScaleNormal="85" zoomScalePageLayoutView="85" workbookViewId="0">
      <pane ySplit="2" topLeftCell="A263" activePane="bottomLeft" state="frozen"/>
      <selection pane="bottomLeft" activeCell="D33" sqref="D33"/>
    </sheetView>
  </sheetViews>
  <sheetFormatPr baseColWidth="10" defaultColWidth="8.83203125" defaultRowHeight="15" x14ac:dyDescent="0.2"/>
  <cols>
    <col min="1" max="3" width="8.83203125" style="20"/>
    <col min="4" max="11" width="10" style="20" bestFit="1" customWidth="1"/>
    <col min="13" max="13" width="44.5" customWidth="1"/>
    <col min="14" max="14" width="13.33203125" bestFit="1" customWidth="1"/>
    <col min="15" max="17" width="8.83203125" customWidth="1"/>
    <col min="18" max="25" width="10" customWidth="1"/>
  </cols>
  <sheetData>
    <row r="1" spans="1:25" x14ac:dyDescent="0.2">
      <c r="A1" t="s">
        <v>1624</v>
      </c>
      <c r="B1" t="s">
        <v>1634</v>
      </c>
      <c r="C1" t="s">
        <v>1625</v>
      </c>
      <c r="D1" t="s">
        <v>1626</v>
      </c>
      <c r="E1" t="s">
        <v>1627</v>
      </c>
      <c r="F1" t="s">
        <v>1628</v>
      </c>
      <c r="G1" t="s">
        <v>1629</v>
      </c>
      <c r="H1" t="s">
        <v>1630</v>
      </c>
      <c r="I1" t="s">
        <v>1631</v>
      </c>
      <c r="J1" t="s">
        <v>1632</v>
      </c>
      <c r="K1" t="s">
        <v>1633</v>
      </c>
    </row>
    <row r="2" spans="1:25" ht="182" x14ac:dyDescent="0.2">
      <c r="A2" t="s">
        <v>0</v>
      </c>
      <c r="B2" t="s">
        <v>8</v>
      </c>
      <c r="C2" t="s">
        <v>1</v>
      </c>
      <c r="D2" t="s">
        <v>502</v>
      </c>
      <c r="E2" t="s">
        <v>503</v>
      </c>
      <c r="F2" t="s">
        <v>504</v>
      </c>
      <c r="G2" t="s">
        <v>505</v>
      </c>
      <c r="H2" t="s">
        <v>506</v>
      </c>
      <c r="I2" t="s">
        <v>507</v>
      </c>
      <c r="J2" t="s">
        <v>508</v>
      </c>
      <c r="K2" t="s">
        <v>509</v>
      </c>
      <c r="M2" s="12" t="s">
        <v>1605</v>
      </c>
      <c r="O2" s="1" t="s">
        <v>0</v>
      </c>
      <c r="P2" s="1" t="s">
        <v>8</v>
      </c>
      <c r="Q2" s="2" t="s">
        <v>1</v>
      </c>
      <c r="R2" s="2" t="s">
        <v>502</v>
      </c>
      <c r="S2" s="2" t="s">
        <v>503</v>
      </c>
      <c r="T2" s="2" t="s">
        <v>504</v>
      </c>
      <c r="U2" s="2" t="s">
        <v>505</v>
      </c>
      <c r="V2" s="2" t="s">
        <v>506</v>
      </c>
      <c r="W2" s="2" t="s">
        <v>507</v>
      </c>
      <c r="X2" s="2" t="s">
        <v>508</v>
      </c>
      <c r="Y2" s="2" t="s">
        <v>509</v>
      </c>
    </row>
    <row r="3" spans="1:25" x14ac:dyDescent="0.2">
      <c r="A3">
        <v>2007</v>
      </c>
      <c r="B3" t="s">
        <v>10</v>
      </c>
      <c r="C3">
        <v>7179</v>
      </c>
      <c r="D3" s="11">
        <v>1468</v>
      </c>
      <c r="E3" s="11">
        <v>1264</v>
      </c>
      <c r="F3" s="11">
        <v>1343</v>
      </c>
      <c r="G3" s="11">
        <v>1696</v>
      </c>
      <c r="H3" s="11">
        <v>902</v>
      </c>
      <c r="I3" s="11">
        <v>414</v>
      </c>
      <c r="J3" s="11">
        <v>91</v>
      </c>
      <c r="K3" s="11">
        <v>1</v>
      </c>
      <c r="O3">
        <v>2007</v>
      </c>
      <c r="P3" s="3" t="s">
        <v>10</v>
      </c>
      <c r="Q3" s="4">
        <v>7179</v>
      </c>
      <c r="R3" s="3" t="s">
        <v>658</v>
      </c>
      <c r="S3" s="3" t="s">
        <v>659</v>
      </c>
      <c r="T3" s="3" t="s">
        <v>660</v>
      </c>
      <c r="U3" s="3" t="s">
        <v>515</v>
      </c>
      <c r="V3" s="3" t="s">
        <v>661</v>
      </c>
      <c r="W3" s="3" t="s">
        <v>662</v>
      </c>
      <c r="X3" s="3" t="s">
        <v>561</v>
      </c>
      <c r="Y3" s="3" t="s">
        <v>60</v>
      </c>
    </row>
    <row r="4" spans="1:25" x14ac:dyDescent="0.2">
      <c r="A4">
        <v>2007</v>
      </c>
      <c r="B4" t="s">
        <v>11</v>
      </c>
      <c r="C4">
        <v>3855</v>
      </c>
      <c r="D4" s="11">
        <v>478</v>
      </c>
      <c r="E4" s="11">
        <v>540</v>
      </c>
      <c r="F4" s="11">
        <v>811</v>
      </c>
      <c r="G4" s="11">
        <v>1117</v>
      </c>
      <c r="H4" s="11">
        <v>374</v>
      </c>
      <c r="I4" s="11">
        <v>325</v>
      </c>
      <c r="J4" s="11">
        <v>210</v>
      </c>
      <c r="K4"/>
      <c r="O4">
        <v>2007</v>
      </c>
      <c r="P4" s="3" t="s">
        <v>11</v>
      </c>
      <c r="Q4" s="4">
        <v>3855</v>
      </c>
      <c r="R4" s="3" t="s">
        <v>663</v>
      </c>
      <c r="S4" s="3" t="s">
        <v>523</v>
      </c>
      <c r="T4" s="3" t="s">
        <v>664</v>
      </c>
      <c r="U4" s="3" t="s">
        <v>665</v>
      </c>
      <c r="V4" s="3" t="s">
        <v>666</v>
      </c>
      <c r="W4" s="3" t="s">
        <v>667</v>
      </c>
      <c r="X4" s="3" t="s">
        <v>534</v>
      </c>
      <c r="Y4" s="3"/>
    </row>
    <row r="5" spans="1:25" x14ac:dyDescent="0.2">
      <c r="A5">
        <v>2007</v>
      </c>
      <c r="B5" t="s">
        <v>12</v>
      </c>
      <c r="C5">
        <v>20312</v>
      </c>
      <c r="D5" s="11">
        <v>2692</v>
      </c>
      <c r="E5" s="11">
        <v>3951</v>
      </c>
      <c r="F5" s="11">
        <v>3370</v>
      </c>
      <c r="G5" s="11">
        <v>4467</v>
      </c>
      <c r="H5" s="11">
        <v>2386</v>
      </c>
      <c r="I5" s="11">
        <v>2263</v>
      </c>
      <c r="J5" s="11">
        <v>1181</v>
      </c>
      <c r="K5" s="11">
        <v>2</v>
      </c>
      <c r="O5">
        <v>2007</v>
      </c>
      <c r="P5" s="3" t="s">
        <v>12</v>
      </c>
      <c r="Q5" s="4">
        <v>20312</v>
      </c>
      <c r="R5" s="3" t="s">
        <v>668</v>
      </c>
      <c r="S5" s="3" t="s">
        <v>669</v>
      </c>
      <c r="T5" s="3" t="s">
        <v>361</v>
      </c>
      <c r="U5" s="3" t="s">
        <v>670</v>
      </c>
      <c r="V5" s="3" t="s">
        <v>671</v>
      </c>
      <c r="W5" s="3" t="s">
        <v>672</v>
      </c>
      <c r="X5" s="3" t="s">
        <v>512</v>
      </c>
      <c r="Y5" s="3" t="s">
        <v>374</v>
      </c>
    </row>
    <row r="6" spans="1:25" x14ac:dyDescent="0.2">
      <c r="A6">
        <v>2007</v>
      </c>
      <c r="B6" t="s">
        <v>13</v>
      </c>
      <c r="C6">
        <v>14799</v>
      </c>
      <c r="D6" s="11">
        <v>2182</v>
      </c>
      <c r="E6" s="11">
        <v>2534</v>
      </c>
      <c r="F6" s="11">
        <v>2776</v>
      </c>
      <c r="G6" s="11">
        <v>3969</v>
      </c>
      <c r="H6" s="11">
        <v>1793</v>
      </c>
      <c r="I6" s="11">
        <v>1114</v>
      </c>
      <c r="J6" s="11">
        <v>429</v>
      </c>
      <c r="K6" s="11">
        <v>2</v>
      </c>
      <c r="O6">
        <v>2007</v>
      </c>
      <c r="P6" s="3" t="s">
        <v>13</v>
      </c>
      <c r="Q6" s="4">
        <v>14799</v>
      </c>
      <c r="R6" s="3" t="s">
        <v>673</v>
      </c>
      <c r="S6" s="3" t="s">
        <v>674</v>
      </c>
      <c r="T6" s="3" t="s">
        <v>675</v>
      </c>
      <c r="U6" s="3" t="s">
        <v>676</v>
      </c>
      <c r="V6" s="3" t="s">
        <v>677</v>
      </c>
      <c r="W6" s="3" t="s">
        <v>678</v>
      </c>
      <c r="X6" s="3" t="s">
        <v>802</v>
      </c>
      <c r="Y6" s="3" t="s">
        <v>525</v>
      </c>
    </row>
    <row r="7" spans="1:25" x14ac:dyDescent="0.2">
      <c r="A7">
        <v>2007</v>
      </c>
      <c r="B7" t="s">
        <v>14</v>
      </c>
      <c r="C7">
        <v>10596</v>
      </c>
      <c r="D7" s="11">
        <v>1069</v>
      </c>
      <c r="E7" s="11">
        <v>2282</v>
      </c>
      <c r="F7" s="11">
        <v>2536</v>
      </c>
      <c r="G7" s="11">
        <v>2602</v>
      </c>
      <c r="H7" s="11">
        <v>1322</v>
      </c>
      <c r="I7" s="11">
        <v>588</v>
      </c>
      <c r="J7" s="11">
        <v>197</v>
      </c>
      <c r="K7"/>
      <c r="O7">
        <v>2007</v>
      </c>
      <c r="P7" s="3" t="s">
        <v>14</v>
      </c>
      <c r="Q7" s="4">
        <v>10596</v>
      </c>
      <c r="R7" s="3" t="s">
        <v>679</v>
      </c>
      <c r="S7" s="3" t="s">
        <v>680</v>
      </c>
      <c r="T7" s="3" t="s">
        <v>681</v>
      </c>
      <c r="U7" s="3" t="s">
        <v>682</v>
      </c>
      <c r="V7" s="3" t="s">
        <v>683</v>
      </c>
      <c r="W7" s="3" t="s">
        <v>527</v>
      </c>
      <c r="X7" s="3" t="s">
        <v>533</v>
      </c>
      <c r="Y7" s="3"/>
    </row>
    <row r="8" spans="1:25" x14ac:dyDescent="0.2">
      <c r="A8">
        <v>2007</v>
      </c>
      <c r="B8" t="s">
        <v>15</v>
      </c>
      <c r="C8">
        <v>16012</v>
      </c>
      <c r="D8" s="11">
        <v>1600</v>
      </c>
      <c r="E8" s="11">
        <v>2594</v>
      </c>
      <c r="F8" s="11">
        <v>3161</v>
      </c>
      <c r="G8" s="11">
        <v>4730</v>
      </c>
      <c r="H8" s="11">
        <v>1893</v>
      </c>
      <c r="I8" s="11">
        <v>1480</v>
      </c>
      <c r="J8" s="11">
        <v>554</v>
      </c>
      <c r="K8"/>
      <c r="O8">
        <v>2007</v>
      </c>
      <c r="P8" s="3" t="s">
        <v>15</v>
      </c>
      <c r="Q8" s="4">
        <v>16012</v>
      </c>
      <c r="R8" s="3" t="s">
        <v>684</v>
      </c>
      <c r="S8" s="3" t="s">
        <v>685</v>
      </c>
      <c r="T8" s="3" t="s">
        <v>686</v>
      </c>
      <c r="U8" s="3" t="s">
        <v>687</v>
      </c>
      <c r="V8" s="3" t="s">
        <v>688</v>
      </c>
      <c r="W8" s="3" t="s">
        <v>689</v>
      </c>
      <c r="X8" s="3" t="s">
        <v>803</v>
      </c>
      <c r="Y8" s="3"/>
    </row>
    <row r="9" spans="1:25" x14ac:dyDescent="0.2">
      <c r="A9">
        <v>2007</v>
      </c>
      <c r="B9" t="s">
        <v>16</v>
      </c>
      <c r="C9">
        <v>10201</v>
      </c>
      <c r="D9" s="11">
        <v>701</v>
      </c>
      <c r="E9" s="11">
        <v>1988</v>
      </c>
      <c r="F9" s="11">
        <v>1991</v>
      </c>
      <c r="G9" s="11">
        <v>2577</v>
      </c>
      <c r="H9" s="11">
        <v>1494</v>
      </c>
      <c r="I9" s="11">
        <v>1044</v>
      </c>
      <c r="J9" s="11">
        <v>406</v>
      </c>
      <c r="K9"/>
      <c r="M9" s="10"/>
      <c r="N9" s="11"/>
      <c r="O9">
        <v>2007</v>
      </c>
      <c r="P9" s="3" t="s">
        <v>16</v>
      </c>
      <c r="Q9" s="4">
        <v>10201</v>
      </c>
      <c r="R9" s="3" t="s">
        <v>690</v>
      </c>
      <c r="S9" s="3" t="s">
        <v>691</v>
      </c>
      <c r="T9" s="3" t="s">
        <v>692</v>
      </c>
      <c r="U9" s="3" t="s">
        <v>693</v>
      </c>
      <c r="V9" s="3" t="s">
        <v>553</v>
      </c>
      <c r="W9" s="3" t="s">
        <v>694</v>
      </c>
      <c r="X9" s="3" t="s">
        <v>804</v>
      </c>
      <c r="Y9" s="3"/>
    </row>
    <row r="10" spans="1:25" x14ac:dyDescent="0.2">
      <c r="A10">
        <v>2007</v>
      </c>
      <c r="B10" t="s">
        <v>17</v>
      </c>
      <c r="C10">
        <v>10782</v>
      </c>
      <c r="D10" s="11">
        <v>2286</v>
      </c>
      <c r="E10" s="11">
        <v>1479</v>
      </c>
      <c r="F10" s="11">
        <v>1503</v>
      </c>
      <c r="G10" s="11">
        <v>2655</v>
      </c>
      <c r="H10" s="11">
        <v>1288</v>
      </c>
      <c r="I10" s="11">
        <v>1060</v>
      </c>
      <c r="J10" s="11">
        <v>511</v>
      </c>
      <c r="K10"/>
      <c r="M10" s="10"/>
      <c r="N10" s="11"/>
      <c r="O10">
        <v>2007</v>
      </c>
      <c r="P10" s="3" t="s">
        <v>17</v>
      </c>
      <c r="Q10" s="4">
        <v>10782</v>
      </c>
      <c r="R10" s="3" t="s">
        <v>695</v>
      </c>
      <c r="S10" s="3" t="s">
        <v>45</v>
      </c>
      <c r="T10" s="3" t="s">
        <v>514</v>
      </c>
      <c r="U10" s="3" t="s">
        <v>696</v>
      </c>
      <c r="V10" s="3" t="s">
        <v>697</v>
      </c>
      <c r="W10" s="3" t="s">
        <v>698</v>
      </c>
      <c r="X10" s="3" t="s">
        <v>805</v>
      </c>
      <c r="Y10" s="3"/>
    </row>
    <row r="11" spans="1:25" x14ac:dyDescent="0.2">
      <c r="A11">
        <v>2007</v>
      </c>
      <c r="B11" t="s">
        <v>18</v>
      </c>
      <c r="C11">
        <v>4929</v>
      </c>
      <c r="D11" s="11">
        <v>680</v>
      </c>
      <c r="E11" s="11">
        <v>422</v>
      </c>
      <c r="F11" s="11">
        <v>1112</v>
      </c>
      <c r="G11" s="11">
        <v>1653</v>
      </c>
      <c r="H11" s="11">
        <v>504</v>
      </c>
      <c r="I11" s="11">
        <v>385</v>
      </c>
      <c r="J11" s="11">
        <v>171</v>
      </c>
      <c r="K11" s="11">
        <v>2</v>
      </c>
      <c r="M11" s="10"/>
      <c r="N11" s="11"/>
      <c r="O11">
        <v>2007</v>
      </c>
      <c r="P11" s="3" t="s">
        <v>18</v>
      </c>
      <c r="Q11" s="4">
        <v>4929</v>
      </c>
      <c r="R11" s="3" t="s">
        <v>699</v>
      </c>
      <c r="S11" s="3" t="s">
        <v>551</v>
      </c>
      <c r="T11" s="3" t="s">
        <v>700</v>
      </c>
      <c r="U11" s="3" t="s">
        <v>701</v>
      </c>
      <c r="V11" s="3" t="s">
        <v>92</v>
      </c>
      <c r="W11" s="3" t="s">
        <v>702</v>
      </c>
      <c r="X11" s="3" t="s">
        <v>806</v>
      </c>
      <c r="Y11" s="3" t="s">
        <v>525</v>
      </c>
    </row>
    <row r="12" spans="1:25" x14ac:dyDescent="0.2">
      <c r="A12">
        <v>2007</v>
      </c>
      <c r="B12" t="s">
        <v>19</v>
      </c>
      <c r="C12">
        <v>15565</v>
      </c>
      <c r="D12" s="11">
        <v>2266</v>
      </c>
      <c r="E12" s="11">
        <v>3742</v>
      </c>
      <c r="F12" s="11">
        <v>2543</v>
      </c>
      <c r="G12" s="11">
        <v>4173</v>
      </c>
      <c r="H12" s="11">
        <v>1253</v>
      </c>
      <c r="I12" s="11">
        <v>998</v>
      </c>
      <c r="J12" s="11">
        <v>586</v>
      </c>
      <c r="K12" s="11">
        <v>4</v>
      </c>
      <c r="M12" s="10"/>
      <c r="N12" s="11"/>
      <c r="O12">
        <v>2007</v>
      </c>
      <c r="P12" s="3" t="s">
        <v>19</v>
      </c>
      <c r="Q12" s="4">
        <v>15565</v>
      </c>
      <c r="R12" s="3" t="s">
        <v>703</v>
      </c>
      <c r="S12" s="3" t="s">
        <v>704</v>
      </c>
      <c r="T12" s="3" t="s">
        <v>705</v>
      </c>
      <c r="U12" s="3" t="s">
        <v>706</v>
      </c>
      <c r="V12" s="3" t="s">
        <v>707</v>
      </c>
      <c r="W12" s="3" t="s">
        <v>708</v>
      </c>
      <c r="X12" s="3" t="s">
        <v>807</v>
      </c>
      <c r="Y12" s="3" t="s">
        <v>524</v>
      </c>
    </row>
    <row r="13" spans="1:25" x14ac:dyDescent="0.2">
      <c r="A13">
        <v>2007</v>
      </c>
      <c r="B13" t="s">
        <v>20</v>
      </c>
      <c r="C13">
        <v>17408</v>
      </c>
      <c r="D13" s="11">
        <v>2332</v>
      </c>
      <c r="E13" s="11">
        <v>3308</v>
      </c>
      <c r="F13" s="11">
        <v>3775</v>
      </c>
      <c r="G13" s="11">
        <v>4520</v>
      </c>
      <c r="H13" s="11">
        <v>1901</v>
      </c>
      <c r="I13" s="11">
        <v>1043</v>
      </c>
      <c r="J13" s="11">
        <v>524</v>
      </c>
      <c r="K13" s="11">
        <v>5</v>
      </c>
      <c r="M13" s="10"/>
      <c r="N13" s="11"/>
      <c r="O13">
        <v>2007</v>
      </c>
      <c r="P13" s="3" t="s">
        <v>20</v>
      </c>
      <c r="Q13" s="4">
        <v>17408</v>
      </c>
      <c r="R13" s="3" t="s">
        <v>709</v>
      </c>
      <c r="S13" s="3" t="s">
        <v>710</v>
      </c>
      <c r="T13" s="3" t="s">
        <v>711</v>
      </c>
      <c r="U13" s="3" t="s">
        <v>712</v>
      </c>
      <c r="V13" s="3" t="s">
        <v>713</v>
      </c>
      <c r="W13" s="3" t="s">
        <v>714</v>
      </c>
      <c r="X13" s="3" t="s">
        <v>808</v>
      </c>
      <c r="Y13" s="3" t="s">
        <v>59</v>
      </c>
    </row>
    <row r="14" spans="1:25" x14ac:dyDescent="0.2">
      <c r="A14">
        <v>2007</v>
      </c>
      <c r="B14" t="s">
        <v>21</v>
      </c>
      <c r="C14">
        <v>12364</v>
      </c>
      <c r="D14" s="11">
        <v>1092</v>
      </c>
      <c r="E14" s="11">
        <v>2895</v>
      </c>
      <c r="F14" s="11">
        <v>3105</v>
      </c>
      <c r="G14" s="11">
        <v>3262</v>
      </c>
      <c r="H14" s="11">
        <v>1004</v>
      </c>
      <c r="I14" s="11">
        <v>717</v>
      </c>
      <c r="J14" s="11">
        <v>288</v>
      </c>
      <c r="K14" s="11">
        <v>1</v>
      </c>
      <c r="M14" s="10"/>
      <c r="N14" s="11"/>
      <c r="O14">
        <v>2007</v>
      </c>
      <c r="P14" s="3" t="s">
        <v>21</v>
      </c>
      <c r="Q14" s="4">
        <v>12364</v>
      </c>
      <c r="R14" s="3" t="s">
        <v>715</v>
      </c>
      <c r="S14" s="3" t="s">
        <v>716</v>
      </c>
      <c r="T14" s="3" t="s">
        <v>717</v>
      </c>
      <c r="U14" s="3" t="s">
        <v>718</v>
      </c>
      <c r="V14" s="3" t="s">
        <v>719</v>
      </c>
      <c r="W14" s="3" t="s">
        <v>720</v>
      </c>
      <c r="X14" s="3" t="s">
        <v>44</v>
      </c>
      <c r="Y14" s="3" t="s">
        <v>60</v>
      </c>
    </row>
    <row r="15" spans="1:25" x14ac:dyDescent="0.2">
      <c r="A15">
        <v>2007</v>
      </c>
      <c r="B15" t="s">
        <v>22</v>
      </c>
      <c r="C15">
        <v>8876</v>
      </c>
      <c r="D15" s="11">
        <v>1118</v>
      </c>
      <c r="E15" s="11">
        <v>1822</v>
      </c>
      <c r="F15" s="11">
        <v>1678</v>
      </c>
      <c r="G15" s="11">
        <v>2885</v>
      </c>
      <c r="H15" s="11">
        <v>775</v>
      </c>
      <c r="I15" s="11">
        <v>411</v>
      </c>
      <c r="J15" s="11">
        <v>185</v>
      </c>
      <c r="K15" s="11">
        <v>2</v>
      </c>
      <c r="M15" s="10"/>
      <c r="N15" s="11"/>
      <c r="O15">
        <v>2007</v>
      </c>
      <c r="P15" s="3" t="s">
        <v>22</v>
      </c>
      <c r="Q15" s="4">
        <v>8876</v>
      </c>
      <c r="R15" s="3" t="s">
        <v>721</v>
      </c>
      <c r="S15" s="3" t="s">
        <v>722</v>
      </c>
      <c r="T15" s="3" t="s">
        <v>723</v>
      </c>
      <c r="U15" s="3" t="s">
        <v>724</v>
      </c>
      <c r="V15" s="3" t="s">
        <v>725</v>
      </c>
      <c r="W15" s="3" t="s">
        <v>87</v>
      </c>
      <c r="X15" s="3" t="s">
        <v>50</v>
      </c>
      <c r="Y15" s="3" t="s">
        <v>374</v>
      </c>
    </row>
    <row r="16" spans="1:25" x14ac:dyDescent="0.2">
      <c r="A16">
        <v>2007</v>
      </c>
      <c r="B16" t="s">
        <v>23</v>
      </c>
      <c r="C16">
        <v>10399</v>
      </c>
      <c r="D16" s="11">
        <v>1129</v>
      </c>
      <c r="E16" s="11">
        <v>2499</v>
      </c>
      <c r="F16" s="11">
        <v>2521</v>
      </c>
      <c r="G16" s="11">
        <v>2677</v>
      </c>
      <c r="H16" s="11">
        <v>938</v>
      </c>
      <c r="I16" s="11">
        <v>439</v>
      </c>
      <c r="J16" s="11">
        <v>195</v>
      </c>
      <c r="K16" s="11">
        <v>1</v>
      </c>
      <c r="M16" s="10"/>
      <c r="N16" s="11"/>
      <c r="O16">
        <v>2007</v>
      </c>
      <c r="P16" s="3" t="s">
        <v>23</v>
      </c>
      <c r="Q16" s="4">
        <v>10399</v>
      </c>
      <c r="R16" s="3" t="s">
        <v>726</v>
      </c>
      <c r="S16" s="3" t="s">
        <v>86</v>
      </c>
      <c r="T16" s="3" t="s">
        <v>727</v>
      </c>
      <c r="U16" s="3" t="s">
        <v>728</v>
      </c>
      <c r="V16" s="3" t="s">
        <v>729</v>
      </c>
      <c r="W16" s="3" t="s">
        <v>364</v>
      </c>
      <c r="X16" s="3" t="s">
        <v>346</v>
      </c>
      <c r="Y16" s="3" t="s">
        <v>60</v>
      </c>
    </row>
    <row r="17" spans="1:25" x14ac:dyDescent="0.2">
      <c r="A17">
        <v>2007</v>
      </c>
      <c r="B17" t="s">
        <v>24</v>
      </c>
      <c r="C17">
        <v>22057</v>
      </c>
      <c r="D17" s="11">
        <v>2433</v>
      </c>
      <c r="E17" s="11">
        <v>6716</v>
      </c>
      <c r="F17" s="11">
        <v>4434</v>
      </c>
      <c r="G17" s="11">
        <v>4779</v>
      </c>
      <c r="H17" s="11">
        <v>2311</v>
      </c>
      <c r="I17" s="11">
        <v>1154</v>
      </c>
      <c r="J17" s="11">
        <v>227</v>
      </c>
      <c r="K17" s="11">
        <v>3</v>
      </c>
      <c r="M17" s="10"/>
      <c r="N17" s="11"/>
      <c r="O17">
        <v>2007</v>
      </c>
      <c r="P17" s="3" t="s">
        <v>24</v>
      </c>
      <c r="Q17" s="4">
        <v>22057</v>
      </c>
      <c r="R17" s="3" t="s">
        <v>730</v>
      </c>
      <c r="S17" s="3" t="s">
        <v>731</v>
      </c>
      <c r="T17" s="3" t="s">
        <v>732</v>
      </c>
      <c r="U17" s="3" t="s">
        <v>733</v>
      </c>
      <c r="V17" s="3" t="s">
        <v>734</v>
      </c>
      <c r="W17" s="3" t="s">
        <v>735</v>
      </c>
      <c r="X17" s="3" t="s">
        <v>511</v>
      </c>
      <c r="Y17" s="3" t="s">
        <v>816</v>
      </c>
    </row>
    <row r="18" spans="1:25" x14ac:dyDescent="0.2">
      <c r="A18">
        <v>2007</v>
      </c>
      <c r="B18" t="s">
        <v>25</v>
      </c>
      <c r="C18">
        <v>19133</v>
      </c>
      <c r="D18" s="11">
        <v>2890</v>
      </c>
      <c r="E18" s="11">
        <v>3628</v>
      </c>
      <c r="F18" s="11">
        <v>4021</v>
      </c>
      <c r="G18" s="11">
        <v>4940</v>
      </c>
      <c r="H18" s="11">
        <v>1937</v>
      </c>
      <c r="I18" s="11">
        <v>1287</v>
      </c>
      <c r="J18" s="11">
        <v>422</v>
      </c>
      <c r="K18" s="11">
        <v>8</v>
      </c>
      <c r="M18" s="10"/>
      <c r="N18" s="11"/>
      <c r="O18">
        <v>2007</v>
      </c>
      <c r="P18" s="3" t="s">
        <v>25</v>
      </c>
      <c r="Q18" s="4">
        <v>19133</v>
      </c>
      <c r="R18" s="3" t="s">
        <v>736</v>
      </c>
      <c r="S18" s="3" t="s">
        <v>737</v>
      </c>
      <c r="T18" s="3" t="s">
        <v>738</v>
      </c>
      <c r="U18" s="3" t="s">
        <v>56</v>
      </c>
      <c r="V18" s="3" t="s">
        <v>739</v>
      </c>
      <c r="W18" s="3" t="s">
        <v>740</v>
      </c>
      <c r="X18" s="3" t="s">
        <v>532</v>
      </c>
      <c r="Y18" s="3" t="s">
        <v>99</v>
      </c>
    </row>
    <row r="19" spans="1:25" x14ac:dyDescent="0.2">
      <c r="A19">
        <v>2007</v>
      </c>
      <c r="B19" t="s">
        <v>26</v>
      </c>
      <c r="C19">
        <v>23598</v>
      </c>
      <c r="D19" s="11">
        <v>3616</v>
      </c>
      <c r="E19" s="11">
        <v>4748</v>
      </c>
      <c r="F19" s="11">
        <v>5406</v>
      </c>
      <c r="G19" s="11">
        <v>5705</v>
      </c>
      <c r="H19" s="11">
        <v>2252</v>
      </c>
      <c r="I19" s="11">
        <v>1395</v>
      </c>
      <c r="J19" s="11">
        <v>474</v>
      </c>
      <c r="K19" s="11">
        <v>2</v>
      </c>
      <c r="M19" s="10"/>
      <c r="N19" s="11"/>
      <c r="O19">
        <v>2007</v>
      </c>
      <c r="P19" s="3" t="s">
        <v>26</v>
      </c>
      <c r="Q19" s="4">
        <v>23598</v>
      </c>
      <c r="R19" s="3" t="s">
        <v>741</v>
      </c>
      <c r="S19" s="3" t="s">
        <v>742</v>
      </c>
      <c r="T19" s="3" t="s">
        <v>743</v>
      </c>
      <c r="U19" s="3" t="s">
        <v>744</v>
      </c>
      <c r="V19" s="3" t="s">
        <v>355</v>
      </c>
      <c r="W19" s="3" t="s">
        <v>72</v>
      </c>
      <c r="X19" s="3" t="s">
        <v>51</v>
      </c>
      <c r="Y19" s="3" t="s">
        <v>525</v>
      </c>
    </row>
    <row r="20" spans="1:25" x14ac:dyDescent="0.2">
      <c r="A20">
        <v>2007</v>
      </c>
      <c r="B20" t="s">
        <v>27</v>
      </c>
      <c r="C20">
        <v>14932</v>
      </c>
      <c r="D20" s="11">
        <v>2731</v>
      </c>
      <c r="E20" s="11">
        <v>2734</v>
      </c>
      <c r="F20" s="11">
        <v>3171</v>
      </c>
      <c r="G20" s="11">
        <v>3588</v>
      </c>
      <c r="H20" s="11">
        <v>1382</v>
      </c>
      <c r="I20" s="11">
        <v>938</v>
      </c>
      <c r="J20" s="11">
        <v>387</v>
      </c>
      <c r="K20" s="11">
        <v>1</v>
      </c>
      <c r="M20" s="10"/>
      <c r="N20" s="11"/>
      <c r="O20">
        <v>2007</v>
      </c>
      <c r="P20" s="3" t="s">
        <v>27</v>
      </c>
      <c r="Q20" s="4">
        <v>14932</v>
      </c>
      <c r="R20" s="3" t="s">
        <v>745</v>
      </c>
      <c r="S20" s="3" t="s">
        <v>746</v>
      </c>
      <c r="T20" s="3" t="s">
        <v>747</v>
      </c>
      <c r="U20" s="3" t="s">
        <v>748</v>
      </c>
      <c r="V20" s="3" t="s">
        <v>550</v>
      </c>
      <c r="W20" s="3" t="s">
        <v>729</v>
      </c>
      <c r="X20" s="3" t="s">
        <v>548</v>
      </c>
      <c r="Y20" s="3" t="s">
        <v>60</v>
      </c>
    </row>
    <row r="21" spans="1:25" x14ac:dyDescent="0.2">
      <c r="A21">
        <v>2007</v>
      </c>
      <c r="B21" t="s">
        <v>28</v>
      </c>
      <c r="C21">
        <v>24237</v>
      </c>
      <c r="D21" s="11">
        <v>3046</v>
      </c>
      <c r="E21" s="11">
        <v>5101</v>
      </c>
      <c r="F21" s="11">
        <v>4975</v>
      </c>
      <c r="G21" s="11">
        <v>5311</v>
      </c>
      <c r="H21" s="11">
        <v>3273</v>
      </c>
      <c r="I21" s="11">
        <v>1747</v>
      </c>
      <c r="J21" s="11">
        <v>784</v>
      </c>
      <c r="K21"/>
      <c r="M21" s="10"/>
      <c r="N21" s="11"/>
      <c r="O21">
        <v>2007</v>
      </c>
      <c r="P21" s="3" t="s">
        <v>28</v>
      </c>
      <c r="Q21" s="4">
        <v>24237</v>
      </c>
      <c r="R21" s="3" t="s">
        <v>749</v>
      </c>
      <c r="S21" s="3" t="s">
        <v>750</v>
      </c>
      <c r="T21" s="3" t="s">
        <v>751</v>
      </c>
      <c r="U21" s="3" t="s">
        <v>752</v>
      </c>
      <c r="V21" s="3" t="s">
        <v>753</v>
      </c>
      <c r="W21" s="3" t="s">
        <v>754</v>
      </c>
      <c r="X21" s="3" t="s">
        <v>89</v>
      </c>
      <c r="Y21" s="3"/>
    </row>
    <row r="22" spans="1:25" x14ac:dyDescent="0.2">
      <c r="A22">
        <v>2007</v>
      </c>
      <c r="B22" t="s">
        <v>29</v>
      </c>
      <c r="C22">
        <v>9235</v>
      </c>
      <c r="D22" s="11">
        <v>1199</v>
      </c>
      <c r="E22" s="11">
        <v>1506</v>
      </c>
      <c r="F22" s="11">
        <v>2006</v>
      </c>
      <c r="G22" s="11">
        <v>2985</v>
      </c>
      <c r="H22" s="11">
        <v>973</v>
      </c>
      <c r="I22" s="11">
        <v>419</v>
      </c>
      <c r="J22" s="11">
        <v>147</v>
      </c>
      <c r="K22"/>
      <c r="M22" s="10"/>
      <c r="N22" s="11"/>
      <c r="O22">
        <v>2007</v>
      </c>
      <c r="P22" s="3" t="s">
        <v>29</v>
      </c>
      <c r="Q22" s="4">
        <v>9235</v>
      </c>
      <c r="R22" s="3" t="s">
        <v>755</v>
      </c>
      <c r="S22" s="3" t="s">
        <v>756</v>
      </c>
      <c r="T22" s="3" t="s">
        <v>757</v>
      </c>
      <c r="U22" s="3" t="s">
        <v>758</v>
      </c>
      <c r="V22" s="3" t="s">
        <v>759</v>
      </c>
      <c r="W22" s="3" t="s">
        <v>760</v>
      </c>
      <c r="X22" s="3" t="s">
        <v>809</v>
      </c>
      <c r="Y22" s="3"/>
    </row>
    <row r="23" spans="1:25" x14ac:dyDescent="0.2">
      <c r="A23">
        <v>2007</v>
      </c>
      <c r="B23" t="s">
        <v>30</v>
      </c>
      <c r="C23">
        <v>3394</v>
      </c>
      <c r="D23" s="11">
        <v>258</v>
      </c>
      <c r="E23" s="11">
        <v>628</v>
      </c>
      <c r="F23" s="11">
        <v>750</v>
      </c>
      <c r="G23" s="11">
        <v>921</v>
      </c>
      <c r="H23" s="11">
        <v>524</v>
      </c>
      <c r="I23" s="11">
        <v>227</v>
      </c>
      <c r="J23" s="11">
        <v>85</v>
      </c>
      <c r="K23" s="11">
        <v>1</v>
      </c>
      <c r="M23" s="10"/>
      <c r="N23" s="11"/>
      <c r="O23">
        <v>2007</v>
      </c>
      <c r="P23" s="3" t="s">
        <v>30</v>
      </c>
      <c r="Q23" s="4">
        <v>3394</v>
      </c>
      <c r="R23" s="3" t="s">
        <v>562</v>
      </c>
      <c r="S23" s="3" t="s">
        <v>761</v>
      </c>
      <c r="T23" s="3" t="s">
        <v>360</v>
      </c>
      <c r="U23" s="3" t="s">
        <v>762</v>
      </c>
      <c r="V23" s="3" t="s">
        <v>71</v>
      </c>
      <c r="W23" s="3" t="s">
        <v>511</v>
      </c>
      <c r="X23" s="3" t="s">
        <v>47</v>
      </c>
      <c r="Y23" s="3" t="s">
        <v>60</v>
      </c>
    </row>
    <row r="24" spans="1:25" x14ac:dyDescent="0.2">
      <c r="A24">
        <v>2007</v>
      </c>
      <c r="B24" t="s">
        <v>31</v>
      </c>
      <c r="C24">
        <v>5495</v>
      </c>
      <c r="D24" s="11">
        <v>662</v>
      </c>
      <c r="E24" s="11">
        <v>916</v>
      </c>
      <c r="F24" s="11">
        <v>1117</v>
      </c>
      <c r="G24" s="11">
        <v>1537</v>
      </c>
      <c r="H24" s="11">
        <v>632</v>
      </c>
      <c r="I24" s="11">
        <v>463</v>
      </c>
      <c r="J24" s="11">
        <v>167</v>
      </c>
      <c r="K24" s="11">
        <v>1</v>
      </c>
      <c r="M24" s="10"/>
      <c r="N24" s="11"/>
      <c r="O24">
        <v>2007</v>
      </c>
      <c r="P24" s="3" t="s">
        <v>31</v>
      </c>
      <c r="Q24" s="4">
        <v>5495</v>
      </c>
      <c r="R24" s="3" t="s">
        <v>763</v>
      </c>
      <c r="S24" s="3" t="s">
        <v>764</v>
      </c>
      <c r="T24" s="3" t="s">
        <v>665</v>
      </c>
      <c r="U24" s="3" t="s">
        <v>765</v>
      </c>
      <c r="V24" s="3" t="s">
        <v>766</v>
      </c>
      <c r="W24" s="3" t="s">
        <v>81</v>
      </c>
      <c r="X24" s="3" t="s">
        <v>810</v>
      </c>
      <c r="Y24" s="3" t="s">
        <v>60</v>
      </c>
    </row>
    <row r="25" spans="1:25" x14ac:dyDescent="0.2">
      <c r="A25">
        <v>2007</v>
      </c>
      <c r="B25" t="s">
        <v>32</v>
      </c>
      <c r="C25">
        <v>20723</v>
      </c>
      <c r="D25" s="11">
        <v>1701</v>
      </c>
      <c r="E25" s="11">
        <v>3695</v>
      </c>
      <c r="F25" s="11">
        <v>5258</v>
      </c>
      <c r="G25" s="11">
        <v>6025</v>
      </c>
      <c r="H25" s="11">
        <v>2134</v>
      </c>
      <c r="I25" s="11">
        <v>1463</v>
      </c>
      <c r="J25" s="11">
        <v>447</v>
      </c>
      <c r="K25"/>
      <c r="M25" s="10"/>
      <c r="N25" s="11"/>
      <c r="O25">
        <v>2007</v>
      </c>
      <c r="P25" s="3" t="s">
        <v>32</v>
      </c>
      <c r="Q25" s="4">
        <v>20723</v>
      </c>
      <c r="R25" s="3" t="s">
        <v>767</v>
      </c>
      <c r="S25" s="3" t="s">
        <v>768</v>
      </c>
      <c r="T25" s="3" t="s">
        <v>69</v>
      </c>
      <c r="U25" s="3" t="s">
        <v>769</v>
      </c>
      <c r="V25" s="3" t="s">
        <v>770</v>
      </c>
      <c r="W25" s="3" t="s">
        <v>547</v>
      </c>
      <c r="X25" s="3" t="s">
        <v>811</v>
      </c>
      <c r="Y25" s="3"/>
    </row>
    <row r="26" spans="1:25" x14ac:dyDescent="0.2">
      <c r="A26">
        <v>2007</v>
      </c>
      <c r="B26" t="s">
        <v>33</v>
      </c>
      <c r="C26">
        <v>6168</v>
      </c>
      <c r="D26" s="11">
        <v>692</v>
      </c>
      <c r="E26" s="11">
        <v>1249</v>
      </c>
      <c r="F26" s="11">
        <v>1134</v>
      </c>
      <c r="G26" s="11">
        <v>1669</v>
      </c>
      <c r="H26" s="11">
        <v>835</v>
      </c>
      <c r="I26" s="11">
        <v>379</v>
      </c>
      <c r="J26" s="11">
        <v>209</v>
      </c>
      <c r="K26" s="11">
        <v>1</v>
      </c>
      <c r="M26" s="10"/>
      <c r="N26" s="11"/>
      <c r="O26">
        <v>2007</v>
      </c>
      <c r="P26" s="3" t="s">
        <v>33</v>
      </c>
      <c r="Q26" s="4">
        <v>6168</v>
      </c>
      <c r="R26" s="3" t="s">
        <v>66</v>
      </c>
      <c r="S26" s="3" t="s">
        <v>771</v>
      </c>
      <c r="T26" s="3" t="s">
        <v>772</v>
      </c>
      <c r="U26" s="3" t="s">
        <v>94</v>
      </c>
      <c r="V26" s="3" t="s">
        <v>521</v>
      </c>
      <c r="W26" s="3" t="s">
        <v>773</v>
      </c>
      <c r="X26" s="3" t="s">
        <v>812</v>
      </c>
      <c r="Y26" s="3" t="s">
        <v>60</v>
      </c>
    </row>
    <row r="27" spans="1:25" x14ac:dyDescent="0.2">
      <c r="A27">
        <v>2007</v>
      </c>
      <c r="B27" t="s">
        <v>34</v>
      </c>
      <c r="C27">
        <v>11917</v>
      </c>
      <c r="D27" s="11">
        <v>1198</v>
      </c>
      <c r="E27" s="11">
        <v>2444</v>
      </c>
      <c r="F27" s="11">
        <v>2753</v>
      </c>
      <c r="G27" s="11">
        <v>3884</v>
      </c>
      <c r="H27" s="11">
        <v>1194</v>
      </c>
      <c r="I27" s="11">
        <v>391</v>
      </c>
      <c r="J27" s="11">
        <v>52</v>
      </c>
      <c r="K27" s="11">
        <v>1</v>
      </c>
      <c r="M27" s="10"/>
      <c r="N27" s="11"/>
      <c r="O27">
        <v>2007</v>
      </c>
      <c r="P27" s="3" t="s">
        <v>34</v>
      </c>
      <c r="Q27" s="4">
        <v>11917</v>
      </c>
      <c r="R27" s="3" t="s">
        <v>774</v>
      </c>
      <c r="S27" s="3" t="s">
        <v>775</v>
      </c>
      <c r="T27" s="3" t="s">
        <v>776</v>
      </c>
      <c r="U27" s="3" t="s">
        <v>777</v>
      </c>
      <c r="V27" s="3" t="s">
        <v>778</v>
      </c>
      <c r="W27" s="3" t="s">
        <v>779</v>
      </c>
      <c r="X27" s="3" t="s">
        <v>813</v>
      </c>
      <c r="Y27" s="3" t="s">
        <v>60</v>
      </c>
    </row>
    <row r="28" spans="1:25" x14ac:dyDescent="0.2">
      <c r="A28">
        <v>2007</v>
      </c>
      <c r="B28" t="s">
        <v>36</v>
      </c>
      <c r="C28">
        <v>11536</v>
      </c>
      <c r="D28" s="11">
        <v>1502</v>
      </c>
      <c r="E28" s="11">
        <v>2844</v>
      </c>
      <c r="F28" s="11">
        <v>2339</v>
      </c>
      <c r="G28" s="11">
        <v>2724</v>
      </c>
      <c r="H28" s="11">
        <v>1272</v>
      </c>
      <c r="I28" s="11">
        <v>683</v>
      </c>
      <c r="J28" s="11">
        <v>172</v>
      </c>
      <c r="K28"/>
      <c r="M28" s="10"/>
      <c r="N28" s="11"/>
      <c r="O28">
        <v>2007</v>
      </c>
      <c r="P28" s="3" t="s">
        <v>36</v>
      </c>
      <c r="Q28" s="4">
        <v>11536</v>
      </c>
      <c r="R28" s="3" t="s">
        <v>780</v>
      </c>
      <c r="S28" s="3" t="s">
        <v>781</v>
      </c>
      <c r="T28" s="3" t="s">
        <v>782</v>
      </c>
      <c r="U28" s="3" t="s">
        <v>783</v>
      </c>
      <c r="V28" s="3" t="s">
        <v>784</v>
      </c>
      <c r="W28" s="3" t="s">
        <v>785</v>
      </c>
      <c r="X28" s="3" t="s">
        <v>814</v>
      </c>
      <c r="Y28" s="3"/>
    </row>
    <row r="29" spans="1:25" x14ac:dyDescent="0.2">
      <c r="A29">
        <v>2007</v>
      </c>
      <c r="B29" t="s">
        <v>37</v>
      </c>
      <c r="C29">
        <v>6475</v>
      </c>
      <c r="D29" s="11">
        <v>817</v>
      </c>
      <c r="E29" s="11">
        <v>1233</v>
      </c>
      <c r="F29" s="11">
        <v>1544</v>
      </c>
      <c r="G29" s="11">
        <v>1684</v>
      </c>
      <c r="H29" s="11">
        <v>653</v>
      </c>
      <c r="I29" s="11">
        <v>410</v>
      </c>
      <c r="J29" s="11">
        <v>132</v>
      </c>
      <c r="K29" s="11">
        <v>2</v>
      </c>
      <c r="M29" s="10"/>
      <c r="N29" s="11"/>
      <c r="O29">
        <v>2007</v>
      </c>
      <c r="P29" s="3" t="s">
        <v>37</v>
      </c>
      <c r="Q29" s="4">
        <v>6475</v>
      </c>
      <c r="R29" s="3" t="s">
        <v>786</v>
      </c>
      <c r="S29" s="3" t="s">
        <v>787</v>
      </c>
      <c r="T29" s="3" t="s">
        <v>788</v>
      </c>
      <c r="U29" s="3" t="s">
        <v>789</v>
      </c>
      <c r="V29" s="3" t="s">
        <v>375</v>
      </c>
      <c r="W29" s="3" t="s">
        <v>790</v>
      </c>
      <c r="X29" s="3" t="s">
        <v>815</v>
      </c>
      <c r="Y29" s="3" t="s">
        <v>374</v>
      </c>
    </row>
    <row r="30" spans="1:25" x14ac:dyDescent="0.2">
      <c r="A30">
        <v>2007</v>
      </c>
      <c r="B30" t="s">
        <v>38</v>
      </c>
      <c r="C30">
        <v>1879</v>
      </c>
      <c r="D30" s="11">
        <v>227</v>
      </c>
      <c r="E30" s="11">
        <v>355</v>
      </c>
      <c r="F30" s="11">
        <v>423</v>
      </c>
      <c r="G30" s="11">
        <v>597</v>
      </c>
      <c r="H30" s="11">
        <v>168</v>
      </c>
      <c r="I30" s="11">
        <v>85</v>
      </c>
      <c r="J30" s="11">
        <v>24</v>
      </c>
      <c r="K30"/>
      <c r="M30" s="10"/>
      <c r="N30" s="11"/>
      <c r="O30">
        <v>2007</v>
      </c>
      <c r="P30" s="3" t="s">
        <v>38</v>
      </c>
      <c r="Q30" s="4">
        <v>1879</v>
      </c>
      <c r="R30" s="3" t="s">
        <v>511</v>
      </c>
      <c r="S30" s="3" t="s">
        <v>358</v>
      </c>
      <c r="T30" s="3" t="s">
        <v>791</v>
      </c>
      <c r="U30" s="3" t="s">
        <v>792</v>
      </c>
      <c r="V30" s="3" t="s">
        <v>46</v>
      </c>
      <c r="W30" s="3" t="s">
        <v>47</v>
      </c>
      <c r="X30" s="3" t="s">
        <v>103</v>
      </c>
      <c r="Y30" s="3"/>
    </row>
    <row r="31" spans="1:25" x14ac:dyDescent="0.2">
      <c r="A31">
        <v>2007</v>
      </c>
      <c r="B31" t="s">
        <v>39</v>
      </c>
      <c r="C31">
        <v>1523</v>
      </c>
      <c r="D31" s="11">
        <v>122</v>
      </c>
      <c r="E31" s="11">
        <v>343</v>
      </c>
      <c r="F31" s="11">
        <v>301</v>
      </c>
      <c r="G31" s="11">
        <v>461</v>
      </c>
      <c r="H31" s="11">
        <v>153</v>
      </c>
      <c r="I31" s="11">
        <v>107</v>
      </c>
      <c r="J31" s="11">
        <v>36</v>
      </c>
      <c r="K31"/>
      <c r="M31" s="10"/>
      <c r="N31" s="11"/>
      <c r="O31">
        <v>2007</v>
      </c>
      <c r="P31" s="3" t="s">
        <v>39</v>
      </c>
      <c r="Q31" s="4">
        <v>1523</v>
      </c>
      <c r="R31" s="3" t="s">
        <v>77</v>
      </c>
      <c r="S31" s="3" t="s">
        <v>793</v>
      </c>
      <c r="T31" s="3" t="s">
        <v>794</v>
      </c>
      <c r="U31" s="3" t="s">
        <v>795</v>
      </c>
      <c r="V31" s="3" t="s">
        <v>62</v>
      </c>
      <c r="W31" s="3" t="s">
        <v>796</v>
      </c>
      <c r="X31" s="3" t="s">
        <v>82</v>
      </c>
      <c r="Y31" s="3"/>
    </row>
    <row r="32" spans="1:25" x14ac:dyDescent="0.2">
      <c r="A32">
        <v>2007</v>
      </c>
      <c r="B32" t="s">
        <v>40</v>
      </c>
      <c r="C32">
        <v>7117</v>
      </c>
      <c r="D32" s="11">
        <v>829</v>
      </c>
      <c r="E32" s="11">
        <v>1522</v>
      </c>
      <c r="F32" s="11">
        <v>1779</v>
      </c>
      <c r="G32" s="11">
        <v>1771</v>
      </c>
      <c r="H32" s="11">
        <v>864</v>
      </c>
      <c r="I32" s="11">
        <v>282</v>
      </c>
      <c r="J32" s="11">
        <v>67</v>
      </c>
      <c r="K32" s="11">
        <v>3</v>
      </c>
      <c r="M32" s="10"/>
      <c r="N32" s="11"/>
      <c r="O32">
        <v>2007</v>
      </c>
      <c r="P32" s="3" t="s">
        <v>40</v>
      </c>
      <c r="Q32" s="4">
        <v>7117</v>
      </c>
      <c r="R32" s="3" t="s">
        <v>797</v>
      </c>
      <c r="S32" s="3" t="s">
        <v>798</v>
      </c>
      <c r="T32" s="3" t="s">
        <v>799</v>
      </c>
      <c r="U32" s="3" t="s">
        <v>800</v>
      </c>
      <c r="V32" s="3" t="s">
        <v>801</v>
      </c>
      <c r="W32" s="3" t="s">
        <v>83</v>
      </c>
      <c r="X32" s="3" t="s">
        <v>64</v>
      </c>
      <c r="Y32" s="3" t="s">
        <v>61</v>
      </c>
    </row>
    <row r="33" spans="1:25" x14ac:dyDescent="0.2">
      <c r="A33">
        <v>2006</v>
      </c>
      <c r="B33" t="s">
        <v>10</v>
      </c>
      <c r="C33">
        <f>ROUND(350566/393740*Q33,0)</f>
        <v>7057</v>
      </c>
      <c r="D33">
        <f>C33-SUM(E33:K33)</f>
        <v>1641</v>
      </c>
      <c r="E33">
        <f>ROUND(350566/393740*S33,0)</f>
        <v>1345</v>
      </c>
      <c r="F33">
        <f t="shared" ref="F33:K33" si="0">ROUND(350566/393740*T33,0)</f>
        <v>1306</v>
      </c>
      <c r="G33">
        <f t="shared" si="0"/>
        <v>1539</v>
      </c>
      <c r="H33">
        <f t="shared" si="0"/>
        <v>834</v>
      </c>
      <c r="I33">
        <f t="shared" si="0"/>
        <v>315</v>
      </c>
      <c r="J33">
        <f t="shared" si="0"/>
        <v>72</v>
      </c>
      <c r="K33">
        <f t="shared" si="0"/>
        <v>5</v>
      </c>
      <c r="M33" s="10"/>
      <c r="N33" s="11"/>
      <c r="O33">
        <v>2006</v>
      </c>
      <c r="P33" s="3" t="s">
        <v>10</v>
      </c>
      <c r="Q33" s="4">
        <v>7926</v>
      </c>
      <c r="R33" s="3" t="s">
        <v>545</v>
      </c>
      <c r="S33" s="3" t="s">
        <v>549</v>
      </c>
      <c r="T33" s="3" t="s">
        <v>817</v>
      </c>
      <c r="U33" s="3" t="s">
        <v>818</v>
      </c>
      <c r="V33" s="3" t="s">
        <v>819</v>
      </c>
      <c r="W33" s="3" t="s">
        <v>820</v>
      </c>
      <c r="X33" s="3" t="s">
        <v>52</v>
      </c>
      <c r="Y33" s="3" t="s">
        <v>42</v>
      </c>
    </row>
    <row r="34" spans="1:25" x14ac:dyDescent="0.2">
      <c r="A34">
        <v>2006</v>
      </c>
      <c r="B34" t="s">
        <v>11</v>
      </c>
      <c r="C34">
        <f t="shared" ref="C34:C61" si="1">ROUND(350566/393740*Q34,0)</f>
        <v>3802</v>
      </c>
      <c r="D34">
        <f t="shared" ref="D34:D61" si="2">C34-SUM(E34:K34)</f>
        <v>565</v>
      </c>
      <c r="E34">
        <f t="shared" ref="E34:E61" si="3">ROUND(350566/393740*S34,0)</f>
        <v>569</v>
      </c>
      <c r="F34">
        <f t="shared" ref="F34:F61" si="4">ROUND(350566/393740*T34,0)</f>
        <v>846</v>
      </c>
      <c r="G34">
        <f t="shared" ref="G34:G61" si="5">ROUND(350566/393740*U34,0)</f>
        <v>938</v>
      </c>
      <c r="H34">
        <f t="shared" ref="H34:H61" si="6">ROUND(350566/393740*V34,0)</f>
        <v>407</v>
      </c>
      <c r="I34">
        <f t="shared" ref="I34:I61" si="7">ROUND(350566/393740*W34,0)</f>
        <v>313</v>
      </c>
      <c r="J34">
        <f t="shared" ref="J34:J61" si="8">ROUND(350566/393740*X34,0)</f>
        <v>161</v>
      </c>
      <c r="K34">
        <f t="shared" ref="K34:K61" si="9">ROUND(350566/393740*Y34,0)</f>
        <v>3</v>
      </c>
      <c r="M34" s="10"/>
      <c r="N34" s="11"/>
      <c r="O34">
        <v>2006</v>
      </c>
      <c r="P34" s="3" t="s">
        <v>11</v>
      </c>
      <c r="Q34" s="4">
        <v>4270</v>
      </c>
      <c r="R34" s="3" t="s">
        <v>821</v>
      </c>
      <c r="S34" s="3" t="s">
        <v>822</v>
      </c>
      <c r="T34" s="3" t="s">
        <v>359</v>
      </c>
      <c r="U34" s="3" t="s">
        <v>823</v>
      </c>
      <c r="V34" s="3" t="s">
        <v>824</v>
      </c>
      <c r="W34" s="3" t="s">
        <v>825</v>
      </c>
      <c r="X34" s="3" t="s">
        <v>957</v>
      </c>
      <c r="Y34" s="3" t="s">
        <v>61</v>
      </c>
    </row>
    <row r="35" spans="1:25" x14ac:dyDescent="0.2">
      <c r="A35">
        <v>2006</v>
      </c>
      <c r="B35" t="s">
        <v>12</v>
      </c>
      <c r="C35">
        <f t="shared" si="1"/>
        <v>21936</v>
      </c>
      <c r="D35">
        <f t="shared" si="2"/>
        <v>4669</v>
      </c>
      <c r="E35">
        <f t="shared" si="3"/>
        <v>4137</v>
      </c>
      <c r="F35">
        <f t="shared" si="4"/>
        <v>3326</v>
      </c>
      <c r="G35">
        <f t="shared" si="5"/>
        <v>4091</v>
      </c>
      <c r="H35">
        <f t="shared" si="6"/>
        <v>2589</v>
      </c>
      <c r="I35">
        <f t="shared" si="7"/>
        <v>1892</v>
      </c>
      <c r="J35">
        <f t="shared" si="8"/>
        <v>1180</v>
      </c>
      <c r="K35">
        <f t="shared" si="9"/>
        <v>52</v>
      </c>
      <c r="M35" s="10"/>
      <c r="N35" s="11"/>
      <c r="O35">
        <v>2006</v>
      </c>
      <c r="P35" s="3" t="s">
        <v>12</v>
      </c>
      <c r="Q35" s="4">
        <v>24637</v>
      </c>
      <c r="R35" s="3" t="s">
        <v>826</v>
      </c>
      <c r="S35" s="3" t="s">
        <v>827</v>
      </c>
      <c r="T35" s="3" t="s">
        <v>828</v>
      </c>
      <c r="U35" s="3" t="s">
        <v>829</v>
      </c>
      <c r="V35" s="3" t="s">
        <v>830</v>
      </c>
      <c r="W35" s="3" t="s">
        <v>831</v>
      </c>
      <c r="X35" s="3" t="s">
        <v>100</v>
      </c>
      <c r="Y35" s="3" t="s">
        <v>356</v>
      </c>
    </row>
    <row r="36" spans="1:25" x14ac:dyDescent="0.2">
      <c r="A36">
        <v>2006</v>
      </c>
      <c r="B36" t="s">
        <v>13</v>
      </c>
      <c r="C36">
        <f t="shared" si="1"/>
        <v>15245</v>
      </c>
      <c r="D36">
        <f t="shared" si="2"/>
        <v>2931</v>
      </c>
      <c r="E36">
        <f t="shared" si="3"/>
        <v>2989</v>
      </c>
      <c r="F36">
        <f t="shared" si="4"/>
        <v>2960</v>
      </c>
      <c r="G36">
        <f t="shared" si="5"/>
        <v>3423</v>
      </c>
      <c r="H36">
        <f t="shared" si="6"/>
        <v>1740</v>
      </c>
      <c r="I36">
        <f t="shared" si="7"/>
        <v>907</v>
      </c>
      <c r="J36">
        <f t="shared" si="8"/>
        <v>288</v>
      </c>
      <c r="K36">
        <f t="shared" si="9"/>
        <v>7</v>
      </c>
      <c r="M36" s="10"/>
      <c r="N36" s="11"/>
      <c r="O36">
        <v>2006</v>
      </c>
      <c r="P36" s="3" t="s">
        <v>13</v>
      </c>
      <c r="Q36" s="4">
        <v>17123</v>
      </c>
      <c r="R36" s="3" t="s">
        <v>832</v>
      </c>
      <c r="S36" s="3" t="s">
        <v>833</v>
      </c>
      <c r="T36" s="3" t="s">
        <v>834</v>
      </c>
      <c r="U36" s="3" t="s">
        <v>516</v>
      </c>
      <c r="V36" s="3" t="s">
        <v>835</v>
      </c>
      <c r="W36" s="3" t="s">
        <v>67</v>
      </c>
      <c r="X36" s="3" t="s">
        <v>958</v>
      </c>
      <c r="Y36" s="3" t="s">
        <v>99</v>
      </c>
    </row>
    <row r="37" spans="1:25" x14ac:dyDescent="0.2">
      <c r="A37">
        <v>2006</v>
      </c>
      <c r="B37" t="s">
        <v>14</v>
      </c>
      <c r="C37">
        <f t="shared" si="1"/>
        <v>12020</v>
      </c>
      <c r="D37">
        <f t="shared" si="2"/>
        <v>2232</v>
      </c>
      <c r="E37">
        <f t="shared" si="3"/>
        <v>2864</v>
      </c>
      <c r="F37">
        <f t="shared" si="4"/>
        <v>2674</v>
      </c>
      <c r="G37">
        <f t="shared" si="5"/>
        <v>2405</v>
      </c>
      <c r="H37">
        <f t="shared" si="6"/>
        <v>1224</v>
      </c>
      <c r="I37">
        <f t="shared" si="7"/>
        <v>487</v>
      </c>
      <c r="J37">
        <f t="shared" si="8"/>
        <v>130</v>
      </c>
      <c r="K37">
        <f t="shared" si="9"/>
        <v>4</v>
      </c>
      <c r="M37" s="10"/>
      <c r="N37" s="11"/>
      <c r="O37">
        <v>2006</v>
      </c>
      <c r="P37" s="3" t="s">
        <v>14</v>
      </c>
      <c r="Q37" s="4">
        <v>13500</v>
      </c>
      <c r="R37" s="3" t="s">
        <v>836</v>
      </c>
      <c r="S37" s="3" t="s">
        <v>837</v>
      </c>
      <c r="T37" s="3" t="s">
        <v>519</v>
      </c>
      <c r="U37" s="3" t="s">
        <v>838</v>
      </c>
      <c r="V37" s="3" t="s">
        <v>839</v>
      </c>
      <c r="W37" s="3" t="s">
        <v>840</v>
      </c>
      <c r="X37" s="3" t="s">
        <v>541</v>
      </c>
      <c r="Y37" s="3" t="s">
        <v>524</v>
      </c>
    </row>
    <row r="38" spans="1:25" x14ac:dyDescent="0.2">
      <c r="A38">
        <v>2006</v>
      </c>
      <c r="B38" t="s">
        <v>15</v>
      </c>
      <c r="C38">
        <f t="shared" si="1"/>
        <v>13941</v>
      </c>
      <c r="D38">
        <f t="shared" si="2"/>
        <v>1280</v>
      </c>
      <c r="E38">
        <f t="shared" si="3"/>
        <v>2505</v>
      </c>
      <c r="F38">
        <f t="shared" si="4"/>
        <v>2812</v>
      </c>
      <c r="G38">
        <f t="shared" si="5"/>
        <v>4030</v>
      </c>
      <c r="H38">
        <f t="shared" si="6"/>
        <v>1768</v>
      </c>
      <c r="I38">
        <f t="shared" si="7"/>
        <v>1130</v>
      </c>
      <c r="J38">
        <f t="shared" si="8"/>
        <v>416</v>
      </c>
      <c r="K38">
        <f t="shared" si="9"/>
        <v>0</v>
      </c>
      <c r="M38" s="10"/>
      <c r="N38" s="11"/>
      <c r="O38">
        <v>2006</v>
      </c>
      <c r="P38" s="3" t="s">
        <v>15</v>
      </c>
      <c r="Q38" s="4">
        <v>15658</v>
      </c>
      <c r="R38" s="3" t="s">
        <v>841</v>
      </c>
      <c r="S38" s="3" t="s">
        <v>365</v>
      </c>
      <c r="T38" s="3" t="s">
        <v>842</v>
      </c>
      <c r="U38" s="3" t="s">
        <v>843</v>
      </c>
      <c r="V38" s="3" t="s">
        <v>844</v>
      </c>
      <c r="W38" s="3" t="s">
        <v>373</v>
      </c>
      <c r="X38" s="3" t="s">
        <v>959</v>
      </c>
      <c r="Y38" s="3"/>
    </row>
    <row r="39" spans="1:25" x14ac:dyDescent="0.2">
      <c r="A39">
        <v>2006</v>
      </c>
      <c r="B39" t="s">
        <v>16</v>
      </c>
      <c r="C39">
        <f t="shared" si="1"/>
        <v>9521</v>
      </c>
      <c r="D39">
        <f t="shared" si="2"/>
        <v>928</v>
      </c>
      <c r="E39">
        <f t="shared" si="3"/>
        <v>2002</v>
      </c>
      <c r="F39">
        <f t="shared" si="4"/>
        <v>1917</v>
      </c>
      <c r="G39">
        <f t="shared" si="5"/>
        <v>2333</v>
      </c>
      <c r="H39">
        <f t="shared" si="6"/>
        <v>1325</v>
      </c>
      <c r="I39">
        <f t="shared" si="7"/>
        <v>809</v>
      </c>
      <c r="J39">
        <f t="shared" si="8"/>
        <v>206</v>
      </c>
      <c r="K39">
        <f t="shared" si="9"/>
        <v>1</v>
      </c>
      <c r="M39" s="10"/>
      <c r="N39" s="11"/>
      <c r="O39">
        <v>2006</v>
      </c>
      <c r="P39" s="3" t="s">
        <v>16</v>
      </c>
      <c r="Q39" s="4">
        <v>10694</v>
      </c>
      <c r="R39" s="3" t="s">
        <v>714</v>
      </c>
      <c r="S39" s="3" t="s">
        <v>845</v>
      </c>
      <c r="T39" s="3" t="s">
        <v>93</v>
      </c>
      <c r="U39" s="3" t="s">
        <v>846</v>
      </c>
      <c r="V39" s="3" t="s">
        <v>847</v>
      </c>
      <c r="W39" s="3" t="s">
        <v>848</v>
      </c>
      <c r="X39" s="3" t="s">
        <v>960</v>
      </c>
      <c r="Y39" s="3" t="s">
        <v>60</v>
      </c>
    </row>
    <row r="40" spans="1:25" x14ac:dyDescent="0.2">
      <c r="A40">
        <v>2006</v>
      </c>
      <c r="B40" t="s">
        <v>17</v>
      </c>
      <c r="C40">
        <f t="shared" si="1"/>
        <v>12555</v>
      </c>
      <c r="D40">
        <f t="shared" si="2"/>
        <v>3306</v>
      </c>
      <c r="E40">
        <f t="shared" si="3"/>
        <v>2124</v>
      </c>
      <c r="F40">
        <f t="shared" si="4"/>
        <v>1872</v>
      </c>
      <c r="G40">
        <f t="shared" si="5"/>
        <v>2519</v>
      </c>
      <c r="H40">
        <f t="shared" si="6"/>
        <v>1355</v>
      </c>
      <c r="I40">
        <f t="shared" si="7"/>
        <v>915</v>
      </c>
      <c r="J40">
        <f t="shared" si="8"/>
        <v>452</v>
      </c>
      <c r="K40">
        <f t="shared" si="9"/>
        <v>12</v>
      </c>
      <c r="M40" s="10"/>
      <c r="N40" s="11"/>
      <c r="O40">
        <v>2006</v>
      </c>
      <c r="P40" s="3" t="s">
        <v>17</v>
      </c>
      <c r="Q40" s="4">
        <v>14101</v>
      </c>
      <c r="R40" s="3" t="s">
        <v>849</v>
      </c>
      <c r="S40" s="3" t="s">
        <v>671</v>
      </c>
      <c r="T40" s="3" t="s">
        <v>850</v>
      </c>
      <c r="U40" s="3" t="s">
        <v>851</v>
      </c>
      <c r="V40" s="3" t="s">
        <v>852</v>
      </c>
      <c r="W40" s="3" t="s">
        <v>528</v>
      </c>
      <c r="X40" s="3" t="s">
        <v>961</v>
      </c>
      <c r="Y40" s="3" t="s">
        <v>539</v>
      </c>
    </row>
    <row r="41" spans="1:25" x14ac:dyDescent="0.2">
      <c r="A41">
        <v>2006</v>
      </c>
      <c r="B41" t="s">
        <v>18</v>
      </c>
      <c r="C41">
        <f t="shared" si="1"/>
        <v>5536</v>
      </c>
      <c r="D41">
        <f t="shared" si="2"/>
        <v>953</v>
      </c>
      <c r="E41">
        <f t="shared" si="3"/>
        <v>658</v>
      </c>
      <c r="F41">
        <f t="shared" si="4"/>
        <v>1337</v>
      </c>
      <c r="G41">
        <f t="shared" si="5"/>
        <v>1385</v>
      </c>
      <c r="H41">
        <f t="shared" si="6"/>
        <v>588</v>
      </c>
      <c r="I41">
        <f t="shared" si="7"/>
        <v>451</v>
      </c>
      <c r="J41">
        <f t="shared" si="8"/>
        <v>158</v>
      </c>
      <c r="K41">
        <f t="shared" si="9"/>
        <v>6</v>
      </c>
      <c r="M41" s="10"/>
      <c r="N41" s="11"/>
      <c r="O41">
        <v>2006</v>
      </c>
      <c r="P41" s="3" t="s">
        <v>18</v>
      </c>
      <c r="Q41" s="4">
        <v>6218</v>
      </c>
      <c r="R41" s="3" t="s">
        <v>853</v>
      </c>
      <c r="S41" s="3" t="s">
        <v>854</v>
      </c>
      <c r="T41" s="3" t="s">
        <v>780</v>
      </c>
      <c r="U41" s="3" t="s">
        <v>855</v>
      </c>
      <c r="V41" s="3" t="s">
        <v>856</v>
      </c>
      <c r="W41" s="3" t="s">
        <v>54</v>
      </c>
      <c r="X41" s="3" t="s">
        <v>74</v>
      </c>
      <c r="Y41" s="3" t="s">
        <v>353</v>
      </c>
    </row>
    <row r="42" spans="1:25" x14ac:dyDescent="0.2">
      <c r="A42">
        <v>2006</v>
      </c>
      <c r="B42" t="s">
        <v>19</v>
      </c>
      <c r="C42">
        <f t="shared" si="1"/>
        <v>17046</v>
      </c>
      <c r="D42">
        <f t="shared" si="2"/>
        <v>3562</v>
      </c>
      <c r="E42">
        <f t="shared" si="3"/>
        <v>3969</v>
      </c>
      <c r="F42">
        <f t="shared" si="4"/>
        <v>2873</v>
      </c>
      <c r="G42">
        <f t="shared" si="5"/>
        <v>3796</v>
      </c>
      <c r="H42">
        <f t="shared" si="6"/>
        <v>1350</v>
      </c>
      <c r="I42">
        <f t="shared" si="7"/>
        <v>914</v>
      </c>
      <c r="J42">
        <f t="shared" si="8"/>
        <v>558</v>
      </c>
      <c r="K42">
        <f t="shared" si="9"/>
        <v>24</v>
      </c>
      <c r="M42" s="10"/>
      <c r="N42" s="11"/>
      <c r="O42">
        <v>2006</v>
      </c>
      <c r="P42" s="3" t="s">
        <v>19</v>
      </c>
      <c r="Q42" s="4">
        <v>19145</v>
      </c>
      <c r="R42" s="3" t="s">
        <v>857</v>
      </c>
      <c r="S42" s="3" t="s">
        <v>858</v>
      </c>
      <c r="T42" s="3" t="s">
        <v>859</v>
      </c>
      <c r="U42" s="3" t="s">
        <v>860</v>
      </c>
      <c r="V42" s="3" t="s">
        <v>861</v>
      </c>
      <c r="W42" s="3" t="s">
        <v>367</v>
      </c>
      <c r="X42" s="3" t="s">
        <v>962</v>
      </c>
      <c r="Y42" s="3" t="s">
        <v>349</v>
      </c>
    </row>
    <row r="43" spans="1:25" x14ac:dyDescent="0.2">
      <c r="A43">
        <v>2006</v>
      </c>
      <c r="B43" t="s">
        <v>20</v>
      </c>
      <c r="C43">
        <f t="shared" si="1"/>
        <v>17273</v>
      </c>
      <c r="D43">
        <f t="shared" si="2"/>
        <v>2918</v>
      </c>
      <c r="E43">
        <f t="shared" si="3"/>
        <v>3450</v>
      </c>
      <c r="F43">
        <f t="shared" si="4"/>
        <v>3654</v>
      </c>
      <c r="G43">
        <f t="shared" si="5"/>
        <v>4168</v>
      </c>
      <c r="H43">
        <f t="shared" si="6"/>
        <v>1740</v>
      </c>
      <c r="I43">
        <f t="shared" si="7"/>
        <v>894</v>
      </c>
      <c r="J43">
        <f t="shared" si="8"/>
        <v>443</v>
      </c>
      <c r="K43">
        <f t="shared" si="9"/>
        <v>6</v>
      </c>
      <c r="M43" s="10"/>
      <c r="N43" s="11"/>
      <c r="O43">
        <v>2006</v>
      </c>
      <c r="P43" s="3" t="s">
        <v>20</v>
      </c>
      <c r="Q43" s="4">
        <v>19400</v>
      </c>
      <c r="R43" s="3" t="s">
        <v>862</v>
      </c>
      <c r="S43" s="3" t="s">
        <v>863</v>
      </c>
      <c r="T43" s="3" t="s">
        <v>864</v>
      </c>
      <c r="U43" s="3" t="s">
        <v>865</v>
      </c>
      <c r="V43" s="3" t="s">
        <v>835</v>
      </c>
      <c r="W43" s="3" t="s">
        <v>719</v>
      </c>
      <c r="X43" s="3" t="s">
        <v>963</v>
      </c>
      <c r="Y43" s="3" t="s">
        <v>353</v>
      </c>
    </row>
    <row r="44" spans="1:25" x14ac:dyDescent="0.2">
      <c r="A44">
        <v>2006</v>
      </c>
      <c r="B44" t="s">
        <v>21</v>
      </c>
      <c r="C44">
        <f t="shared" si="1"/>
        <v>12671</v>
      </c>
      <c r="D44">
        <f t="shared" si="2"/>
        <v>1958</v>
      </c>
      <c r="E44">
        <f t="shared" si="3"/>
        <v>3222</v>
      </c>
      <c r="F44">
        <f t="shared" si="4"/>
        <v>2930</v>
      </c>
      <c r="G44">
        <f t="shared" si="5"/>
        <v>2734</v>
      </c>
      <c r="H44">
        <f t="shared" si="6"/>
        <v>1027</v>
      </c>
      <c r="I44">
        <f t="shared" si="7"/>
        <v>564</v>
      </c>
      <c r="J44">
        <f t="shared" si="8"/>
        <v>236</v>
      </c>
      <c r="K44">
        <f t="shared" si="9"/>
        <v>0</v>
      </c>
      <c r="M44" s="10"/>
      <c r="N44" s="11"/>
      <c r="O44">
        <v>2006</v>
      </c>
      <c r="P44" s="3" t="s">
        <v>21</v>
      </c>
      <c r="Q44" s="4">
        <v>14232</v>
      </c>
      <c r="R44" s="3" t="s">
        <v>866</v>
      </c>
      <c r="S44" s="3" t="s">
        <v>867</v>
      </c>
      <c r="T44" s="3" t="s">
        <v>868</v>
      </c>
      <c r="U44" s="3" t="s">
        <v>869</v>
      </c>
      <c r="V44" s="3" t="s">
        <v>735</v>
      </c>
      <c r="W44" s="3" t="s">
        <v>870</v>
      </c>
      <c r="X44" s="3" t="s">
        <v>964</v>
      </c>
      <c r="Y44" s="3"/>
    </row>
    <row r="45" spans="1:25" x14ac:dyDescent="0.2">
      <c r="A45">
        <v>2006</v>
      </c>
      <c r="B45" t="s">
        <v>22</v>
      </c>
      <c r="C45">
        <f t="shared" si="1"/>
        <v>9433</v>
      </c>
      <c r="D45">
        <f t="shared" si="2"/>
        <v>1768</v>
      </c>
      <c r="E45">
        <f t="shared" si="3"/>
        <v>2053</v>
      </c>
      <c r="F45">
        <f t="shared" si="4"/>
        <v>1831</v>
      </c>
      <c r="G45">
        <f t="shared" si="5"/>
        <v>2517</v>
      </c>
      <c r="H45">
        <f t="shared" si="6"/>
        <v>758</v>
      </c>
      <c r="I45">
        <f t="shared" si="7"/>
        <v>329</v>
      </c>
      <c r="J45">
        <f t="shared" si="8"/>
        <v>173</v>
      </c>
      <c r="K45">
        <f t="shared" si="9"/>
        <v>4</v>
      </c>
      <c r="O45">
        <v>2006</v>
      </c>
      <c r="P45" s="3" t="s">
        <v>22</v>
      </c>
      <c r="Q45" s="4">
        <v>10595</v>
      </c>
      <c r="R45" s="3" t="s">
        <v>363</v>
      </c>
      <c r="S45" s="3" t="s">
        <v>871</v>
      </c>
      <c r="T45" s="3" t="s">
        <v>872</v>
      </c>
      <c r="U45" s="3" t="s">
        <v>873</v>
      </c>
      <c r="V45" s="3" t="s">
        <v>874</v>
      </c>
      <c r="W45" s="3" t="s">
        <v>875</v>
      </c>
      <c r="X45" s="3" t="s">
        <v>965</v>
      </c>
      <c r="Y45" s="3" t="s">
        <v>524</v>
      </c>
    </row>
    <row r="46" spans="1:25" x14ac:dyDescent="0.2">
      <c r="A46">
        <v>2006</v>
      </c>
      <c r="B46" t="s">
        <v>23</v>
      </c>
      <c r="C46">
        <f t="shared" si="1"/>
        <v>9884</v>
      </c>
      <c r="D46">
        <f t="shared" si="2"/>
        <v>1506</v>
      </c>
      <c r="E46">
        <f t="shared" si="3"/>
        <v>2570</v>
      </c>
      <c r="F46">
        <f t="shared" si="4"/>
        <v>2333</v>
      </c>
      <c r="G46">
        <f t="shared" si="5"/>
        <v>2160</v>
      </c>
      <c r="H46">
        <f t="shared" si="6"/>
        <v>796</v>
      </c>
      <c r="I46">
        <f t="shared" si="7"/>
        <v>379</v>
      </c>
      <c r="J46">
        <f t="shared" si="8"/>
        <v>136</v>
      </c>
      <c r="K46">
        <f t="shared" si="9"/>
        <v>4</v>
      </c>
      <c r="O46">
        <v>2006</v>
      </c>
      <c r="P46" s="3" t="s">
        <v>23</v>
      </c>
      <c r="Q46" s="4">
        <v>11101</v>
      </c>
      <c r="R46" s="3" t="s">
        <v>876</v>
      </c>
      <c r="S46" s="3" t="s">
        <v>877</v>
      </c>
      <c r="T46" s="3" t="s">
        <v>846</v>
      </c>
      <c r="U46" s="3" t="s">
        <v>878</v>
      </c>
      <c r="V46" s="3" t="s">
        <v>368</v>
      </c>
      <c r="W46" s="3" t="s">
        <v>879</v>
      </c>
      <c r="X46" s="3" t="s">
        <v>62</v>
      </c>
      <c r="Y46" s="3" t="s">
        <v>524</v>
      </c>
    </row>
    <row r="47" spans="1:25" x14ac:dyDescent="0.2">
      <c r="A47">
        <v>2006</v>
      </c>
      <c r="B47" t="s">
        <v>24</v>
      </c>
      <c r="C47">
        <f t="shared" si="1"/>
        <v>22602</v>
      </c>
      <c r="D47">
        <f t="shared" si="2"/>
        <v>4535</v>
      </c>
      <c r="E47">
        <f t="shared" si="3"/>
        <v>6583</v>
      </c>
      <c r="F47">
        <f t="shared" si="4"/>
        <v>4070</v>
      </c>
      <c r="G47">
        <f t="shared" si="5"/>
        <v>4152</v>
      </c>
      <c r="H47">
        <f t="shared" si="6"/>
        <v>2170</v>
      </c>
      <c r="I47">
        <f t="shared" si="7"/>
        <v>857</v>
      </c>
      <c r="J47">
        <f t="shared" si="8"/>
        <v>166</v>
      </c>
      <c r="K47">
        <f t="shared" si="9"/>
        <v>69</v>
      </c>
      <c r="O47">
        <v>2006</v>
      </c>
      <c r="P47" s="3" t="s">
        <v>24</v>
      </c>
      <c r="Q47" s="4">
        <v>25386</v>
      </c>
      <c r="R47" s="3" t="s">
        <v>880</v>
      </c>
      <c r="S47" s="3" t="s">
        <v>881</v>
      </c>
      <c r="T47" s="3" t="s">
        <v>882</v>
      </c>
      <c r="U47" s="3" t="s">
        <v>883</v>
      </c>
      <c r="V47" s="3" t="s">
        <v>884</v>
      </c>
      <c r="W47" s="3" t="s">
        <v>885</v>
      </c>
      <c r="X47" s="3" t="s">
        <v>558</v>
      </c>
      <c r="Y47" s="3" t="s">
        <v>971</v>
      </c>
    </row>
    <row r="48" spans="1:25" x14ac:dyDescent="0.2">
      <c r="A48">
        <v>2006</v>
      </c>
      <c r="B48" t="s">
        <v>25</v>
      </c>
      <c r="C48">
        <f t="shared" si="1"/>
        <v>17109</v>
      </c>
      <c r="D48">
        <f t="shared" si="2"/>
        <v>3029</v>
      </c>
      <c r="E48">
        <f t="shared" si="3"/>
        <v>3333</v>
      </c>
      <c r="F48">
        <f t="shared" si="4"/>
        <v>3874</v>
      </c>
      <c r="G48">
        <f t="shared" si="5"/>
        <v>3900</v>
      </c>
      <c r="H48">
        <f t="shared" si="6"/>
        <v>1732</v>
      </c>
      <c r="I48">
        <f t="shared" si="7"/>
        <v>933</v>
      </c>
      <c r="J48">
        <f t="shared" si="8"/>
        <v>307</v>
      </c>
      <c r="K48">
        <f t="shared" si="9"/>
        <v>1</v>
      </c>
      <c r="O48">
        <v>2006</v>
      </c>
      <c r="P48" s="3" t="s">
        <v>25</v>
      </c>
      <c r="Q48" s="4">
        <v>19216</v>
      </c>
      <c r="R48" s="3" t="s">
        <v>886</v>
      </c>
      <c r="S48" s="3" t="s">
        <v>887</v>
      </c>
      <c r="T48" s="3" t="s">
        <v>888</v>
      </c>
      <c r="U48" s="3" t="s">
        <v>889</v>
      </c>
      <c r="V48" s="3" t="s">
        <v>890</v>
      </c>
      <c r="W48" s="3" t="s">
        <v>84</v>
      </c>
      <c r="X48" s="3" t="s">
        <v>966</v>
      </c>
      <c r="Y48" s="3" t="s">
        <v>60</v>
      </c>
    </row>
    <row r="49" spans="1:25" x14ac:dyDescent="0.2">
      <c r="A49">
        <v>2006</v>
      </c>
      <c r="B49" t="s">
        <v>26</v>
      </c>
      <c r="C49">
        <f t="shared" si="1"/>
        <v>21900</v>
      </c>
      <c r="D49">
        <f t="shared" si="2"/>
        <v>4429</v>
      </c>
      <c r="E49">
        <f t="shared" si="3"/>
        <v>5305</v>
      </c>
      <c r="F49">
        <f t="shared" si="4"/>
        <v>4770</v>
      </c>
      <c r="G49">
        <f t="shared" si="5"/>
        <v>4001</v>
      </c>
      <c r="H49">
        <f t="shared" si="6"/>
        <v>1976</v>
      </c>
      <c r="I49">
        <f t="shared" si="7"/>
        <v>1054</v>
      </c>
      <c r="J49">
        <f t="shared" si="8"/>
        <v>363</v>
      </c>
      <c r="K49">
        <f t="shared" si="9"/>
        <v>2</v>
      </c>
      <c r="O49">
        <v>2006</v>
      </c>
      <c r="P49" s="3" t="s">
        <v>26</v>
      </c>
      <c r="Q49" s="4">
        <v>24597</v>
      </c>
      <c r="R49" s="3" t="s">
        <v>751</v>
      </c>
      <c r="S49" s="3" t="s">
        <v>891</v>
      </c>
      <c r="T49" s="3" t="s">
        <v>892</v>
      </c>
      <c r="U49" s="3" t="s">
        <v>893</v>
      </c>
      <c r="V49" s="3" t="s">
        <v>894</v>
      </c>
      <c r="W49" s="3" t="s">
        <v>517</v>
      </c>
      <c r="X49" s="3" t="s">
        <v>967</v>
      </c>
      <c r="Y49" s="3" t="s">
        <v>374</v>
      </c>
    </row>
    <row r="50" spans="1:25" x14ac:dyDescent="0.2">
      <c r="A50">
        <v>2006</v>
      </c>
      <c r="B50" t="s">
        <v>27</v>
      </c>
      <c r="C50">
        <f t="shared" si="1"/>
        <v>13129</v>
      </c>
      <c r="D50">
        <f t="shared" si="2"/>
        <v>3454</v>
      </c>
      <c r="E50">
        <f t="shared" si="3"/>
        <v>2822</v>
      </c>
      <c r="F50">
        <f t="shared" si="4"/>
        <v>2981</v>
      </c>
      <c r="G50">
        <f t="shared" si="5"/>
        <v>2022</v>
      </c>
      <c r="H50">
        <f t="shared" si="6"/>
        <v>1199</v>
      </c>
      <c r="I50">
        <f t="shared" si="7"/>
        <v>461</v>
      </c>
      <c r="J50">
        <f t="shared" si="8"/>
        <v>189</v>
      </c>
      <c r="K50">
        <f t="shared" si="9"/>
        <v>1</v>
      </c>
      <c r="O50">
        <v>2006</v>
      </c>
      <c r="P50" s="3" t="s">
        <v>27</v>
      </c>
      <c r="Q50" s="4">
        <v>14746</v>
      </c>
      <c r="R50" s="3" t="s">
        <v>895</v>
      </c>
      <c r="S50" s="3" t="s">
        <v>896</v>
      </c>
      <c r="T50" s="3" t="s">
        <v>897</v>
      </c>
      <c r="U50" s="3" t="s">
        <v>898</v>
      </c>
      <c r="V50" s="3" t="s">
        <v>899</v>
      </c>
      <c r="W50" s="3" t="s">
        <v>80</v>
      </c>
      <c r="X50" s="3" t="s">
        <v>345</v>
      </c>
      <c r="Y50" s="3" t="s">
        <v>60</v>
      </c>
    </row>
    <row r="51" spans="1:25" x14ac:dyDescent="0.2">
      <c r="A51">
        <v>2006</v>
      </c>
      <c r="B51" t="s">
        <v>28</v>
      </c>
      <c r="C51">
        <f t="shared" si="1"/>
        <v>24644</v>
      </c>
      <c r="D51">
        <f t="shared" si="2"/>
        <v>4333</v>
      </c>
      <c r="E51">
        <f t="shared" si="3"/>
        <v>5474</v>
      </c>
      <c r="F51">
        <f t="shared" si="4"/>
        <v>4817</v>
      </c>
      <c r="G51">
        <f t="shared" si="5"/>
        <v>4973</v>
      </c>
      <c r="H51">
        <f t="shared" si="6"/>
        <v>2953</v>
      </c>
      <c r="I51">
        <f t="shared" si="7"/>
        <v>1411</v>
      </c>
      <c r="J51">
        <f t="shared" si="8"/>
        <v>668</v>
      </c>
      <c r="K51">
        <f t="shared" si="9"/>
        <v>15</v>
      </c>
      <c r="O51">
        <v>2006</v>
      </c>
      <c r="P51" s="3" t="s">
        <v>28</v>
      </c>
      <c r="Q51" s="4">
        <v>27679</v>
      </c>
      <c r="R51" s="3" t="s">
        <v>900</v>
      </c>
      <c r="S51" s="3" t="s">
        <v>901</v>
      </c>
      <c r="T51" s="3" t="s">
        <v>902</v>
      </c>
      <c r="U51" s="3" t="s">
        <v>903</v>
      </c>
      <c r="V51" s="3" t="s">
        <v>904</v>
      </c>
      <c r="W51" s="3" t="s">
        <v>905</v>
      </c>
      <c r="X51" s="3" t="s">
        <v>535</v>
      </c>
      <c r="Y51" s="3" t="s">
        <v>972</v>
      </c>
    </row>
    <row r="52" spans="1:25" x14ac:dyDescent="0.2">
      <c r="A52">
        <v>2006</v>
      </c>
      <c r="B52" t="s">
        <v>29</v>
      </c>
      <c r="C52">
        <f t="shared" si="1"/>
        <v>10809</v>
      </c>
      <c r="D52">
        <f t="shared" si="2"/>
        <v>2006</v>
      </c>
      <c r="E52">
        <f t="shared" si="3"/>
        <v>2129</v>
      </c>
      <c r="F52">
        <f t="shared" si="4"/>
        <v>2440</v>
      </c>
      <c r="G52">
        <f t="shared" si="5"/>
        <v>2806</v>
      </c>
      <c r="H52">
        <f t="shared" si="6"/>
        <v>946</v>
      </c>
      <c r="I52">
        <f t="shared" si="7"/>
        <v>346</v>
      </c>
      <c r="J52">
        <f t="shared" si="8"/>
        <v>119</v>
      </c>
      <c r="K52">
        <f t="shared" si="9"/>
        <v>17</v>
      </c>
      <c r="O52">
        <v>2006</v>
      </c>
      <c r="P52" s="3" t="s">
        <v>29</v>
      </c>
      <c r="Q52" s="4">
        <v>12140</v>
      </c>
      <c r="R52" s="3" t="s">
        <v>906</v>
      </c>
      <c r="S52" s="3" t="s">
        <v>907</v>
      </c>
      <c r="T52" s="3" t="s">
        <v>908</v>
      </c>
      <c r="U52" s="3" t="s">
        <v>909</v>
      </c>
      <c r="V52" s="3" t="s">
        <v>95</v>
      </c>
      <c r="W52" s="3" t="s">
        <v>910</v>
      </c>
      <c r="X52" s="3" t="s">
        <v>968</v>
      </c>
      <c r="Y52" s="3" t="s">
        <v>43</v>
      </c>
    </row>
    <row r="53" spans="1:25" x14ac:dyDescent="0.2">
      <c r="A53">
        <v>2006</v>
      </c>
      <c r="B53" t="s">
        <v>30</v>
      </c>
      <c r="C53">
        <f t="shared" si="1"/>
        <v>3094</v>
      </c>
      <c r="D53">
        <f t="shared" si="2"/>
        <v>286</v>
      </c>
      <c r="E53">
        <f t="shared" si="3"/>
        <v>687</v>
      </c>
      <c r="F53">
        <f t="shared" si="4"/>
        <v>675</v>
      </c>
      <c r="G53">
        <f t="shared" si="5"/>
        <v>772</v>
      </c>
      <c r="H53">
        <f t="shared" si="6"/>
        <v>446</v>
      </c>
      <c r="I53">
        <f t="shared" si="7"/>
        <v>150</v>
      </c>
      <c r="J53">
        <f t="shared" si="8"/>
        <v>78</v>
      </c>
      <c r="K53">
        <f t="shared" si="9"/>
        <v>0</v>
      </c>
      <c r="O53">
        <v>2006</v>
      </c>
      <c r="P53" s="3" t="s">
        <v>30</v>
      </c>
      <c r="Q53" s="4">
        <v>3475</v>
      </c>
      <c r="R53" s="3" t="s">
        <v>911</v>
      </c>
      <c r="S53" s="3" t="s">
        <v>96</v>
      </c>
      <c r="T53" s="3" t="s">
        <v>912</v>
      </c>
      <c r="U53" s="3" t="s">
        <v>913</v>
      </c>
      <c r="V53" s="3" t="s">
        <v>914</v>
      </c>
      <c r="W53" s="3" t="s">
        <v>90</v>
      </c>
      <c r="X53" s="3" t="s">
        <v>102</v>
      </c>
      <c r="Y53" s="3"/>
    </row>
    <row r="54" spans="1:25" x14ac:dyDescent="0.2">
      <c r="A54">
        <v>2006</v>
      </c>
      <c r="B54" t="s">
        <v>31</v>
      </c>
      <c r="C54">
        <f t="shared" si="1"/>
        <v>5572</v>
      </c>
      <c r="D54">
        <f t="shared" si="2"/>
        <v>929</v>
      </c>
      <c r="E54">
        <f t="shared" si="3"/>
        <v>1027</v>
      </c>
      <c r="F54">
        <f t="shared" si="4"/>
        <v>1149</v>
      </c>
      <c r="G54">
        <f t="shared" si="5"/>
        <v>1336</v>
      </c>
      <c r="H54">
        <f t="shared" si="6"/>
        <v>627</v>
      </c>
      <c r="I54">
        <f t="shared" si="7"/>
        <v>369</v>
      </c>
      <c r="J54">
        <f t="shared" si="8"/>
        <v>133</v>
      </c>
      <c r="K54">
        <f t="shared" si="9"/>
        <v>2</v>
      </c>
      <c r="O54">
        <v>2006</v>
      </c>
      <c r="P54" s="3" t="s">
        <v>31</v>
      </c>
      <c r="Q54" s="4">
        <v>6258</v>
      </c>
      <c r="R54" s="3" t="s">
        <v>714</v>
      </c>
      <c r="S54" s="3" t="s">
        <v>735</v>
      </c>
      <c r="T54" s="3" t="s">
        <v>915</v>
      </c>
      <c r="U54" s="3" t="s">
        <v>370</v>
      </c>
      <c r="V54" s="3" t="s">
        <v>916</v>
      </c>
      <c r="W54" s="3" t="s">
        <v>75</v>
      </c>
      <c r="X54" s="3" t="s">
        <v>969</v>
      </c>
      <c r="Y54" s="3" t="s">
        <v>374</v>
      </c>
    </row>
    <row r="55" spans="1:25" x14ac:dyDescent="0.2">
      <c r="A55">
        <v>2006</v>
      </c>
      <c r="B55" t="s">
        <v>32</v>
      </c>
      <c r="C55">
        <f t="shared" si="1"/>
        <v>19577</v>
      </c>
      <c r="D55">
        <f t="shared" si="2"/>
        <v>2305</v>
      </c>
      <c r="E55">
        <f t="shared" si="3"/>
        <v>3817</v>
      </c>
      <c r="F55">
        <f t="shared" si="4"/>
        <v>4988</v>
      </c>
      <c r="G55">
        <f t="shared" si="5"/>
        <v>4935</v>
      </c>
      <c r="H55">
        <f t="shared" si="6"/>
        <v>2020</v>
      </c>
      <c r="I55">
        <f t="shared" si="7"/>
        <v>1129</v>
      </c>
      <c r="J55">
        <f t="shared" si="8"/>
        <v>369</v>
      </c>
      <c r="K55">
        <f t="shared" si="9"/>
        <v>14</v>
      </c>
      <c r="O55">
        <v>2006</v>
      </c>
      <c r="P55" s="3" t="s">
        <v>32</v>
      </c>
      <c r="Q55" s="4">
        <v>21988</v>
      </c>
      <c r="R55" s="3" t="s">
        <v>917</v>
      </c>
      <c r="S55" s="3" t="s">
        <v>918</v>
      </c>
      <c r="T55" s="3" t="s">
        <v>919</v>
      </c>
      <c r="U55" s="3" t="s">
        <v>920</v>
      </c>
      <c r="V55" s="3" t="s">
        <v>921</v>
      </c>
      <c r="W55" s="3" t="s">
        <v>922</v>
      </c>
      <c r="X55" s="3" t="s">
        <v>75</v>
      </c>
      <c r="Y55" s="3" t="s">
        <v>538</v>
      </c>
    </row>
    <row r="56" spans="1:25" x14ac:dyDescent="0.2">
      <c r="A56">
        <v>2006</v>
      </c>
      <c r="B56" t="s">
        <v>33</v>
      </c>
      <c r="C56">
        <f t="shared" si="1"/>
        <v>6988</v>
      </c>
      <c r="D56">
        <f t="shared" si="2"/>
        <v>1420</v>
      </c>
      <c r="E56">
        <f t="shared" si="3"/>
        <v>1480</v>
      </c>
      <c r="F56">
        <f t="shared" si="4"/>
        <v>1294</v>
      </c>
      <c r="G56">
        <f t="shared" si="5"/>
        <v>1537</v>
      </c>
      <c r="H56">
        <f t="shared" si="6"/>
        <v>741</v>
      </c>
      <c r="I56">
        <f t="shared" si="7"/>
        <v>313</v>
      </c>
      <c r="J56">
        <f t="shared" si="8"/>
        <v>199</v>
      </c>
      <c r="K56">
        <f t="shared" si="9"/>
        <v>4</v>
      </c>
      <c r="O56">
        <v>2006</v>
      </c>
      <c r="P56" s="3" t="s">
        <v>33</v>
      </c>
      <c r="Q56" s="4">
        <v>7849</v>
      </c>
      <c r="R56" s="3" t="s">
        <v>923</v>
      </c>
      <c r="S56" s="3" t="s">
        <v>924</v>
      </c>
      <c r="T56" s="3" t="s">
        <v>925</v>
      </c>
      <c r="U56" s="3" t="s">
        <v>926</v>
      </c>
      <c r="V56" s="3" t="s">
        <v>518</v>
      </c>
      <c r="W56" s="3" t="s">
        <v>927</v>
      </c>
      <c r="X56" s="3" t="s">
        <v>526</v>
      </c>
      <c r="Y56" s="3" t="s">
        <v>973</v>
      </c>
    </row>
    <row r="57" spans="1:25" x14ac:dyDescent="0.2">
      <c r="A57">
        <v>2006</v>
      </c>
      <c r="B57" t="s">
        <v>34</v>
      </c>
      <c r="C57">
        <f t="shared" si="1"/>
        <v>11597</v>
      </c>
      <c r="D57">
        <f t="shared" si="2"/>
        <v>1884</v>
      </c>
      <c r="E57">
        <f t="shared" si="3"/>
        <v>2419</v>
      </c>
      <c r="F57">
        <f t="shared" si="4"/>
        <v>2868</v>
      </c>
      <c r="G57">
        <f t="shared" si="5"/>
        <v>3112</v>
      </c>
      <c r="H57">
        <f t="shared" si="6"/>
        <v>997</v>
      </c>
      <c r="I57">
        <f t="shared" si="7"/>
        <v>270</v>
      </c>
      <c r="J57">
        <f t="shared" si="8"/>
        <v>44</v>
      </c>
      <c r="K57">
        <f t="shared" si="9"/>
        <v>3</v>
      </c>
      <c r="O57">
        <v>2006</v>
      </c>
      <c r="P57" s="3" t="s">
        <v>34</v>
      </c>
      <c r="Q57" s="4">
        <v>13025</v>
      </c>
      <c r="R57" s="3" t="s">
        <v>928</v>
      </c>
      <c r="S57" s="3" t="s">
        <v>929</v>
      </c>
      <c r="T57" s="3" t="s">
        <v>531</v>
      </c>
      <c r="U57" s="3" t="s">
        <v>930</v>
      </c>
      <c r="V57" s="3" t="s">
        <v>931</v>
      </c>
      <c r="W57" s="3" t="s">
        <v>932</v>
      </c>
      <c r="X57" s="3" t="s">
        <v>559</v>
      </c>
      <c r="Y57" s="3" t="s">
        <v>61</v>
      </c>
    </row>
    <row r="58" spans="1:25" x14ac:dyDescent="0.2">
      <c r="A58">
        <v>2006</v>
      </c>
      <c r="B58" t="s">
        <v>36</v>
      </c>
      <c r="C58">
        <f t="shared" si="1"/>
        <v>10203</v>
      </c>
      <c r="D58">
        <f t="shared" si="2"/>
        <v>1608</v>
      </c>
      <c r="E58">
        <f t="shared" si="3"/>
        <v>2555</v>
      </c>
      <c r="F58">
        <f t="shared" si="4"/>
        <v>2072</v>
      </c>
      <c r="G58">
        <f t="shared" si="5"/>
        <v>2273</v>
      </c>
      <c r="H58">
        <f t="shared" si="6"/>
        <v>1101</v>
      </c>
      <c r="I58">
        <f t="shared" si="7"/>
        <v>459</v>
      </c>
      <c r="J58">
        <f t="shared" si="8"/>
        <v>135</v>
      </c>
      <c r="K58">
        <f t="shared" si="9"/>
        <v>0</v>
      </c>
      <c r="O58">
        <v>2006</v>
      </c>
      <c r="P58" s="3" t="s">
        <v>36</v>
      </c>
      <c r="Q58" s="4">
        <v>11460</v>
      </c>
      <c r="R58" s="3" t="s">
        <v>933</v>
      </c>
      <c r="S58" s="3" t="s">
        <v>934</v>
      </c>
      <c r="T58" s="3" t="s">
        <v>935</v>
      </c>
      <c r="U58" s="3" t="s">
        <v>936</v>
      </c>
      <c r="V58" s="3" t="s">
        <v>937</v>
      </c>
      <c r="W58" s="3" t="s">
        <v>938</v>
      </c>
      <c r="X58" s="3" t="s">
        <v>970</v>
      </c>
      <c r="Y58" s="3"/>
    </row>
    <row r="59" spans="1:25" x14ac:dyDescent="0.2">
      <c r="A59">
        <v>2006</v>
      </c>
      <c r="B59" t="s">
        <v>37</v>
      </c>
      <c r="C59">
        <f t="shared" si="1"/>
        <v>5754</v>
      </c>
      <c r="D59">
        <f t="shared" si="2"/>
        <v>871</v>
      </c>
      <c r="E59">
        <f t="shared" si="3"/>
        <v>1199</v>
      </c>
      <c r="F59">
        <f t="shared" si="4"/>
        <v>1375</v>
      </c>
      <c r="G59">
        <f t="shared" si="5"/>
        <v>1331</v>
      </c>
      <c r="H59">
        <f t="shared" si="6"/>
        <v>600</v>
      </c>
      <c r="I59">
        <f t="shared" si="7"/>
        <v>286</v>
      </c>
      <c r="J59">
        <f t="shared" si="8"/>
        <v>90</v>
      </c>
      <c r="K59">
        <f t="shared" si="9"/>
        <v>2</v>
      </c>
      <c r="O59">
        <v>2006</v>
      </c>
      <c r="P59" s="3" t="s">
        <v>37</v>
      </c>
      <c r="Q59" s="4">
        <v>6463</v>
      </c>
      <c r="R59" s="3" t="s">
        <v>939</v>
      </c>
      <c r="S59" s="3" t="s">
        <v>940</v>
      </c>
      <c r="T59" s="3" t="s">
        <v>941</v>
      </c>
      <c r="U59" s="3" t="s">
        <v>942</v>
      </c>
      <c r="V59" s="3" t="s">
        <v>542</v>
      </c>
      <c r="W59" s="3" t="s">
        <v>350</v>
      </c>
      <c r="X59" s="3" t="s">
        <v>510</v>
      </c>
      <c r="Y59" s="3" t="s">
        <v>374</v>
      </c>
    </row>
    <row r="60" spans="1:25" x14ac:dyDescent="0.2">
      <c r="A60">
        <v>2006</v>
      </c>
      <c r="B60" t="s">
        <v>38</v>
      </c>
      <c r="C60">
        <f t="shared" si="1"/>
        <v>1909</v>
      </c>
      <c r="D60">
        <f t="shared" si="2"/>
        <v>364</v>
      </c>
      <c r="E60">
        <f t="shared" si="3"/>
        <v>398</v>
      </c>
      <c r="F60">
        <f t="shared" si="4"/>
        <v>443</v>
      </c>
      <c r="G60">
        <f t="shared" si="5"/>
        <v>462</v>
      </c>
      <c r="H60">
        <f t="shared" si="6"/>
        <v>167</v>
      </c>
      <c r="I60">
        <f t="shared" si="7"/>
        <v>55</v>
      </c>
      <c r="J60">
        <f t="shared" si="8"/>
        <v>20</v>
      </c>
      <c r="K60">
        <f t="shared" si="9"/>
        <v>0</v>
      </c>
      <c r="O60">
        <v>2006</v>
      </c>
      <c r="P60" s="3" t="s">
        <v>38</v>
      </c>
      <c r="Q60" s="4">
        <v>2144</v>
      </c>
      <c r="R60" s="3" t="s">
        <v>943</v>
      </c>
      <c r="S60" s="3" t="s">
        <v>97</v>
      </c>
      <c r="T60" s="3" t="s">
        <v>944</v>
      </c>
      <c r="U60" s="3" t="s">
        <v>945</v>
      </c>
      <c r="V60" s="3" t="s">
        <v>555</v>
      </c>
      <c r="W60" s="3" t="s">
        <v>946</v>
      </c>
      <c r="X60" s="3" t="s">
        <v>63</v>
      </c>
      <c r="Y60" s="3"/>
    </row>
    <row r="61" spans="1:25" x14ac:dyDescent="0.2">
      <c r="A61">
        <v>2006</v>
      </c>
      <c r="B61" t="s">
        <v>39</v>
      </c>
      <c r="C61">
        <f t="shared" si="1"/>
        <v>1848</v>
      </c>
      <c r="D61">
        <f t="shared" si="2"/>
        <v>328</v>
      </c>
      <c r="E61">
        <f t="shared" si="3"/>
        <v>436</v>
      </c>
      <c r="F61">
        <f t="shared" si="4"/>
        <v>351</v>
      </c>
      <c r="G61">
        <f t="shared" si="5"/>
        <v>406</v>
      </c>
      <c r="H61">
        <f t="shared" si="6"/>
        <v>170</v>
      </c>
      <c r="I61">
        <f t="shared" si="7"/>
        <v>103</v>
      </c>
      <c r="J61">
        <f t="shared" si="8"/>
        <v>42</v>
      </c>
      <c r="K61">
        <f t="shared" si="9"/>
        <v>12</v>
      </c>
      <c r="O61">
        <v>2006</v>
      </c>
      <c r="P61" s="3" t="s">
        <v>39</v>
      </c>
      <c r="Q61" s="4">
        <v>2076</v>
      </c>
      <c r="R61" s="3" t="s">
        <v>947</v>
      </c>
      <c r="S61" s="3" t="s">
        <v>948</v>
      </c>
      <c r="T61" s="3" t="s">
        <v>949</v>
      </c>
      <c r="U61" s="3" t="s">
        <v>950</v>
      </c>
      <c r="V61" s="3" t="s">
        <v>951</v>
      </c>
      <c r="W61" s="3" t="s">
        <v>347</v>
      </c>
      <c r="X61" s="3" t="s">
        <v>556</v>
      </c>
      <c r="Y61" s="3" t="s">
        <v>522</v>
      </c>
    </row>
    <row r="62" spans="1:25" x14ac:dyDescent="0.2">
      <c r="A62">
        <v>2006</v>
      </c>
      <c r="B62" t="s">
        <v>40</v>
      </c>
      <c r="C62">
        <f>350566-SUM(C33:C61)</f>
        <v>5911</v>
      </c>
      <c r="D62">
        <f t="shared" ref="D62" si="10">C62-SUM(E62:K62)</f>
        <v>711</v>
      </c>
      <c r="E62">
        <f t="shared" ref="E62" si="11">ROUND(350566/393740*S62,0)</f>
        <v>1376</v>
      </c>
      <c r="F62">
        <f t="shared" ref="F62" si="12">ROUND(350566/393740*T62,0)</f>
        <v>1500</v>
      </c>
      <c r="G62">
        <f t="shared" ref="G62" si="13">ROUND(350566/393740*U62,0)</f>
        <v>1428</v>
      </c>
      <c r="H62">
        <f t="shared" ref="H62" si="14">ROUND(350566/393740*V62,0)</f>
        <v>659</v>
      </c>
      <c r="I62">
        <f t="shared" ref="I62" si="15">ROUND(350566/393740*W62,0)</f>
        <v>189</v>
      </c>
      <c r="J62">
        <f t="shared" ref="J62" si="16">ROUND(350566/393740*X62,0)</f>
        <v>46</v>
      </c>
      <c r="K62">
        <f t="shared" ref="K62" si="17">ROUND(350566/393740*Y62,0)</f>
        <v>2</v>
      </c>
      <c r="O62">
        <v>2006</v>
      </c>
      <c r="P62" s="3" t="s">
        <v>40</v>
      </c>
      <c r="Q62" s="4">
        <v>6638</v>
      </c>
      <c r="R62" s="3" t="s">
        <v>952</v>
      </c>
      <c r="S62" s="3" t="s">
        <v>953</v>
      </c>
      <c r="T62" s="3" t="s">
        <v>954</v>
      </c>
      <c r="U62" s="3" t="s">
        <v>955</v>
      </c>
      <c r="V62" s="3" t="s">
        <v>956</v>
      </c>
      <c r="W62" s="3" t="s">
        <v>345</v>
      </c>
      <c r="X62" s="3" t="s">
        <v>813</v>
      </c>
      <c r="Y62" s="3" t="s">
        <v>374</v>
      </c>
    </row>
    <row r="63" spans="1:25" x14ac:dyDescent="0.2">
      <c r="A63">
        <v>2005</v>
      </c>
      <c r="B63" t="s">
        <v>10</v>
      </c>
      <c r="C63">
        <f>ROUND(347709/390157*Q63,0)</f>
        <v>6885</v>
      </c>
      <c r="D63">
        <f>C63-SUM(E63:K63)</f>
        <v>1768</v>
      </c>
      <c r="E63">
        <f>ROUND(347709/390157*S63,0)</f>
        <v>1280</v>
      </c>
      <c r="F63">
        <f t="shared" ref="F63:K63" si="18">ROUND(347709/390157*T63,0)</f>
        <v>1386</v>
      </c>
      <c r="G63">
        <f t="shared" si="18"/>
        <v>1460</v>
      </c>
      <c r="H63">
        <f t="shared" si="18"/>
        <v>701</v>
      </c>
      <c r="I63">
        <f t="shared" si="18"/>
        <v>227</v>
      </c>
      <c r="J63">
        <f t="shared" si="18"/>
        <v>57</v>
      </c>
      <c r="K63">
        <f t="shared" si="18"/>
        <v>6</v>
      </c>
      <c r="O63">
        <v>2005</v>
      </c>
      <c r="P63" s="3" t="s">
        <v>10</v>
      </c>
      <c r="Q63" s="4">
        <v>7726</v>
      </c>
      <c r="R63" s="3" t="s">
        <v>974</v>
      </c>
      <c r="S63" s="3" t="s">
        <v>975</v>
      </c>
      <c r="T63" s="3" t="s">
        <v>976</v>
      </c>
      <c r="U63" s="3" t="s">
        <v>344</v>
      </c>
      <c r="V63" s="3" t="s">
        <v>977</v>
      </c>
      <c r="W63" s="3" t="s">
        <v>48</v>
      </c>
      <c r="X63" s="3" t="s">
        <v>58</v>
      </c>
      <c r="Y63" s="3" t="s">
        <v>353</v>
      </c>
    </row>
    <row r="64" spans="1:25" x14ac:dyDescent="0.2">
      <c r="A64">
        <v>2005</v>
      </c>
      <c r="B64" t="s">
        <v>11</v>
      </c>
      <c r="C64">
        <f t="shared" ref="C64:C91" si="19">ROUND(347709/390157*Q64,0)</f>
        <v>3781</v>
      </c>
      <c r="D64">
        <f t="shared" ref="D64:D92" si="20">C64-SUM(E64:K64)</f>
        <v>671</v>
      </c>
      <c r="E64">
        <f t="shared" ref="E64:E92" si="21">ROUND(347709/390157*S64,0)</f>
        <v>661</v>
      </c>
      <c r="F64">
        <f t="shared" ref="F64:F92" si="22">ROUND(347709/390157*T64,0)</f>
        <v>872</v>
      </c>
      <c r="G64">
        <f t="shared" ref="G64:G92" si="23">ROUND(347709/390157*U64,0)</f>
        <v>786</v>
      </c>
      <c r="H64">
        <f t="shared" ref="H64:H92" si="24">ROUND(347709/390157*V64,0)</f>
        <v>405</v>
      </c>
      <c r="I64">
        <f t="shared" ref="I64:I92" si="25">ROUND(347709/390157*W64,0)</f>
        <v>247</v>
      </c>
      <c r="J64">
        <f t="shared" ref="J64:J92" si="26">ROUND(347709/390157*X64,0)</f>
        <v>132</v>
      </c>
      <c r="K64">
        <f t="shared" ref="K64:K92" si="27">ROUND(347709/390157*Y64,0)</f>
        <v>7</v>
      </c>
      <c r="O64">
        <v>2005</v>
      </c>
      <c r="P64" s="3" t="s">
        <v>11</v>
      </c>
      <c r="Q64" s="4">
        <v>4243</v>
      </c>
      <c r="R64" s="3" t="s">
        <v>978</v>
      </c>
      <c r="S64" s="3" t="s">
        <v>979</v>
      </c>
      <c r="T64" s="3" t="s">
        <v>369</v>
      </c>
      <c r="U64" s="3" t="s">
        <v>980</v>
      </c>
      <c r="V64" s="3" t="s">
        <v>530</v>
      </c>
      <c r="W64" s="3" t="s">
        <v>981</v>
      </c>
      <c r="X64" s="3" t="s">
        <v>1121</v>
      </c>
      <c r="Y64" s="3" t="s">
        <v>99</v>
      </c>
    </row>
    <row r="65" spans="1:25" x14ac:dyDescent="0.2">
      <c r="A65">
        <v>2005</v>
      </c>
      <c r="B65" t="s">
        <v>12</v>
      </c>
      <c r="C65">
        <f t="shared" si="19"/>
        <v>21749</v>
      </c>
      <c r="D65">
        <f t="shared" si="20"/>
        <v>4924</v>
      </c>
      <c r="E65">
        <f t="shared" si="21"/>
        <v>4321</v>
      </c>
      <c r="F65">
        <f t="shared" si="22"/>
        <v>3323</v>
      </c>
      <c r="G65">
        <f t="shared" si="23"/>
        <v>3784</v>
      </c>
      <c r="H65">
        <f t="shared" si="24"/>
        <v>2670</v>
      </c>
      <c r="I65">
        <f t="shared" si="25"/>
        <v>1633</v>
      </c>
      <c r="J65">
        <f t="shared" si="26"/>
        <v>1068</v>
      </c>
      <c r="K65">
        <f t="shared" si="27"/>
        <v>26</v>
      </c>
      <c r="O65">
        <v>2005</v>
      </c>
      <c r="P65" s="3" t="s">
        <v>12</v>
      </c>
      <c r="Q65" s="4">
        <v>24404</v>
      </c>
      <c r="R65" s="3" t="s">
        <v>982</v>
      </c>
      <c r="S65" s="3" t="s">
        <v>983</v>
      </c>
      <c r="T65" s="3" t="s">
        <v>984</v>
      </c>
      <c r="U65" s="3" t="s">
        <v>985</v>
      </c>
      <c r="V65" s="3" t="s">
        <v>513</v>
      </c>
      <c r="W65" s="3" t="s">
        <v>986</v>
      </c>
      <c r="X65" s="3" t="s">
        <v>774</v>
      </c>
      <c r="Y65" s="3" t="s">
        <v>537</v>
      </c>
    </row>
    <row r="66" spans="1:25" x14ac:dyDescent="0.2">
      <c r="A66">
        <v>2005</v>
      </c>
      <c r="B66" t="s">
        <v>13</v>
      </c>
      <c r="C66">
        <f t="shared" si="19"/>
        <v>15242</v>
      </c>
      <c r="D66">
        <f t="shared" si="20"/>
        <v>3452</v>
      </c>
      <c r="E66">
        <f t="shared" si="21"/>
        <v>3082</v>
      </c>
      <c r="F66">
        <f t="shared" si="22"/>
        <v>3270</v>
      </c>
      <c r="G66">
        <f t="shared" si="23"/>
        <v>2938</v>
      </c>
      <c r="H66">
        <f t="shared" si="24"/>
        <v>1572</v>
      </c>
      <c r="I66">
        <f t="shared" si="25"/>
        <v>713</v>
      </c>
      <c r="J66">
        <f t="shared" si="26"/>
        <v>199</v>
      </c>
      <c r="K66">
        <f t="shared" si="27"/>
        <v>16</v>
      </c>
      <c r="O66">
        <v>2005</v>
      </c>
      <c r="P66" s="3" t="s">
        <v>13</v>
      </c>
      <c r="Q66" s="4">
        <v>17103</v>
      </c>
      <c r="R66" s="3" t="s">
        <v>987</v>
      </c>
      <c r="S66" s="3" t="s">
        <v>988</v>
      </c>
      <c r="T66" s="3" t="s">
        <v>989</v>
      </c>
      <c r="U66" s="3" t="s">
        <v>990</v>
      </c>
      <c r="V66" s="3" t="s">
        <v>991</v>
      </c>
      <c r="W66" s="3" t="s">
        <v>348</v>
      </c>
      <c r="X66" s="3" t="s">
        <v>1122</v>
      </c>
      <c r="Y66" s="3" t="s">
        <v>53</v>
      </c>
    </row>
    <row r="67" spans="1:25" x14ac:dyDescent="0.2">
      <c r="A67">
        <v>2005</v>
      </c>
      <c r="B67" t="s">
        <v>14</v>
      </c>
      <c r="C67">
        <f t="shared" si="19"/>
        <v>11993</v>
      </c>
      <c r="D67">
        <f t="shared" si="20"/>
        <v>2658</v>
      </c>
      <c r="E67">
        <f t="shared" si="21"/>
        <v>2898</v>
      </c>
      <c r="F67">
        <f t="shared" si="22"/>
        <v>2554</v>
      </c>
      <c r="G67">
        <f t="shared" si="23"/>
        <v>2227</v>
      </c>
      <c r="H67">
        <f t="shared" si="24"/>
        <v>1074</v>
      </c>
      <c r="I67">
        <f t="shared" si="25"/>
        <v>445</v>
      </c>
      <c r="J67">
        <f t="shared" si="26"/>
        <v>137</v>
      </c>
      <c r="K67">
        <f t="shared" si="27"/>
        <v>0</v>
      </c>
      <c r="O67">
        <v>2005</v>
      </c>
      <c r="P67" s="3" t="s">
        <v>14</v>
      </c>
      <c r="Q67" s="4">
        <v>13457</v>
      </c>
      <c r="R67" s="3" t="s">
        <v>992</v>
      </c>
      <c r="S67" s="3" t="s">
        <v>993</v>
      </c>
      <c r="T67" s="3" t="s">
        <v>994</v>
      </c>
      <c r="U67" s="3" t="s">
        <v>86</v>
      </c>
      <c r="V67" s="3" t="s">
        <v>68</v>
      </c>
      <c r="W67" s="3" t="s">
        <v>995</v>
      </c>
      <c r="X67" s="3" t="s">
        <v>49</v>
      </c>
      <c r="Y67" s="3"/>
    </row>
    <row r="68" spans="1:25" x14ac:dyDescent="0.2">
      <c r="A68">
        <v>2005</v>
      </c>
      <c r="B68" t="s">
        <v>15</v>
      </c>
      <c r="C68">
        <f t="shared" si="19"/>
        <v>13880</v>
      </c>
      <c r="D68">
        <f t="shared" si="20"/>
        <v>1583</v>
      </c>
      <c r="E68">
        <f t="shared" si="21"/>
        <v>2725</v>
      </c>
      <c r="F68">
        <f t="shared" si="22"/>
        <v>2929</v>
      </c>
      <c r="G68">
        <f t="shared" si="23"/>
        <v>3746</v>
      </c>
      <c r="H68">
        <f t="shared" si="24"/>
        <v>1708</v>
      </c>
      <c r="I68">
        <f t="shared" si="25"/>
        <v>918</v>
      </c>
      <c r="J68">
        <f t="shared" si="26"/>
        <v>271</v>
      </c>
      <c r="K68">
        <f t="shared" si="27"/>
        <v>0</v>
      </c>
      <c r="O68">
        <v>2005</v>
      </c>
      <c r="P68" s="3" t="s">
        <v>15</v>
      </c>
      <c r="Q68" s="4">
        <v>15575</v>
      </c>
      <c r="R68" s="3" t="s">
        <v>996</v>
      </c>
      <c r="S68" s="3" t="s">
        <v>997</v>
      </c>
      <c r="T68" s="3" t="s">
        <v>357</v>
      </c>
      <c r="U68" s="3" t="s">
        <v>998</v>
      </c>
      <c r="V68" s="3" t="s">
        <v>372</v>
      </c>
      <c r="W68" s="3" t="s">
        <v>999</v>
      </c>
      <c r="X68" s="3" t="s">
        <v>65</v>
      </c>
      <c r="Y68" s="3"/>
    </row>
    <row r="69" spans="1:25" x14ac:dyDescent="0.2">
      <c r="A69">
        <v>2005</v>
      </c>
      <c r="B69" t="s">
        <v>16</v>
      </c>
      <c r="C69">
        <f t="shared" si="19"/>
        <v>9620</v>
      </c>
      <c r="D69">
        <f t="shared" si="20"/>
        <v>1169</v>
      </c>
      <c r="E69">
        <f t="shared" si="21"/>
        <v>2038</v>
      </c>
      <c r="F69">
        <f t="shared" si="22"/>
        <v>2027</v>
      </c>
      <c r="G69">
        <f t="shared" si="23"/>
        <v>2206</v>
      </c>
      <c r="H69">
        <f t="shared" si="24"/>
        <v>1282</v>
      </c>
      <c r="I69">
        <f t="shared" si="25"/>
        <v>720</v>
      </c>
      <c r="J69">
        <f t="shared" si="26"/>
        <v>176</v>
      </c>
      <c r="K69">
        <f t="shared" si="27"/>
        <v>2</v>
      </c>
      <c r="O69">
        <v>2005</v>
      </c>
      <c r="P69" s="3" t="s">
        <v>16</v>
      </c>
      <c r="Q69" s="4">
        <v>10794</v>
      </c>
      <c r="R69" s="3" t="s">
        <v>1000</v>
      </c>
      <c r="S69" s="3" t="s">
        <v>1001</v>
      </c>
      <c r="T69" s="3" t="s">
        <v>1002</v>
      </c>
      <c r="U69" s="3" t="s">
        <v>1003</v>
      </c>
      <c r="V69" s="3" t="s">
        <v>1004</v>
      </c>
      <c r="W69" s="3" t="s">
        <v>1005</v>
      </c>
      <c r="X69" s="3" t="s">
        <v>1123</v>
      </c>
      <c r="Y69" s="3" t="s">
        <v>374</v>
      </c>
    </row>
    <row r="70" spans="1:25" x14ac:dyDescent="0.2">
      <c r="A70">
        <v>2005</v>
      </c>
      <c r="B70" t="s">
        <v>17</v>
      </c>
      <c r="C70">
        <f t="shared" si="19"/>
        <v>13509</v>
      </c>
      <c r="D70">
        <f t="shared" si="20"/>
        <v>3985</v>
      </c>
      <c r="E70">
        <f t="shared" si="21"/>
        <v>2494</v>
      </c>
      <c r="F70">
        <f t="shared" si="22"/>
        <v>2356</v>
      </c>
      <c r="G70">
        <f t="shared" si="23"/>
        <v>2230</v>
      </c>
      <c r="H70">
        <f t="shared" si="24"/>
        <v>1285</v>
      </c>
      <c r="I70">
        <f t="shared" si="25"/>
        <v>795</v>
      </c>
      <c r="J70">
        <f t="shared" si="26"/>
        <v>356</v>
      </c>
      <c r="K70">
        <f t="shared" si="27"/>
        <v>8</v>
      </c>
      <c r="O70">
        <v>2005</v>
      </c>
      <c r="P70" s="3" t="s">
        <v>17</v>
      </c>
      <c r="Q70" s="4">
        <v>15158</v>
      </c>
      <c r="R70" s="3" t="s">
        <v>1006</v>
      </c>
      <c r="S70" s="3" t="s">
        <v>1007</v>
      </c>
      <c r="T70" s="3" t="s">
        <v>1008</v>
      </c>
      <c r="U70" s="3" t="s">
        <v>1009</v>
      </c>
      <c r="V70" s="3" t="s">
        <v>1010</v>
      </c>
      <c r="W70" s="3" t="s">
        <v>543</v>
      </c>
      <c r="X70" s="3" t="s">
        <v>371</v>
      </c>
      <c r="Y70" s="3" t="s">
        <v>78</v>
      </c>
    </row>
    <row r="71" spans="1:25" x14ac:dyDescent="0.2">
      <c r="A71">
        <v>2005</v>
      </c>
      <c r="B71" t="s">
        <v>18</v>
      </c>
      <c r="C71">
        <f t="shared" si="19"/>
        <v>3850</v>
      </c>
      <c r="D71">
        <f t="shared" si="20"/>
        <v>575</v>
      </c>
      <c r="E71">
        <f t="shared" si="21"/>
        <v>577</v>
      </c>
      <c r="F71">
        <f t="shared" si="22"/>
        <v>961</v>
      </c>
      <c r="G71">
        <f t="shared" si="23"/>
        <v>811</v>
      </c>
      <c r="H71">
        <f t="shared" si="24"/>
        <v>452</v>
      </c>
      <c r="I71">
        <f t="shared" si="25"/>
        <v>338</v>
      </c>
      <c r="J71">
        <f t="shared" si="26"/>
        <v>124</v>
      </c>
      <c r="K71">
        <f t="shared" si="27"/>
        <v>12</v>
      </c>
      <c r="O71">
        <v>2005</v>
      </c>
      <c r="P71" s="3" t="s">
        <v>18</v>
      </c>
      <c r="Q71" s="4">
        <v>4320</v>
      </c>
      <c r="R71" s="3" t="s">
        <v>1011</v>
      </c>
      <c r="S71" s="3" t="s">
        <v>1012</v>
      </c>
      <c r="T71" s="3" t="s">
        <v>1013</v>
      </c>
      <c r="U71" s="3" t="s">
        <v>1014</v>
      </c>
      <c r="V71" s="3" t="s">
        <v>1015</v>
      </c>
      <c r="W71" s="3" t="s">
        <v>1016</v>
      </c>
      <c r="X71" s="3" t="s">
        <v>362</v>
      </c>
      <c r="Y71" s="3" t="s">
        <v>539</v>
      </c>
    </row>
    <row r="72" spans="1:25" x14ac:dyDescent="0.2">
      <c r="A72">
        <v>2005</v>
      </c>
      <c r="B72" t="s">
        <v>19</v>
      </c>
      <c r="C72">
        <f t="shared" si="19"/>
        <v>17223</v>
      </c>
      <c r="D72">
        <f t="shared" si="20"/>
        <v>4417</v>
      </c>
      <c r="E72">
        <f t="shared" si="21"/>
        <v>3662</v>
      </c>
      <c r="F72">
        <f t="shared" si="22"/>
        <v>3267</v>
      </c>
      <c r="G72">
        <f t="shared" si="23"/>
        <v>3124</v>
      </c>
      <c r="H72">
        <f t="shared" si="24"/>
        <v>1413</v>
      </c>
      <c r="I72">
        <f t="shared" si="25"/>
        <v>829</v>
      </c>
      <c r="J72">
        <f t="shared" si="26"/>
        <v>501</v>
      </c>
      <c r="K72">
        <f t="shared" si="27"/>
        <v>10</v>
      </c>
      <c r="O72">
        <v>2005</v>
      </c>
      <c r="P72" s="3" t="s">
        <v>19</v>
      </c>
      <c r="Q72" s="4">
        <v>19326</v>
      </c>
      <c r="R72" s="3" t="s">
        <v>1017</v>
      </c>
      <c r="S72" s="3" t="s">
        <v>1018</v>
      </c>
      <c r="T72" s="3" t="s">
        <v>1019</v>
      </c>
      <c r="U72" s="3" t="s">
        <v>1020</v>
      </c>
      <c r="V72" s="3" t="s">
        <v>905</v>
      </c>
      <c r="W72" s="3" t="s">
        <v>1021</v>
      </c>
      <c r="X72" s="3" t="s">
        <v>1124</v>
      </c>
      <c r="Y72" s="3" t="s">
        <v>76</v>
      </c>
    </row>
    <row r="73" spans="1:25" x14ac:dyDescent="0.2">
      <c r="A73">
        <v>2005</v>
      </c>
      <c r="B73" t="s">
        <v>20</v>
      </c>
      <c r="C73">
        <f t="shared" si="19"/>
        <v>17333</v>
      </c>
      <c r="D73">
        <f t="shared" si="20"/>
        <v>3717</v>
      </c>
      <c r="E73">
        <f t="shared" si="21"/>
        <v>3706</v>
      </c>
      <c r="F73">
        <f t="shared" si="22"/>
        <v>3583</v>
      </c>
      <c r="G73">
        <f t="shared" si="23"/>
        <v>3627</v>
      </c>
      <c r="H73">
        <f t="shared" si="24"/>
        <v>1592</v>
      </c>
      <c r="I73">
        <f t="shared" si="25"/>
        <v>731</v>
      </c>
      <c r="J73">
        <f t="shared" si="26"/>
        <v>377</v>
      </c>
      <c r="K73">
        <f t="shared" si="27"/>
        <v>0</v>
      </c>
      <c r="O73">
        <v>2005</v>
      </c>
      <c r="P73" s="3" t="s">
        <v>20</v>
      </c>
      <c r="Q73" s="4">
        <v>19449</v>
      </c>
      <c r="R73" s="3" t="s">
        <v>1022</v>
      </c>
      <c r="S73" s="3" t="s">
        <v>1023</v>
      </c>
      <c r="T73" s="3" t="s">
        <v>1024</v>
      </c>
      <c r="U73" s="3" t="s">
        <v>1025</v>
      </c>
      <c r="V73" s="3" t="s">
        <v>1026</v>
      </c>
      <c r="W73" s="3" t="s">
        <v>1027</v>
      </c>
      <c r="X73" s="3" t="s">
        <v>791</v>
      </c>
      <c r="Y73" s="3"/>
    </row>
    <row r="74" spans="1:25" x14ac:dyDescent="0.2">
      <c r="A74">
        <v>2005</v>
      </c>
      <c r="B74" t="s">
        <v>21</v>
      </c>
      <c r="C74">
        <f t="shared" si="19"/>
        <v>12550</v>
      </c>
      <c r="D74">
        <f t="shared" si="20"/>
        <v>2405</v>
      </c>
      <c r="E74">
        <f t="shared" si="21"/>
        <v>3379</v>
      </c>
      <c r="F74">
        <f t="shared" si="22"/>
        <v>2803</v>
      </c>
      <c r="G74">
        <f t="shared" si="23"/>
        <v>2295</v>
      </c>
      <c r="H74">
        <f t="shared" si="24"/>
        <v>1029</v>
      </c>
      <c r="I74">
        <f t="shared" si="25"/>
        <v>414</v>
      </c>
      <c r="J74">
        <f t="shared" si="26"/>
        <v>224</v>
      </c>
      <c r="K74">
        <f t="shared" si="27"/>
        <v>1</v>
      </c>
      <c r="O74">
        <v>2005</v>
      </c>
      <c r="P74" s="3" t="s">
        <v>21</v>
      </c>
      <c r="Q74" s="4">
        <v>14082</v>
      </c>
      <c r="R74" s="3" t="s">
        <v>351</v>
      </c>
      <c r="S74" s="3" t="s">
        <v>1028</v>
      </c>
      <c r="T74" s="3" t="s">
        <v>1029</v>
      </c>
      <c r="U74" s="3" t="s">
        <v>1030</v>
      </c>
      <c r="V74" s="3" t="s">
        <v>544</v>
      </c>
      <c r="W74" s="3" t="s">
        <v>1031</v>
      </c>
      <c r="X74" s="3" t="s">
        <v>1125</v>
      </c>
      <c r="Y74" s="3" t="s">
        <v>60</v>
      </c>
    </row>
    <row r="75" spans="1:25" x14ac:dyDescent="0.2">
      <c r="A75">
        <v>2005</v>
      </c>
      <c r="B75" t="s">
        <v>22</v>
      </c>
      <c r="C75">
        <f t="shared" si="19"/>
        <v>9330</v>
      </c>
      <c r="D75">
        <f t="shared" si="20"/>
        <v>2014</v>
      </c>
      <c r="E75">
        <f t="shared" si="21"/>
        <v>2021</v>
      </c>
      <c r="F75">
        <f t="shared" si="22"/>
        <v>2146</v>
      </c>
      <c r="G75">
        <f t="shared" si="23"/>
        <v>2034</v>
      </c>
      <c r="H75">
        <f t="shared" si="24"/>
        <v>681</v>
      </c>
      <c r="I75">
        <f t="shared" si="25"/>
        <v>260</v>
      </c>
      <c r="J75">
        <f t="shared" si="26"/>
        <v>171</v>
      </c>
      <c r="K75">
        <f t="shared" si="27"/>
        <v>3</v>
      </c>
      <c r="O75">
        <v>2005</v>
      </c>
      <c r="P75" s="3" t="s">
        <v>22</v>
      </c>
      <c r="Q75" s="4">
        <v>10469</v>
      </c>
      <c r="R75" s="3" t="s">
        <v>1032</v>
      </c>
      <c r="S75" s="3" t="s">
        <v>1033</v>
      </c>
      <c r="T75" s="3" t="s">
        <v>1034</v>
      </c>
      <c r="U75" s="3" t="s">
        <v>680</v>
      </c>
      <c r="V75" s="3" t="s">
        <v>1035</v>
      </c>
      <c r="W75" s="3" t="s">
        <v>1036</v>
      </c>
      <c r="X75" s="3" t="s">
        <v>70</v>
      </c>
      <c r="Y75" s="3" t="s">
        <v>61</v>
      </c>
    </row>
    <row r="76" spans="1:25" x14ac:dyDescent="0.2">
      <c r="A76">
        <v>2005</v>
      </c>
      <c r="B76" t="s">
        <v>23</v>
      </c>
      <c r="C76">
        <f t="shared" si="19"/>
        <v>9814</v>
      </c>
      <c r="D76">
        <f t="shared" si="20"/>
        <v>1829</v>
      </c>
      <c r="E76">
        <f t="shared" si="21"/>
        <v>2551</v>
      </c>
      <c r="F76">
        <f t="shared" si="22"/>
        <v>2358</v>
      </c>
      <c r="G76">
        <f t="shared" si="23"/>
        <v>1870</v>
      </c>
      <c r="H76">
        <f t="shared" si="24"/>
        <v>753</v>
      </c>
      <c r="I76">
        <f t="shared" si="25"/>
        <v>306</v>
      </c>
      <c r="J76">
        <f t="shared" si="26"/>
        <v>138</v>
      </c>
      <c r="K76">
        <f t="shared" si="27"/>
        <v>9</v>
      </c>
      <c r="M76" s="24"/>
      <c r="N76" s="24"/>
      <c r="O76">
        <v>2005</v>
      </c>
      <c r="P76" s="3" t="s">
        <v>23</v>
      </c>
      <c r="Q76" s="4">
        <v>11012</v>
      </c>
      <c r="R76" s="3" t="s">
        <v>1037</v>
      </c>
      <c r="S76" s="3" t="s">
        <v>1038</v>
      </c>
      <c r="T76" s="3" t="s">
        <v>1039</v>
      </c>
      <c r="U76" s="3" t="s">
        <v>520</v>
      </c>
      <c r="V76" s="3" t="s">
        <v>1040</v>
      </c>
      <c r="W76" s="3" t="s">
        <v>88</v>
      </c>
      <c r="X76" s="3" t="s">
        <v>560</v>
      </c>
      <c r="Y76" s="3" t="s">
        <v>352</v>
      </c>
    </row>
    <row r="77" spans="1:25" x14ac:dyDescent="0.2">
      <c r="A77">
        <v>2005</v>
      </c>
      <c r="B77" t="s">
        <v>24</v>
      </c>
      <c r="C77">
        <f t="shared" si="19"/>
        <v>20706</v>
      </c>
      <c r="D77">
        <f t="shared" si="20"/>
        <v>4789</v>
      </c>
      <c r="E77">
        <f t="shared" si="21"/>
        <v>5959</v>
      </c>
      <c r="F77">
        <f t="shared" si="22"/>
        <v>3701</v>
      </c>
      <c r="G77">
        <f t="shared" si="23"/>
        <v>3617</v>
      </c>
      <c r="H77">
        <f t="shared" si="24"/>
        <v>1970</v>
      </c>
      <c r="I77">
        <f t="shared" si="25"/>
        <v>567</v>
      </c>
      <c r="J77">
        <f t="shared" si="26"/>
        <v>80</v>
      </c>
      <c r="K77">
        <f t="shared" si="27"/>
        <v>23</v>
      </c>
      <c r="O77">
        <v>2005</v>
      </c>
      <c r="P77" s="3" t="s">
        <v>24</v>
      </c>
      <c r="Q77" s="4">
        <v>23234</v>
      </c>
      <c r="R77" s="3" t="s">
        <v>1041</v>
      </c>
      <c r="S77" s="3" t="s">
        <v>1042</v>
      </c>
      <c r="T77" s="3" t="s">
        <v>1043</v>
      </c>
      <c r="U77" s="3" t="s">
        <v>1044</v>
      </c>
      <c r="V77" s="3" t="s">
        <v>1045</v>
      </c>
      <c r="W77" s="3" t="s">
        <v>1046</v>
      </c>
      <c r="X77" s="3" t="s">
        <v>552</v>
      </c>
      <c r="Y77" s="3" t="s">
        <v>85</v>
      </c>
    </row>
    <row r="78" spans="1:25" x14ac:dyDescent="0.2">
      <c r="A78">
        <v>2005</v>
      </c>
      <c r="B78" t="s">
        <v>25</v>
      </c>
      <c r="C78">
        <f t="shared" si="19"/>
        <v>17266</v>
      </c>
      <c r="D78">
        <f t="shared" si="20"/>
        <v>5728</v>
      </c>
      <c r="E78">
        <f t="shared" si="21"/>
        <v>3186</v>
      </c>
      <c r="F78">
        <f t="shared" si="22"/>
        <v>3800</v>
      </c>
      <c r="G78">
        <f t="shared" si="23"/>
        <v>2461</v>
      </c>
      <c r="H78">
        <f t="shared" si="24"/>
        <v>1526</v>
      </c>
      <c r="I78">
        <f t="shared" si="25"/>
        <v>422</v>
      </c>
      <c r="J78">
        <f t="shared" si="26"/>
        <v>143</v>
      </c>
      <c r="K78">
        <f t="shared" si="27"/>
        <v>0</v>
      </c>
      <c r="O78">
        <v>2005</v>
      </c>
      <c r="P78" s="3" t="s">
        <v>25</v>
      </c>
      <c r="Q78" s="4">
        <v>19374</v>
      </c>
      <c r="R78" s="3" t="s">
        <v>1047</v>
      </c>
      <c r="S78" s="3" t="s">
        <v>546</v>
      </c>
      <c r="T78" s="3" t="s">
        <v>1048</v>
      </c>
      <c r="U78" s="3" t="s">
        <v>1049</v>
      </c>
      <c r="V78" s="3" t="s">
        <v>1050</v>
      </c>
      <c r="W78" s="3" t="s">
        <v>1051</v>
      </c>
      <c r="X78" s="3" t="s">
        <v>563</v>
      </c>
      <c r="Y78" s="3"/>
    </row>
    <row r="79" spans="1:25" x14ac:dyDescent="0.2">
      <c r="A79">
        <v>2005</v>
      </c>
      <c r="B79" t="s">
        <v>26</v>
      </c>
      <c r="C79">
        <f t="shared" si="19"/>
        <v>22145</v>
      </c>
      <c r="D79">
        <f t="shared" si="20"/>
        <v>4304</v>
      </c>
      <c r="E79">
        <f t="shared" si="21"/>
        <v>5715</v>
      </c>
      <c r="F79">
        <f t="shared" si="22"/>
        <v>5142</v>
      </c>
      <c r="G79">
        <f t="shared" si="23"/>
        <v>3625</v>
      </c>
      <c r="H79">
        <f t="shared" si="24"/>
        <v>2176</v>
      </c>
      <c r="I79">
        <f t="shared" si="25"/>
        <v>888</v>
      </c>
      <c r="J79">
        <f t="shared" si="26"/>
        <v>291</v>
      </c>
      <c r="K79">
        <f t="shared" si="27"/>
        <v>4</v>
      </c>
      <c r="O79">
        <v>2005</v>
      </c>
      <c r="P79" s="3" t="s">
        <v>26</v>
      </c>
      <c r="Q79" s="4">
        <v>24849</v>
      </c>
      <c r="R79" s="3" t="s">
        <v>1052</v>
      </c>
      <c r="S79" s="3" t="s">
        <v>1053</v>
      </c>
      <c r="T79" s="3" t="s">
        <v>1054</v>
      </c>
      <c r="U79" s="3" t="s">
        <v>1055</v>
      </c>
      <c r="V79" s="3" t="s">
        <v>1056</v>
      </c>
      <c r="W79" s="3" t="s">
        <v>1057</v>
      </c>
      <c r="X79" s="3" t="s">
        <v>1074</v>
      </c>
      <c r="Y79" s="3" t="s">
        <v>524</v>
      </c>
    </row>
    <row r="80" spans="1:25" x14ac:dyDescent="0.2">
      <c r="A80">
        <v>2005</v>
      </c>
      <c r="B80" t="s">
        <v>27</v>
      </c>
      <c r="C80">
        <f t="shared" si="19"/>
        <v>13234</v>
      </c>
      <c r="D80">
        <f t="shared" si="20"/>
        <v>3457</v>
      </c>
      <c r="E80">
        <f t="shared" si="21"/>
        <v>2859</v>
      </c>
      <c r="F80">
        <f t="shared" si="22"/>
        <v>3004</v>
      </c>
      <c r="G80">
        <f t="shared" si="23"/>
        <v>2044</v>
      </c>
      <c r="H80">
        <f t="shared" si="24"/>
        <v>1211</v>
      </c>
      <c r="I80">
        <f t="shared" si="25"/>
        <v>468</v>
      </c>
      <c r="J80">
        <f t="shared" si="26"/>
        <v>190</v>
      </c>
      <c r="K80">
        <f t="shared" si="27"/>
        <v>1</v>
      </c>
      <c r="O80">
        <v>2005</v>
      </c>
      <c r="P80" s="3" t="s">
        <v>27</v>
      </c>
      <c r="Q80" s="4">
        <v>14850</v>
      </c>
      <c r="R80" s="3" t="s">
        <v>1058</v>
      </c>
      <c r="S80" s="3" t="s">
        <v>1059</v>
      </c>
      <c r="T80" s="3" t="s">
        <v>1060</v>
      </c>
      <c r="U80" s="3" t="s">
        <v>1061</v>
      </c>
      <c r="V80" s="3" t="s">
        <v>1062</v>
      </c>
      <c r="W80" s="3" t="s">
        <v>1063</v>
      </c>
      <c r="X80" s="3" t="s">
        <v>342</v>
      </c>
      <c r="Y80" s="3" t="s">
        <v>60</v>
      </c>
    </row>
    <row r="81" spans="1:25" x14ac:dyDescent="0.2">
      <c r="A81">
        <v>2005</v>
      </c>
      <c r="B81" t="s">
        <v>28</v>
      </c>
      <c r="C81">
        <f t="shared" si="19"/>
        <v>24651</v>
      </c>
      <c r="D81">
        <f t="shared" si="20"/>
        <v>5359</v>
      </c>
      <c r="E81">
        <f t="shared" si="21"/>
        <v>5544</v>
      </c>
      <c r="F81">
        <f t="shared" si="22"/>
        <v>4654</v>
      </c>
      <c r="G81">
        <f t="shared" si="23"/>
        <v>4529</v>
      </c>
      <c r="H81">
        <f t="shared" si="24"/>
        <v>2787</v>
      </c>
      <c r="I81">
        <f t="shared" si="25"/>
        <v>1164</v>
      </c>
      <c r="J81">
        <f t="shared" si="26"/>
        <v>600</v>
      </c>
      <c r="K81">
        <f t="shared" si="27"/>
        <v>14</v>
      </c>
      <c r="O81">
        <v>2005</v>
      </c>
      <c r="P81" s="3" t="s">
        <v>28</v>
      </c>
      <c r="Q81" s="4">
        <v>27660</v>
      </c>
      <c r="R81" s="3" t="s">
        <v>366</v>
      </c>
      <c r="S81" s="3" t="s">
        <v>1064</v>
      </c>
      <c r="T81" s="3" t="s">
        <v>1065</v>
      </c>
      <c r="U81" s="3" t="s">
        <v>1066</v>
      </c>
      <c r="V81" s="3" t="s">
        <v>1067</v>
      </c>
      <c r="W81" s="3" t="s">
        <v>1068</v>
      </c>
      <c r="X81" s="3" t="s">
        <v>1126</v>
      </c>
      <c r="Y81" s="3" t="s">
        <v>538</v>
      </c>
    </row>
    <row r="82" spans="1:25" x14ac:dyDescent="0.2">
      <c r="A82">
        <v>2005</v>
      </c>
      <c r="B82" t="s">
        <v>29</v>
      </c>
      <c r="C82">
        <f t="shared" si="19"/>
        <v>10627</v>
      </c>
      <c r="D82">
        <f t="shared" si="20"/>
        <v>2242</v>
      </c>
      <c r="E82">
        <f t="shared" si="21"/>
        <v>2154</v>
      </c>
      <c r="F82">
        <f t="shared" si="22"/>
        <v>2540</v>
      </c>
      <c r="G82">
        <f t="shared" si="23"/>
        <v>2504</v>
      </c>
      <c r="H82">
        <f t="shared" si="24"/>
        <v>799</v>
      </c>
      <c r="I82">
        <f t="shared" si="25"/>
        <v>291</v>
      </c>
      <c r="J82">
        <f t="shared" si="26"/>
        <v>85</v>
      </c>
      <c r="K82">
        <f t="shared" si="27"/>
        <v>12</v>
      </c>
      <c r="O82">
        <v>2005</v>
      </c>
      <c r="P82" s="3" t="s">
        <v>29</v>
      </c>
      <c r="Q82" s="4">
        <v>11924</v>
      </c>
      <c r="R82" s="3" t="s">
        <v>1069</v>
      </c>
      <c r="S82" s="3" t="s">
        <v>1070</v>
      </c>
      <c r="T82" s="3" t="s">
        <v>1071</v>
      </c>
      <c r="U82" s="3" t="s">
        <v>1072</v>
      </c>
      <c r="V82" s="3" t="s">
        <v>1073</v>
      </c>
      <c r="W82" s="3" t="s">
        <v>1074</v>
      </c>
      <c r="X82" s="3" t="s">
        <v>1127</v>
      </c>
      <c r="Y82" s="3" t="s">
        <v>539</v>
      </c>
    </row>
    <row r="83" spans="1:25" x14ac:dyDescent="0.2">
      <c r="A83">
        <v>2005</v>
      </c>
      <c r="B83" t="s">
        <v>30</v>
      </c>
      <c r="C83">
        <f t="shared" si="19"/>
        <v>3117</v>
      </c>
      <c r="D83">
        <f t="shared" si="20"/>
        <v>373</v>
      </c>
      <c r="E83">
        <f t="shared" si="21"/>
        <v>713</v>
      </c>
      <c r="F83">
        <f t="shared" si="22"/>
        <v>700</v>
      </c>
      <c r="G83">
        <f t="shared" si="23"/>
        <v>706</v>
      </c>
      <c r="H83">
        <f t="shared" si="24"/>
        <v>433</v>
      </c>
      <c r="I83">
        <f t="shared" si="25"/>
        <v>125</v>
      </c>
      <c r="J83">
        <f t="shared" si="26"/>
        <v>66</v>
      </c>
      <c r="K83">
        <f t="shared" si="27"/>
        <v>1</v>
      </c>
      <c r="O83">
        <v>2005</v>
      </c>
      <c r="P83" s="3" t="s">
        <v>30</v>
      </c>
      <c r="Q83" s="4">
        <v>3497</v>
      </c>
      <c r="R83" s="3" t="s">
        <v>1075</v>
      </c>
      <c r="S83" s="3" t="s">
        <v>1076</v>
      </c>
      <c r="T83" s="3" t="s">
        <v>1077</v>
      </c>
      <c r="U83" s="3" t="s">
        <v>1078</v>
      </c>
      <c r="V83" s="3" t="s">
        <v>98</v>
      </c>
      <c r="W83" s="3" t="s">
        <v>1079</v>
      </c>
      <c r="X83" s="3" t="s">
        <v>57</v>
      </c>
      <c r="Y83" s="3" t="s">
        <v>60</v>
      </c>
    </row>
    <row r="84" spans="1:25" x14ac:dyDescent="0.2">
      <c r="A84">
        <v>2005</v>
      </c>
      <c r="B84" t="s">
        <v>31</v>
      </c>
      <c r="C84">
        <f t="shared" si="19"/>
        <v>5519</v>
      </c>
      <c r="D84">
        <f t="shared" si="20"/>
        <v>970</v>
      </c>
      <c r="E84">
        <f t="shared" si="21"/>
        <v>1062</v>
      </c>
      <c r="F84">
        <f t="shared" si="22"/>
        <v>1223</v>
      </c>
      <c r="G84">
        <f t="shared" si="23"/>
        <v>1184</v>
      </c>
      <c r="H84">
        <f t="shared" si="24"/>
        <v>647</v>
      </c>
      <c r="I84">
        <f t="shared" si="25"/>
        <v>290</v>
      </c>
      <c r="J84">
        <f t="shared" si="26"/>
        <v>141</v>
      </c>
      <c r="K84">
        <f t="shared" si="27"/>
        <v>2</v>
      </c>
      <c r="O84">
        <v>2005</v>
      </c>
      <c r="P84" s="3" t="s">
        <v>31</v>
      </c>
      <c r="Q84" s="4">
        <v>6193</v>
      </c>
      <c r="R84" s="3" t="s">
        <v>1080</v>
      </c>
      <c r="S84" s="3" t="s">
        <v>91</v>
      </c>
      <c r="T84" s="3" t="s">
        <v>1081</v>
      </c>
      <c r="U84" s="3" t="s">
        <v>1082</v>
      </c>
      <c r="V84" s="3" t="s">
        <v>554</v>
      </c>
      <c r="W84" s="3" t="s">
        <v>667</v>
      </c>
      <c r="X84" s="3" t="s">
        <v>354</v>
      </c>
      <c r="Y84" s="3" t="s">
        <v>374</v>
      </c>
    </row>
    <row r="85" spans="1:25" x14ac:dyDescent="0.2">
      <c r="A85">
        <v>2005</v>
      </c>
      <c r="B85" t="s">
        <v>32</v>
      </c>
      <c r="C85">
        <f t="shared" si="19"/>
        <v>19629</v>
      </c>
      <c r="D85">
        <f t="shared" si="20"/>
        <v>3020</v>
      </c>
      <c r="E85">
        <f t="shared" si="21"/>
        <v>4100</v>
      </c>
      <c r="F85">
        <f t="shared" si="22"/>
        <v>5290</v>
      </c>
      <c r="G85">
        <f t="shared" si="23"/>
        <v>3982</v>
      </c>
      <c r="H85">
        <f t="shared" si="24"/>
        <v>2034</v>
      </c>
      <c r="I85">
        <f t="shared" si="25"/>
        <v>878</v>
      </c>
      <c r="J85">
        <f t="shared" si="26"/>
        <v>305</v>
      </c>
      <c r="K85">
        <f t="shared" si="27"/>
        <v>20</v>
      </c>
      <c r="O85">
        <v>2005</v>
      </c>
      <c r="P85" s="3" t="s">
        <v>32</v>
      </c>
      <c r="Q85" s="4">
        <v>22025</v>
      </c>
      <c r="R85" s="3" t="s">
        <v>1083</v>
      </c>
      <c r="S85" s="3" t="s">
        <v>1084</v>
      </c>
      <c r="T85" s="3" t="s">
        <v>1085</v>
      </c>
      <c r="U85" s="3" t="s">
        <v>1086</v>
      </c>
      <c r="V85" s="3" t="s">
        <v>1087</v>
      </c>
      <c r="W85" s="3" t="s">
        <v>1088</v>
      </c>
      <c r="X85" s="3" t="s">
        <v>343</v>
      </c>
      <c r="Y85" s="3" t="s">
        <v>1130</v>
      </c>
    </row>
    <row r="86" spans="1:25" x14ac:dyDescent="0.2">
      <c r="A86">
        <v>2005</v>
      </c>
      <c r="B86" t="s">
        <v>33</v>
      </c>
      <c r="C86">
        <f t="shared" si="19"/>
        <v>6901</v>
      </c>
      <c r="D86">
        <f t="shared" si="20"/>
        <v>1564</v>
      </c>
      <c r="E86">
        <f t="shared" si="21"/>
        <v>1473</v>
      </c>
      <c r="F86">
        <f t="shared" si="22"/>
        <v>1318</v>
      </c>
      <c r="G86">
        <f t="shared" si="23"/>
        <v>1378</v>
      </c>
      <c r="H86">
        <f t="shared" si="24"/>
        <v>676</v>
      </c>
      <c r="I86">
        <f t="shared" si="25"/>
        <v>307</v>
      </c>
      <c r="J86">
        <f t="shared" si="26"/>
        <v>180</v>
      </c>
      <c r="K86">
        <f t="shared" si="27"/>
        <v>5</v>
      </c>
      <c r="O86">
        <v>2005</v>
      </c>
      <c r="P86" s="3" t="s">
        <v>33</v>
      </c>
      <c r="Q86" s="4">
        <v>7743</v>
      </c>
      <c r="R86" s="3" t="s">
        <v>1089</v>
      </c>
      <c r="S86" s="3" t="s">
        <v>701</v>
      </c>
      <c r="T86" s="3" t="s">
        <v>45</v>
      </c>
      <c r="U86" s="3" t="s">
        <v>1090</v>
      </c>
      <c r="V86" s="3" t="s">
        <v>1091</v>
      </c>
      <c r="W86" s="3" t="s">
        <v>1092</v>
      </c>
      <c r="X86" s="3" t="s">
        <v>101</v>
      </c>
      <c r="Y86" s="3" t="s">
        <v>42</v>
      </c>
    </row>
    <row r="87" spans="1:25" x14ac:dyDescent="0.2">
      <c r="A87">
        <v>2005</v>
      </c>
      <c r="B87" t="s">
        <v>34</v>
      </c>
      <c r="C87">
        <f t="shared" si="19"/>
        <v>11681</v>
      </c>
      <c r="D87">
        <f t="shared" si="20"/>
        <v>2325</v>
      </c>
      <c r="E87">
        <f t="shared" si="21"/>
        <v>2433</v>
      </c>
      <c r="F87">
        <f t="shared" si="22"/>
        <v>3154</v>
      </c>
      <c r="G87">
        <f t="shared" si="23"/>
        <v>2657</v>
      </c>
      <c r="H87">
        <f t="shared" si="24"/>
        <v>905</v>
      </c>
      <c r="I87">
        <f t="shared" si="25"/>
        <v>174</v>
      </c>
      <c r="J87">
        <f t="shared" si="26"/>
        <v>26</v>
      </c>
      <c r="K87">
        <f t="shared" si="27"/>
        <v>7</v>
      </c>
      <c r="O87">
        <v>2005</v>
      </c>
      <c r="P87" s="3" t="s">
        <v>34</v>
      </c>
      <c r="Q87" s="4">
        <v>13107</v>
      </c>
      <c r="R87" s="3" t="s">
        <v>1093</v>
      </c>
      <c r="S87" s="3" t="s">
        <v>1094</v>
      </c>
      <c r="T87" s="3" t="s">
        <v>1095</v>
      </c>
      <c r="U87" s="3" t="s">
        <v>1096</v>
      </c>
      <c r="V87" s="3" t="s">
        <v>1097</v>
      </c>
      <c r="W87" s="3" t="s">
        <v>1098</v>
      </c>
      <c r="X87" s="3" t="s">
        <v>564</v>
      </c>
      <c r="Y87" s="3" t="s">
        <v>99</v>
      </c>
    </row>
    <row r="88" spans="1:25" x14ac:dyDescent="0.2">
      <c r="A88">
        <v>2005</v>
      </c>
      <c r="B88" t="s">
        <v>36</v>
      </c>
      <c r="C88">
        <f t="shared" si="19"/>
        <v>10109</v>
      </c>
      <c r="D88">
        <f t="shared" si="20"/>
        <v>1938</v>
      </c>
      <c r="E88">
        <f t="shared" si="21"/>
        <v>2519</v>
      </c>
      <c r="F88">
        <f t="shared" si="22"/>
        <v>2050</v>
      </c>
      <c r="G88">
        <f t="shared" si="23"/>
        <v>2105</v>
      </c>
      <c r="H88">
        <f t="shared" si="24"/>
        <v>1034</v>
      </c>
      <c r="I88">
        <f t="shared" si="25"/>
        <v>371</v>
      </c>
      <c r="J88">
        <f t="shared" si="26"/>
        <v>92</v>
      </c>
      <c r="K88">
        <f t="shared" si="27"/>
        <v>0</v>
      </c>
      <c r="O88">
        <v>2005</v>
      </c>
      <c r="P88" s="3" t="s">
        <v>36</v>
      </c>
      <c r="Q88" s="4">
        <v>11343</v>
      </c>
      <c r="R88" s="3" t="s">
        <v>1099</v>
      </c>
      <c r="S88" s="3" t="s">
        <v>1100</v>
      </c>
      <c r="T88" s="3" t="s">
        <v>1101</v>
      </c>
      <c r="U88" s="3" t="s">
        <v>1102</v>
      </c>
      <c r="V88" s="3" t="s">
        <v>1103</v>
      </c>
      <c r="W88" s="3" t="s">
        <v>1104</v>
      </c>
      <c r="X88" s="3" t="s">
        <v>55</v>
      </c>
      <c r="Y88" s="3"/>
    </row>
    <row r="89" spans="1:25" x14ac:dyDescent="0.2">
      <c r="A89">
        <v>2005</v>
      </c>
      <c r="B89" t="s">
        <v>37</v>
      </c>
      <c r="C89">
        <f t="shared" si="19"/>
        <v>5738</v>
      </c>
      <c r="D89">
        <f t="shared" si="20"/>
        <v>1077</v>
      </c>
      <c r="E89">
        <f t="shared" si="21"/>
        <v>1244</v>
      </c>
      <c r="F89">
        <f t="shared" si="22"/>
        <v>1438</v>
      </c>
      <c r="G89">
        <f t="shared" si="23"/>
        <v>1088</v>
      </c>
      <c r="H89">
        <f t="shared" si="24"/>
        <v>611</v>
      </c>
      <c r="I89">
        <f t="shared" si="25"/>
        <v>220</v>
      </c>
      <c r="J89">
        <f t="shared" si="26"/>
        <v>59</v>
      </c>
      <c r="K89">
        <f t="shared" si="27"/>
        <v>1</v>
      </c>
      <c r="O89">
        <v>2005</v>
      </c>
      <c r="P89" s="3" t="s">
        <v>37</v>
      </c>
      <c r="Q89" s="4">
        <v>6438</v>
      </c>
      <c r="R89" s="3" t="s">
        <v>1105</v>
      </c>
      <c r="S89" s="3" t="s">
        <v>1106</v>
      </c>
      <c r="T89" s="3" t="s">
        <v>1107</v>
      </c>
      <c r="U89" s="3" t="s">
        <v>1108</v>
      </c>
      <c r="V89" s="3" t="s">
        <v>1109</v>
      </c>
      <c r="W89" s="3" t="s">
        <v>79</v>
      </c>
      <c r="X89" s="3" t="s">
        <v>1128</v>
      </c>
      <c r="Y89" s="3" t="s">
        <v>60</v>
      </c>
    </row>
    <row r="90" spans="1:25" x14ac:dyDescent="0.2">
      <c r="A90">
        <v>2005</v>
      </c>
      <c r="B90" t="s">
        <v>38</v>
      </c>
      <c r="C90">
        <f t="shared" si="19"/>
        <v>1900</v>
      </c>
      <c r="D90">
        <f t="shared" si="20"/>
        <v>404</v>
      </c>
      <c r="E90">
        <f t="shared" si="21"/>
        <v>378</v>
      </c>
      <c r="F90">
        <f t="shared" si="22"/>
        <v>507</v>
      </c>
      <c r="G90">
        <f t="shared" si="23"/>
        <v>395</v>
      </c>
      <c r="H90">
        <f t="shared" si="24"/>
        <v>156</v>
      </c>
      <c r="I90">
        <f t="shared" si="25"/>
        <v>40</v>
      </c>
      <c r="J90">
        <f t="shared" si="26"/>
        <v>19</v>
      </c>
      <c r="K90">
        <f t="shared" si="27"/>
        <v>1</v>
      </c>
      <c r="O90">
        <v>2005</v>
      </c>
      <c r="P90" s="3" t="s">
        <v>38</v>
      </c>
      <c r="Q90" s="4">
        <v>2132</v>
      </c>
      <c r="R90" s="3" t="s">
        <v>1110</v>
      </c>
      <c r="S90" s="3" t="s">
        <v>73</v>
      </c>
      <c r="T90" s="3" t="s">
        <v>1111</v>
      </c>
      <c r="U90" s="3" t="s">
        <v>1112</v>
      </c>
      <c r="V90" s="3" t="s">
        <v>536</v>
      </c>
      <c r="W90" s="3" t="s">
        <v>1113</v>
      </c>
      <c r="X90" s="3" t="s">
        <v>557</v>
      </c>
      <c r="Y90" s="3" t="s">
        <v>60</v>
      </c>
    </row>
    <row r="91" spans="1:25" x14ac:dyDescent="0.2">
      <c r="A91">
        <v>2005</v>
      </c>
      <c r="B91" t="s">
        <v>39</v>
      </c>
      <c r="C91">
        <f t="shared" si="19"/>
        <v>1844</v>
      </c>
      <c r="D91">
        <f t="shared" si="20"/>
        <v>453</v>
      </c>
      <c r="E91">
        <f t="shared" si="21"/>
        <v>361</v>
      </c>
      <c r="F91">
        <f t="shared" si="22"/>
        <v>402</v>
      </c>
      <c r="G91">
        <f t="shared" si="23"/>
        <v>349</v>
      </c>
      <c r="H91">
        <f t="shared" si="24"/>
        <v>184</v>
      </c>
      <c r="I91">
        <f t="shared" si="25"/>
        <v>66</v>
      </c>
      <c r="J91">
        <f t="shared" si="26"/>
        <v>25</v>
      </c>
      <c r="K91">
        <f t="shared" si="27"/>
        <v>4</v>
      </c>
      <c r="O91">
        <v>2005</v>
      </c>
      <c r="P91" s="3" t="s">
        <v>39</v>
      </c>
      <c r="Q91" s="4">
        <v>2069</v>
      </c>
      <c r="R91" s="3" t="s">
        <v>961</v>
      </c>
      <c r="S91" s="3" t="s">
        <v>1114</v>
      </c>
      <c r="T91" s="3" t="s">
        <v>1115</v>
      </c>
      <c r="U91" s="3" t="s">
        <v>529</v>
      </c>
      <c r="V91" s="3" t="s">
        <v>341</v>
      </c>
      <c r="W91" s="3" t="s">
        <v>57</v>
      </c>
      <c r="X91" s="3" t="s">
        <v>1129</v>
      </c>
      <c r="Y91" s="3" t="s">
        <v>524</v>
      </c>
    </row>
    <row r="92" spans="1:25" x14ac:dyDescent="0.2">
      <c r="A92">
        <v>2005</v>
      </c>
      <c r="B92" t="s">
        <v>40</v>
      </c>
      <c r="C92">
        <f>347709-SUM(C63:C91)</f>
        <v>5883</v>
      </c>
      <c r="D92">
        <f t="shared" si="20"/>
        <v>864</v>
      </c>
      <c r="E92">
        <f t="shared" si="21"/>
        <v>1468</v>
      </c>
      <c r="F92">
        <f t="shared" si="22"/>
        <v>1495</v>
      </c>
      <c r="G92">
        <f t="shared" si="23"/>
        <v>1298</v>
      </c>
      <c r="H92">
        <f t="shared" si="24"/>
        <v>584</v>
      </c>
      <c r="I92">
        <f t="shared" si="25"/>
        <v>128</v>
      </c>
      <c r="J92">
        <f t="shared" si="26"/>
        <v>44</v>
      </c>
      <c r="K92">
        <f t="shared" si="27"/>
        <v>2</v>
      </c>
      <c r="O92">
        <v>2005</v>
      </c>
      <c r="P92" s="3" t="s">
        <v>40</v>
      </c>
      <c r="Q92" s="4">
        <v>6601</v>
      </c>
      <c r="R92" s="3" t="s">
        <v>1116</v>
      </c>
      <c r="S92" s="3" t="s">
        <v>1117</v>
      </c>
      <c r="T92" s="3" t="s">
        <v>1118</v>
      </c>
      <c r="U92" s="3" t="s">
        <v>1119</v>
      </c>
      <c r="V92" s="3" t="s">
        <v>1120</v>
      </c>
      <c r="W92" s="3" t="s">
        <v>540</v>
      </c>
      <c r="X92" s="3" t="s">
        <v>559</v>
      </c>
      <c r="Y92" s="3" t="s">
        <v>374</v>
      </c>
    </row>
    <row r="93" spans="1:25" x14ac:dyDescent="0.2">
      <c r="A93">
        <v>2004</v>
      </c>
      <c r="B93" t="s">
        <v>105</v>
      </c>
      <c r="C93">
        <v>6618</v>
      </c>
      <c r="D93" s="11">
        <v>1781</v>
      </c>
      <c r="E93" s="11">
        <v>1167</v>
      </c>
      <c r="F93">
        <f>ROUND(T93/2,0)</f>
        <v>1407</v>
      </c>
      <c r="G93">
        <f>T93-F93</f>
        <v>1407</v>
      </c>
      <c r="H93" s="11">
        <v>652</v>
      </c>
      <c r="I93" s="11">
        <v>178</v>
      </c>
      <c r="J93" s="11">
        <v>24</v>
      </c>
      <c r="K93" s="11">
        <v>2</v>
      </c>
      <c r="O93">
        <v>2004</v>
      </c>
      <c r="P93" s="5" t="s">
        <v>105</v>
      </c>
      <c r="Q93" s="22">
        <v>6618</v>
      </c>
      <c r="R93" s="6" t="s">
        <v>1131</v>
      </c>
      <c r="S93" s="6" t="s">
        <v>137</v>
      </c>
      <c r="T93" s="17" t="s">
        <v>160</v>
      </c>
      <c r="U93" s="18"/>
      <c r="V93" s="6" t="s">
        <v>1132</v>
      </c>
      <c r="W93" s="6" t="s">
        <v>1133</v>
      </c>
      <c r="X93" s="6" t="s">
        <v>235</v>
      </c>
      <c r="Y93" s="6" t="s">
        <v>317</v>
      </c>
    </row>
    <row r="94" spans="1:25" x14ac:dyDescent="0.2">
      <c r="A94">
        <v>2004</v>
      </c>
      <c r="B94" t="s">
        <v>106</v>
      </c>
      <c r="C94">
        <v>3718</v>
      </c>
      <c r="D94" s="11">
        <v>560</v>
      </c>
      <c r="E94" s="11">
        <v>674</v>
      </c>
      <c r="F94">
        <f t="shared" ref="F94:F157" si="28">ROUND(T94/2,0)</f>
        <v>837</v>
      </c>
      <c r="G94">
        <f t="shared" ref="G94:G157" si="29">T94-F94</f>
        <v>836</v>
      </c>
      <c r="H94" s="11">
        <v>419</v>
      </c>
      <c r="I94" s="11">
        <v>260</v>
      </c>
      <c r="J94" s="11">
        <v>130</v>
      </c>
      <c r="K94" s="11">
        <v>2</v>
      </c>
      <c r="O94">
        <v>2004</v>
      </c>
      <c r="P94" s="5" t="s">
        <v>106</v>
      </c>
      <c r="Q94" s="22">
        <v>3718</v>
      </c>
      <c r="R94" s="6" t="s">
        <v>596</v>
      </c>
      <c r="S94" s="6" t="s">
        <v>168</v>
      </c>
      <c r="T94" s="17" t="s">
        <v>1134</v>
      </c>
      <c r="U94" s="18"/>
      <c r="V94" s="6" t="s">
        <v>1135</v>
      </c>
      <c r="W94" s="6" t="s">
        <v>1136</v>
      </c>
      <c r="X94" s="6" t="s">
        <v>264</v>
      </c>
      <c r="Y94" s="6" t="s">
        <v>317</v>
      </c>
    </row>
    <row r="95" spans="1:25" x14ac:dyDescent="0.2">
      <c r="A95">
        <v>2004</v>
      </c>
      <c r="B95" t="s">
        <v>107</v>
      </c>
      <c r="C95">
        <v>20428</v>
      </c>
      <c r="D95" s="11">
        <v>4213</v>
      </c>
      <c r="E95" s="11">
        <v>3898</v>
      </c>
      <c r="F95">
        <f t="shared" si="28"/>
        <v>3494</v>
      </c>
      <c r="G95">
        <f t="shared" si="29"/>
        <v>3493</v>
      </c>
      <c r="H95" s="11">
        <v>2816</v>
      </c>
      <c r="I95" s="11">
        <v>1491</v>
      </c>
      <c r="J95" s="11">
        <v>1023</v>
      </c>
      <c r="K95"/>
      <c r="O95">
        <v>2004</v>
      </c>
      <c r="P95" s="5" t="s">
        <v>107</v>
      </c>
      <c r="Q95" s="22">
        <v>20428</v>
      </c>
      <c r="R95" s="6" t="s">
        <v>1137</v>
      </c>
      <c r="S95" s="6" t="s">
        <v>1138</v>
      </c>
      <c r="T95" s="17" t="s">
        <v>323</v>
      </c>
      <c r="U95" s="18"/>
      <c r="V95" s="6" t="s">
        <v>1139</v>
      </c>
      <c r="W95" s="6" t="s">
        <v>1140</v>
      </c>
      <c r="X95" s="6" t="s">
        <v>260</v>
      </c>
      <c r="Y95" s="6"/>
    </row>
    <row r="96" spans="1:25" x14ac:dyDescent="0.2">
      <c r="A96">
        <v>2004</v>
      </c>
      <c r="B96" t="s">
        <v>108</v>
      </c>
      <c r="C96">
        <v>14412</v>
      </c>
      <c r="D96" s="11">
        <v>3189</v>
      </c>
      <c r="E96" s="11">
        <v>2792</v>
      </c>
      <c r="F96">
        <f t="shared" si="28"/>
        <v>3162</v>
      </c>
      <c r="G96">
        <f t="shared" si="29"/>
        <v>3162</v>
      </c>
      <c r="H96" s="11">
        <v>1510</v>
      </c>
      <c r="I96" s="11">
        <v>530</v>
      </c>
      <c r="J96" s="11">
        <v>66</v>
      </c>
      <c r="K96" s="11">
        <v>1</v>
      </c>
      <c r="O96">
        <v>2004</v>
      </c>
      <c r="P96" s="5" t="s">
        <v>108</v>
      </c>
      <c r="Q96" s="22">
        <v>14412</v>
      </c>
      <c r="R96" s="6" t="s">
        <v>401</v>
      </c>
      <c r="S96" s="6" t="s">
        <v>492</v>
      </c>
      <c r="T96" s="17" t="s">
        <v>1141</v>
      </c>
      <c r="U96" s="18"/>
      <c r="V96" s="6" t="s">
        <v>377</v>
      </c>
      <c r="W96" s="6" t="s">
        <v>1142</v>
      </c>
      <c r="X96" s="6" t="s">
        <v>338</v>
      </c>
      <c r="Y96" s="6" t="s">
        <v>193</v>
      </c>
    </row>
    <row r="97" spans="1:25" x14ac:dyDescent="0.2">
      <c r="A97">
        <v>2004</v>
      </c>
      <c r="B97" t="s">
        <v>109</v>
      </c>
      <c r="C97">
        <v>10604</v>
      </c>
      <c r="D97" s="11">
        <v>2191</v>
      </c>
      <c r="E97" s="11">
        <v>2696</v>
      </c>
      <c r="F97">
        <f t="shared" si="28"/>
        <v>2254</v>
      </c>
      <c r="G97">
        <f t="shared" si="29"/>
        <v>2253</v>
      </c>
      <c r="H97" s="11">
        <v>910</v>
      </c>
      <c r="I97" s="11">
        <v>255</v>
      </c>
      <c r="J97" s="11">
        <v>45</v>
      </c>
      <c r="K97"/>
      <c r="O97">
        <v>2004</v>
      </c>
      <c r="P97" s="5" t="s">
        <v>109</v>
      </c>
      <c r="Q97" s="22">
        <v>10604</v>
      </c>
      <c r="R97" s="6" t="s">
        <v>1143</v>
      </c>
      <c r="S97" s="6" t="s">
        <v>1144</v>
      </c>
      <c r="T97" s="17" t="s">
        <v>1145</v>
      </c>
      <c r="U97" s="18"/>
      <c r="V97" s="6" t="s">
        <v>1146</v>
      </c>
      <c r="W97" s="6" t="s">
        <v>1147</v>
      </c>
      <c r="X97" s="6" t="s">
        <v>303</v>
      </c>
      <c r="Y97" s="6"/>
    </row>
    <row r="98" spans="1:25" x14ac:dyDescent="0.2">
      <c r="A98">
        <v>2004</v>
      </c>
      <c r="B98" t="s">
        <v>110</v>
      </c>
      <c r="C98">
        <v>15572</v>
      </c>
      <c r="D98" s="11">
        <v>2241</v>
      </c>
      <c r="E98" s="11">
        <v>3099</v>
      </c>
      <c r="F98">
        <f t="shared" si="28"/>
        <v>3656</v>
      </c>
      <c r="G98">
        <f t="shared" si="29"/>
        <v>3656</v>
      </c>
      <c r="H98" s="11">
        <v>1946</v>
      </c>
      <c r="I98" s="11">
        <v>769</v>
      </c>
      <c r="J98" s="11">
        <v>205</v>
      </c>
      <c r="K98"/>
      <c r="O98">
        <v>2004</v>
      </c>
      <c r="P98" s="5" t="s">
        <v>110</v>
      </c>
      <c r="Q98" s="22">
        <v>15572</v>
      </c>
      <c r="R98" s="6" t="s">
        <v>621</v>
      </c>
      <c r="S98" s="6" t="s">
        <v>1148</v>
      </c>
      <c r="T98" s="17" t="s">
        <v>1149</v>
      </c>
      <c r="U98" s="18"/>
      <c r="V98" s="6" t="s">
        <v>1150</v>
      </c>
      <c r="W98" s="6" t="s">
        <v>466</v>
      </c>
      <c r="X98" s="6" t="s">
        <v>1212</v>
      </c>
      <c r="Y98" s="6"/>
    </row>
    <row r="99" spans="1:25" x14ac:dyDescent="0.2">
      <c r="A99">
        <v>2004</v>
      </c>
      <c r="B99" t="s">
        <v>111</v>
      </c>
      <c r="C99">
        <v>10284</v>
      </c>
      <c r="D99" s="11">
        <v>1346</v>
      </c>
      <c r="E99" s="11">
        <v>2112</v>
      </c>
      <c r="F99">
        <f t="shared" si="28"/>
        <v>2320</v>
      </c>
      <c r="G99">
        <f t="shared" si="29"/>
        <v>2319</v>
      </c>
      <c r="H99" s="11">
        <v>1437</v>
      </c>
      <c r="I99" s="11">
        <v>606</v>
      </c>
      <c r="J99" s="11">
        <v>144</v>
      </c>
      <c r="K99"/>
      <c r="O99">
        <v>2004</v>
      </c>
      <c r="P99" s="5" t="s">
        <v>111</v>
      </c>
      <c r="Q99" s="22">
        <v>10284</v>
      </c>
      <c r="R99" s="6" t="s">
        <v>591</v>
      </c>
      <c r="S99" s="6" t="s">
        <v>1151</v>
      </c>
      <c r="T99" s="17" t="s">
        <v>1152</v>
      </c>
      <c r="U99" s="18"/>
      <c r="V99" s="6" t="s">
        <v>606</v>
      </c>
      <c r="W99" s="6" t="s">
        <v>438</v>
      </c>
      <c r="X99" s="6" t="s">
        <v>481</v>
      </c>
      <c r="Y99" s="6"/>
    </row>
    <row r="100" spans="1:25" x14ac:dyDescent="0.2">
      <c r="A100">
        <v>2004</v>
      </c>
      <c r="B100" t="s">
        <v>112</v>
      </c>
      <c r="C100">
        <v>9752</v>
      </c>
      <c r="D100" s="11">
        <v>2004</v>
      </c>
      <c r="E100" s="11">
        <v>1351</v>
      </c>
      <c r="F100">
        <f t="shared" si="28"/>
        <v>2066</v>
      </c>
      <c r="G100">
        <f t="shared" si="29"/>
        <v>2066</v>
      </c>
      <c r="H100" s="11">
        <v>1361</v>
      </c>
      <c r="I100" s="11">
        <v>653</v>
      </c>
      <c r="J100" s="11">
        <v>251</v>
      </c>
      <c r="K100"/>
      <c r="O100">
        <v>2004</v>
      </c>
      <c r="P100" s="5" t="s">
        <v>112</v>
      </c>
      <c r="Q100" s="22">
        <v>9752</v>
      </c>
      <c r="R100" s="6" t="s">
        <v>250</v>
      </c>
      <c r="S100" s="6" t="s">
        <v>602</v>
      </c>
      <c r="T100" s="17" t="s">
        <v>1153</v>
      </c>
      <c r="U100" s="18"/>
      <c r="V100" s="6" t="s">
        <v>1154</v>
      </c>
      <c r="W100" s="6" t="s">
        <v>421</v>
      </c>
      <c r="X100" s="6" t="s">
        <v>384</v>
      </c>
      <c r="Y100" s="6"/>
    </row>
    <row r="101" spans="1:25" x14ac:dyDescent="0.2">
      <c r="A101">
        <v>2004</v>
      </c>
      <c r="B101" t="s">
        <v>113</v>
      </c>
      <c r="C101">
        <v>3231</v>
      </c>
      <c r="D101" s="11">
        <v>292</v>
      </c>
      <c r="E101" s="11">
        <v>530</v>
      </c>
      <c r="F101">
        <f t="shared" si="28"/>
        <v>820</v>
      </c>
      <c r="G101">
        <f t="shared" si="29"/>
        <v>820</v>
      </c>
      <c r="H101" s="11">
        <v>448</v>
      </c>
      <c r="I101" s="11">
        <v>235</v>
      </c>
      <c r="J101" s="11">
        <v>85</v>
      </c>
      <c r="K101" s="11">
        <v>1</v>
      </c>
      <c r="O101">
        <v>2004</v>
      </c>
      <c r="P101" s="5" t="s">
        <v>113</v>
      </c>
      <c r="Q101" s="22">
        <v>3231</v>
      </c>
      <c r="R101" s="6" t="s">
        <v>1155</v>
      </c>
      <c r="S101" s="6" t="s">
        <v>1142</v>
      </c>
      <c r="T101" s="17" t="s">
        <v>615</v>
      </c>
      <c r="U101" s="18"/>
      <c r="V101" s="6" t="s">
        <v>261</v>
      </c>
      <c r="W101" s="6" t="s">
        <v>254</v>
      </c>
      <c r="X101" s="6" t="s">
        <v>218</v>
      </c>
      <c r="Y101" s="6" t="s">
        <v>193</v>
      </c>
    </row>
    <row r="102" spans="1:25" x14ac:dyDescent="0.2">
      <c r="A102">
        <v>2004</v>
      </c>
      <c r="B102" t="s">
        <v>114</v>
      </c>
      <c r="C102">
        <v>14862</v>
      </c>
      <c r="D102" s="11">
        <v>3966</v>
      </c>
      <c r="E102" s="11">
        <v>2744</v>
      </c>
      <c r="F102">
        <f t="shared" si="28"/>
        <v>2890</v>
      </c>
      <c r="G102">
        <f t="shared" si="29"/>
        <v>2890</v>
      </c>
      <c r="H102" s="11">
        <v>1321</v>
      </c>
      <c r="I102" s="11">
        <v>658</v>
      </c>
      <c r="J102" s="11">
        <v>393</v>
      </c>
      <c r="K102"/>
      <c r="O102">
        <v>2004</v>
      </c>
      <c r="P102" s="5" t="s">
        <v>114</v>
      </c>
      <c r="Q102" s="22">
        <v>14862</v>
      </c>
      <c r="R102" s="6" t="s">
        <v>1156</v>
      </c>
      <c r="S102" s="6" t="s">
        <v>1157</v>
      </c>
      <c r="T102" s="17" t="s">
        <v>1158</v>
      </c>
      <c r="U102" s="18"/>
      <c r="V102" s="6" t="s">
        <v>640</v>
      </c>
      <c r="W102" s="6" t="s">
        <v>470</v>
      </c>
      <c r="X102" s="6" t="s">
        <v>1213</v>
      </c>
      <c r="Y102" s="6"/>
    </row>
    <row r="103" spans="1:25" x14ac:dyDescent="0.2">
      <c r="A103">
        <v>2004</v>
      </c>
      <c r="B103" t="s">
        <v>115</v>
      </c>
      <c r="C103">
        <v>17075</v>
      </c>
      <c r="D103" s="11">
        <v>3188</v>
      </c>
      <c r="E103" s="11">
        <v>3658</v>
      </c>
      <c r="F103">
        <f t="shared" si="28"/>
        <v>3761</v>
      </c>
      <c r="G103">
        <f t="shared" si="29"/>
        <v>3760</v>
      </c>
      <c r="H103" s="11">
        <v>1650</v>
      </c>
      <c r="I103" s="11">
        <v>716</v>
      </c>
      <c r="J103" s="11">
        <v>340</v>
      </c>
      <c r="K103" s="11">
        <v>2</v>
      </c>
      <c r="O103">
        <v>2004</v>
      </c>
      <c r="P103" s="5" t="s">
        <v>115</v>
      </c>
      <c r="Q103" s="22">
        <v>17075</v>
      </c>
      <c r="R103" s="6" t="s">
        <v>1159</v>
      </c>
      <c r="S103" s="6" t="s">
        <v>576</v>
      </c>
      <c r="T103" s="17" t="s">
        <v>1160</v>
      </c>
      <c r="U103" s="18"/>
      <c r="V103" s="6" t="s">
        <v>605</v>
      </c>
      <c r="W103" s="6" t="s">
        <v>386</v>
      </c>
      <c r="X103" s="6" t="s">
        <v>232</v>
      </c>
      <c r="Y103" s="6" t="s">
        <v>317</v>
      </c>
    </row>
    <row r="104" spans="1:25" x14ac:dyDescent="0.2">
      <c r="A104">
        <v>2004</v>
      </c>
      <c r="B104" t="s">
        <v>116</v>
      </c>
      <c r="C104">
        <v>12305</v>
      </c>
      <c r="D104" s="11">
        <v>2494</v>
      </c>
      <c r="E104" s="11">
        <v>3360</v>
      </c>
      <c r="F104">
        <f t="shared" si="28"/>
        <v>2426</v>
      </c>
      <c r="G104">
        <f t="shared" si="29"/>
        <v>2425</v>
      </c>
      <c r="H104" s="11">
        <v>1102</v>
      </c>
      <c r="I104" s="11">
        <v>312</v>
      </c>
      <c r="J104" s="11">
        <v>186</v>
      </c>
      <c r="K104"/>
      <c r="O104">
        <v>2004</v>
      </c>
      <c r="P104" s="5" t="s">
        <v>116</v>
      </c>
      <c r="Q104" s="22">
        <v>12305</v>
      </c>
      <c r="R104" s="6" t="s">
        <v>407</v>
      </c>
      <c r="S104" s="6" t="s">
        <v>1161</v>
      </c>
      <c r="T104" s="17" t="s">
        <v>1162</v>
      </c>
      <c r="U104" s="18"/>
      <c r="V104" s="6" t="s">
        <v>409</v>
      </c>
      <c r="W104" s="6" t="s">
        <v>1163</v>
      </c>
      <c r="X104" s="6" t="s">
        <v>380</v>
      </c>
      <c r="Y104" s="6"/>
    </row>
    <row r="105" spans="1:25" x14ac:dyDescent="0.2">
      <c r="A105">
        <v>2004</v>
      </c>
      <c r="B105" t="s">
        <v>117</v>
      </c>
      <c r="C105">
        <v>8688</v>
      </c>
      <c r="D105" s="11">
        <v>1772</v>
      </c>
      <c r="E105" s="11">
        <v>1768</v>
      </c>
      <c r="F105">
        <f t="shared" si="28"/>
        <v>2046</v>
      </c>
      <c r="G105">
        <f t="shared" si="29"/>
        <v>2045</v>
      </c>
      <c r="H105" s="11">
        <v>666</v>
      </c>
      <c r="I105" s="11">
        <v>221</v>
      </c>
      <c r="J105" s="11">
        <v>170</v>
      </c>
      <c r="K105"/>
      <c r="O105">
        <v>2004</v>
      </c>
      <c r="P105" s="5" t="s">
        <v>117</v>
      </c>
      <c r="Q105" s="22">
        <v>8688</v>
      </c>
      <c r="R105" s="6" t="s">
        <v>332</v>
      </c>
      <c r="S105" s="6" t="s">
        <v>1164</v>
      </c>
      <c r="T105" s="17" t="s">
        <v>1165</v>
      </c>
      <c r="U105" s="18"/>
      <c r="V105" s="6" t="s">
        <v>190</v>
      </c>
      <c r="W105" s="6" t="s">
        <v>393</v>
      </c>
      <c r="X105" s="6" t="s">
        <v>594</v>
      </c>
      <c r="Y105" s="6"/>
    </row>
    <row r="106" spans="1:25" x14ac:dyDescent="0.2">
      <c r="A106">
        <v>2004</v>
      </c>
      <c r="B106" t="s">
        <v>118</v>
      </c>
      <c r="C106">
        <v>10263</v>
      </c>
      <c r="D106" s="11">
        <v>2210</v>
      </c>
      <c r="E106" s="11">
        <v>2656</v>
      </c>
      <c r="F106">
        <f t="shared" si="28"/>
        <v>2126</v>
      </c>
      <c r="G106">
        <f t="shared" si="29"/>
        <v>2126</v>
      </c>
      <c r="H106" s="11">
        <v>759</v>
      </c>
      <c r="I106" s="11">
        <v>270</v>
      </c>
      <c r="J106" s="11">
        <v>113</v>
      </c>
      <c r="K106" s="11">
        <v>3</v>
      </c>
      <c r="O106">
        <v>2004</v>
      </c>
      <c r="P106" s="5" t="s">
        <v>118</v>
      </c>
      <c r="Q106" s="22">
        <v>10263</v>
      </c>
      <c r="R106" s="6" t="s">
        <v>204</v>
      </c>
      <c r="S106" s="6" t="s">
        <v>1166</v>
      </c>
      <c r="T106" s="17" t="s">
        <v>1167</v>
      </c>
      <c r="U106" s="18"/>
      <c r="V106" s="6" t="s">
        <v>1168</v>
      </c>
      <c r="W106" s="6" t="s">
        <v>398</v>
      </c>
      <c r="X106" s="6" t="s">
        <v>1214</v>
      </c>
      <c r="Y106" s="6" t="s">
        <v>195</v>
      </c>
    </row>
    <row r="107" spans="1:25" x14ac:dyDescent="0.2">
      <c r="A107">
        <v>2004</v>
      </c>
      <c r="B107" t="s">
        <v>119</v>
      </c>
      <c r="C107">
        <v>21792</v>
      </c>
      <c r="D107" s="11">
        <v>5811</v>
      </c>
      <c r="E107" s="11">
        <v>5838</v>
      </c>
      <c r="F107">
        <f t="shared" si="28"/>
        <v>3847</v>
      </c>
      <c r="G107">
        <f t="shared" si="29"/>
        <v>3847</v>
      </c>
      <c r="H107" s="11">
        <v>2000</v>
      </c>
      <c r="I107" s="11">
        <v>406</v>
      </c>
      <c r="J107" s="11">
        <v>41</v>
      </c>
      <c r="K107" s="11">
        <v>2</v>
      </c>
      <c r="O107">
        <v>2004</v>
      </c>
      <c r="P107" s="5" t="s">
        <v>119</v>
      </c>
      <c r="Q107" s="22">
        <v>21792</v>
      </c>
      <c r="R107" s="6" t="s">
        <v>1169</v>
      </c>
      <c r="S107" s="6" t="s">
        <v>1170</v>
      </c>
      <c r="T107" s="17" t="s">
        <v>1171</v>
      </c>
      <c r="U107" s="18"/>
      <c r="V107" s="6" t="s">
        <v>1172</v>
      </c>
      <c r="W107" s="6" t="s">
        <v>183</v>
      </c>
      <c r="X107" s="6" t="s">
        <v>244</v>
      </c>
      <c r="Y107" s="6" t="s">
        <v>317</v>
      </c>
    </row>
    <row r="108" spans="1:25" x14ac:dyDescent="0.2">
      <c r="A108">
        <v>2004</v>
      </c>
      <c r="B108" t="s">
        <v>120</v>
      </c>
      <c r="C108">
        <v>20457</v>
      </c>
      <c r="D108" s="11">
        <v>6446</v>
      </c>
      <c r="E108" s="11">
        <v>4192</v>
      </c>
      <c r="F108">
        <f t="shared" si="28"/>
        <v>3745</v>
      </c>
      <c r="G108">
        <f t="shared" si="29"/>
        <v>3745</v>
      </c>
      <c r="H108" s="11">
        <v>1704</v>
      </c>
      <c r="I108" s="11">
        <v>468</v>
      </c>
      <c r="J108" s="11">
        <v>157</v>
      </c>
      <c r="K108"/>
      <c r="O108">
        <v>2004</v>
      </c>
      <c r="P108" s="5" t="s">
        <v>120</v>
      </c>
      <c r="Q108" s="22">
        <v>20457</v>
      </c>
      <c r="R108" s="6" t="s">
        <v>390</v>
      </c>
      <c r="S108" s="6" t="s">
        <v>1173</v>
      </c>
      <c r="T108" s="17" t="s">
        <v>1174</v>
      </c>
      <c r="U108" s="18"/>
      <c r="V108" s="6" t="s">
        <v>1175</v>
      </c>
      <c r="W108" s="6" t="s">
        <v>1176</v>
      </c>
      <c r="X108" s="6" t="s">
        <v>579</v>
      </c>
      <c r="Y108" s="6"/>
    </row>
    <row r="109" spans="1:25" x14ac:dyDescent="0.2">
      <c r="A109">
        <v>2004</v>
      </c>
      <c r="B109" t="s">
        <v>121</v>
      </c>
      <c r="C109">
        <v>23779</v>
      </c>
      <c r="D109" s="11">
        <v>4589</v>
      </c>
      <c r="E109" s="11">
        <v>6418</v>
      </c>
      <c r="F109">
        <f t="shared" si="28"/>
        <v>4401</v>
      </c>
      <c r="G109">
        <f t="shared" si="29"/>
        <v>4400</v>
      </c>
      <c r="H109" s="11">
        <v>2988</v>
      </c>
      <c r="I109" s="11">
        <v>742</v>
      </c>
      <c r="J109" s="11">
        <v>241</v>
      </c>
      <c r="K109"/>
      <c r="O109">
        <v>2004</v>
      </c>
      <c r="P109" s="5" t="s">
        <v>121</v>
      </c>
      <c r="Q109" s="22">
        <v>23779</v>
      </c>
      <c r="R109" s="6" t="s">
        <v>649</v>
      </c>
      <c r="S109" s="6" t="s">
        <v>1177</v>
      </c>
      <c r="T109" s="17" t="s">
        <v>1178</v>
      </c>
      <c r="U109" s="18"/>
      <c r="V109" s="6" t="s">
        <v>1179</v>
      </c>
      <c r="W109" s="6" t="s">
        <v>1180</v>
      </c>
      <c r="X109" s="6" t="s">
        <v>476</v>
      </c>
      <c r="Y109" s="6"/>
    </row>
    <row r="110" spans="1:25" x14ac:dyDescent="0.2">
      <c r="A110">
        <v>2004</v>
      </c>
      <c r="B110" t="s">
        <v>122</v>
      </c>
      <c r="C110">
        <v>14813</v>
      </c>
      <c r="D110" s="11">
        <v>3832</v>
      </c>
      <c r="E110" s="11">
        <v>3218</v>
      </c>
      <c r="F110">
        <f t="shared" si="28"/>
        <v>2833</v>
      </c>
      <c r="G110">
        <f t="shared" si="29"/>
        <v>2832</v>
      </c>
      <c r="H110" s="11">
        <v>1359</v>
      </c>
      <c r="I110" s="11">
        <v>525</v>
      </c>
      <c r="J110" s="11">
        <v>213</v>
      </c>
      <c r="K110" s="11">
        <v>1</v>
      </c>
      <c r="O110">
        <v>2004</v>
      </c>
      <c r="P110" s="5" t="s">
        <v>122</v>
      </c>
      <c r="Q110" s="22">
        <v>14813</v>
      </c>
      <c r="R110" s="6" t="s">
        <v>1181</v>
      </c>
      <c r="S110" s="6" t="s">
        <v>406</v>
      </c>
      <c r="T110" s="17" t="s">
        <v>1182</v>
      </c>
      <c r="U110" s="18"/>
      <c r="V110" s="6" t="s">
        <v>1183</v>
      </c>
      <c r="W110" s="6" t="s">
        <v>149</v>
      </c>
      <c r="X110" s="6" t="s">
        <v>565</v>
      </c>
      <c r="Y110" s="6" t="s">
        <v>193</v>
      </c>
    </row>
    <row r="111" spans="1:25" x14ac:dyDescent="0.2">
      <c r="A111">
        <v>2004</v>
      </c>
      <c r="B111" t="s">
        <v>123</v>
      </c>
      <c r="C111">
        <v>23775</v>
      </c>
      <c r="D111" s="11">
        <v>5144</v>
      </c>
      <c r="E111" s="11">
        <v>5242</v>
      </c>
      <c r="F111">
        <f t="shared" si="28"/>
        <v>4574</v>
      </c>
      <c r="G111">
        <f t="shared" si="29"/>
        <v>4573</v>
      </c>
      <c r="H111" s="11">
        <v>2741</v>
      </c>
      <c r="I111" s="11">
        <v>1041</v>
      </c>
      <c r="J111" s="11">
        <v>454</v>
      </c>
      <c r="K111" s="11">
        <v>6</v>
      </c>
      <c r="O111">
        <v>2004</v>
      </c>
      <c r="P111" s="5" t="s">
        <v>123</v>
      </c>
      <c r="Q111" s="22">
        <v>23775</v>
      </c>
      <c r="R111" s="6" t="s">
        <v>1184</v>
      </c>
      <c r="S111" s="6" t="s">
        <v>1185</v>
      </c>
      <c r="T111" s="17" t="s">
        <v>1186</v>
      </c>
      <c r="U111" s="18"/>
      <c r="V111" s="6" t="s">
        <v>604</v>
      </c>
      <c r="W111" s="6" t="s">
        <v>427</v>
      </c>
      <c r="X111" s="6" t="s">
        <v>1215</v>
      </c>
      <c r="Y111" s="6" t="s">
        <v>142</v>
      </c>
    </row>
    <row r="112" spans="1:25" x14ac:dyDescent="0.2">
      <c r="A112">
        <v>2004</v>
      </c>
      <c r="B112" t="s">
        <v>124</v>
      </c>
      <c r="C112">
        <v>8631</v>
      </c>
      <c r="D112" s="11">
        <v>1467</v>
      </c>
      <c r="E112" s="11">
        <v>1599</v>
      </c>
      <c r="F112">
        <f t="shared" si="28"/>
        <v>2283</v>
      </c>
      <c r="G112">
        <f t="shared" si="29"/>
        <v>2282</v>
      </c>
      <c r="H112" s="11">
        <v>735</v>
      </c>
      <c r="I112" s="11">
        <v>213</v>
      </c>
      <c r="J112" s="11">
        <v>51</v>
      </c>
      <c r="K112" s="11">
        <v>1</v>
      </c>
      <c r="O112">
        <v>2004</v>
      </c>
      <c r="P112" s="5" t="s">
        <v>124</v>
      </c>
      <c r="Q112" s="22">
        <v>8631</v>
      </c>
      <c r="R112" s="6" t="s">
        <v>1187</v>
      </c>
      <c r="S112" s="6" t="s">
        <v>1188</v>
      </c>
      <c r="T112" s="17" t="s">
        <v>1189</v>
      </c>
      <c r="U112" s="18"/>
      <c r="V112" s="6" t="s">
        <v>484</v>
      </c>
      <c r="W112" s="6" t="s">
        <v>565</v>
      </c>
      <c r="X112" s="6" t="s">
        <v>329</v>
      </c>
      <c r="Y112" s="6" t="s">
        <v>193</v>
      </c>
    </row>
    <row r="113" spans="1:25" x14ac:dyDescent="0.2">
      <c r="A113">
        <v>2004</v>
      </c>
      <c r="B113" t="s">
        <v>125</v>
      </c>
      <c r="C113">
        <v>3532</v>
      </c>
      <c r="D113" s="11">
        <v>548</v>
      </c>
      <c r="E113" s="11">
        <v>822</v>
      </c>
      <c r="F113">
        <f t="shared" si="28"/>
        <v>782</v>
      </c>
      <c r="G113">
        <f t="shared" si="29"/>
        <v>781</v>
      </c>
      <c r="H113" s="11">
        <v>425</v>
      </c>
      <c r="I113" s="11">
        <v>105</v>
      </c>
      <c r="J113" s="11">
        <v>68</v>
      </c>
      <c r="K113" s="11">
        <v>1</v>
      </c>
      <c r="O113">
        <v>2004</v>
      </c>
      <c r="P113" s="5" t="s">
        <v>125</v>
      </c>
      <c r="Q113" s="22">
        <v>3532</v>
      </c>
      <c r="R113" s="6" t="s">
        <v>1190</v>
      </c>
      <c r="S113" s="6" t="s">
        <v>1191</v>
      </c>
      <c r="T113" s="17" t="s">
        <v>1192</v>
      </c>
      <c r="U113" s="18"/>
      <c r="V113" s="6" t="s">
        <v>1193</v>
      </c>
      <c r="W113" s="6" t="s">
        <v>1194</v>
      </c>
      <c r="X113" s="6" t="s">
        <v>385</v>
      </c>
      <c r="Y113" s="6" t="s">
        <v>193</v>
      </c>
    </row>
    <row r="114" spans="1:25" x14ac:dyDescent="0.2">
      <c r="A114">
        <v>2004</v>
      </c>
      <c r="B114" t="s">
        <v>126</v>
      </c>
      <c r="C114">
        <v>5340</v>
      </c>
      <c r="D114" s="11">
        <v>958</v>
      </c>
      <c r="E114" s="11">
        <v>1054</v>
      </c>
      <c r="F114">
        <f t="shared" si="28"/>
        <v>1158</v>
      </c>
      <c r="G114">
        <f t="shared" si="29"/>
        <v>1157</v>
      </c>
      <c r="H114" s="11">
        <v>680</v>
      </c>
      <c r="I114" s="11">
        <v>212</v>
      </c>
      <c r="J114" s="11">
        <v>120</v>
      </c>
      <c r="K114" s="11">
        <v>1</v>
      </c>
      <c r="O114">
        <v>2004</v>
      </c>
      <c r="P114" s="5" t="s">
        <v>126</v>
      </c>
      <c r="Q114" s="22">
        <v>5340</v>
      </c>
      <c r="R114" s="6" t="s">
        <v>1195</v>
      </c>
      <c r="S114" s="6" t="s">
        <v>435</v>
      </c>
      <c r="T114" s="17" t="s">
        <v>1196</v>
      </c>
      <c r="U114" s="18"/>
      <c r="V114" s="6" t="s">
        <v>624</v>
      </c>
      <c r="W114" s="6" t="s">
        <v>237</v>
      </c>
      <c r="X114" s="6" t="s">
        <v>601</v>
      </c>
      <c r="Y114" s="6" t="s">
        <v>193</v>
      </c>
    </row>
    <row r="115" spans="1:25" x14ac:dyDescent="0.2">
      <c r="A115">
        <v>2004</v>
      </c>
      <c r="B115" t="s">
        <v>127</v>
      </c>
      <c r="C115">
        <v>20632</v>
      </c>
      <c r="D115" s="11">
        <v>3342</v>
      </c>
      <c r="E115" s="11">
        <v>4741</v>
      </c>
      <c r="F115">
        <f t="shared" si="28"/>
        <v>4726</v>
      </c>
      <c r="G115">
        <f t="shared" si="29"/>
        <v>4726</v>
      </c>
      <c r="H115" s="11">
        <v>2123</v>
      </c>
      <c r="I115" s="11">
        <v>691</v>
      </c>
      <c r="J115" s="11">
        <v>282</v>
      </c>
      <c r="K115" s="11">
        <v>1</v>
      </c>
      <c r="O115">
        <v>2004</v>
      </c>
      <c r="P115" s="5" t="s">
        <v>127</v>
      </c>
      <c r="Q115" s="22">
        <v>20632</v>
      </c>
      <c r="R115" s="6" t="s">
        <v>1197</v>
      </c>
      <c r="S115" s="6" t="s">
        <v>1198</v>
      </c>
      <c r="T115" s="17" t="s">
        <v>1199</v>
      </c>
      <c r="U115" s="18"/>
      <c r="V115" s="6" t="s">
        <v>589</v>
      </c>
      <c r="W115" s="6" t="s">
        <v>646</v>
      </c>
      <c r="X115" s="6" t="s">
        <v>163</v>
      </c>
      <c r="Y115" s="6" t="s">
        <v>193</v>
      </c>
    </row>
    <row r="116" spans="1:25" x14ac:dyDescent="0.2">
      <c r="A116">
        <v>2004</v>
      </c>
      <c r="B116" t="s">
        <v>128</v>
      </c>
      <c r="C116">
        <v>6083</v>
      </c>
      <c r="D116" s="11">
        <v>1117</v>
      </c>
      <c r="E116" s="11">
        <v>1099</v>
      </c>
      <c r="F116">
        <f t="shared" si="28"/>
        <v>1345</v>
      </c>
      <c r="G116">
        <f t="shared" si="29"/>
        <v>1344</v>
      </c>
      <c r="H116" s="11">
        <v>691</v>
      </c>
      <c r="I116" s="11">
        <v>265</v>
      </c>
      <c r="J116" s="11">
        <v>212</v>
      </c>
      <c r="K116" s="11">
        <v>10</v>
      </c>
      <c r="O116">
        <v>2004</v>
      </c>
      <c r="P116" s="5" t="s">
        <v>128</v>
      </c>
      <c r="Q116" s="22">
        <v>6083</v>
      </c>
      <c r="R116" s="6" t="s">
        <v>1200</v>
      </c>
      <c r="S116" s="6" t="s">
        <v>1201</v>
      </c>
      <c r="T116" s="17" t="s">
        <v>278</v>
      </c>
      <c r="U116" s="18"/>
      <c r="V116" s="6" t="s">
        <v>646</v>
      </c>
      <c r="W116" s="6" t="s">
        <v>469</v>
      </c>
      <c r="X116" s="6" t="s">
        <v>237</v>
      </c>
      <c r="Y116" s="6" t="s">
        <v>285</v>
      </c>
    </row>
    <row r="117" spans="1:25" x14ac:dyDescent="0.2">
      <c r="A117">
        <v>2004</v>
      </c>
      <c r="B117" t="s">
        <v>129</v>
      </c>
      <c r="C117">
        <v>11721</v>
      </c>
      <c r="D117" s="11">
        <v>2348</v>
      </c>
      <c r="E117" s="11">
        <v>2488</v>
      </c>
      <c r="F117">
        <f t="shared" si="28"/>
        <v>2975</v>
      </c>
      <c r="G117">
        <f t="shared" si="29"/>
        <v>2974</v>
      </c>
      <c r="H117" s="11">
        <v>838</v>
      </c>
      <c r="I117" s="11">
        <v>89</v>
      </c>
      <c r="J117" s="11">
        <v>9</v>
      </c>
      <c r="K117"/>
      <c r="O117">
        <v>2004</v>
      </c>
      <c r="P117" s="5" t="s">
        <v>129</v>
      </c>
      <c r="Q117" s="22">
        <v>11721</v>
      </c>
      <c r="R117" s="6" t="s">
        <v>431</v>
      </c>
      <c r="S117" s="6" t="s">
        <v>1202</v>
      </c>
      <c r="T117" s="17" t="s">
        <v>1203</v>
      </c>
      <c r="U117" s="18"/>
      <c r="V117" s="6" t="s">
        <v>1204</v>
      </c>
      <c r="W117" s="6" t="s">
        <v>239</v>
      </c>
      <c r="X117" s="6" t="s">
        <v>293</v>
      </c>
      <c r="Y117" s="6"/>
    </row>
    <row r="118" spans="1:25" x14ac:dyDescent="0.2">
      <c r="A118">
        <v>2004</v>
      </c>
      <c r="B118" t="s">
        <v>131</v>
      </c>
      <c r="C118">
        <v>11202</v>
      </c>
      <c r="D118" s="11">
        <v>2717</v>
      </c>
      <c r="E118" s="11">
        <v>2649</v>
      </c>
      <c r="F118">
        <f t="shared" si="28"/>
        <v>2247</v>
      </c>
      <c r="G118">
        <f t="shared" si="29"/>
        <v>2247</v>
      </c>
      <c r="H118" s="11">
        <v>1002</v>
      </c>
      <c r="I118" s="11">
        <v>260</v>
      </c>
      <c r="J118" s="11">
        <v>79</v>
      </c>
      <c r="K118" s="11">
        <v>1</v>
      </c>
      <c r="O118">
        <v>2004</v>
      </c>
      <c r="P118" s="5" t="s">
        <v>131</v>
      </c>
      <c r="Q118" s="22">
        <v>11202</v>
      </c>
      <c r="R118" s="6" t="s">
        <v>1205</v>
      </c>
      <c r="S118" s="6" t="s">
        <v>1206</v>
      </c>
      <c r="T118" s="17" t="s">
        <v>1207</v>
      </c>
      <c r="U118" s="18"/>
      <c r="V118" s="6" t="s">
        <v>490</v>
      </c>
      <c r="W118" s="6" t="s">
        <v>1136</v>
      </c>
      <c r="X118" s="6" t="s">
        <v>158</v>
      </c>
      <c r="Y118" s="6" t="s">
        <v>193</v>
      </c>
    </row>
    <row r="119" spans="1:25" x14ac:dyDescent="0.2">
      <c r="A119">
        <v>2004</v>
      </c>
      <c r="B119" t="s">
        <v>132</v>
      </c>
      <c r="C119">
        <v>6304</v>
      </c>
      <c r="D119" s="11">
        <v>1247</v>
      </c>
      <c r="E119" s="11">
        <v>1514</v>
      </c>
      <c r="F119">
        <f t="shared" si="28"/>
        <v>1328</v>
      </c>
      <c r="G119">
        <f t="shared" si="29"/>
        <v>1327</v>
      </c>
      <c r="H119" s="11">
        <v>650</v>
      </c>
      <c r="I119" s="11">
        <v>187</v>
      </c>
      <c r="J119" s="11">
        <v>50</v>
      </c>
      <c r="K119" s="11">
        <v>1</v>
      </c>
      <c r="O119">
        <v>2004</v>
      </c>
      <c r="P119" s="5" t="s">
        <v>132</v>
      </c>
      <c r="Q119" s="22">
        <v>6304</v>
      </c>
      <c r="R119" s="6" t="s">
        <v>280</v>
      </c>
      <c r="S119" s="6" t="s">
        <v>1208</v>
      </c>
      <c r="T119" s="17" t="s">
        <v>1209</v>
      </c>
      <c r="U119" s="18"/>
      <c r="V119" s="6" t="s">
        <v>291</v>
      </c>
      <c r="W119" s="6" t="s">
        <v>446</v>
      </c>
      <c r="X119" s="6" t="s">
        <v>416</v>
      </c>
      <c r="Y119" s="6" t="s">
        <v>193</v>
      </c>
    </row>
    <row r="120" spans="1:25" x14ac:dyDescent="0.2">
      <c r="A120">
        <v>2004</v>
      </c>
      <c r="B120" t="s">
        <v>133</v>
      </c>
      <c r="C120">
        <v>1879</v>
      </c>
      <c r="D120" s="11">
        <v>415</v>
      </c>
      <c r="E120" s="11">
        <v>397</v>
      </c>
      <c r="F120">
        <f t="shared" si="28"/>
        <v>439</v>
      </c>
      <c r="G120">
        <f t="shared" si="29"/>
        <v>438</v>
      </c>
      <c r="H120" s="11">
        <v>143</v>
      </c>
      <c r="I120" s="11">
        <v>29</v>
      </c>
      <c r="J120" s="11">
        <v>18</v>
      </c>
      <c r="K120"/>
      <c r="O120">
        <v>2004</v>
      </c>
      <c r="P120" s="5" t="s">
        <v>133</v>
      </c>
      <c r="Q120" s="22">
        <v>1879</v>
      </c>
      <c r="R120" s="6" t="s">
        <v>1210</v>
      </c>
      <c r="S120" s="6" t="s">
        <v>404</v>
      </c>
      <c r="T120" s="17" t="s">
        <v>326</v>
      </c>
      <c r="U120" s="18"/>
      <c r="V120" s="6" t="s">
        <v>177</v>
      </c>
      <c r="W120" s="6" t="s">
        <v>143</v>
      </c>
      <c r="X120" s="6" t="s">
        <v>170</v>
      </c>
      <c r="Y120" s="6"/>
    </row>
    <row r="121" spans="1:25" x14ac:dyDescent="0.2">
      <c r="A121">
        <v>2004</v>
      </c>
      <c r="B121" t="s">
        <v>134</v>
      </c>
      <c r="C121">
        <v>1510</v>
      </c>
      <c r="D121" s="11">
        <v>257</v>
      </c>
      <c r="E121" s="11">
        <v>299</v>
      </c>
      <c r="F121">
        <f t="shared" si="28"/>
        <v>346</v>
      </c>
      <c r="G121">
        <f t="shared" si="29"/>
        <v>345</v>
      </c>
      <c r="H121" s="11">
        <v>177</v>
      </c>
      <c r="I121" s="11">
        <v>54</v>
      </c>
      <c r="J121" s="11">
        <v>32</v>
      </c>
      <c r="K121"/>
      <c r="O121">
        <v>2004</v>
      </c>
      <c r="P121" s="5" t="s">
        <v>134</v>
      </c>
      <c r="Q121" s="22">
        <v>1510</v>
      </c>
      <c r="R121" s="6" t="s">
        <v>443</v>
      </c>
      <c r="S121" s="6" t="s">
        <v>583</v>
      </c>
      <c r="T121" s="17" t="s">
        <v>646</v>
      </c>
      <c r="U121" s="18"/>
      <c r="V121" s="6" t="s">
        <v>482</v>
      </c>
      <c r="W121" s="6" t="s">
        <v>581</v>
      </c>
      <c r="X121" s="6" t="s">
        <v>224</v>
      </c>
      <c r="Y121" s="6"/>
    </row>
    <row r="122" spans="1:25" x14ac:dyDescent="0.2">
      <c r="A122">
        <v>2004</v>
      </c>
      <c r="B122" t="s">
        <v>135</v>
      </c>
      <c r="C122">
        <v>6496</v>
      </c>
      <c r="D122" s="11">
        <v>1202</v>
      </c>
      <c r="E122" s="11">
        <v>1682</v>
      </c>
      <c r="F122">
        <f t="shared" si="28"/>
        <v>1442</v>
      </c>
      <c r="G122">
        <f t="shared" si="29"/>
        <v>1441</v>
      </c>
      <c r="H122" s="11">
        <v>589</v>
      </c>
      <c r="I122" s="11">
        <v>107</v>
      </c>
      <c r="J122" s="11">
        <v>32</v>
      </c>
      <c r="K122" s="11">
        <v>1</v>
      </c>
      <c r="O122">
        <v>2004</v>
      </c>
      <c r="P122" s="5" t="s">
        <v>135</v>
      </c>
      <c r="Q122" s="22">
        <v>6496</v>
      </c>
      <c r="R122" s="6" t="s">
        <v>1211</v>
      </c>
      <c r="S122" s="6" t="s">
        <v>273</v>
      </c>
      <c r="T122" s="17" t="s">
        <v>417</v>
      </c>
      <c r="U122" s="18"/>
      <c r="V122" s="6" t="s">
        <v>616</v>
      </c>
      <c r="W122" s="6" t="s">
        <v>221</v>
      </c>
      <c r="X122" s="6" t="s">
        <v>224</v>
      </c>
      <c r="Y122" s="6" t="s">
        <v>193</v>
      </c>
    </row>
    <row r="123" spans="1:25" x14ac:dyDescent="0.2">
      <c r="A123">
        <v>2003</v>
      </c>
      <c r="B123" t="s">
        <v>105</v>
      </c>
      <c r="C123">
        <v>6331</v>
      </c>
      <c r="D123" s="11">
        <v>1798</v>
      </c>
      <c r="E123" s="11">
        <v>1207</v>
      </c>
      <c r="F123">
        <f t="shared" si="28"/>
        <v>1303</v>
      </c>
      <c r="G123">
        <f t="shared" si="29"/>
        <v>1302</v>
      </c>
      <c r="H123" s="11">
        <v>580</v>
      </c>
      <c r="I123" s="11">
        <v>122</v>
      </c>
      <c r="J123" s="11">
        <v>17</v>
      </c>
      <c r="K123" s="11">
        <v>2</v>
      </c>
      <c r="O123">
        <v>2003</v>
      </c>
      <c r="P123" s="7" t="s">
        <v>105</v>
      </c>
      <c r="Q123" s="22">
        <v>6331</v>
      </c>
      <c r="R123" s="6" t="s">
        <v>1216</v>
      </c>
      <c r="S123" s="6" t="s">
        <v>1217</v>
      </c>
      <c r="T123" s="17" t="s">
        <v>1218</v>
      </c>
      <c r="U123" s="18"/>
      <c r="V123" s="6" t="s">
        <v>445</v>
      </c>
      <c r="W123" s="6" t="s">
        <v>582</v>
      </c>
      <c r="X123" s="6" t="s">
        <v>225</v>
      </c>
      <c r="Y123" s="6" t="s">
        <v>317</v>
      </c>
    </row>
    <row r="124" spans="1:25" x14ac:dyDescent="0.2">
      <c r="A124">
        <v>2003</v>
      </c>
      <c r="B124" t="s">
        <v>106</v>
      </c>
      <c r="C124">
        <v>3659</v>
      </c>
      <c r="D124" s="11">
        <v>614</v>
      </c>
      <c r="E124" s="11">
        <v>711</v>
      </c>
      <c r="F124">
        <f t="shared" si="28"/>
        <v>775</v>
      </c>
      <c r="G124">
        <f t="shared" si="29"/>
        <v>774</v>
      </c>
      <c r="H124" s="11">
        <v>422</v>
      </c>
      <c r="I124" s="11">
        <v>263</v>
      </c>
      <c r="J124" s="11">
        <v>100</v>
      </c>
      <c r="K124"/>
      <c r="O124">
        <v>2003</v>
      </c>
      <c r="P124" s="7" t="s">
        <v>106</v>
      </c>
      <c r="Q124" s="22">
        <v>3659</v>
      </c>
      <c r="R124" s="6" t="s">
        <v>461</v>
      </c>
      <c r="S124" s="6" t="s">
        <v>314</v>
      </c>
      <c r="T124" s="17" t="s">
        <v>1219</v>
      </c>
      <c r="U124" s="18"/>
      <c r="V124" s="6" t="s">
        <v>331</v>
      </c>
      <c r="W124" s="6" t="s">
        <v>437</v>
      </c>
      <c r="X124" s="6" t="s">
        <v>241</v>
      </c>
      <c r="Y124" s="6"/>
    </row>
    <row r="125" spans="1:25" x14ac:dyDescent="0.2">
      <c r="A125">
        <v>2003</v>
      </c>
      <c r="B125" t="s">
        <v>107</v>
      </c>
      <c r="C125">
        <v>20504</v>
      </c>
      <c r="D125" s="11">
        <v>5131</v>
      </c>
      <c r="E125" s="11">
        <v>3642</v>
      </c>
      <c r="F125">
        <f t="shared" si="28"/>
        <v>3378</v>
      </c>
      <c r="G125">
        <f t="shared" si="29"/>
        <v>3378</v>
      </c>
      <c r="H125" s="11">
        <v>2778</v>
      </c>
      <c r="I125" s="11">
        <v>1320</v>
      </c>
      <c r="J125" s="11">
        <v>877</v>
      </c>
      <c r="K125"/>
      <c r="O125">
        <v>2003</v>
      </c>
      <c r="P125" s="7" t="s">
        <v>107</v>
      </c>
      <c r="Q125" s="22">
        <v>20504</v>
      </c>
      <c r="R125" s="6" t="s">
        <v>1220</v>
      </c>
      <c r="S125" s="6" t="s">
        <v>1221</v>
      </c>
      <c r="T125" s="17" t="s">
        <v>1222</v>
      </c>
      <c r="U125" s="18"/>
      <c r="V125" s="6" t="s">
        <v>1223</v>
      </c>
      <c r="W125" s="6" t="s">
        <v>1224</v>
      </c>
      <c r="X125" s="6" t="s">
        <v>326</v>
      </c>
      <c r="Y125" s="6"/>
    </row>
    <row r="126" spans="1:25" x14ac:dyDescent="0.2">
      <c r="A126">
        <v>2003</v>
      </c>
      <c r="B126" t="s">
        <v>108</v>
      </c>
      <c r="C126">
        <v>13805</v>
      </c>
      <c r="D126" s="11">
        <v>3330</v>
      </c>
      <c r="E126" s="11">
        <v>2672</v>
      </c>
      <c r="F126">
        <f t="shared" si="28"/>
        <v>2973</v>
      </c>
      <c r="G126">
        <f t="shared" si="29"/>
        <v>2973</v>
      </c>
      <c r="H126" s="11">
        <v>1410</v>
      </c>
      <c r="I126" s="11">
        <v>431</v>
      </c>
      <c r="J126" s="11">
        <v>16</v>
      </c>
      <c r="K126"/>
      <c r="O126">
        <v>2003</v>
      </c>
      <c r="P126" s="7" t="s">
        <v>108</v>
      </c>
      <c r="Q126" s="22">
        <v>13805</v>
      </c>
      <c r="R126" s="6" t="s">
        <v>1225</v>
      </c>
      <c r="S126" s="6" t="s">
        <v>642</v>
      </c>
      <c r="T126" s="17" t="s">
        <v>1226</v>
      </c>
      <c r="U126" s="18"/>
      <c r="V126" s="6" t="s">
        <v>1227</v>
      </c>
      <c r="W126" s="6" t="s">
        <v>1228</v>
      </c>
      <c r="X126" s="6" t="s">
        <v>194</v>
      </c>
      <c r="Y126" s="6"/>
    </row>
    <row r="127" spans="1:25" x14ac:dyDescent="0.2">
      <c r="A127">
        <v>2003</v>
      </c>
      <c r="B127" t="s">
        <v>109</v>
      </c>
      <c r="C127">
        <v>10679</v>
      </c>
      <c r="D127" s="11">
        <v>2670</v>
      </c>
      <c r="E127" s="11">
        <v>2854</v>
      </c>
      <c r="F127">
        <f t="shared" si="28"/>
        <v>2056</v>
      </c>
      <c r="G127">
        <f t="shared" si="29"/>
        <v>2056</v>
      </c>
      <c r="H127" s="11">
        <v>846</v>
      </c>
      <c r="I127" s="11">
        <v>171</v>
      </c>
      <c r="J127" s="11">
        <v>26</v>
      </c>
      <c r="K127"/>
      <c r="O127">
        <v>2003</v>
      </c>
      <c r="P127" s="7" t="s">
        <v>109</v>
      </c>
      <c r="Q127" s="22">
        <v>10679</v>
      </c>
      <c r="R127" s="6" t="s">
        <v>277</v>
      </c>
      <c r="S127" s="6" t="s">
        <v>1229</v>
      </c>
      <c r="T127" s="17" t="s">
        <v>1230</v>
      </c>
      <c r="U127" s="18"/>
      <c r="V127" s="6" t="s">
        <v>1231</v>
      </c>
      <c r="W127" s="6" t="s">
        <v>279</v>
      </c>
      <c r="X127" s="6" t="s">
        <v>246</v>
      </c>
      <c r="Y127" s="6"/>
    </row>
    <row r="128" spans="1:25" x14ac:dyDescent="0.2">
      <c r="A128">
        <v>2003</v>
      </c>
      <c r="B128" t="s">
        <v>110</v>
      </c>
      <c r="C128">
        <v>15162</v>
      </c>
      <c r="D128" s="11">
        <v>2452</v>
      </c>
      <c r="E128" s="11">
        <v>3218</v>
      </c>
      <c r="F128">
        <f t="shared" si="28"/>
        <v>3433</v>
      </c>
      <c r="G128">
        <f t="shared" si="29"/>
        <v>3432</v>
      </c>
      <c r="H128" s="11">
        <v>1909</v>
      </c>
      <c r="I128" s="11">
        <v>585</v>
      </c>
      <c r="J128" s="11">
        <v>133</v>
      </c>
      <c r="K128"/>
      <c r="O128">
        <v>2003</v>
      </c>
      <c r="P128" s="7" t="s">
        <v>110</v>
      </c>
      <c r="Q128" s="22">
        <v>15162</v>
      </c>
      <c r="R128" s="6" t="s">
        <v>1232</v>
      </c>
      <c r="S128" s="6" t="s">
        <v>406</v>
      </c>
      <c r="T128" s="17" t="s">
        <v>1233</v>
      </c>
      <c r="U128" s="18"/>
      <c r="V128" s="6" t="s">
        <v>1234</v>
      </c>
      <c r="W128" s="6" t="s">
        <v>1235</v>
      </c>
      <c r="X128" s="6" t="s">
        <v>405</v>
      </c>
      <c r="Y128" s="6"/>
    </row>
    <row r="129" spans="1:25" x14ac:dyDescent="0.2">
      <c r="A129">
        <v>2003</v>
      </c>
      <c r="B129" t="s">
        <v>111</v>
      </c>
      <c r="C129">
        <v>8923</v>
      </c>
      <c r="D129" s="11">
        <v>1991</v>
      </c>
      <c r="E129" s="11">
        <v>1745</v>
      </c>
      <c r="F129">
        <f t="shared" si="28"/>
        <v>1798</v>
      </c>
      <c r="G129">
        <f t="shared" si="29"/>
        <v>1797</v>
      </c>
      <c r="H129" s="11">
        <v>1130</v>
      </c>
      <c r="I129" s="11">
        <v>343</v>
      </c>
      <c r="J129" s="11">
        <v>119</v>
      </c>
      <c r="K129"/>
      <c r="O129">
        <v>2003</v>
      </c>
      <c r="P129" s="7" t="s">
        <v>111</v>
      </c>
      <c r="Q129" s="22">
        <v>8923</v>
      </c>
      <c r="R129" s="6" t="s">
        <v>645</v>
      </c>
      <c r="S129" s="6" t="s">
        <v>1236</v>
      </c>
      <c r="T129" s="17" t="s">
        <v>1237</v>
      </c>
      <c r="U129" s="18"/>
      <c r="V129" s="6" t="s">
        <v>226</v>
      </c>
      <c r="W129" s="6" t="s">
        <v>1238</v>
      </c>
      <c r="X129" s="6" t="s">
        <v>153</v>
      </c>
      <c r="Y129" s="6"/>
    </row>
    <row r="130" spans="1:25" x14ac:dyDescent="0.2">
      <c r="A130">
        <v>2003</v>
      </c>
      <c r="B130" t="s">
        <v>112</v>
      </c>
      <c r="C130">
        <v>13167</v>
      </c>
      <c r="D130" s="11">
        <v>2765</v>
      </c>
      <c r="E130" s="11">
        <v>3172</v>
      </c>
      <c r="F130">
        <f t="shared" si="28"/>
        <v>2567</v>
      </c>
      <c r="G130">
        <f t="shared" si="29"/>
        <v>2567</v>
      </c>
      <c r="H130" s="11">
        <v>1525</v>
      </c>
      <c r="I130" s="11">
        <v>492</v>
      </c>
      <c r="J130" s="11">
        <v>79</v>
      </c>
      <c r="K130"/>
      <c r="O130">
        <v>2003</v>
      </c>
      <c r="P130" s="7" t="s">
        <v>112</v>
      </c>
      <c r="Q130" s="22">
        <v>13167</v>
      </c>
      <c r="R130" s="6" t="s">
        <v>1239</v>
      </c>
      <c r="S130" s="6" t="s">
        <v>1240</v>
      </c>
      <c r="T130" s="17" t="s">
        <v>412</v>
      </c>
      <c r="U130" s="18"/>
      <c r="V130" s="6" t="s">
        <v>148</v>
      </c>
      <c r="W130" s="6" t="s">
        <v>432</v>
      </c>
      <c r="X130" s="6" t="s">
        <v>158</v>
      </c>
      <c r="Y130" s="6"/>
    </row>
    <row r="131" spans="1:25" x14ac:dyDescent="0.2">
      <c r="A131">
        <v>2003</v>
      </c>
      <c r="B131" t="s">
        <v>113</v>
      </c>
      <c r="C131">
        <v>3218</v>
      </c>
      <c r="D131" s="11">
        <v>269</v>
      </c>
      <c r="E131" s="11">
        <v>570</v>
      </c>
      <c r="F131">
        <f t="shared" si="28"/>
        <v>823</v>
      </c>
      <c r="G131">
        <f t="shared" si="29"/>
        <v>823</v>
      </c>
      <c r="H131" s="11">
        <v>465</v>
      </c>
      <c r="I131" s="11">
        <v>198</v>
      </c>
      <c r="J131" s="11">
        <v>68</v>
      </c>
      <c r="K131" s="11">
        <v>2</v>
      </c>
      <c r="O131">
        <v>2003</v>
      </c>
      <c r="P131" s="7" t="s">
        <v>113</v>
      </c>
      <c r="Q131" s="22">
        <v>3218</v>
      </c>
      <c r="R131" s="6" t="s">
        <v>447</v>
      </c>
      <c r="S131" s="6" t="s">
        <v>573</v>
      </c>
      <c r="T131" s="17" t="s">
        <v>1241</v>
      </c>
      <c r="U131" s="18"/>
      <c r="V131" s="6" t="s">
        <v>577</v>
      </c>
      <c r="W131" s="6" t="s">
        <v>186</v>
      </c>
      <c r="X131" s="6" t="s">
        <v>385</v>
      </c>
      <c r="Y131" s="6" t="s">
        <v>317</v>
      </c>
    </row>
    <row r="132" spans="1:25" x14ac:dyDescent="0.2">
      <c r="A132">
        <v>2003</v>
      </c>
      <c r="B132" t="s">
        <v>114</v>
      </c>
      <c r="C132">
        <v>14493</v>
      </c>
      <c r="D132" s="11">
        <v>4344</v>
      </c>
      <c r="E132" s="11">
        <v>2501</v>
      </c>
      <c r="F132">
        <f t="shared" si="28"/>
        <v>2757</v>
      </c>
      <c r="G132">
        <f t="shared" si="29"/>
        <v>2757</v>
      </c>
      <c r="H132" s="11">
        <v>1261</v>
      </c>
      <c r="I132" s="11">
        <v>568</v>
      </c>
      <c r="J132" s="11">
        <v>305</v>
      </c>
      <c r="K132"/>
      <c r="O132">
        <v>2003</v>
      </c>
      <c r="P132" s="7" t="s">
        <v>114</v>
      </c>
      <c r="Q132" s="22">
        <v>14493</v>
      </c>
      <c r="R132" s="6" t="s">
        <v>1242</v>
      </c>
      <c r="S132" s="6" t="s">
        <v>1243</v>
      </c>
      <c r="T132" s="17" t="s">
        <v>1244</v>
      </c>
      <c r="U132" s="18"/>
      <c r="V132" s="6" t="s">
        <v>453</v>
      </c>
      <c r="W132" s="6" t="s">
        <v>566</v>
      </c>
      <c r="X132" s="6" t="s">
        <v>207</v>
      </c>
      <c r="Y132" s="6"/>
    </row>
    <row r="133" spans="1:25" x14ac:dyDescent="0.2">
      <c r="A133">
        <v>2003</v>
      </c>
      <c r="B133" t="s">
        <v>115</v>
      </c>
      <c r="C133">
        <v>17114</v>
      </c>
      <c r="D133" s="11">
        <v>3570</v>
      </c>
      <c r="E133" s="11">
        <v>3855</v>
      </c>
      <c r="F133">
        <f t="shared" si="28"/>
        <v>3608</v>
      </c>
      <c r="G133">
        <f t="shared" si="29"/>
        <v>3607</v>
      </c>
      <c r="H133" s="11">
        <v>1533</v>
      </c>
      <c r="I133" s="11">
        <v>638</v>
      </c>
      <c r="J133" s="11">
        <v>303</v>
      </c>
      <c r="K133"/>
      <c r="O133">
        <v>2003</v>
      </c>
      <c r="P133" s="7" t="s">
        <v>115</v>
      </c>
      <c r="Q133" s="22">
        <v>17114</v>
      </c>
      <c r="R133" s="6" t="s">
        <v>1245</v>
      </c>
      <c r="S133" s="6" t="s">
        <v>1246</v>
      </c>
      <c r="T133" s="17" t="s">
        <v>1247</v>
      </c>
      <c r="U133" s="18"/>
      <c r="V133" s="6" t="s">
        <v>578</v>
      </c>
      <c r="W133" s="6" t="s">
        <v>1248</v>
      </c>
      <c r="X133" s="6" t="s">
        <v>185</v>
      </c>
      <c r="Y133" s="6"/>
    </row>
    <row r="134" spans="1:25" x14ac:dyDescent="0.2">
      <c r="A134">
        <v>2003</v>
      </c>
      <c r="B134" t="s">
        <v>116</v>
      </c>
      <c r="C134">
        <v>12257</v>
      </c>
      <c r="D134" s="11">
        <v>2972</v>
      </c>
      <c r="E134" s="11">
        <v>3434</v>
      </c>
      <c r="F134">
        <f t="shared" si="28"/>
        <v>2254</v>
      </c>
      <c r="G134">
        <f t="shared" si="29"/>
        <v>2253</v>
      </c>
      <c r="H134" s="11">
        <v>957</v>
      </c>
      <c r="I134" s="11">
        <v>265</v>
      </c>
      <c r="J134" s="11">
        <v>122</v>
      </c>
      <c r="K134"/>
      <c r="O134">
        <v>2003</v>
      </c>
      <c r="P134" s="7" t="s">
        <v>116</v>
      </c>
      <c r="Q134" s="22">
        <v>12257</v>
      </c>
      <c r="R134" s="6" t="s">
        <v>628</v>
      </c>
      <c r="S134" s="6" t="s">
        <v>1249</v>
      </c>
      <c r="T134" s="17" t="s">
        <v>1145</v>
      </c>
      <c r="U134" s="18"/>
      <c r="V134" s="6" t="s">
        <v>423</v>
      </c>
      <c r="W134" s="6" t="s">
        <v>469</v>
      </c>
      <c r="X134" s="6" t="s">
        <v>582</v>
      </c>
      <c r="Y134" s="6"/>
    </row>
    <row r="135" spans="1:25" x14ac:dyDescent="0.2">
      <c r="A135">
        <v>2003</v>
      </c>
      <c r="B135" t="s">
        <v>117</v>
      </c>
      <c r="C135">
        <v>8593</v>
      </c>
      <c r="D135" s="11">
        <v>2122</v>
      </c>
      <c r="E135" s="11">
        <v>1683</v>
      </c>
      <c r="F135">
        <f t="shared" si="28"/>
        <v>1932</v>
      </c>
      <c r="G135">
        <f t="shared" si="29"/>
        <v>1932</v>
      </c>
      <c r="H135" s="11">
        <v>591</v>
      </c>
      <c r="I135" s="11">
        <v>188</v>
      </c>
      <c r="J135" s="11">
        <v>145</v>
      </c>
      <c r="K135"/>
      <c r="O135">
        <v>2003</v>
      </c>
      <c r="P135" s="7" t="s">
        <v>117</v>
      </c>
      <c r="Q135" s="22">
        <v>8593</v>
      </c>
      <c r="R135" s="6" t="s">
        <v>1250</v>
      </c>
      <c r="S135" s="6" t="s">
        <v>400</v>
      </c>
      <c r="T135" s="17" t="s">
        <v>333</v>
      </c>
      <c r="U135" s="18"/>
      <c r="V135" s="6" t="s">
        <v>215</v>
      </c>
      <c r="W135" s="6" t="s">
        <v>625</v>
      </c>
      <c r="X135" s="6" t="s">
        <v>1297</v>
      </c>
      <c r="Y135" s="6"/>
    </row>
    <row r="136" spans="1:25" x14ac:dyDescent="0.2">
      <c r="A136">
        <v>2003</v>
      </c>
      <c r="B136" t="s">
        <v>118</v>
      </c>
      <c r="C136">
        <v>10230</v>
      </c>
      <c r="D136" s="11">
        <v>2638</v>
      </c>
      <c r="E136" s="11">
        <v>2645</v>
      </c>
      <c r="F136">
        <f t="shared" si="28"/>
        <v>1956</v>
      </c>
      <c r="G136">
        <f t="shared" si="29"/>
        <v>1956</v>
      </c>
      <c r="H136" s="11">
        <v>703</v>
      </c>
      <c r="I136" s="11">
        <v>228</v>
      </c>
      <c r="J136" s="11">
        <v>102</v>
      </c>
      <c r="K136" s="11">
        <v>2</v>
      </c>
      <c r="O136">
        <v>2003</v>
      </c>
      <c r="P136" s="7" t="s">
        <v>118</v>
      </c>
      <c r="Q136" s="22">
        <v>10230</v>
      </c>
      <c r="R136" s="6" t="s">
        <v>1251</v>
      </c>
      <c r="S136" s="6" t="s">
        <v>1252</v>
      </c>
      <c r="T136" s="17" t="s">
        <v>434</v>
      </c>
      <c r="U136" s="18"/>
      <c r="V136" s="6" t="s">
        <v>413</v>
      </c>
      <c r="W136" s="6" t="s">
        <v>1253</v>
      </c>
      <c r="X136" s="6" t="s">
        <v>263</v>
      </c>
      <c r="Y136" s="6" t="s">
        <v>317</v>
      </c>
    </row>
    <row r="137" spans="1:25" x14ac:dyDescent="0.2">
      <c r="A137">
        <v>2003</v>
      </c>
      <c r="B137" t="s">
        <v>119</v>
      </c>
      <c r="C137">
        <v>22717</v>
      </c>
      <c r="D137" s="11">
        <v>7391</v>
      </c>
      <c r="E137" s="11">
        <v>5193</v>
      </c>
      <c r="F137">
        <f t="shared" si="28"/>
        <v>3773</v>
      </c>
      <c r="G137">
        <f t="shared" si="29"/>
        <v>3772</v>
      </c>
      <c r="H137" s="11">
        <v>2083</v>
      </c>
      <c r="I137" s="11">
        <v>411</v>
      </c>
      <c r="J137" s="11">
        <v>92</v>
      </c>
      <c r="K137" s="11">
        <v>2</v>
      </c>
      <c r="O137">
        <v>2003</v>
      </c>
      <c r="P137" s="7" t="s">
        <v>119</v>
      </c>
      <c r="Q137" s="22">
        <v>22717</v>
      </c>
      <c r="R137" s="6" t="s">
        <v>1254</v>
      </c>
      <c r="S137" s="6" t="s">
        <v>1255</v>
      </c>
      <c r="T137" s="17" t="s">
        <v>1256</v>
      </c>
      <c r="U137" s="18"/>
      <c r="V137" s="6" t="s">
        <v>1257</v>
      </c>
      <c r="W137" s="6" t="s">
        <v>1258</v>
      </c>
      <c r="X137" s="6" t="s">
        <v>500</v>
      </c>
      <c r="Y137" s="6" t="s">
        <v>317</v>
      </c>
    </row>
    <row r="138" spans="1:25" x14ac:dyDescent="0.2">
      <c r="A138">
        <v>2003</v>
      </c>
      <c r="B138" t="s">
        <v>120</v>
      </c>
      <c r="C138">
        <v>20258</v>
      </c>
      <c r="D138" s="11">
        <v>6247</v>
      </c>
      <c r="E138" s="11">
        <v>4192</v>
      </c>
      <c r="F138">
        <f t="shared" si="28"/>
        <v>3739</v>
      </c>
      <c r="G138">
        <f t="shared" si="29"/>
        <v>3738</v>
      </c>
      <c r="H138" s="11">
        <v>1719</v>
      </c>
      <c r="I138" s="11">
        <v>468</v>
      </c>
      <c r="J138" s="11">
        <v>155</v>
      </c>
      <c r="K138"/>
      <c r="O138">
        <v>2003</v>
      </c>
      <c r="P138" s="7" t="s">
        <v>120</v>
      </c>
      <c r="Q138" s="22">
        <v>20258</v>
      </c>
      <c r="R138" s="6" t="s">
        <v>1259</v>
      </c>
      <c r="S138" s="6" t="s">
        <v>1173</v>
      </c>
      <c r="T138" s="17" t="s">
        <v>1260</v>
      </c>
      <c r="U138" s="18"/>
      <c r="V138" s="6" t="s">
        <v>480</v>
      </c>
      <c r="W138" s="6" t="s">
        <v>1176</v>
      </c>
      <c r="X138" s="6" t="s">
        <v>212</v>
      </c>
      <c r="Y138" s="6"/>
    </row>
    <row r="139" spans="1:25" x14ac:dyDescent="0.2">
      <c r="A139">
        <v>2003</v>
      </c>
      <c r="B139" t="s">
        <v>121</v>
      </c>
      <c r="C139">
        <v>23680</v>
      </c>
      <c r="D139" s="11">
        <v>4671</v>
      </c>
      <c r="E139" s="11">
        <v>6412</v>
      </c>
      <c r="F139">
        <f t="shared" si="28"/>
        <v>4177</v>
      </c>
      <c r="G139">
        <f t="shared" si="29"/>
        <v>4176</v>
      </c>
      <c r="H139" s="11">
        <v>3531</v>
      </c>
      <c r="I139" s="11">
        <v>527</v>
      </c>
      <c r="J139" s="11">
        <v>186</v>
      </c>
      <c r="K139"/>
      <c r="O139">
        <v>2003</v>
      </c>
      <c r="P139" s="7" t="s">
        <v>121</v>
      </c>
      <c r="Q139" s="22">
        <v>23680</v>
      </c>
      <c r="R139" s="6" t="s">
        <v>1261</v>
      </c>
      <c r="S139" s="6" t="s">
        <v>1262</v>
      </c>
      <c r="T139" s="17" t="s">
        <v>1263</v>
      </c>
      <c r="U139" s="18"/>
      <c r="V139" s="6" t="s">
        <v>1264</v>
      </c>
      <c r="W139" s="6" t="s">
        <v>1265</v>
      </c>
      <c r="X139" s="6" t="s">
        <v>380</v>
      </c>
      <c r="Y139" s="6"/>
    </row>
    <row r="140" spans="1:25" x14ac:dyDescent="0.2">
      <c r="A140">
        <v>2003</v>
      </c>
      <c r="B140" t="s">
        <v>122</v>
      </c>
      <c r="C140">
        <v>14870</v>
      </c>
      <c r="D140" s="11">
        <v>4403</v>
      </c>
      <c r="E140" s="11">
        <v>3296</v>
      </c>
      <c r="F140">
        <f t="shared" si="28"/>
        <v>2638</v>
      </c>
      <c r="G140">
        <f t="shared" si="29"/>
        <v>2638</v>
      </c>
      <c r="H140" s="11">
        <v>1288</v>
      </c>
      <c r="I140" s="11">
        <v>445</v>
      </c>
      <c r="J140" s="11">
        <v>162</v>
      </c>
      <c r="K140"/>
      <c r="O140">
        <v>2003</v>
      </c>
      <c r="P140" s="7" t="s">
        <v>122</v>
      </c>
      <c r="Q140" s="22">
        <v>14870</v>
      </c>
      <c r="R140" s="6" t="s">
        <v>1266</v>
      </c>
      <c r="S140" s="6" t="s">
        <v>1267</v>
      </c>
      <c r="T140" s="17" t="s">
        <v>420</v>
      </c>
      <c r="U140" s="18"/>
      <c r="V140" s="6" t="s">
        <v>396</v>
      </c>
      <c r="W140" s="6" t="s">
        <v>1268</v>
      </c>
      <c r="X140" s="6" t="s">
        <v>175</v>
      </c>
      <c r="Y140" s="6"/>
    </row>
    <row r="141" spans="1:25" x14ac:dyDescent="0.2">
      <c r="A141">
        <v>2003</v>
      </c>
      <c r="B141" t="s">
        <v>123</v>
      </c>
      <c r="C141">
        <v>23526</v>
      </c>
      <c r="D141" s="11">
        <v>6097</v>
      </c>
      <c r="E141" s="11">
        <v>5132</v>
      </c>
      <c r="F141">
        <f t="shared" si="28"/>
        <v>4366</v>
      </c>
      <c r="G141">
        <f t="shared" si="29"/>
        <v>4365</v>
      </c>
      <c r="H141" s="11">
        <v>2374</v>
      </c>
      <c r="I141" s="11">
        <v>875</v>
      </c>
      <c r="J141" s="11">
        <v>316</v>
      </c>
      <c r="K141" s="11">
        <v>1</v>
      </c>
      <c r="O141">
        <v>2003</v>
      </c>
      <c r="P141" s="7" t="s">
        <v>123</v>
      </c>
      <c r="Q141" s="22">
        <v>23526</v>
      </c>
      <c r="R141" s="6" t="s">
        <v>1269</v>
      </c>
      <c r="S141" s="6" t="s">
        <v>1270</v>
      </c>
      <c r="T141" s="17" t="s">
        <v>1271</v>
      </c>
      <c r="U141" s="18"/>
      <c r="V141" s="6" t="s">
        <v>572</v>
      </c>
      <c r="W141" s="6" t="s">
        <v>1272</v>
      </c>
      <c r="X141" s="6" t="s">
        <v>286</v>
      </c>
      <c r="Y141" s="6" t="s">
        <v>193</v>
      </c>
    </row>
    <row r="142" spans="1:25" x14ac:dyDescent="0.2">
      <c r="A142">
        <v>2003</v>
      </c>
      <c r="B142" t="s">
        <v>124</v>
      </c>
      <c r="C142">
        <v>8273</v>
      </c>
      <c r="D142" s="11">
        <v>1391</v>
      </c>
      <c r="E142" s="11">
        <v>1765</v>
      </c>
      <c r="F142">
        <f t="shared" si="28"/>
        <v>2107</v>
      </c>
      <c r="G142">
        <f t="shared" si="29"/>
        <v>2107</v>
      </c>
      <c r="H142" s="11">
        <v>635</v>
      </c>
      <c r="I142" s="11">
        <v>188</v>
      </c>
      <c r="J142" s="11">
        <v>79</v>
      </c>
      <c r="K142" s="11">
        <v>1</v>
      </c>
      <c r="O142">
        <v>2003</v>
      </c>
      <c r="P142" s="7" t="s">
        <v>124</v>
      </c>
      <c r="Q142" s="22">
        <v>8273</v>
      </c>
      <c r="R142" s="6" t="s">
        <v>487</v>
      </c>
      <c r="S142" s="6" t="s">
        <v>1273</v>
      </c>
      <c r="T142" s="17" t="s">
        <v>1274</v>
      </c>
      <c r="U142" s="18"/>
      <c r="V142" s="6" t="s">
        <v>1275</v>
      </c>
      <c r="W142" s="6" t="s">
        <v>625</v>
      </c>
      <c r="X142" s="6" t="s">
        <v>158</v>
      </c>
      <c r="Y142" s="6" t="s">
        <v>193</v>
      </c>
    </row>
    <row r="143" spans="1:25" x14ac:dyDescent="0.2">
      <c r="A143">
        <v>2003</v>
      </c>
      <c r="B143" t="s">
        <v>125</v>
      </c>
      <c r="C143">
        <v>3694</v>
      </c>
      <c r="D143" s="11">
        <v>565</v>
      </c>
      <c r="E143" s="11">
        <v>831</v>
      </c>
      <c r="F143">
        <f t="shared" si="28"/>
        <v>796</v>
      </c>
      <c r="G143">
        <f t="shared" si="29"/>
        <v>795</v>
      </c>
      <c r="H143" s="11">
        <v>480</v>
      </c>
      <c r="I143" s="11">
        <v>163</v>
      </c>
      <c r="J143" s="11">
        <v>62</v>
      </c>
      <c r="K143" s="11">
        <v>2</v>
      </c>
      <c r="O143">
        <v>2003</v>
      </c>
      <c r="P143" s="7" t="s">
        <v>125</v>
      </c>
      <c r="Q143" s="22">
        <v>3694</v>
      </c>
      <c r="R143" s="6" t="s">
        <v>402</v>
      </c>
      <c r="S143" s="6" t="s">
        <v>316</v>
      </c>
      <c r="T143" s="17" t="s">
        <v>1276</v>
      </c>
      <c r="U143" s="18"/>
      <c r="V143" s="6" t="s">
        <v>397</v>
      </c>
      <c r="W143" s="6" t="s">
        <v>1277</v>
      </c>
      <c r="X143" s="6" t="s">
        <v>339</v>
      </c>
      <c r="Y143" s="6" t="s">
        <v>317</v>
      </c>
    </row>
    <row r="144" spans="1:25" x14ac:dyDescent="0.2">
      <c r="A144">
        <v>2003</v>
      </c>
      <c r="B144" t="s">
        <v>126</v>
      </c>
      <c r="C144">
        <v>5267</v>
      </c>
      <c r="D144" s="11">
        <v>1084</v>
      </c>
      <c r="E144" s="11">
        <v>1102</v>
      </c>
      <c r="F144">
        <f t="shared" si="28"/>
        <v>1101</v>
      </c>
      <c r="G144">
        <f t="shared" si="29"/>
        <v>1101</v>
      </c>
      <c r="H144" s="11">
        <v>614</v>
      </c>
      <c r="I144" s="11">
        <v>169</v>
      </c>
      <c r="J144" s="11">
        <v>95</v>
      </c>
      <c r="K144" s="11">
        <v>1</v>
      </c>
      <c r="O144">
        <v>2003</v>
      </c>
      <c r="P144" s="7" t="s">
        <v>126</v>
      </c>
      <c r="Q144" s="22">
        <v>5267</v>
      </c>
      <c r="R144" s="6" t="s">
        <v>1278</v>
      </c>
      <c r="S144" s="6" t="s">
        <v>409</v>
      </c>
      <c r="T144" s="17" t="s">
        <v>414</v>
      </c>
      <c r="U144" s="18"/>
      <c r="V144" s="6" t="s">
        <v>461</v>
      </c>
      <c r="W144" s="6" t="s">
        <v>258</v>
      </c>
      <c r="X144" s="6" t="s">
        <v>381</v>
      </c>
      <c r="Y144" s="6" t="s">
        <v>193</v>
      </c>
    </row>
    <row r="145" spans="1:25" x14ac:dyDescent="0.2">
      <c r="A145">
        <v>2003</v>
      </c>
      <c r="B145" t="s">
        <v>127</v>
      </c>
      <c r="C145">
        <v>20646</v>
      </c>
      <c r="D145" s="11">
        <v>4018</v>
      </c>
      <c r="E145" s="11">
        <v>5275</v>
      </c>
      <c r="F145">
        <f t="shared" si="28"/>
        <v>4360</v>
      </c>
      <c r="G145">
        <f t="shared" si="29"/>
        <v>4359</v>
      </c>
      <c r="H145" s="11">
        <v>1917</v>
      </c>
      <c r="I145" s="11">
        <v>523</v>
      </c>
      <c r="J145" s="11">
        <v>193</v>
      </c>
      <c r="K145" s="11">
        <v>1</v>
      </c>
      <c r="O145">
        <v>2003</v>
      </c>
      <c r="P145" s="7" t="s">
        <v>127</v>
      </c>
      <c r="Q145" s="22">
        <v>20646</v>
      </c>
      <c r="R145" s="6" t="s">
        <v>1279</v>
      </c>
      <c r="S145" s="6" t="s">
        <v>1280</v>
      </c>
      <c r="T145" s="17" t="s">
        <v>1281</v>
      </c>
      <c r="U145" s="18"/>
      <c r="V145" s="6" t="s">
        <v>1282</v>
      </c>
      <c r="W145" s="6" t="s">
        <v>418</v>
      </c>
      <c r="X145" s="6" t="s">
        <v>1298</v>
      </c>
      <c r="Y145" s="6" t="s">
        <v>193</v>
      </c>
    </row>
    <row r="146" spans="1:25" x14ac:dyDescent="0.2">
      <c r="A146">
        <v>2003</v>
      </c>
      <c r="B146" t="s">
        <v>128</v>
      </c>
      <c r="C146">
        <v>6114</v>
      </c>
      <c r="D146" s="11">
        <v>1296</v>
      </c>
      <c r="E146" s="11">
        <v>1169</v>
      </c>
      <c r="F146">
        <f t="shared" si="28"/>
        <v>1302</v>
      </c>
      <c r="G146">
        <f t="shared" si="29"/>
        <v>1301</v>
      </c>
      <c r="H146" s="11">
        <v>576</v>
      </c>
      <c r="I146" s="11">
        <v>267</v>
      </c>
      <c r="J146" s="11">
        <v>199</v>
      </c>
      <c r="K146" s="11">
        <v>4</v>
      </c>
      <c r="O146">
        <v>2003</v>
      </c>
      <c r="P146" s="7" t="s">
        <v>128</v>
      </c>
      <c r="Q146" s="22">
        <v>6114</v>
      </c>
      <c r="R146" s="6" t="s">
        <v>1283</v>
      </c>
      <c r="S146" s="6" t="s">
        <v>1284</v>
      </c>
      <c r="T146" s="17" t="s">
        <v>1285</v>
      </c>
      <c r="U146" s="18"/>
      <c r="V146" s="6" t="s">
        <v>1286</v>
      </c>
      <c r="W146" s="6" t="s">
        <v>612</v>
      </c>
      <c r="X146" s="6" t="s">
        <v>145</v>
      </c>
      <c r="Y146" s="6" t="s">
        <v>325</v>
      </c>
    </row>
    <row r="147" spans="1:25" x14ac:dyDescent="0.2">
      <c r="A147">
        <v>2003</v>
      </c>
      <c r="B147" t="s">
        <v>129</v>
      </c>
      <c r="C147">
        <v>11796</v>
      </c>
      <c r="D147" s="11">
        <v>2729</v>
      </c>
      <c r="E147" s="11">
        <v>2669</v>
      </c>
      <c r="F147">
        <f t="shared" si="28"/>
        <v>2766</v>
      </c>
      <c r="G147">
        <f t="shared" si="29"/>
        <v>2766</v>
      </c>
      <c r="H147" s="11">
        <v>774</v>
      </c>
      <c r="I147" s="11">
        <v>83</v>
      </c>
      <c r="J147" s="11">
        <v>9</v>
      </c>
      <c r="K147"/>
      <c r="O147">
        <v>2003</v>
      </c>
      <c r="P147" s="7" t="s">
        <v>129</v>
      </c>
      <c r="Q147" s="22">
        <v>11796</v>
      </c>
      <c r="R147" s="6" t="s">
        <v>619</v>
      </c>
      <c r="S147" s="6" t="s">
        <v>1287</v>
      </c>
      <c r="T147" s="17" t="s">
        <v>1288</v>
      </c>
      <c r="U147" s="18"/>
      <c r="V147" s="6" t="s">
        <v>295</v>
      </c>
      <c r="W147" s="6" t="s">
        <v>335</v>
      </c>
      <c r="X147" s="6" t="s">
        <v>293</v>
      </c>
      <c r="Y147" s="6"/>
    </row>
    <row r="148" spans="1:25" x14ac:dyDescent="0.2">
      <c r="A148">
        <v>2003</v>
      </c>
      <c r="B148" t="s">
        <v>131</v>
      </c>
      <c r="C148">
        <v>11040</v>
      </c>
      <c r="D148" s="11">
        <v>3027</v>
      </c>
      <c r="E148" s="11">
        <v>2601</v>
      </c>
      <c r="F148">
        <f t="shared" si="28"/>
        <v>2081</v>
      </c>
      <c r="G148">
        <f t="shared" si="29"/>
        <v>2080</v>
      </c>
      <c r="H148" s="11">
        <v>963</v>
      </c>
      <c r="I148" s="11">
        <v>198</v>
      </c>
      <c r="J148" s="11">
        <v>88</v>
      </c>
      <c r="K148" s="11">
        <v>2</v>
      </c>
      <c r="O148">
        <v>2003</v>
      </c>
      <c r="P148" s="7" t="s">
        <v>131</v>
      </c>
      <c r="Q148" s="22">
        <v>11040</v>
      </c>
      <c r="R148" s="6" t="s">
        <v>1289</v>
      </c>
      <c r="S148" s="6" t="s">
        <v>1290</v>
      </c>
      <c r="T148" s="17" t="s">
        <v>1291</v>
      </c>
      <c r="U148" s="18"/>
      <c r="V148" s="6" t="s">
        <v>497</v>
      </c>
      <c r="W148" s="6" t="s">
        <v>186</v>
      </c>
      <c r="X148" s="6" t="s">
        <v>188</v>
      </c>
      <c r="Y148" s="6" t="s">
        <v>317</v>
      </c>
    </row>
    <row r="149" spans="1:25" x14ac:dyDescent="0.2">
      <c r="A149">
        <v>2003</v>
      </c>
      <c r="B149" t="s">
        <v>132</v>
      </c>
      <c r="C149">
        <v>6516</v>
      </c>
      <c r="D149" s="11">
        <v>1599</v>
      </c>
      <c r="E149" s="11">
        <v>1700</v>
      </c>
      <c r="F149">
        <f t="shared" si="28"/>
        <v>1191</v>
      </c>
      <c r="G149">
        <f t="shared" si="29"/>
        <v>1190</v>
      </c>
      <c r="H149" s="11">
        <v>613</v>
      </c>
      <c r="I149" s="11">
        <v>182</v>
      </c>
      <c r="J149" s="11">
        <v>40</v>
      </c>
      <c r="K149" s="11">
        <v>1</v>
      </c>
      <c r="O149">
        <v>2003</v>
      </c>
      <c r="P149" s="7" t="s">
        <v>132</v>
      </c>
      <c r="Q149" s="22">
        <v>6516</v>
      </c>
      <c r="R149" s="6" t="s">
        <v>1188</v>
      </c>
      <c r="S149" s="6" t="s">
        <v>1292</v>
      </c>
      <c r="T149" s="17" t="s">
        <v>1293</v>
      </c>
      <c r="U149" s="18"/>
      <c r="V149" s="6" t="s">
        <v>257</v>
      </c>
      <c r="W149" s="6" t="s">
        <v>334</v>
      </c>
      <c r="X149" s="6" t="s">
        <v>179</v>
      </c>
      <c r="Y149" s="6" t="s">
        <v>193</v>
      </c>
    </row>
    <row r="150" spans="1:25" x14ac:dyDescent="0.2">
      <c r="A150">
        <v>2003</v>
      </c>
      <c r="B150" t="s">
        <v>133</v>
      </c>
      <c r="C150">
        <v>1876</v>
      </c>
      <c r="D150" s="11">
        <v>467</v>
      </c>
      <c r="E150" s="11">
        <v>427</v>
      </c>
      <c r="F150">
        <f t="shared" si="28"/>
        <v>409</v>
      </c>
      <c r="G150">
        <f t="shared" si="29"/>
        <v>409</v>
      </c>
      <c r="H150" s="11">
        <v>116</v>
      </c>
      <c r="I150" s="11">
        <v>31</v>
      </c>
      <c r="J150" s="11">
        <v>17</v>
      </c>
      <c r="K150"/>
      <c r="O150">
        <v>2003</v>
      </c>
      <c r="P150" s="7" t="s">
        <v>133</v>
      </c>
      <c r="Q150" s="22">
        <v>1876</v>
      </c>
      <c r="R150" s="6" t="s">
        <v>1294</v>
      </c>
      <c r="S150" s="6" t="s">
        <v>1295</v>
      </c>
      <c r="T150" s="17" t="s">
        <v>256</v>
      </c>
      <c r="U150" s="18"/>
      <c r="V150" s="6" t="s">
        <v>155</v>
      </c>
      <c r="W150" s="6" t="s">
        <v>189</v>
      </c>
      <c r="X150" s="6" t="s">
        <v>225</v>
      </c>
      <c r="Y150" s="6"/>
    </row>
    <row r="151" spans="1:25" x14ac:dyDescent="0.2">
      <c r="A151">
        <v>2003</v>
      </c>
      <c r="B151" t="s">
        <v>134</v>
      </c>
      <c r="C151">
        <v>1512</v>
      </c>
      <c r="D151" s="11">
        <v>329</v>
      </c>
      <c r="E151" s="11">
        <v>300</v>
      </c>
      <c r="F151">
        <f t="shared" si="28"/>
        <v>325</v>
      </c>
      <c r="G151">
        <f t="shared" si="29"/>
        <v>324</v>
      </c>
      <c r="H151" s="11">
        <v>157</v>
      </c>
      <c r="I151" s="11">
        <v>57</v>
      </c>
      <c r="J151" s="11">
        <v>20</v>
      </c>
      <c r="K151"/>
      <c r="O151">
        <v>2003</v>
      </c>
      <c r="P151" s="7" t="s">
        <v>134</v>
      </c>
      <c r="Q151" s="22">
        <v>1512</v>
      </c>
      <c r="R151" s="6" t="s">
        <v>240</v>
      </c>
      <c r="S151" s="6" t="s">
        <v>439</v>
      </c>
      <c r="T151" s="17" t="s">
        <v>156</v>
      </c>
      <c r="U151" s="18"/>
      <c r="V151" s="6" t="s">
        <v>579</v>
      </c>
      <c r="W151" s="6" t="s">
        <v>219</v>
      </c>
      <c r="X151" s="6" t="s">
        <v>144</v>
      </c>
      <c r="Y151" s="6"/>
    </row>
    <row r="152" spans="1:25" x14ac:dyDescent="0.2">
      <c r="A152">
        <v>2003</v>
      </c>
      <c r="B152" t="s">
        <v>135</v>
      </c>
      <c r="C152">
        <v>6454</v>
      </c>
      <c r="D152" s="11">
        <v>1449</v>
      </c>
      <c r="E152" s="11">
        <v>1731</v>
      </c>
      <c r="F152">
        <f t="shared" si="28"/>
        <v>1347</v>
      </c>
      <c r="G152">
        <f t="shared" si="29"/>
        <v>1347</v>
      </c>
      <c r="H152" s="11">
        <v>467</v>
      </c>
      <c r="I152" s="11">
        <v>91</v>
      </c>
      <c r="J152" s="11">
        <v>22</v>
      </c>
      <c r="K152"/>
      <c r="O152">
        <v>2003</v>
      </c>
      <c r="P152" s="7" t="s">
        <v>135</v>
      </c>
      <c r="Q152" s="22">
        <v>6454</v>
      </c>
      <c r="R152" s="6" t="s">
        <v>1296</v>
      </c>
      <c r="S152" s="6" t="s">
        <v>473</v>
      </c>
      <c r="T152" s="17" t="s">
        <v>288</v>
      </c>
      <c r="U152" s="18"/>
      <c r="V152" s="6" t="s">
        <v>1294</v>
      </c>
      <c r="W152" s="6" t="s">
        <v>147</v>
      </c>
      <c r="X152" s="6" t="s">
        <v>408</v>
      </c>
      <c r="Y152" s="6"/>
    </row>
    <row r="153" spans="1:25" x14ac:dyDescent="0.2">
      <c r="A153">
        <v>2002</v>
      </c>
      <c r="B153" t="s">
        <v>105</v>
      </c>
      <c r="C153">
        <v>6039</v>
      </c>
      <c r="D153" s="11">
        <v>1797</v>
      </c>
      <c r="E153" s="11">
        <v>1177</v>
      </c>
      <c r="F153">
        <f t="shared" si="28"/>
        <v>1252</v>
      </c>
      <c r="G153">
        <f t="shared" si="29"/>
        <v>1251</v>
      </c>
      <c r="H153" s="11">
        <v>450</v>
      </c>
      <c r="I153" s="11">
        <v>96</v>
      </c>
      <c r="J153" s="11">
        <v>15</v>
      </c>
      <c r="K153" s="11">
        <v>1</v>
      </c>
      <c r="O153">
        <v>2002</v>
      </c>
      <c r="P153" s="7" t="s">
        <v>105</v>
      </c>
      <c r="Q153" s="22">
        <v>6039</v>
      </c>
      <c r="R153" s="6" t="s">
        <v>568</v>
      </c>
      <c r="S153" s="6" t="s">
        <v>1299</v>
      </c>
      <c r="T153" s="17" t="s">
        <v>479</v>
      </c>
      <c r="U153" s="18"/>
      <c r="V153" s="6" t="s">
        <v>399</v>
      </c>
      <c r="W153" s="6" t="s">
        <v>230</v>
      </c>
      <c r="X153" s="6" t="s">
        <v>302</v>
      </c>
      <c r="Y153" s="6" t="s">
        <v>193</v>
      </c>
    </row>
    <row r="154" spans="1:25" x14ac:dyDescent="0.2">
      <c r="A154">
        <v>2002</v>
      </c>
      <c r="B154" t="s">
        <v>106</v>
      </c>
      <c r="C154">
        <v>3611</v>
      </c>
      <c r="D154" s="11">
        <v>636</v>
      </c>
      <c r="E154" s="11">
        <v>793</v>
      </c>
      <c r="F154">
        <f t="shared" si="28"/>
        <v>730</v>
      </c>
      <c r="G154">
        <f t="shared" si="29"/>
        <v>729</v>
      </c>
      <c r="H154" s="11">
        <v>409</v>
      </c>
      <c r="I154" s="11">
        <v>227</v>
      </c>
      <c r="J154" s="11">
        <v>87</v>
      </c>
      <c r="K154"/>
      <c r="O154">
        <v>2002</v>
      </c>
      <c r="P154" s="7" t="s">
        <v>106</v>
      </c>
      <c r="Q154" s="22">
        <v>3611</v>
      </c>
      <c r="R154" s="6" t="s">
        <v>1300</v>
      </c>
      <c r="S154" s="6" t="s">
        <v>1301</v>
      </c>
      <c r="T154" s="17" t="s">
        <v>1302</v>
      </c>
      <c r="U154" s="18"/>
      <c r="V154" s="6" t="s">
        <v>609</v>
      </c>
      <c r="W154" s="6" t="s">
        <v>248</v>
      </c>
      <c r="X154" s="6" t="s">
        <v>172</v>
      </c>
      <c r="Y154" s="6"/>
    </row>
    <row r="155" spans="1:25" x14ac:dyDescent="0.2">
      <c r="A155">
        <v>2002</v>
      </c>
      <c r="B155" t="s">
        <v>107</v>
      </c>
      <c r="C155">
        <v>20533</v>
      </c>
      <c r="D155" s="11">
        <v>5896</v>
      </c>
      <c r="E155" s="11">
        <v>3289</v>
      </c>
      <c r="F155">
        <f t="shared" si="28"/>
        <v>3397</v>
      </c>
      <c r="G155">
        <f t="shared" si="29"/>
        <v>3396</v>
      </c>
      <c r="H155" s="11">
        <v>2520</v>
      </c>
      <c r="I155" s="11">
        <v>1180</v>
      </c>
      <c r="J155" s="11">
        <v>855</v>
      </c>
      <c r="K155"/>
      <c r="O155">
        <v>2002</v>
      </c>
      <c r="P155" s="7" t="s">
        <v>107</v>
      </c>
      <c r="Q155" s="22">
        <v>20533</v>
      </c>
      <c r="R155" s="6" t="s">
        <v>1303</v>
      </c>
      <c r="S155" s="6" t="s">
        <v>1304</v>
      </c>
      <c r="T155" s="17" t="s">
        <v>1305</v>
      </c>
      <c r="U155" s="18"/>
      <c r="V155" s="6" t="s">
        <v>383</v>
      </c>
      <c r="W155" s="6" t="s">
        <v>269</v>
      </c>
      <c r="X155" s="6" t="s">
        <v>1375</v>
      </c>
      <c r="Y155" s="6"/>
    </row>
    <row r="156" spans="1:25" x14ac:dyDescent="0.2">
      <c r="A156">
        <v>2002</v>
      </c>
      <c r="B156" t="s">
        <v>108</v>
      </c>
      <c r="C156">
        <v>13498</v>
      </c>
      <c r="D156" s="11">
        <v>3455</v>
      </c>
      <c r="E156" s="11">
        <v>2664</v>
      </c>
      <c r="F156">
        <f t="shared" si="28"/>
        <v>2897</v>
      </c>
      <c r="G156">
        <f t="shared" si="29"/>
        <v>2897</v>
      </c>
      <c r="H156" s="11">
        <v>1253</v>
      </c>
      <c r="I156" s="11">
        <v>324</v>
      </c>
      <c r="J156" s="11">
        <v>8</v>
      </c>
      <c r="K156"/>
      <c r="O156">
        <v>2002</v>
      </c>
      <c r="P156" s="7" t="s">
        <v>108</v>
      </c>
      <c r="Q156" s="22">
        <v>13498</v>
      </c>
      <c r="R156" s="6" t="s">
        <v>1306</v>
      </c>
      <c r="S156" s="6" t="s">
        <v>1307</v>
      </c>
      <c r="T156" s="17" t="s">
        <v>464</v>
      </c>
      <c r="U156" s="18"/>
      <c r="V156" s="6" t="s">
        <v>290</v>
      </c>
      <c r="W156" s="6" t="s">
        <v>419</v>
      </c>
      <c r="X156" s="6" t="s">
        <v>184</v>
      </c>
      <c r="Y156" s="6"/>
    </row>
    <row r="157" spans="1:25" x14ac:dyDescent="0.2">
      <c r="A157">
        <v>2002</v>
      </c>
      <c r="B157" t="s">
        <v>109</v>
      </c>
      <c r="C157">
        <v>8873</v>
      </c>
      <c r="D157" s="11">
        <v>2046</v>
      </c>
      <c r="E157" s="11">
        <v>2177</v>
      </c>
      <c r="F157">
        <f t="shared" si="28"/>
        <v>1826</v>
      </c>
      <c r="G157">
        <f t="shared" si="29"/>
        <v>1826</v>
      </c>
      <c r="H157" s="11">
        <v>745</v>
      </c>
      <c r="I157" s="11">
        <v>185</v>
      </c>
      <c r="J157" s="11">
        <v>68</v>
      </c>
      <c r="K157"/>
      <c r="O157">
        <v>2002</v>
      </c>
      <c r="P157" s="7" t="s">
        <v>109</v>
      </c>
      <c r="Q157" s="22">
        <v>8873</v>
      </c>
      <c r="R157" s="6" t="s">
        <v>253</v>
      </c>
      <c r="S157" s="6" t="s">
        <v>306</v>
      </c>
      <c r="T157" s="17" t="s">
        <v>1308</v>
      </c>
      <c r="U157" s="18"/>
      <c r="V157" s="6" t="s">
        <v>1309</v>
      </c>
      <c r="W157" s="6" t="s">
        <v>208</v>
      </c>
      <c r="X157" s="6" t="s">
        <v>385</v>
      </c>
      <c r="Y157" s="6"/>
    </row>
    <row r="158" spans="1:25" x14ac:dyDescent="0.2">
      <c r="A158">
        <v>2002</v>
      </c>
      <c r="B158" t="s">
        <v>110</v>
      </c>
      <c r="C158">
        <v>15141</v>
      </c>
      <c r="D158" s="11">
        <v>2987</v>
      </c>
      <c r="E158" s="11">
        <v>3017</v>
      </c>
      <c r="F158">
        <f t="shared" ref="F158:F221" si="30">ROUND(T158/2,0)</f>
        <v>3365</v>
      </c>
      <c r="G158">
        <f t="shared" ref="G158:G221" si="31">T158-F158</f>
        <v>3364</v>
      </c>
      <c r="H158" s="11">
        <v>1856</v>
      </c>
      <c r="I158" s="11">
        <v>469</v>
      </c>
      <c r="J158" s="11">
        <v>83</v>
      </c>
      <c r="K158"/>
      <c r="O158">
        <v>2002</v>
      </c>
      <c r="P158" s="7" t="s">
        <v>110</v>
      </c>
      <c r="Q158" s="22">
        <v>15141</v>
      </c>
      <c r="R158" s="6" t="s">
        <v>1310</v>
      </c>
      <c r="S158" s="6" t="s">
        <v>1311</v>
      </c>
      <c r="T158" s="17" t="s">
        <v>575</v>
      </c>
      <c r="U158" s="18"/>
      <c r="V158" s="6" t="s">
        <v>567</v>
      </c>
      <c r="W158" s="6" t="s">
        <v>641</v>
      </c>
      <c r="X158" s="6" t="s">
        <v>335</v>
      </c>
      <c r="Y158" s="6"/>
    </row>
    <row r="159" spans="1:25" x14ac:dyDescent="0.2">
      <c r="A159">
        <v>2002</v>
      </c>
      <c r="B159" t="s">
        <v>111</v>
      </c>
      <c r="C159">
        <v>8993</v>
      </c>
      <c r="D159" s="11">
        <v>2203</v>
      </c>
      <c r="E159" s="11">
        <v>1649</v>
      </c>
      <c r="F159">
        <f t="shared" si="30"/>
        <v>1788</v>
      </c>
      <c r="G159">
        <f t="shared" si="31"/>
        <v>1788</v>
      </c>
      <c r="H159" s="11">
        <v>1105</v>
      </c>
      <c r="I159" s="11">
        <v>346</v>
      </c>
      <c r="J159" s="11">
        <v>113</v>
      </c>
      <c r="K159" s="11">
        <v>1</v>
      </c>
      <c r="O159">
        <v>2002</v>
      </c>
      <c r="P159" s="7" t="s">
        <v>111</v>
      </c>
      <c r="Q159" s="22">
        <v>8993</v>
      </c>
      <c r="R159" s="6" t="s">
        <v>1312</v>
      </c>
      <c r="S159" s="6" t="s">
        <v>247</v>
      </c>
      <c r="T159" s="17" t="s">
        <v>1313</v>
      </c>
      <c r="U159" s="18"/>
      <c r="V159" s="6" t="s">
        <v>304</v>
      </c>
      <c r="W159" s="6" t="s">
        <v>164</v>
      </c>
      <c r="X159" s="6" t="s">
        <v>1214</v>
      </c>
      <c r="Y159" s="6" t="s">
        <v>193</v>
      </c>
    </row>
    <row r="160" spans="1:25" x14ac:dyDescent="0.2">
      <c r="A160">
        <v>2002</v>
      </c>
      <c r="B160" t="s">
        <v>112</v>
      </c>
      <c r="C160">
        <v>13143</v>
      </c>
      <c r="D160" s="11">
        <v>2753</v>
      </c>
      <c r="E160" s="11">
        <v>3172</v>
      </c>
      <c r="F160">
        <f t="shared" si="30"/>
        <v>2563</v>
      </c>
      <c r="G160">
        <f t="shared" si="31"/>
        <v>2563</v>
      </c>
      <c r="H160" s="11">
        <v>1525</v>
      </c>
      <c r="I160" s="11">
        <v>488</v>
      </c>
      <c r="J160" s="11">
        <v>79</v>
      </c>
      <c r="K160"/>
      <c r="O160">
        <v>2002</v>
      </c>
      <c r="P160" s="7" t="s">
        <v>112</v>
      </c>
      <c r="Q160" s="22">
        <v>13143</v>
      </c>
      <c r="R160" s="6" t="s">
        <v>496</v>
      </c>
      <c r="S160" s="6" t="s">
        <v>1240</v>
      </c>
      <c r="T160" s="17" t="s">
        <v>1314</v>
      </c>
      <c r="U160" s="18"/>
      <c r="V160" s="6" t="s">
        <v>148</v>
      </c>
      <c r="W160" s="6" t="s">
        <v>327</v>
      </c>
      <c r="X160" s="6" t="s">
        <v>158</v>
      </c>
      <c r="Y160" s="6"/>
    </row>
    <row r="161" spans="1:25" x14ac:dyDescent="0.2">
      <c r="A161">
        <v>2002</v>
      </c>
      <c r="B161" t="s">
        <v>113</v>
      </c>
      <c r="C161">
        <v>3205</v>
      </c>
      <c r="D161" s="11">
        <v>317</v>
      </c>
      <c r="E161" s="11">
        <v>691</v>
      </c>
      <c r="F161">
        <f t="shared" si="30"/>
        <v>795</v>
      </c>
      <c r="G161">
        <f t="shared" si="31"/>
        <v>794</v>
      </c>
      <c r="H161" s="11">
        <v>405</v>
      </c>
      <c r="I161" s="11">
        <v>152</v>
      </c>
      <c r="J161" s="11">
        <v>51</v>
      </c>
      <c r="K161"/>
      <c r="O161">
        <v>2002</v>
      </c>
      <c r="P161" s="7" t="s">
        <v>113</v>
      </c>
      <c r="Q161" s="22">
        <v>3205</v>
      </c>
      <c r="R161" s="6" t="s">
        <v>203</v>
      </c>
      <c r="S161" s="6" t="s">
        <v>646</v>
      </c>
      <c r="T161" s="17" t="s">
        <v>1315</v>
      </c>
      <c r="U161" s="18"/>
      <c r="V161" s="6" t="s">
        <v>574</v>
      </c>
      <c r="W161" s="6" t="s">
        <v>167</v>
      </c>
      <c r="X161" s="6" t="s">
        <v>329</v>
      </c>
      <c r="Y161" s="6"/>
    </row>
    <row r="162" spans="1:25" x14ac:dyDescent="0.2">
      <c r="A162">
        <v>2002</v>
      </c>
      <c r="B162" t="s">
        <v>114</v>
      </c>
      <c r="C162">
        <v>14709</v>
      </c>
      <c r="D162" s="11">
        <v>4917</v>
      </c>
      <c r="E162" s="11">
        <v>2386</v>
      </c>
      <c r="F162">
        <f t="shared" si="30"/>
        <v>2626</v>
      </c>
      <c r="G162">
        <f t="shared" si="31"/>
        <v>2626</v>
      </c>
      <c r="H162" s="11">
        <v>1219</v>
      </c>
      <c r="I162" s="11">
        <v>534</v>
      </c>
      <c r="J162" s="11">
        <v>399</v>
      </c>
      <c r="K162" s="11">
        <v>2</v>
      </c>
      <c r="O162">
        <v>2002</v>
      </c>
      <c r="P162" s="7" t="s">
        <v>114</v>
      </c>
      <c r="Q162" s="22">
        <v>14709</v>
      </c>
      <c r="R162" s="6" t="s">
        <v>1316</v>
      </c>
      <c r="S162" s="6" t="s">
        <v>1317</v>
      </c>
      <c r="T162" s="17" t="s">
        <v>1318</v>
      </c>
      <c r="U162" s="18"/>
      <c r="V162" s="6" t="s">
        <v>1319</v>
      </c>
      <c r="W162" s="6" t="s">
        <v>201</v>
      </c>
      <c r="X162" s="6" t="s">
        <v>173</v>
      </c>
      <c r="Y162" s="6" t="s">
        <v>317</v>
      </c>
    </row>
    <row r="163" spans="1:25" x14ac:dyDescent="0.2">
      <c r="A163">
        <v>2002</v>
      </c>
      <c r="B163" t="s">
        <v>115</v>
      </c>
      <c r="C163">
        <v>17188</v>
      </c>
      <c r="D163" s="11">
        <v>3959</v>
      </c>
      <c r="E163" s="11">
        <v>3899</v>
      </c>
      <c r="F163">
        <f t="shared" si="30"/>
        <v>3525</v>
      </c>
      <c r="G163">
        <f t="shared" si="31"/>
        <v>3525</v>
      </c>
      <c r="H163" s="11">
        <v>1362</v>
      </c>
      <c r="I163" s="11">
        <v>602</v>
      </c>
      <c r="J163" s="11">
        <v>316</v>
      </c>
      <c r="K163"/>
      <c r="O163">
        <v>2002</v>
      </c>
      <c r="P163" s="7" t="s">
        <v>115</v>
      </c>
      <c r="Q163" s="22">
        <v>17188</v>
      </c>
      <c r="R163" s="6" t="s">
        <v>308</v>
      </c>
      <c r="S163" s="6" t="s">
        <v>282</v>
      </c>
      <c r="T163" s="17" t="s">
        <v>1320</v>
      </c>
      <c r="U163" s="18"/>
      <c r="V163" s="6" t="s">
        <v>1321</v>
      </c>
      <c r="W163" s="6" t="s">
        <v>1322</v>
      </c>
      <c r="X163" s="6" t="s">
        <v>286</v>
      </c>
      <c r="Y163" s="6"/>
    </row>
    <row r="164" spans="1:25" x14ac:dyDescent="0.2">
      <c r="A164">
        <v>2002</v>
      </c>
      <c r="B164" t="s">
        <v>116</v>
      </c>
      <c r="C164">
        <v>12197</v>
      </c>
      <c r="D164" s="11">
        <v>3611</v>
      </c>
      <c r="E164" s="11">
        <v>3144</v>
      </c>
      <c r="F164">
        <f t="shared" si="30"/>
        <v>2146</v>
      </c>
      <c r="G164">
        <f t="shared" si="31"/>
        <v>2146</v>
      </c>
      <c r="H164" s="11">
        <v>842</v>
      </c>
      <c r="I164" s="11">
        <v>227</v>
      </c>
      <c r="J164" s="11">
        <v>81</v>
      </c>
      <c r="K164"/>
      <c r="O164">
        <v>2002</v>
      </c>
      <c r="P164" s="7" t="s">
        <v>116</v>
      </c>
      <c r="Q164" s="22">
        <v>12197</v>
      </c>
      <c r="R164" s="6" t="s">
        <v>429</v>
      </c>
      <c r="S164" s="6" t="s">
        <v>1323</v>
      </c>
      <c r="T164" s="17" t="s">
        <v>1324</v>
      </c>
      <c r="U164" s="18"/>
      <c r="V164" s="6" t="s">
        <v>1325</v>
      </c>
      <c r="W164" s="6" t="s">
        <v>248</v>
      </c>
      <c r="X164" s="6" t="s">
        <v>238</v>
      </c>
      <c r="Y164" s="6"/>
    </row>
    <row r="165" spans="1:25" x14ac:dyDescent="0.2">
      <c r="A165">
        <v>2002</v>
      </c>
      <c r="B165" t="s">
        <v>117</v>
      </c>
      <c r="C165">
        <v>8435</v>
      </c>
      <c r="D165" s="11">
        <v>2339</v>
      </c>
      <c r="E165" s="11">
        <v>1626</v>
      </c>
      <c r="F165">
        <f t="shared" si="30"/>
        <v>1854</v>
      </c>
      <c r="G165">
        <f t="shared" si="31"/>
        <v>1854</v>
      </c>
      <c r="H165" s="11">
        <v>493</v>
      </c>
      <c r="I165" s="11">
        <v>156</v>
      </c>
      <c r="J165" s="11">
        <v>110</v>
      </c>
      <c r="K165" s="11">
        <v>3</v>
      </c>
      <c r="O165">
        <v>2002</v>
      </c>
      <c r="P165" s="7" t="s">
        <v>117</v>
      </c>
      <c r="Q165" s="22">
        <v>8435</v>
      </c>
      <c r="R165" s="6" t="s">
        <v>1326</v>
      </c>
      <c r="S165" s="6" t="s">
        <v>1327</v>
      </c>
      <c r="T165" s="17" t="s">
        <v>1328</v>
      </c>
      <c r="U165" s="18"/>
      <c r="V165" s="6" t="s">
        <v>436</v>
      </c>
      <c r="W165" s="6" t="s">
        <v>1329</v>
      </c>
      <c r="X165" s="6" t="s">
        <v>251</v>
      </c>
      <c r="Y165" s="6" t="s">
        <v>195</v>
      </c>
    </row>
    <row r="166" spans="1:25" x14ac:dyDescent="0.2">
      <c r="A166">
        <v>2002</v>
      </c>
      <c r="B166" t="s">
        <v>118</v>
      </c>
      <c r="C166">
        <v>10643</v>
      </c>
      <c r="D166" s="11">
        <v>3195</v>
      </c>
      <c r="E166" s="11">
        <v>2533</v>
      </c>
      <c r="F166">
        <f t="shared" si="30"/>
        <v>1849</v>
      </c>
      <c r="G166">
        <f t="shared" si="31"/>
        <v>1848</v>
      </c>
      <c r="H166" s="11">
        <v>648</v>
      </c>
      <c r="I166" s="11">
        <v>279</v>
      </c>
      <c r="J166" s="11">
        <v>288</v>
      </c>
      <c r="K166" s="11">
        <v>3</v>
      </c>
      <c r="O166">
        <v>2002</v>
      </c>
      <c r="P166" s="7" t="s">
        <v>118</v>
      </c>
      <c r="Q166" s="22">
        <v>10643</v>
      </c>
      <c r="R166" s="6" t="s">
        <v>300</v>
      </c>
      <c r="S166" s="6" t="s">
        <v>1330</v>
      </c>
      <c r="T166" s="17" t="s">
        <v>1331</v>
      </c>
      <c r="U166" s="18"/>
      <c r="V166" s="6" t="s">
        <v>336</v>
      </c>
      <c r="W166" s="6" t="s">
        <v>471</v>
      </c>
      <c r="X166" s="6" t="s">
        <v>319</v>
      </c>
      <c r="Y166" s="6" t="s">
        <v>195</v>
      </c>
    </row>
    <row r="167" spans="1:25" x14ac:dyDescent="0.2">
      <c r="A167">
        <v>2002</v>
      </c>
      <c r="B167" t="s">
        <v>119</v>
      </c>
      <c r="C167">
        <v>24782</v>
      </c>
      <c r="D167" s="11">
        <v>8721</v>
      </c>
      <c r="E167" s="11">
        <v>4712</v>
      </c>
      <c r="F167">
        <f t="shared" si="30"/>
        <v>3932</v>
      </c>
      <c r="G167">
        <f t="shared" si="31"/>
        <v>3932</v>
      </c>
      <c r="H167" s="11">
        <v>2303</v>
      </c>
      <c r="I167" s="11">
        <v>733</v>
      </c>
      <c r="J167" s="11">
        <v>449</v>
      </c>
      <c r="K167"/>
      <c r="O167">
        <v>2002</v>
      </c>
      <c r="P167" s="7" t="s">
        <v>119</v>
      </c>
      <c r="Q167" s="22">
        <v>24782</v>
      </c>
      <c r="R167" s="6" t="s">
        <v>1332</v>
      </c>
      <c r="S167" s="6" t="s">
        <v>1333</v>
      </c>
      <c r="T167" s="17" t="s">
        <v>1334</v>
      </c>
      <c r="U167" s="18"/>
      <c r="V167" s="6" t="s">
        <v>1335</v>
      </c>
      <c r="W167" s="6" t="s">
        <v>1336</v>
      </c>
      <c r="X167" s="6" t="s">
        <v>462</v>
      </c>
      <c r="Y167" s="6"/>
    </row>
    <row r="168" spans="1:25" x14ac:dyDescent="0.2">
      <c r="A168">
        <v>2002</v>
      </c>
      <c r="B168" t="s">
        <v>120</v>
      </c>
      <c r="C168">
        <v>20222</v>
      </c>
      <c r="D168" s="11">
        <v>6035</v>
      </c>
      <c r="E168" s="11">
        <v>4496</v>
      </c>
      <c r="F168">
        <f t="shared" si="30"/>
        <v>3723</v>
      </c>
      <c r="G168">
        <f t="shared" si="31"/>
        <v>3723</v>
      </c>
      <c r="H168" s="11">
        <v>1696</v>
      </c>
      <c r="I168" s="11">
        <v>419</v>
      </c>
      <c r="J168" s="11">
        <v>130</v>
      </c>
      <c r="K168"/>
      <c r="O168">
        <v>2002</v>
      </c>
      <c r="P168" s="7" t="s">
        <v>120</v>
      </c>
      <c r="Q168" s="22">
        <v>20222</v>
      </c>
      <c r="R168" s="6" t="s">
        <v>444</v>
      </c>
      <c r="S168" s="6" t="s">
        <v>1337</v>
      </c>
      <c r="T168" s="17" t="s">
        <v>1338</v>
      </c>
      <c r="U168" s="18"/>
      <c r="V168" s="6" t="s">
        <v>259</v>
      </c>
      <c r="W168" s="6" t="s">
        <v>1135</v>
      </c>
      <c r="X168" s="6" t="s">
        <v>264</v>
      </c>
      <c r="Y168" s="6"/>
    </row>
    <row r="169" spans="1:25" x14ac:dyDescent="0.2">
      <c r="A169">
        <v>2002</v>
      </c>
      <c r="B169" t="s">
        <v>121</v>
      </c>
      <c r="C169">
        <v>23368</v>
      </c>
      <c r="D169" s="11">
        <v>7928</v>
      </c>
      <c r="E169" s="11">
        <v>4599</v>
      </c>
      <c r="F169">
        <f t="shared" si="30"/>
        <v>4038</v>
      </c>
      <c r="G169">
        <f t="shared" si="31"/>
        <v>4038</v>
      </c>
      <c r="H169" s="11">
        <v>2205</v>
      </c>
      <c r="I169" s="11">
        <v>292</v>
      </c>
      <c r="J169" s="11">
        <v>268</v>
      </c>
      <c r="K169"/>
      <c r="O169">
        <v>2002</v>
      </c>
      <c r="P169" s="7" t="s">
        <v>121</v>
      </c>
      <c r="Q169" s="22">
        <v>23368</v>
      </c>
      <c r="R169" s="6" t="s">
        <v>1339</v>
      </c>
      <c r="S169" s="6" t="s">
        <v>1340</v>
      </c>
      <c r="T169" s="17" t="s">
        <v>1341</v>
      </c>
      <c r="U169" s="18"/>
      <c r="V169" s="6" t="s">
        <v>1342</v>
      </c>
      <c r="W169" s="6" t="s">
        <v>1155</v>
      </c>
      <c r="X169" s="6" t="s">
        <v>313</v>
      </c>
      <c r="Y169" s="6"/>
    </row>
    <row r="170" spans="1:25" x14ac:dyDescent="0.2">
      <c r="A170">
        <v>2002</v>
      </c>
      <c r="B170" t="s">
        <v>122</v>
      </c>
      <c r="C170">
        <v>14854</v>
      </c>
      <c r="D170" s="11">
        <v>5019</v>
      </c>
      <c r="E170" s="11">
        <v>3263</v>
      </c>
      <c r="F170">
        <f t="shared" si="30"/>
        <v>2490</v>
      </c>
      <c r="G170">
        <f t="shared" si="31"/>
        <v>2490</v>
      </c>
      <c r="H170" s="11">
        <v>1107</v>
      </c>
      <c r="I170" s="11">
        <v>388</v>
      </c>
      <c r="J170" s="11">
        <v>97</v>
      </c>
      <c r="K170"/>
      <c r="O170">
        <v>2002</v>
      </c>
      <c r="P170" s="7" t="s">
        <v>122</v>
      </c>
      <c r="Q170" s="22">
        <v>14854</v>
      </c>
      <c r="R170" s="6" t="s">
        <v>1343</v>
      </c>
      <c r="S170" s="6" t="s">
        <v>1344</v>
      </c>
      <c r="T170" s="17" t="s">
        <v>1345</v>
      </c>
      <c r="U170" s="18"/>
      <c r="V170" s="6" t="s">
        <v>1346</v>
      </c>
      <c r="W170" s="6" t="s">
        <v>1347</v>
      </c>
      <c r="X170" s="6" t="s">
        <v>287</v>
      </c>
      <c r="Y170" s="6"/>
    </row>
    <row r="171" spans="1:25" x14ac:dyDescent="0.2">
      <c r="A171">
        <v>2002</v>
      </c>
      <c r="B171" t="s">
        <v>123</v>
      </c>
      <c r="C171">
        <v>23246</v>
      </c>
      <c r="D171" s="11">
        <v>6841</v>
      </c>
      <c r="E171" s="11">
        <v>4885</v>
      </c>
      <c r="F171">
        <f t="shared" si="30"/>
        <v>4286</v>
      </c>
      <c r="G171">
        <f t="shared" si="31"/>
        <v>4285</v>
      </c>
      <c r="H171" s="11">
        <v>2048</v>
      </c>
      <c r="I171" s="11">
        <v>713</v>
      </c>
      <c r="J171" s="11">
        <v>187</v>
      </c>
      <c r="K171" s="11">
        <v>1</v>
      </c>
      <c r="O171">
        <v>2002</v>
      </c>
      <c r="P171" s="7" t="s">
        <v>123</v>
      </c>
      <c r="Q171" s="22">
        <v>23246</v>
      </c>
      <c r="R171" s="6" t="s">
        <v>1348</v>
      </c>
      <c r="S171" s="6" t="s">
        <v>1349</v>
      </c>
      <c r="T171" s="17" t="s">
        <v>1350</v>
      </c>
      <c r="U171" s="18"/>
      <c r="V171" s="6" t="s">
        <v>1351</v>
      </c>
      <c r="W171" s="6" t="s">
        <v>622</v>
      </c>
      <c r="X171" s="6" t="s">
        <v>446</v>
      </c>
      <c r="Y171" s="6" t="s">
        <v>193</v>
      </c>
    </row>
    <row r="172" spans="1:25" x14ac:dyDescent="0.2">
      <c r="A172">
        <v>2002</v>
      </c>
      <c r="B172" t="s">
        <v>124</v>
      </c>
      <c r="C172">
        <v>8223</v>
      </c>
      <c r="D172" s="11">
        <v>1522</v>
      </c>
      <c r="E172" s="11">
        <v>1919</v>
      </c>
      <c r="F172">
        <f t="shared" si="30"/>
        <v>2006</v>
      </c>
      <c r="G172">
        <f t="shared" si="31"/>
        <v>2006</v>
      </c>
      <c r="H172" s="11">
        <v>513</v>
      </c>
      <c r="I172" s="11">
        <v>146</v>
      </c>
      <c r="J172" s="11">
        <v>108</v>
      </c>
      <c r="K172" s="11">
        <v>3</v>
      </c>
      <c r="O172">
        <v>2002</v>
      </c>
      <c r="P172" s="7" t="s">
        <v>124</v>
      </c>
      <c r="Q172" s="22">
        <v>8223</v>
      </c>
      <c r="R172" s="6" t="s">
        <v>608</v>
      </c>
      <c r="S172" s="6" t="s">
        <v>1352</v>
      </c>
      <c r="T172" s="17" t="s">
        <v>1353</v>
      </c>
      <c r="U172" s="18"/>
      <c r="V172" s="6" t="s">
        <v>1354</v>
      </c>
      <c r="W172" s="6" t="s">
        <v>209</v>
      </c>
      <c r="X172" s="6" t="s">
        <v>216</v>
      </c>
      <c r="Y172" s="6" t="s">
        <v>195</v>
      </c>
    </row>
    <row r="173" spans="1:25" x14ac:dyDescent="0.2">
      <c r="A173">
        <v>2002</v>
      </c>
      <c r="B173" t="s">
        <v>125</v>
      </c>
      <c r="C173">
        <v>4405</v>
      </c>
      <c r="D173" s="11">
        <v>835</v>
      </c>
      <c r="E173" s="11">
        <v>898</v>
      </c>
      <c r="F173">
        <f t="shared" si="30"/>
        <v>959</v>
      </c>
      <c r="G173">
        <f t="shared" si="31"/>
        <v>959</v>
      </c>
      <c r="H173" s="11">
        <v>501</v>
      </c>
      <c r="I173" s="11">
        <v>166</v>
      </c>
      <c r="J173" s="11">
        <v>76</v>
      </c>
      <c r="K173" s="11">
        <v>11</v>
      </c>
      <c r="O173">
        <v>2002</v>
      </c>
      <c r="P173" s="7" t="s">
        <v>125</v>
      </c>
      <c r="Q173" s="22">
        <v>4405</v>
      </c>
      <c r="R173" s="6" t="s">
        <v>211</v>
      </c>
      <c r="S173" s="6" t="s">
        <v>611</v>
      </c>
      <c r="T173" s="17" t="s">
        <v>1355</v>
      </c>
      <c r="U173" s="18"/>
      <c r="V173" s="6" t="s">
        <v>1356</v>
      </c>
      <c r="W173" s="6" t="s">
        <v>501</v>
      </c>
      <c r="X173" s="6" t="s">
        <v>322</v>
      </c>
      <c r="Y173" s="6" t="s">
        <v>266</v>
      </c>
    </row>
    <row r="174" spans="1:25" x14ac:dyDescent="0.2">
      <c r="A174">
        <v>2002</v>
      </c>
      <c r="B174" t="s">
        <v>126</v>
      </c>
      <c r="C174">
        <v>5161</v>
      </c>
      <c r="D174" s="11">
        <v>1140</v>
      </c>
      <c r="E174" s="11">
        <v>1105</v>
      </c>
      <c r="F174">
        <f t="shared" si="30"/>
        <v>1092</v>
      </c>
      <c r="G174">
        <f t="shared" si="31"/>
        <v>1092</v>
      </c>
      <c r="H174" s="11">
        <v>533</v>
      </c>
      <c r="I174" s="11">
        <v>143</v>
      </c>
      <c r="J174" s="11">
        <v>55</v>
      </c>
      <c r="K174" s="11">
        <v>1</v>
      </c>
      <c r="O174">
        <v>2002</v>
      </c>
      <c r="P174" s="7" t="s">
        <v>126</v>
      </c>
      <c r="Q174" s="22">
        <v>5161</v>
      </c>
      <c r="R174" s="6" t="s">
        <v>485</v>
      </c>
      <c r="S174" s="6" t="s">
        <v>304</v>
      </c>
      <c r="T174" s="17" t="s">
        <v>603</v>
      </c>
      <c r="U174" s="18"/>
      <c r="V174" s="6" t="s">
        <v>424</v>
      </c>
      <c r="W174" s="6" t="s">
        <v>177</v>
      </c>
      <c r="X174" s="6" t="s">
        <v>430</v>
      </c>
      <c r="Y174" s="6" t="s">
        <v>193</v>
      </c>
    </row>
    <row r="175" spans="1:25" x14ac:dyDescent="0.2">
      <c r="A175">
        <v>2002</v>
      </c>
      <c r="B175" t="s">
        <v>127</v>
      </c>
      <c r="C175">
        <v>20236</v>
      </c>
      <c r="D175" s="11">
        <v>4588</v>
      </c>
      <c r="E175" s="11">
        <v>5210</v>
      </c>
      <c r="F175">
        <f t="shared" si="30"/>
        <v>4116</v>
      </c>
      <c r="G175">
        <f t="shared" si="31"/>
        <v>4115</v>
      </c>
      <c r="H175" s="11">
        <v>1667</v>
      </c>
      <c r="I175" s="11">
        <v>420</v>
      </c>
      <c r="J175" s="11">
        <v>119</v>
      </c>
      <c r="K175" s="11">
        <v>1</v>
      </c>
      <c r="O175">
        <v>2002</v>
      </c>
      <c r="P175" s="7" t="s">
        <v>127</v>
      </c>
      <c r="Q175" s="22">
        <v>20236</v>
      </c>
      <c r="R175" s="6" t="s">
        <v>395</v>
      </c>
      <c r="S175" s="6" t="s">
        <v>1357</v>
      </c>
      <c r="T175" s="17" t="s">
        <v>1358</v>
      </c>
      <c r="U175" s="18"/>
      <c r="V175" s="6" t="s">
        <v>1359</v>
      </c>
      <c r="W175" s="6" t="s">
        <v>318</v>
      </c>
      <c r="X175" s="6" t="s">
        <v>153</v>
      </c>
      <c r="Y175" s="6" t="s">
        <v>193</v>
      </c>
    </row>
    <row r="176" spans="1:25" x14ac:dyDescent="0.2">
      <c r="A176">
        <v>2002</v>
      </c>
      <c r="B176" t="s">
        <v>128</v>
      </c>
      <c r="C176">
        <v>5997</v>
      </c>
      <c r="D176" s="11">
        <v>1394</v>
      </c>
      <c r="E176" s="11">
        <v>1099</v>
      </c>
      <c r="F176">
        <f t="shared" si="30"/>
        <v>1273</v>
      </c>
      <c r="G176">
        <f t="shared" si="31"/>
        <v>1272</v>
      </c>
      <c r="H176" s="11">
        <v>509</v>
      </c>
      <c r="I176" s="11">
        <v>299</v>
      </c>
      <c r="J176" s="11">
        <v>147</v>
      </c>
      <c r="K176" s="11">
        <v>4</v>
      </c>
      <c r="O176">
        <v>2002</v>
      </c>
      <c r="P176" s="7" t="s">
        <v>128</v>
      </c>
      <c r="Q176" s="22">
        <v>5997</v>
      </c>
      <c r="R176" s="6" t="s">
        <v>1360</v>
      </c>
      <c r="S176" s="6" t="s">
        <v>1201</v>
      </c>
      <c r="T176" s="17" t="s">
        <v>1361</v>
      </c>
      <c r="U176" s="18"/>
      <c r="V176" s="6" t="s">
        <v>1362</v>
      </c>
      <c r="W176" s="6" t="s">
        <v>583</v>
      </c>
      <c r="X176" s="6" t="s">
        <v>1376</v>
      </c>
      <c r="Y176" s="6" t="s">
        <v>325</v>
      </c>
    </row>
    <row r="177" spans="1:25" x14ac:dyDescent="0.2">
      <c r="A177">
        <v>2002</v>
      </c>
      <c r="B177" t="s">
        <v>129</v>
      </c>
      <c r="C177">
        <v>11830</v>
      </c>
      <c r="D177" s="11">
        <v>3087</v>
      </c>
      <c r="E177" s="11">
        <v>2749</v>
      </c>
      <c r="F177">
        <f t="shared" si="30"/>
        <v>2641</v>
      </c>
      <c r="G177">
        <f t="shared" si="31"/>
        <v>2641</v>
      </c>
      <c r="H177" s="11">
        <v>641</v>
      </c>
      <c r="I177" s="11">
        <v>65</v>
      </c>
      <c r="J177" s="11">
        <v>6</v>
      </c>
      <c r="K177"/>
      <c r="O177">
        <v>2002</v>
      </c>
      <c r="P177" s="7" t="s">
        <v>129</v>
      </c>
      <c r="Q177" s="22">
        <v>11830</v>
      </c>
      <c r="R177" s="6" t="s">
        <v>590</v>
      </c>
      <c r="S177" s="6" t="s">
        <v>588</v>
      </c>
      <c r="T177" s="17" t="s">
        <v>1363</v>
      </c>
      <c r="U177" s="18"/>
      <c r="V177" s="6" t="s">
        <v>607</v>
      </c>
      <c r="W177" s="6" t="s">
        <v>426</v>
      </c>
      <c r="X177" s="6" t="s">
        <v>142</v>
      </c>
      <c r="Y177" s="6"/>
    </row>
    <row r="178" spans="1:25" x14ac:dyDescent="0.2">
      <c r="A178">
        <v>2002</v>
      </c>
      <c r="B178" t="s">
        <v>131</v>
      </c>
      <c r="C178">
        <v>11787</v>
      </c>
      <c r="D178" s="11">
        <v>3603</v>
      </c>
      <c r="E178" s="11">
        <v>2298</v>
      </c>
      <c r="F178">
        <f t="shared" si="30"/>
        <v>2040</v>
      </c>
      <c r="G178">
        <f t="shared" si="31"/>
        <v>2039</v>
      </c>
      <c r="H178" s="11">
        <v>970</v>
      </c>
      <c r="I178" s="11">
        <v>440</v>
      </c>
      <c r="J178" s="11">
        <v>381</v>
      </c>
      <c r="K178" s="11">
        <v>16</v>
      </c>
      <c r="O178">
        <v>2002</v>
      </c>
      <c r="P178" s="7" t="s">
        <v>131</v>
      </c>
      <c r="Q178" s="22">
        <v>11787</v>
      </c>
      <c r="R178" s="6" t="s">
        <v>1364</v>
      </c>
      <c r="S178" s="6" t="s">
        <v>1365</v>
      </c>
      <c r="T178" s="17" t="s">
        <v>1366</v>
      </c>
      <c r="U178" s="18"/>
      <c r="V178" s="6" t="s">
        <v>1367</v>
      </c>
      <c r="W178" s="6" t="s">
        <v>644</v>
      </c>
      <c r="X178" s="6" t="s">
        <v>627</v>
      </c>
      <c r="Y178" s="6" t="s">
        <v>194</v>
      </c>
    </row>
    <row r="179" spans="1:25" x14ac:dyDescent="0.2">
      <c r="A179">
        <v>2002</v>
      </c>
      <c r="B179" t="s">
        <v>132</v>
      </c>
      <c r="C179">
        <v>6575</v>
      </c>
      <c r="D179" s="11">
        <v>1874</v>
      </c>
      <c r="E179" s="11">
        <v>1592</v>
      </c>
      <c r="F179">
        <f t="shared" si="30"/>
        <v>1144</v>
      </c>
      <c r="G179">
        <f t="shared" si="31"/>
        <v>1143</v>
      </c>
      <c r="H179" s="11">
        <v>538</v>
      </c>
      <c r="I179" s="11">
        <v>187</v>
      </c>
      <c r="J179" s="11">
        <v>96</v>
      </c>
      <c r="K179" s="11">
        <v>1</v>
      </c>
      <c r="O179">
        <v>2002</v>
      </c>
      <c r="P179" s="7" t="s">
        <v>132</v>
      </c>
      <c r="Q179" s="22">
        <v>6575</v>
      </c>
      <c r="R179" s="6" t="s">
        <v>1368</v>
      </c>
      <c r="S179" s="6" t="s">
        <v>1369</v>
      </c>
      <c r="T179" s="17" t="s">
        <v>1370</v>
      </c>
      <c r="U179" s="18"/>
      <c r="V179" s="6" t="s">
        <v>174</v>
      </c>
      <c r="W179" s="6" t="s">
        <v>446</v>
      </c>
      <c r="X179" s="6" t="s">
        <v>230</v>
      </c>
      <c r="Y179" s="6" t="s">
        <v>193</v>
      </c>
    </row>
    <row r="180" spans="1:25" x14ac:dyDescent="0.2">
      <c r="A180">
        <v>2002</v>
      </c>
      <c r="B180" t="s">
        <v>133</v>
      </c>
      <c r="C180">
        <v>1821</v>
      </c>
      <c r="D180" s="11">
        <v>485</v>
      </c>
      <c r="E180" s="11">
        <v>426</v>
      </c>
      <c r="F180">
        <f t="shared" si="30"/>
        <v>387</v>
      </c>
      <c r="G180">
        <f t="shared" si="31"/>
        <v>386</v>
      </c>
      <c r="H180" s="11">
        <v>105</v>
      </c>
      <c r="I180" s="11">
        <v>22</v>
      </c>
      <c r="J180" s="11">
        <v>10</v>
      </c>
      <c r="K180"/>
      <c r="O180">
        <v>2002</v>
      </c>
      <c r="P180" s="7" t="s">
        <v>133</v>
      </c>
      <c r="Q180" s="22">
        <v>1821</v>
      </c>
      <c r="R180" s="6" t="s">
        <v>162</v>
      </c>
      <c r="S180" s="6" t="s">
        <v>387</v>
      </c>
      <c r="T180" s="17" t="s">
        <v>307</v>
      </c>
      <c r="U180" s="18"/>
      <c r="V180" s="6" t="s">
        <v>1194</v>
      </c>
      <c r="W180" s="6" t="s">
        <v>408</v>
      </c>
      <c r="X180" s="6" t="s">
        <v>285</v>
      </c>
      <c r="Y180" s="6"/>
    </row>
    <row r="181" spans="1:25" x14ac:dyDescent="0.2">
      <c r="A181">
        <v>2002</v>
      </c>
      <c r="B181" t="s">
        <v>134</v>
      </c>
      <c r="C181">
        <v>1485</v>
      </c>
      <c r="D181" s="11">
        <v>360</v>
      </c>
      <c r="E181" s="11">
        <v>295</v>
      </c>
      <c r="F181">
        <f t="shared" si="30"/>
        <v>311</v>
      </c>
      <c r="G181">
        <f t="shared" si="31"/>
        <v>310</v>
      </c>
      <c r="H181" s="11">
        <v>144</v>
      </c>
      <c r="I181" s="11">
        <v>46</v>
      </c>
      <c r="J181" s="11">
        <v>19</v>
      </c>
      <c r="K181"/>
      <c r="O181">
        <v>2002</v>
      </c>
      <c r="P181" s="7" t="s">
        <v>134</v>
      </c>
      <c r="Q181" s="22">
        <v>1485</v>
      </c>
      <c r="R181" s="6" t="s">
        <v>584</v>
      </c>
      <c r="S181" s="6" t="s">
        <v>297</v>
      </c>
      <c r="T181" s="17" t="s">
        <v>632</v>
      </c>
      <c r="U181" s="18"/>
      <c r="V181" s="6" t="s">
        <v>481</v>
      </c>
      <c r="W181" s="6" t="s">
        <v>283</v>
      </c>
      <c r="X181" s="6" t="s">
        <v>276</v>
      </c>
      <c r="Y181" s="6"/>
    </row>
    <row r="182" spans="1:25" x14ac:dyDescent="0.2">
      <c r="A182">
        <v>2002</v>
      </c>
      <c r="B182" t="s">
        <v>135</v>
      </c>
      <c r="C182">
        <v>6609</v>
      </c>
      <c r="D182" s="11">
        <v>1756</v>
      </c>
      <c r="E182" s="11">
        <v>1699</v>
      </c>
      <c r="F182">
        <f t="shared" si="30"/>
        <v>1289</v>
      </c>
      <c r="G182">
        <f t="shared" si="31"/>
        <v>1289</v>
      </c>
      <c r="H182" s="11">
        <v>389</v>
      </c>
      <c r="I182" s="11">
        <v>122</v>
      </c>
      <c r="J182" s="11">
        <v>65</v>
      </c>
      <c r="K182"/>
      <c r="O182">
        <v>2002</v>
      </c>
      <c r="P182" s="7" t="s">
        <v>135</v>
      </c>
      <c r="Q182" s="22">
        <v>6609</v>
      </c>
      <c r="R182" s="6" t="s">
        <v>1371</v>
      </c>
      <c r="S182" s="6" t="s">
        <v>1372</v>
      </c>
      <c r="T182" s="17" t="s">
        <v>1373</v>
      </c>
      <c r="U182" s="18"/>
      <c r="V182" s="6" t="s">
        <v>1374</v>
      </c>
      <c r="W182" s="6" t="s">
        <v>582</v>
      </c>
      <c r="X182" s="6" t="s">
        <v>426</v>
      </c>
      <c r="Y182" s="6"/>
    </row>
    <row r="183" spans="1:25" x14ac:dyDescent="0.2">
      <c r="A183">
        <v>2001</v>
      </c>
      <c r="B183" t="s">
        <v>105</v>
      </c>
      <c r="C183">
        <v>6649</v>
      </c>
      <c r="D183" s="11">
        <v>2009</v>
      </c>
      <c r="E183" s="11">
        <v>1353</v>
      </c>
      <c r="F183">
        <f t="shared" si="30"/>
        <v>1290</v>
      </c>
      <c r="G183">
        <f t="shared" si="31"/>
        <v>1290</v>
      </c>
      <c r="H183" s="11">
        <v>513</v>
      </c>
      <c r="I183" s="11">
        <v>148</v>
      </c>
      <c r="J183" s="11">
        <v>39</v>
      </c>
      <c r="K183" s="11">
        <v>7</v>
      </c>
      <c r="O183">
        <v>2001</v>
      </c>
      <c r="P183" s="5" t="s">
        <v>105</v>
      </c>
      <c r="Q183" s="22">
        <v>6649</v>
      </c>
      <c r="R183" s="6" t="s">
        <v>1377</v>
      </c>
      <c r="S183" s="6" t="s">
        <v>1378</v>
      </c>
      <c r="T183" s="17" t="s">
        <v>1379</v>
      </c>
      <c r="U183" s="18"/>
      <c r="V183" s="6" t="s">
        <v>1354</v>
      </c>
      <c r="W183" s="6" t="s">
        <v>140</v>
      </c>
      <c r="X183" s="6" t="s">
        <v>328</v>
      </c>
      <c r="Y183" s="6" t="s">
        <v>198</v>
      </c>
    </row>
    <row r="184" spans="1:25" x14ac:dyDescent="0.2">
      <c r="A184">
        <v>2001</v>
      </c>
      <c r="B184" t="s">
        <v>106</v>
      </c>
      <c r="C184">
        <v>4515</v>
      </c>
      <c r="D184" s="11">
        <v>1121</v>
      </c>
      <c r="E184" s="11">
        <v>966</v>
      </c>
      <c r="F184">
        <f t="shared" si="30"/>
        <v>792</v>
      </c>
      <c r="G184">
        <f t="shared" si="31"/>
        <v>792</v>
      </c>
      <c r="H184" s="11">
        <v>463</v>
      </c>
      <c r="I184" s="11">
        <v>250</v>
      </c>
      <c r="J184" s="11">
        <v>102</v>
      </c>
      <c r="K184" s="11">
        <v>29</v>
      </c>
      <c r="O184">
        <v>2001</v>
      </c>
      <c r="P184" s="5" t="s">
        <v>106</v>
      </c>
      <c r="Q184" s="22">
        <v>4515</v>
      </c>
      <c r="R184" s="6" t="s">
        <v>296</v>
      </c>
      <c r="S184" s="6" t="s">
        <v>1380</v>
      </c>
      <c r="T184" s="17" t="s">
        <v>229</v>
      </c>
      <c r="U184" s="18"/>
      <c r="V184" s="6" t="s">
        <v>1381</v>
      </c>
      <c r="W184" s="6" t="s">
        <v>580</v>
      </c>
      <c r="X184" s="6" t="s">
        <v>263</v>
      </c>
      <c r="Y184" s="6" t="s">
        <v>143</v>
      </c>
    </row>
    <row r="185" spans="1:25" x14ac:dyDescent="0.2">
      <c r="A185">
        <v>2001</v>
      </c>
      <c r="B185" t="s">
        <v>113</v>
      </c>
      <c r="C185">
        <v>3565</v>
      </c>
      <c r="D185" s="11">
        <v>439</v>
      </c>
      <c r="E185" s="11">
        <v>844</v>
      </c>
      <c r="F185">
        <f t="shared" si="30"/>
        <v>701</v>
      </c>
      <c r="G185">
        <f t="shared" si="31"/>
        <v>700</v>
      </c>
      <c r="H185" s="11">
        <v>496</v>
      </c>
      <c r="I185" s="11">
        <v>230</v>
      </c>
      <c r="J185" s="11">
        <v>135</v>
      </c>
      <c r="K185" s="11">
        <v>20</v>
      </c>
      <c r="O185">
        <v>2001</v>
      </c>
      <c r="P185" s="5" t="s">
        <v>113</v>
      </c>
      <c r="Q185" s="22">
        <v>3565</v>
      </c>
      <c r="R185" s="6" t="s">
        <v>1382</v>
      </c>
      <c r="S185" s="6" t="s">
        <v>178</v>
      </c>
      <c r="T185" s="17" t="s">
        <v>181</v>
      </c>
      <c r="U185" s="18"/>
      <c r="V185" s="6" t="s">
        <v>169</v>
      </c>
      <c r="W185" s="6" t="s">
        <v>433</v>
      </c>
      <c r="X185" s="6" t="s">
        <v>440</v>
      </c>
      <c r="Y185" s="6" t="s">
        <v>144</v>
      </c>
    </row>
    <row r="186" spans="1:25" x14ac:dyDescent="0.2">
      <c r="A186">
        <v>2001</v>
      </c>
      <c r="B186" t="s">
        <v>126</v>
      </c>
      <c r="C186">
        <v>5804</v>
      </c>
      <c r="D186" s="11">
        <v>1551</v>
      </c>
      <c r="E186" s="11">
        <v>1295</v>
      </c>
      <c r="F186">
        <f t="shared" si="30"/>
        <v>1127</v>
      </c>
      <c r="G186">
        <f t="shared" si="31"/>
        <v>1126</v>
      </c>
      <c r="H186" s="11">
        <v>520</v>
      </c>
      <c r="I186" s="11">
        <v>143</v>
      </c>
      <c r="J186" s="11">
        <v>40</v>
      </c>
      <c r="K186" s="11">
        <v>2</v>
      </c>
      <c r="O186">
        <v>2001</v>
      </c>
      <c r="P186" s="5" t="s">
        <v>126</v>
      </c>
      <c r="Q186" s="22">
        <v>5804</v>
      </c>
      <c r="R186" s="6" t="s">
        <v>1383</v>
      </c>
      <c r="S186" s="6" t="s">
        <v>1384</v>
      </c>
      <c r="T186" s="17" t="s">
        <v>1385</v>
      </c>
      <c r="U186" s="18"/>
      <c r="V186" s="6" t="s">
        <v>613</v>
      </c>
      <c r="W186" s="6" t="s">
        <v>177</v>
      </c>
      <c r="X186" s="6" t="s">
        <v>179</v>
      </c>
      <c r="Y186" s="6" t="s">
        <v>317</v>
      </c>
    </row>
    <row r="187" spans="1:25" x14ac:dyDescent="0.2">
      <c r="A187">
        <v>2001</v>
      </c>
      <c r="B187" t="s">
        <v>107</v>
      </c>
      <c r="C187" s="31" t="s">
        <v>452</v>
      </c>
      <c r="D187" s="11">
        <v>7021</v>
      </c>
      <c r="E187" s="11">
        <v>3384</v>
      </c>
      <c r="F187">
        <f t="shared" si="30"/>
        <v>3462</v>
      </c>
      <c r="G187">
        <f t="shared" si="31"/>
        <v>3461</v>
      </c>
      <c r="H187" s="11">
        <v>2337</v>
      </c>
      <c r="I187" s="11">
        <v>1120</v>
      </c>
      <c r="J187" s="11">
        <v>733</v>
      </c>
      <c r="K187" s="11">
        <v>2</v>
      </c>
      <c r="O187">
        <v>2001</v>
      </c>
      <c r="P187" s="5" t="s">
        <v>107</v>
      </c>
      <c r="Q187" s="23" t="s">
        <v>452</v>
      </c>
      <c r="R187" s="6" t="s">
        <v>1386</v>
      </c>
      <c r="S187" s="6" t="s">
        <v>1387</v>
      </c>
      <c r="T187" s="17" t="s">
        <v>1388</v>
      </c>
      <c r="U187" s="18"/>
      <c r="V187" s="6" t="s">
        <v>1389</v>
      </c>
      <c r="W187" s="6" t="s">
        <v>1390</v>
      </c>
      <c r="X187" s="6" t="s">
        <v>1336</v>
      </c>
      <c r="Y187" s="6" t="s">
        <v>317</v>
      </c>
    </row>
    <row r="188" spans="1:25" x14ac:dyDescent="0.2">
      <c r="A188">
        <v>2001</v>
      </c>
      <c r="B188" t="s">
        <v>108</v>
      </c>
      <c r="C188">
        <v>16758</v>
      </c>
      <c r="D188" s="11">
        <v>5434</v>
      </c>
      <c r="E188" s="11">
        <v>3400</v>
      </c>
      <c r="F188">
        <f t="shared" si="30"/>
        <v>2858</v>
      </c>
      <c r="G188">
        <f t="shared" si="31"/>
        <v>2858</v>
      </c>
      <c r="H188" s="11">
        <v>1277</v>
      </c>
      <c r="I188" s="11">
        <v>525</v>
      </c>
      <c r="J188" s="11">
        <v>392</v>
      </c>
      <c r="K188" s="11">
        <v>14</v>
      </c>
      <c r="O188">
        <v>2001</v>
      </c>
      <c r="P188" s="5" t="s">
        <v>108</v>
      </c>
      <c r="Q188" s="22">
        <v>16758</v>
      </c>
      <c r="R188" s="6" t="s">
        <v>1391</v>
      </c>
      <c r="S188" s="6" t="s">
        <v>626</v>
      </c>
      <c r="T188" s="17" t="s">
        <v>205</v>
      </c>
      <c r="U188" s="18"/>
      <c r="V188" s="6" t="s">
        <v>270</v>
      </c>
      <c r="W188" s="6" t="s">
        <v>149</v>
      </c>
      <c r="X188" s="6" t="s">
        <v>1457</v>
      </c>
      <c r="Y188" s="6" t="s">
        <v>197</v>
      </c>
    </row>
    <row r="189" spans="1:25" x14ac:dyDescent="0.2">
      <c r="A189">
        <v>2001</v>
      </c>
      <c r="B189" t="s">
        <v>109</v>
      </c>
      <c r="C189">
        <v>14610</v>
      </c>
      <c r="D189" s="11">
        <v>5170</v>
      </c>
      <c r="E189" s="11">
        <v>3529</v>
      </c>
      <c r="F189">
        <f t="shared" si="30"/>
        <v>2223</v>
      </c>
      <c r="G189">
        <f t="shared" si="31"/>
        <v>2222</v>
      </c>
      <c r="H189" s="11">
        <v>958</v>
      </c>
      <c r="I189" s="11">
        <v>337</v>
      </c>
      <c r="J189" s="11">
        <v>171</v>
      </c>
      <c r="K189"/>
      <c r="O189">
        <v>2001</v>
      </c>
      <c r="P189" s="5" t="s">
        <v>109</v>
      </c>
      <c r="Q189" s="22">
        <v>14610</v>
      </c>
      <c r="R189" s="6" t="s">
        <v>1392</v>
      </c>
      <c r="S189" s="6" t="s">
        <v>1393</v>
      </c>
      <c r="T189" s="17" t="s">
        <v>1394</v>
      </c>
      <c r="U189" s="18"/>
      <c r="V189" s="6" t="s">
        <v>1195</v>
      </c>
      <c r="W189" s="6" t="s">
        <v>262</v>
      </c>
      <c r="X189" s="6" t="s">
        <v>279</v>
      </c>
      <c r="Y189" s="6"/>
    </row>
    <row r="190" spans="1:25" x14ac:dyDescent="0.2">
      <c r="A190">
        <v>2001</v>
      </c>
      <c r="B190" t="s">
        <v>110</v>
      </c>
      <c r="C190">
        <v>16177</v>
      </c>
      <c r="D190" s="11">
        <v>3260</v>
      </c>
      <c r="E190" s="11">
        <v>3054</v>
      </c>
      <c r="F190">
        <f t="shared" si="30"/>
        <v>3296</v>
      </c>
      <c r="G190">
        <f t="shared" si="31"/>
        <v>3296</v>
      </c>
      <c r="H190" s="11">
        <v>1865</v>
      </c>
      <c r="I190" s="11">
        <v>880</v>
      </c>
      <c r="J190" s="11">
        <v>526</v>
      </c>
      <c r="K190"/>
      <c r="O190">
        <v>2001</v>
      </c>
      <c r="P190" s="5" t="s">
        <v>110</v>
      </c>
      <c r="Q190" s="22">
        <v>16177</v>
      </c>
      <c r="R190" s="6" t="s">
        <v>1395</v>
      </c>
      <c r="S190" s="6" t="s">
        <v>474</v>
      </c>
      <c r="T190" s="17" t="s">
        <v>1396</v>
      </c>
      <c r="U190" s="18"/>
      <c r="V190" s="6" t="s">
        <v>610</v>
      </c>
      <c r="W190" s="6" t="s">
        <v>267</v>
      </c>
      <c r="X190" s="6" t="s">
        <v>298</v>
      </c>
      <c r="Y190" s="6"/>
    </row>
    <row r="191" spans="1:25" x14ac:dyDescent="0.2">
      <c r="A191">
        <v>2001</v>
      </c>
      <c r="B191" t="s">
        <v>111</v>
      </c>
      <c r="C191">
        <v>10095</v>
      </c>
      <c r="D191" s="11">
        <v>2813</v>
      </c>
      <c r="E191" s="11">
        <v>1861</v>
      </c>
      <c r="F191">
        <f t="shared" si="30"/>
        <v>1859</v>
      </c>
      <c r="G191">
        <f t="shared" si="31"/>
        <v>1859</v>
      </c>
      <c r="H191" s="11">
        <v>1011</v>
      </c>
      <c r="I191" s="11">
        <v>497</v>
      </c>
      <c r="J191" s="11">
        <v>192</v>
      </c>
      <c r="K191" s="11">
        <v>3</v>
      </c>
      <c r="O191">
        <v>2001</v>
      </c>
      <c r="P191" s="5" t="s">
        <v>111</v>
      </c>
      <c r="Q191" s="22">
        <v>10095</v>
      </c>
      <c r="R191" s="6" t="s">
        <v>1397</v>
      </c>
      <c r="S191" s="6" t="s">
        <v>1398</v>
      </c>
      <c r="T191" s="17" t="s">
        <v>376</v>
      </c>
      <c r="U191" s="18"/>
      <c r="V191" s="6" t="s">
        <v>1399</v>
      </c>
      <c r="W191" s="6" t="s">
        <v>154</v>
      </c>
      <c r="X191" s="6" t="s">
        <v>192</v>
      </c>
      <c r="Y191" s="6" t="s">
        <v>195</v>
      </c>
    </row>
    <row r="192" spans="1:25" x14ac:dyDescent="0.2">
      <c r="A192">
        <v>2001</v>
      </c>
      <c r="B192" t="s">
        <v>112</v>
      </c>
      <c r="C192">
        <v>15103</v>
      </c>
      <c r="D192" s="11">
        <v>4760</v>
      </c>
      <c r="E192" s="11">
        <v>3286</v>
      </c>
      <c r="F192">
        <f t="shared" si="30"/>
        <v>2667</v>
      </c>
      <c r="G192">
        <f t="shared" si="31"/>
        <v>2666</v>
      </c>
      <c r="H192" s="11">
        <v>1274</v>
      </c>
      <c r="I192" s="11">
        <v>406</v>
      </c>
      <c r="J192" s="11">
        <v>44</v>
      </c>
      <c r="K192"/>
      <c r="O192">
        <v>2001</v>
      </c>
      <c r="P192" s="5" t="s">
        <v>112</v>
      </c>
      <c r="Q192" s="22">
        <v>15103</v>
      </c>
      <c r="R192" s="6" t="s">
        <v>1400</v>
      </c>
      <c r="S192" s="6" t="s">
        <v>1401</v>
      </c>
      <c r="T192" s="17" t="s">
        <v>629</v>
      </c>
      <c r="U192" s="18"/>
      <c r="V192" s="6" t="s">
        <v>1402</v>
      </c>
      <c r="W192" s="6" t="s">
        <v>183</v>
      </c>
      <c r="X192" s="6" t="s">
        <v>428</v>
      </c>
      <c r="Y192" s="6"/>
    </row>
    <row r="193" spans="1:25" x14ac:dyDescent="0.2">
      <c r="A193">
        <v>2001</v>
      </c>
      <c r="B193" t="s">
        <v>114</v>
      </c>
      <c r="C193">
        <v>20980</v>
      </c>
      <c r="D193" s="11">
        <v>7893</v>
      </c>
      <c r="E193" s="11">
        <v>4194</v>
      </c>
      <c r="F193">
        <f t="shared" si="30"/>
        <v>3136</v>
      </c>
      <c r="G193">
        <f t="shared" si="31"/>
        <v>3136</v>
      </c>
      <c r="H193" s="11">
        <v>1538</v>
      </c>
      <c r="I193" s="11">
        <v>633</v>
      </c>
      <c r="J193" s="11">
        <v>403</v>
      </c>
      <c r="K193" s="11">
        <v>47</v>
      </c>
      <c r="O193">
        <v>2001</v>
      </c>
      <c r="P193" s="5" t="s">
        <v>114</v>
      </c>
      <c r="Q193" s="22">
        <v>20980</v>
      </c>
      <c r="R193" s="6" t="s">
        <v>1403</v>
      </c>
      <c r="S193" s="6" t="s">
        <v>1404</v>
      </c>
      <c r="T193" s="17" t="s">
        <v>1405</v>
      </c>
      <c r="U193" s="18"/>
      <c r="V193" s="6" t="s">
        <v>1406</v>
      </c>
      <c r="W193" s="6" t="s">
        <v>1407</v>
      </c>
      <c r="X193" s="6" t="s">
        <v>1458</v>
      </c>
      <c r="Y193" s="6" t="s">
        <v>294</v>
      </c>
    </row>
    <row r="194" spans="1:25" x14ac:dyDescent="0.2">
      <c r="A194">
        <v>2001</v>
      </c>
      <c r="B194" t="s">
        <v>116</v>
      </c>
      <c r="C194">
        <v>15217</v>
      </c>
      <c r="D194" s="11">
        <v>5511</v>
      </c>
      <c r="E194" s="11">
        <v>3565</v>
      </c>
      <c r="F194">
        <f t="shared" si="30"/>
        <v>2286</v>
      </c>
      <c r="G194">
        <f t="shared" si="31"/>
        <v>2286</v>
      </c>
      <c r="H194" s="11">
        <v>875</v>
      </c>
      <c r="I194" s="11">
        <v>382</v>
      </c>
      <c r="J194" s="11">
        <v>312</v>
      </c>
      <c r="K194"/>
      <c r="O194">
        <v>2001</v>
      </c>
      <c r="P194" s="5" t="s">
        <v>116</v>
      </c>
      <c r="Q194" s="22">
        <v>15217</v>
      </c>
      <c r="R194" s="6" t="s">
        <v>1408</v>
      </c>
      <c r="S194" s="6" t="s">
        <v>451</v>
      </c>
      <c r="T194" s="17" t="s">
        <v>1409</v>
      </c>
      <c r="U194" s="18"/>
      <c r="V194" s="6" t="s">
        <v>1272</v>
      </c>
      <c r="W194" s="6" t="s">
        <v>165</v>
      </c>
      <c r="X194" s="6" t="s">
        <v>1163</v>
      </c>
      <c r="Y194" s="6"/>
    </row>
    <row r="195" spans="1:25" x14ac:dyDescent="0.2">
      <c r="A195">
        <v>2001</v>
      </c>
      <c r="B195" t="s">
        <v>117</v>
      </c>
      <c r="C195">
        <v>10113</v>
      </c>
      <c r="D195" s="11">
        <v>3554</v>
      </c>
      <c r="E195" s="11">
        <v>2142</v>
      </c>
      <c r="F195">
        <f t="shared" si="30"/>
        <v>1856</v>
      </c>
      <c r="G195">
        <f t="shared" si="31"/>
        <v>1856</v>
      </c>
      <c r="H195" s="11">
        <v>428</v>
      </c>
      <c r="I195" s="11">
        <v>160</v>
      </c>
      <c r="J195" s="11">
        <v>108</v>
      </c>
      <c r="K195" s="11">
        <v>9</v>
      </c>
      <c r="O195">
        <v>2001</v>
      </c>
      <c r="P195" s="5" t="s">
        <v>117</v>
      </c>
      <c r="Q195" s="22">
        <v>10113</v>
      </c>
      <c r="R195" s="6" t="s">
        <v>1410</v>
      </c>
      <c r="S195" s="6" t="s">
        <v>1411</v>
      </c>
      <c r="T195" s="17" t="s">
        <v>1412</v>
      </c>
      <c r="U195" s="18"/>
      <c r="V195" s="6" t="s">
        <v>600</v>
      </c>
      <c r="W195" s="6" t="s">
        <v>1413</v>
      </c>
      <c r="X195" s="6" t="s">
        <v>216</v>
      </c>
      <c r="Y195" s="6" t="s">
        <v>293</v>
      </c>
    </row>
    <row r="196" spans="1:25" x14ac:dyDescent="0.2">
      <c r="A196">
        <v>2001</v>
      </c>
      <c r="B196" t="s">
        <v>115</v>
      </c>
      <c r="C196">
        <v>19861</v>
      </c>
      <c r="D196" s="11">
        <v>5725</v>
      </c>
      <c r="E196" s="11">
        <v>4402</v>
      </c>
      <c r="F196">
        <f t="shared" si="30"/>
        <v>3597</v>
      </c>
      <c r="G196">
        <f t="shared" si="31"/>
        <v>3597</v>
      </c>
      <c r="H196" s="11">
        <v>1416</v>
      </c>
      <c r="I196" s="11">
        <v>699</v>
      </c>
      <c r="J196" s="11">
        <v>407</v>
      </c>
      <c r="K196" s="11">
        <v>18</v>
      </c>
      <c r="O196">
        <v>2001</v>
      </c>
      <c r="P196" s="5" t="s">
        <v>115</v>
      </c>
      <c r="Q196" s="22">
        <v>19861</v>
      </c>
      <c r="R196" s="6" t="s">
        <v>1414</v>
      </c>
      <c r="S196" s="6" t="s">
        <v>310</v>
      </c>
      <c r="T196" s="17" t="s">
        <v>1415</v>
      </c>
      <c r="U196" s="18"/>
      <c r="V196" s="6" t="s">
        <v>1416</v>
      </c>
      <c r="W196" s="6" t="s">
        <v>236</v>
      </c>
      <c r="X196" s="6" t="s">
        <v>1459</v>
      </c>
      <c r="Y196" s="6" t="s">
        <v>170</v>
      </c>
    </row>
    <row r="197" spans="1:25" x14ac:dyDescent="0.2">
      <c r="A197">
        <v>2001</v>
      </c>
      <c r="B197" t="s">
        <v>118</v>
      </c>
      <c r="C197">
        <v>12432</v>
      </c>
      <c r="D197" s="11">
        <v>4664</v>
      </c>
      <c r="E197" s="11">
        <v>3007</v>
      </c>
      <c r="F197">
        <f t="shared" si="30"/>
        <v>1755</v>
      </c>
      <c r="G197">
        <f t="shared" si="31"/>
        <v>1755</v>
      </c>
      <c r="H197" s="11">
        <v>600</v>
      </c>
      <c r="I197" s="11">
        <v>299</v>
      </c>
      <c r="J197" s="11">
        <v>328</v>
      </c>
      <c r="K197" s="11">
        <v>24</v>
      </c>
      <c r="O197">
        <v>2001</v>
      </c>
      <c r="P197" s="5" t="s">
        <v>118</v>
      </c>
      <c r="Q197" s="22">
        <v>12432</v>
      </c>
      <c r="R197" s="6" t="s">
        <v>1417</v>
      </c>
      <c r="S197" s="6" t="s">
        <v>1418</v>
      </c>
      <c r="T197" s="17" t="s">
        <v>1419</v>
      </c>
      <c r="U197" s="18"/>
      <c r="V197" s="6" t="s">
        <v>599</v>
      </c>
      <c r="W197" s="6" t="s">
        <v>583</v>
      </c>
      <c r="X197" s="6" t="s">
        <v>379</v>
      </c>
      <c r="Y197" s="6" t="s">
        <v>235</v>
      </c>
    </row>
    <row r="198" spans="1:25" x14ac:dyDescent="0.2">
      <c r="A198">
        <v>2001</v>
      </c>
      <c r="B198" t="s">
        <v>119</v>
      </c>
      <c r="C198">
        <v>25286</v>
      </c>
      <c r="D198" s="11">
        <v>9693</v>
      </c>
      <c r="E198" s="11">
        <v>4419</v>
      </c>
      <c r="F198">
        <f t="shared" si="30"/>
        <v>3861</v>
      </c>
      <c r="G198">
        <f t="shared" si="31"/>
        <v>3860</v>
      </c>
      <c r="H198" s="11">
        <v>2163</v>
      </c>
      <c r="I198" s="11">
        <v>794</v>
      </c>
      <c r="J198" s="11">
        <v>496</v>
      </c>
      <c r="K198"/>
      <c r="O198">
        <v>2001</v>
      </c>
      <c r="P198" s="5" t="s">
        <v>119</v>
      </c>
      <c r="Q198" s="22">
        <v>25286</v>
      </c>
      <c r="R198" s="6" t="s">
        <v>1420</v>
      </c>
      <c r="S198" s="6" t="s">
        <v>1421</v>
      </c>
      <c r="T198" s="17" t="s">
        <v>1422</v>
      </c>
      <c r="U198" s="18"/>
      <c r="V198" s="6" t="s">
        <v>495</v>
      </c>
      <c r="W198" s="6" t="s">
        <v>281</v>
      </c>
      <c r="X198" s="6" t="s">
        <v>169</v>
      </c>
      <c r="Y198" s="6"/>
    </row>
    <row r="199" spans="1:25" x14ac:dyDescent="0.2">
      <c r="A199">
        <v>2001</v>
      </c>
      <c r="B199" t="s">
        <v>120</v>
      </c>
      <c r="C199">
        <v>22977</v>
      </c>
      <c r="D199" s="11">
        <v>6366</v>
      </c>
      <c r="E199" s="11">
        <v>5885</v>
      </c>
      <c r="F199">
        <f t="shared" si="30"/>
        <v>3976</v>
      </c>
      <c r="G199">
        <f t="shared" si="31"/>
        <v>3975</v>
      </c>
      <c r="H199" s="11">
        <v>1607</v>
      </c>
      <c r="I199" s="11">
        <v>662</v>
      </c>
      <c r="J199" s="11">
        <v>506</v>
      </c>
      <c r="K199"/>
      <c r="O199">
        <v>2001</v>
      </c>
      <c r="P199" s="5" t="s">
        <v>120</v>
      </c>
      <c r="Q199" s="22">
        <v>22977</v>
      </c>
      <c r="R199" s="6" t="s">
        <v>1423</v>
      </c>
      <c r="S199" s="6" t="s">
        <v>1424</v>
      </c>
      <c r="T199" s="17" t="s">
        <v>1425</v>
      </c>
      <c r="U199" s="18"/>
      <c r="V199" s="6" t="s">
        <v>592</v>
      </c>
      <c r="W199" s="6" t="s">
        <v>171</v>
      </c>
      <c r="X199" s="6" t="s">
        <v>1460</v>
      </c>
      <c r="Y199" s="6"/>
    </row>
    <row r="200" spans="1:25" x14ac:dyDescent="0.2">
      <c r="A200">
        <v>2001</v>
      </c>
      <c r="B200" t="s">
        <v>121</v>
      </c>
      <c r="C200">
        <v>22261</v>
      </c>
      <c r="D200" s="11">
        <v>8412</v>
      </c>
      <c r="E200" s="11">
        <v>4879</v>
      </c>
      <c r="F200">
        <f t="shared" si="30"/>
        <v>3019</v>
      </c>
      <c r="G200">
        <f t="shared" si="31"/>
        <v>3018</v>
      </c>
      <c r="H200" s="11">
        <v>2339</v>
      </c>
      <c r="I200" s="11">
        <v>310</v>
      </c>
      <c r="J200" s="11">
        <v>284</v>
      </c>
      <c r="K200"/>
      <c r="O200">
        <v>2001</v>
      </c>
      <c r="P200" s="5" t="s">
        <v>121</v>
      </c>
      <c r="Q200" s="22">
        <v>22261</v>
      </c>
      <c r="R200" s="6" t="s">
        <v>1426</v>
      </c>
      <c r="S200" s="6" t="s">
        <v>593</v>
      </c>
      <c r="T200" s="17" t="s">
        <v>1427</v>
      </c>
      <c r="U200" s="18"/>
      <c r="V200" s="6" t="s">
        <v>1326</v>
      </c>
      <c r="W200" s="6" t="s">
        <v>330</v>
      </c>
      <c r="X200" s="6" t="s">
        <v>618</v>
      </c>
      <c r="Y200" s="6"/>
    </row>
    <row r="201" spans="1:25" x14ac:dyDescent="0.2">
      <c r="A201">
        <v>2001</v>
      </c>
      <c r="B201" t="s">
        <v>122</v>
      </c>
      <c r="C201">
        <v>15218</v>
      </c>
      <c r="D201" s="11">
        <v>5481</v>
      </c>
      <c r="E201" s="11">
        <v>3353</v>
      </c>
      <c r="F201">
        <f t="shared" si="30"/>
        <v>2508</v>
      </c>
      <c r="G201">
        <f t="shared" si="31"/>
        <v>2507</v>
      </c>
      <c r="H201" s="11">
        <v>933</v>
      </c>
      <c r="I201" s="11">
        <v>401</v>
      </c>
      <c r="J201" s="11">
        <v>31</v>
      </c>
      <c r="K201" s="11">
        <v>4</v>
      </c>
      <c r="O201">
        <v>2001</v>
      </c>
      <c r="P201" s="5" t="s">
        <v>122</v>
      </c>
      <c r="Q201" s="22">
        <v>15218</v>
      </c>
      <c r="R201" s="6" t="s">
        <v>1428</v>
      </c>
      <c r="S201" s="6" t="s">
        <v>1429</v>
      </c>
      <c r="T201" s="17" t="s">
        <v>638</v>
      </c>
      <c r="U201" s="18"/>
      <c r="V201" s="6" t="s">
        <v>489</v>
      </c>
      <c r="W201" s="6" t="s">
        <v>442</v>
      </c>
      <c r="X201" s="6" t="s">
        <v>189</v>
      </c>
      <c r="Y201" s="6" t="s">
        <v>325</v>
      </c>
    </row>
    <row r="202" spans="1:25" x14ac:dyDescent="0.2">
      <c r="A202">
        <v>2001</v>
      </c>
      <c r="B202" t="s">
        <v>123</v>
      </c>
      <c r="C202">
        <v>26521</v>
      </c>
      <c r="D202" s="11">
        <v>9451</v>
      </c>
      <c r="E202" s="11">
        <v>5429</v>
      </c>
      <c r="F202">
        <f t="shared" si="30"/>
        <v>4389</v>
      </c>
      <c r="G202">
        <f t="shared" si="31"/>
        <v>4388</v>
      </c>
      <c r="H202" s="11">
        <v>1924</v>
      </c>
      <c r="I202" s="11">
        <v>754</v>
      </c>
      <c r="J202" s="11">
        <v>173</v>
      </c>
      <c r="K202" s="11">
        <v>13</v>
      </c>
      <c r="O202">
        <v>2001</v>
      </c>
      <c r="P202" s="5" t="s">
        <v>123</v>
      </c>
      <c r="Q202" s="22">
        <v>26521</v>
      </c>
      <c r="R202" s="6" t="s">
        <v>1430</v>
      </c>
      <c r="S202" s="6" t="s">
        <v>1431</v>
      </c>
      <c r="T202" s="17" t="s">
        <v>1432</v>
      </c>
      <c r="U202" s="18"/>
      <c r="V202" s="6" t="s">
        <v>1433</v>
      </c>
      <c r="W202" s="6" t="s">
        <v>1434</v>
      </c>
      <c r="X202" s="6" t="s">
        <v>389</v>
      </c>
      <c r="Y202" s="6" t="s">
        <v>227</v>
      </c>
    </row>
    <row r="203" spans="1:25" x14ac:dyDescent="0.2">
      <c r="A203">
        <v>2001</v>
      </c>
      <c r="B203" t="s">
        <v>124</v>
      </c>
      <c r="C203">
        <v>12196</v>
      </c>
      <c r="D203" s="11">
        <v>4058</v>
      </c>
      <c r="E203" s="11">
        <v>2771</v>
      </c>
      <c r="F203">
        <f t="shared" si="30"/>
        <v>2062</v>
      </c>
      <c r="G203">
        <f t="shared" si="31"/>
        <v>2061</v>
      </c>
      <c r="H203" s="11">
        <v>663</v>
      </c>
      <c r="I203" s="11">
        <v>353</v>
      </c>
      <c r="J203" s="11">
        <v>227</v>
      </c>
      <c r="K203" s="11">
        <v>1</v>
      </c>
      <c r="O203">
        <v>2001</v>
      </c>
      <c r="P203" s="5" t="s">
        <v>124</v>
      </c>
      <c r="Q203" s="22">
        <v>12196</v>
      </c>
      <c r="R203" s="6" t="s">
        <v>1435</v>
      </c>
      <c r="S203" s="6" t="s">
        <v>1436</v>
      </c>
      <c r="T203" s="17" t="s">
        <v>249</v>
      </c>
      <c r="U203" s="18"/>
      <c r="V203" s="6" t="s">
        <v>477</v>
      </c>
      <c r="W203" s="6" t="s">
        <v>146</v>
      </c>
      <c r="X203" s="6" t="s">
        <v>248</v>
      </c>
      <c r="Y203" s="6" t="s">
        <v>193</v>
      </c>
    </row>
    <row r="204" spans="1:25" x14ac:dyDescent="0.2">
      <c r="A204">
        <v>2001</v>
      </c>
      <c r="B204" t="s">
        <v>125</v>
      </c>
      <c r="C204">
        <v>4518</v>
      </c>
      <c r="D204" s="11">
        <v>1042</v>
      </c>
      <c r="E204" s="11">
        <v>1039</v>
      </c>
      <c r="F204">
        <f t="shared" si="30"/>
        <v>915</v>
      </c>
      <c r="G204">
        <f t="shared" si="31"/>
        <v>914</v>
      </c>
      <c r="H204" s="11">
        <v>362</v>
      </c>
      <c r="I204" s="11">
        <v>153</v>
      </c>
      <c r="J204" s="11">
        <v>89</v>
      </c>
      <c r="K204" s="11">
        <v>4</v>
      </c>
      <c r="O204">
        <v>2001</v>
      </c>
      <c r="P204" s="5" t="s">
        <v>125</v>
      </c>
      <c r="Q204" s="22">
        <v>4518</v>
      </c>
      <c r="R204" s="6" t="s">
        <v>1437</v>
      </c>
      <c r="S204" s="6" t="s">
        <v>422</v>
      </c>
      <c r="T204" s="17" t="s">
        <v>1438</v>
      </c>
      <c r="U204" s="18"/>
      <c r="V204" s="6" t="s">
        <v>217</v>
      </c>
      <c r="W204" s="6" t="s">
        <v>213</v>
      </c>
      <c r="X204" s="6" t="s">
        <v>239</v>
      </c>
      <c r="Y204" s="6" t="s">
        <v>325</v>
      </c>
    </row>
    <row r="205" spans="1:25" x14ac:dyDescent="0.2">
      <c r="A205">
        <v>2001</v>
      </c>
      <c r="B205" t="s">
        <v>127</v>
      </c>
      <c r="C205">
        <v>24338</v>
      </c>
      <c r="D205" s="11">
        <v>7538</v>
      </c>
      <c r="E205" s="11">
        <v>6311</v>
      </c>
      <c r="F205">
        <f t="shared" si="30"/>
        <v>4069</v>
      </c>
      <c r="G205">
        <f t="shared" si="31"/>
        <v>4068</v>
      </c>
      <c r="H205" s="11">
        <v>1556</v>
      </c>
      <c r="I205" s="11">
        <v>522</v>
      </c>
      <c r="J205" s="11">
        <v>263</v>
      </c>
      <c r="K205" s="11">
        <v>11</v>
      </c>
      <c r="O205">
        <v>2001</v>
      </c>
      <c r="P205" s="5" t="s">
        <v>127</v>
      </c>
      <c r="Q205" s="22">
        <v>24338</v>
      </c>
      <c r="R205" s="6" t="s">
        <v>1439</v>
      </c>
      <c r="S205" s="6" t="s">
        <v>1440</v>
      </c>
      <c r="T205" s="17" t="s">
        <v>1441</v>
      </c>
      <c r="U205" s="18"/>
      <c r="V205" s="6" t="s">
        <v>1442</v>
      </c>
      <c r="W205" s="6" t="s">
        <v>210</v>
      </c>
      <c r="X205" s="6" t="s">
        <v>437</v>
      </c>
      <c r="Y205" s="6" t="s">
        <v>266</v>
      </c>
    </row>
    <row r="206" spans="1:25" x14ac:dyDescent="0.2">
      <c r="A206">
        <v>2001</v>
      </c>
      <c r="B206" t="s">
        <v>128</v>
      </c>
      <c r="C206">
        <v>8327</v>
      </c>
      <c r="D206" s="11">
        <v>2814</v>
      </c>
      <c r="E206" s="11">
        <v>1830</v>
      </c>
      <c r="F206">
        <f t="shared" si="30"/>
        <v>1352</v>
      </c>
      <c r="G206">
        <f t="shared" si="31"/>
        <v>1351</v>
      </c>
      <c r="H206" s="11">
        <v>524</v>
      </c>
      <c r="I206" s="11">
        <v>254</v>
      </c>
      <c r="J206" s="11">
        <v>200</v>
      </c>
      <c r="K206" s="11">
        <v>2</v>
      </c>
      <c r="O206">
        <v>2001</v>
      </c>
      <c r="P206" s="5" t="s">
        <v>128</v>
      </c>
      <c r="Q206" s="22">
        <v>8327</v>
      </c>
      <c r="R206" s="6" t="s">
        <v>160</v>
      </c>
      <c r="S206" s="6" t="s">
        <v>1443</v>
      </c>
      <c r="T206" s="17" t="s">
        <v>138</v>
      </c>
      <c r="U206" s="18"/>
      <c r="V206" s="6" t="s">
        <v>415</v>
      </c>
      <c r="W206" s="6" t="s">
        <v>191</v>
      </c>
      <c r="X206" s="6" t="s">
        <v>1461</v>
      </c>
      <c r="Y206" s="6" t="s">
        <v>317</v>
      </c>
    </row>
    <row r="207" spans="1:25" x14ac:dyDescent="0.2">
      <c r="A207">
        <v>2001</v>
      </c>
      <c r="B207" t="s">
        <v>129</v>
      </c>
      <c r="C207">
        <v>14407</v>
      </c>
      <c r="D207" s="11">
        <v>4645</v>
      </c>
      <c r="E207" s="11">
        <v>3463</v>
      </c>
      <c r="F207">
        <f t="shared" si="30"/>
        <v>2449</v>
      </c>
      <c r="G207">
        <f t="shared" si="31"/>
        <v>2448</v>
      </c>
      <c r="H207" s="11">
        <v>831</v>
      </c>
      <c r="I207" s="11">
        <v>339</v>
      </c>
      <c r="J207" s="11">
        <v>223</v>
      </c>
      <c r="K207" s="11">
        <v>9</v>
      </c>
      <c r="O207">
        <v>2001</v>
      </c>
      <c r="P207" s="5" t="s">
        <v>129</v>
      </c>
      <c r="Q207" s="22">
        <v>14407</v>
      </c>
      <c r="R207" s="6" t="s">
        <v>1444</v>
      </c>
      <c r="S207" s="6" t="s">
        <v>1445</v>
      </c>
      <c r="T207" s="17" t="s">
        <v>1446</v>
      </c>
      <c r="U207" s="18"/>
      <c r="V207" s="6" t="s">
        <v>316</v>
      </c>
      <c r="W207" s="6" t="s">
        <v>274</v>
      </c>
      <c r="X207" s="6" t="s">
        <v>647</v>
      </c>
      <c r="Y207" s="6" t="s">
        <v>293</v>
      </c>
    </row>
    <row r="208" spans="1:25" x14ac:dyDescent="0.2">
      <c r="A208">
        <v>2001</v>
      </c>
      <c r="B208" t="s">
        <v>131</v>
      </c>
      <c r="C208">
        <v>12912</v>
      </c>
      <c r="D208" s="11">
        <v>4669</v>
      </c>
      <c r="E208" s="11">
        <v>2527</v>
      </c>
      <c r="F208">
        <f t="shared" si="30"/>
        <v>2030</v>
      </c>
      <c r="G208">
        <f t="shared" si="31"/>
        <v>2029</v>
      </c>
      <c r="H208" s="11">
        <v>844</v>
      </c>
      <c r="I208" s="11">
        <v>464</v>
      </c>
      <c r="J208" s="11">
        <v>330</v>
      </c>
      <c r="K208" s="11">
        <v>19</v>
      </c>
      <c r="O208">
        <v>2001</v>
      </c>
      <c r="P208" s="5" t="s">
        <v>131</v>
      </c>
      <c r="Q208" s="22">
        <v>12912</v>
      </c>
      <c r="R208" s="6" t="s">
        <v>1447</v>
      </c>
      <c r="S208" s="6" t="s">
        <v>1448</v>
      </c>
      <c r="T208" s="17" t="s">
        <v>1449</v>
      </c>
      <c r="U208" s="18"/>
      <c r="V208" s="6" t="s">
        <v>178</v>
      </c>
      <c r="W208" s="6" t="s">
        <v>1450</v>
      </c>
      <c r="X208" s="6" t="s">
        <v>1462</v>
      </c>
      <c r="Y208" s="6" t="s">
        <v>276</v>
      </c>
    </row>
    <row r="209" spans="1:25" x14ac:dyDescent="0.2">
      <c r="A209">
        <v>2001</v>
      </c>
      <c r="B209" t="s">
        <v>132</v>
      </c>
      <c r="C209">
        <v>6577</v>
      </c>
      <c r="D209" s="11">
        <v>2182</v>
      </c>
      <c r="E209" s="11">
        <v>1555</v>
      </c>
      <c r="F209">
        <f t="shared" si="30"/>
        <v>1080</v>
      </c>
      <c r="G209">
        <f t="shared" si="31"/>
        <v>1080</v>
      </c>
      <c r="H209" s="11">
        <v>425</v>
      </c>
      <c r="I209" s="11">
        <v>170</v>
      </c>
      <c r="J209" s="11">
        <v>84</v>
      </c>
      <c r="K209" s="11">
        <v>1</v>
      </c>
      <c r="O209">
        <v>2001</v>
      </c>
      <c r="P209" s="5" t="s">
        <v>132</v>
      </c>
      <c r="Q209" s="22">
        <v>6577</v>
      </c>
      <c r="R209" s="6" t="s">
        <v>1451</v>
      </c>
      <c r="S209" s="6" t="s">
        <v>1452</v>
      </c>
      <c r="T209" s="17" t="s">
        <v>1453</v>
      </c>
      <c r="U209" s="18"/>
      <c r="V209" s="6" t="s">
        <v>1193</v>
      </c>
      <c r="W209" s="6" t="s">
        <v>594</v>
      </c>
      <c r="X209" s="6" t="s">
        <v>448</v>
      </c>
      <c r="Y209" s="6" t="s">
        <v>193</v>
      </c>
    </row>
    <row r="210" spans="1:25" x14ac:dyDescent="0.2">
      <c r="A210">
        <v>2001</v>
      </c>
      <c r="B210" t="s">
        <v>134</v>
      </c>
      <c r="C210">
        <v>1822</v>
      </c>
      <c r="D210" s="11">
        <v>612</v>
      </c>
      <c r="E210" s="11">
        <v>357</v>
      </c>
      <c r="F210">
        <f t="shared" si="30"/>
        <v>312</v>
      </c>
      <c r="G210">
        <f t="shared" si="31"/>
        <v>311</v>
      </c>
      <c r="H210" s="11">
        <v>147</v>
      </c>
      <c r="I210" s="11">
        <v>57</v>
      </c>
      <c r="J210" s="11">
        <v>24</v>
      </c>
      <c r="K210" s="11">
        <v>2</v>
      </c>
      <c r="O210">
        <v>2001</v>
      </c>
      <c r="P210" s="5" t="s">
        <v>134</v>
      </c>
      <c r="Q210" s="22">
        <v>1822</v>
      </c>
      <c r="R210" s="6" t="s">
        <v>245</v>
      </c>
      <c r="S210" s="6" t="s">
        <v>255</v>
      </c>
      <c r="T210" s="17" t="s">
        <v>231</v>
      </c>
      <c r="U210" s="18"/>
      <c r="V210" s="6" t="s">
        <v>1376</v>
      </c>
      <c r="W210" s="6" t="s">
        <v>219</v>
      </c>
      <c r="X210" s="6" t="s">
        <v>235</v>
      </c>
      <c r="Y210" s="6" t="s">
        <v>317</v>
      </c>
    </row>
    <row r="211" spans="1:25" x14ac:dyDescent="0.2">
      <c r="A211">
        <v>2001</v>
      </c>
      <c r="B211" t="s">
        <v>133</v>
      </c>
      <c r="C211">
        <v>2081</v>
      </c>
      <c r="D211" s="11">
        <v>697</v>
      </c>
      <c r="E211" s="11">
        <v>500</v>
      </c>
      <c r="F211">
        <f t="shared" si="30"/>
        <v>370</v>
      </c>
      <c r="G211">
        <f t="shared" si="31"/>
        <v>370</v>
      </c>
      <c r="H211" s="11">
        <v>98</v>
      </c>
      <c r="I211" s="11">
        <v>35</v>
      </c>
      <c r="J211" s="11">
        <v>11</v>
      </c>
      <c r="K211"/>
      <c r="O211">
        <v>2001</v>
      </c>
      <c r="P211" s="5" t="s">
        <v>133</v>
      </c>
      <c r="Q211" s="22">
        <v>2081</v>
      </c>
      <c r="R211" s="6" t="s">
        <v>242</v>
      </c>
      <c r="S211" s="6" t="s">
        <v>176</v>
      </c>
      <c r="T211" s="17" t="s">
        <v>410</v>
      </c>
      <c r="U211" s="18"/>
      <c r="V211" s="6" t="s">
        <v>151</v>
      </c>
      <c r="W211" s="6" t="s">
        <v>321</v>
      </c>
      <c r="X211" s="6" t="s">
        <v>266</v>
      </c>
      <c r="Y211" s="6"/>
    </row>
    <row r="212" spans="1:25" x14ac:dyDescent="0.2">
      <c r="A212">
        <v>2001</v>
      </c>
      <c r="B212" t="s">
        <v>135</v>
      </c>
      <c r="C212">
        <v>6794</v>
      </c>
      <c r="D212" s="11">
        <v>2086</v>
      </c>
      <c r="E212" s="11">
        <v>1746</v>
      </c>
      <c r="F212">
        <f t="shared" si="30"/>
        <v>1229</v>
      </c>
      <c r="G212">
        <f t="shared" si="31"/>
        <v>1228</v>
      </c>
      <c r="H212" s="11">
        <v>327</v>
      </c>
      <c r="I212" s="11">
        <v>111</v>
      </c>
      <c r="J212" s="11">
        <v>65</v>
      </c>
      <c r="K212" s="11">
        <v>2</v>
      </c>
      <c r="O212">
        <v>2001</v>
      </c>
      <c r="P212" s="5" t="s">
        <v>135</v>
      </c>
      <c r="Q212" s="22">
        <v>6794</v>
      </c>
      <c r="R212" s="6" t="s">
        <v>252</v>
      </c>
      <c r="S212" s="6" t="s">
        <v>1454</v>
      </c>
      <c r="T212" s="17" t="s">
        <v>1455</v>
      </c>
      <c r="U212" s="18"/>
      <c r="V212" s="6" t="s">
        <v>1456</v>
      </c>
      <c r="W212" s="6" t="s">
        <v>403</v>
      </c>
      <c r="X212" s="6" t="s">
        <v>426</v>
      </c>
      <c r="Y212" s="6" t="s">
        <v>317</v>
      </c>
    </row>
    <row r="213" spans="1:25" x14ac:dyDescent="0.2">
      <c r="A213">
        <v>2000</v>
      </c>
      <c r="B213" t="s">
        <v>105</v>
      </c>
      <c r="C213">
        <v>5676</v>
      </c>
      <c r="D213" s="11">
        <v>1682</v>
      </c>
      <c r="E213" s="11">
        <v>1227</v>
      </c>
      <c r="F213">
        <f t="shared" si="30"/>
        <v>1109</v>
      </c>
      <c r="G213">
        <f t="shared" si="31"/>
        <v>1109</v>
      </c>
      <c r="H213">
        <f>V213-I213</f>
        <v>361</v>
      </c>
      <c r="I213">
        <f>ROUND(V213*11062/(11062+27563),0)</f>
        <v>145</v>
      </c>
      <c r="J213" s="11">
        <v>41</v>
      </c>
      <c r="K213" s="11">
        <v>2</v>
      </c>
      <c r="O213">
        <v>2000</v>
      </c>
      <c r="P213" s="5" t="s">
        <v>105</v>
      </c>
      <c r="Q213" s="22">
        <v>5676</v>
      </c>
      <c r="R213" s="6" t="s">
        <v>273</v>
      </c>
      <c r="S213" s="6" t="s">
        <v>1463</v>
      </c>
      <c r="T213" s="17" t="s">
        <v>1464</v>
      </c>
      <c r="U213" s="18"/>
      <c r="V213" s="17" t="s">
        <v>1460</v>
      </c>
      <c r="W213" s="18"/>
      <c r="X213" s="6" t="s">
        <v>244</v>
      </c>
      <c r="Y213" s="6" t="s">
        <v>317</v>
      </c>
    </row>
    <row r="214" spans="1:25" x14ac:dyDescent="0.2">
      <c r="A214">
        <v>2000</v>
      </c>
      <c r="B214" t="s">
        <v>106</v>
      </c>
      <c r="C214">
        <v>3691</v>
      </c>
      <c r="D214" s="11">
        <v>856</v>
      </c>
      <c r="E214" s="11">
        <v>901</v>
      </c>
      <c r="F214">
        <f t="shared" si="30"/>
        <v>651</v>
      </c>
      <c r="G214">
        <f t="shared" si="31"/>
        <v>650</v>
      </c>
      <c r="H214">
        <f t="shared" ref="H214:H242" si="32">V214-I214</f>
        <v>382</v>
      </c>
      <c r="I214">
        <f t="shared" ref="I214:I242" si="33">ROUND(V214*11062/(11062+27563),0)</f>
        <v>153</v>
      </c>
      <c r="J214" s="11">
        <v>97</v>
      </c>
      <c r="K214" s="11">
        <v>1</v>
      </c>
      <c r="O214">
        <v>2000</v>
      </c>
      <c r="P214" s="5" t="s">
        <v>106</v>
      </c>
      <c r="Q214" s="22">
        <v>3691</v>
      </c>
      <c r="R214" s="6" t="s">
        <v>639</v>
      </c>
      <c r="S214" s="6" t="s">
        <v>598</v>
      </c>
      <c r="T214" s="17" t="s">
        <v>1465</v>
      </c>
      <c r="U214" s="18"/>
      <c r="V214" s="17" t="s">
        <v>234</v>
      </c>
      <c r="W214" s="18"/>
      <c r="X214" s="6" t="s">
        <v>287</v>
      </c>
      <c r="Y214" s="6" t="s">
        <v>193</v>
      </c>
    </row>
    <row r="215" spans="1:25" x14ac:dyDescent="0.2">
      <c r="A215">
        <v>2000</v>
      </c>
      <c r="B215" t="s">
        <v>107</v>
      </c>
      <c r="C215">
        <v>20129</v>
      </c>
      <c r="D215" s="11">
        <v>6640</v>
      </c>
      <c r="E215" s="11">
        <v>3234</v>
      </c>
      <c r="F215">
        <f t="shared" si="30"/>
        <v>3275</v>
      </c>
      <c r="G215">
        <f t="shared" si="31"/>
        <v>3274</v>
      </c>
      <c r="H215">
        <f t="shared" si="32"/>
        <v>2192</v>
      </c>
      <c r="I215">
        <f t="shared" si="33"/>
        <v>880</v>
      </c>
      <c r="J215" s="11">
        <v>634</v>
      </c>
      <c r="K215"/>
      <c r="O215">
        <v>2000</v>
      </c>
      <c r="P215" s="5" t="s">
        <v>107</v>
      </c>
      <c r="Q215" s="22">
        <v>20129</v>
      </c>
      <c r="R215" s="6" t="s">
        <v>1466</v>
      </c>
      <c r="S215" s="6" t="s">
        <v>1467</v>
      </c>
      <c r="T215" s="17" t="s">
        <v>1468</v>
      </c>
      <c r="U215" s="18"/>
      <c r="V215" s="17" t="s">
        <v>1469</v>
      </c>
      <c r="W215" s="18"/>
      <c r="X215" s="6" t="s">
        <v>499</v>
      </c>
      <c r="Y215" s="6"/>
    </row>
    <row r="216" spans="1:25" x14ac:dyDescent="0.2">
      <c r="A216">
        <v>2000</v>
      </c>
      <c r="B216" t="s">
        <v>108</v>
      </c>
      <c r="C216">
        <v>13997</v>
      </c>
      <c r="D216" s="11">
        <v>4204</v>
      </c>
      <c r="E216" s="11">
        <v>3262</v>
      </c>
      <c r="F216">
        <f t="shared" si="30"/>
        <v>2383</v>
      </c>
      <c r="G216">
        <f t="shared" si="31"/>
        <v>2382</v>
      </c>
      <c r="H216">
        <f t="shared" si="32"/>
        <v>1045</v>
      </c>
      <c r="I216">
        <f t="shared" si="33"/>
        <v>419</v>
      </c>
      <c r="J216" s="11">
        <v>302</v>
      </c>
      <c r="K216"/>
      <c r="O216">
        <v>2000</v>
      </c>
      <c r="P216" s="5" t="s">
        <v>108</v>
      </c>
      <c r="Q216" s="22">
        <v>13997</v>
      </c>
      <c r="R216" s="6" t="s">
        <v>488</v>
      </c>
      <c r="S216" s="6" t="s">
        <v>1470</v>
      </c>
      <c r="T216" s="17" t="s">
        <v>1471</v>
      </c>
      <c r="U216" s="18"/>
      <c r="V216" s="17" t="s">
        <v>320</v>
      </c>
      <c r="W216" s="18"/>
      <c r="X216" s="6" t="s">
        <v>597</v>
      </c>
      <c r="Y216" s="6"/>
    </row>
    <row r="217" spans="1:25" x14ac:dyDescent="0.2">
      <c r="A217">
        <v>2000</v>
      </c>
      <c r="B217" t="s">
        <v>109</v>
      </c>
      <c r="C217">
        <v>10136</v>
      </c>
      <c r="D217" s="11">
        <v>2646</v>
      </c>
      <c r="E217" s="11">
        <v>2646</v>
      </c>
      <c r="F217">
        <f t="shared" si="30"/>
        <v>1841</v>
      </c>
      <c r="G217">
        <f t="shared" si="31"/>
        <v>1840</v>
      </c>
      <c r="H217">
        <f t="shared" si="32"/>
        <v>725</v>
      </c>
      <c r="I217">
        <f t="shared" si="33"/>
        <v>291</v>
      </c>
      <c r="J217" s="11">
        <v>141</v>
      </c>
      <c r="K217" s="11">
        <v>6</v>
      </c>
      <c r="O217">
        <v>2000</v>
      </c>
      <c r="P217" s="5" t="s">
        <v>109</v>
      </c>
      <c r="Q217" s="22">
        <v>10136</v>
      </c>
      <c r="R217" s="6" t="s">
        <v>1472</v>
      </c>
      <c r="S217" s="6" t="s">
        <v>1472</v>
      </c>
      <c r="T217" s="17" t="s">
        <v>1473</v>
      </c>
      <c r="U217" s="18"/>
      <c r="V217" s="17" t="s">
        <v>1474</v>
      </c>
      <c r="W217" s="18"/>
      <c r="X217" s="6" t="s">
        <v>425</v>
      </c>
      <c r="Y217" s="6" t="s">
        <v>142</v>
      </c>
    </row>
    <row r="218" spans="1:25" x14ac:dyDescent="0.2">
      <c r="A218">
        <v>2000</v>
      </c>
      <c r="B218" t="s">
        <v>110</v>
      </c>
      <c r="C218">
        <v>16039</v>
      </c>
      <c r="D218" s="11">
        <v>3589</v>
      </c>
      <c r="E218" s="11">
        <v>3113</v>
      </c>
      <c r="F218">
        <f t="shared" si="30"/>
        <v>3199</v>
      </c>
      <c r="G218">
        <f t="shared" si="31"/>
        <v>3199</v>
      </c>
      <c r="H218">
        <f t="shared" si="32"/>
        <v>1752</v>
      </c>
      <c r="I218">
        <f t="shared" si="33"/>
        <v>703</v>
      </c>
      <c r="J218" s="11">
        <v>484</v>
      </c>
      <c r="K218"/>
      <c r="O218">
        <v>2000</v>
      </c>
      <c r="P218" s="5" t="s">
        <v>110</v>
      </c>
      <c r="Q218" s="22">
        <v>16039</v>
      </c>
      <c r="R218" s="6" t="s">
        <v>1475</v>
      </c>
      <c r="S218" s="6" t="s">
        <v>1476</v>
      </c>
      <c r="T218" s="17" t="s">
        <v>196</v>
      </c>
      <c r="U218" s="18"/>
      <c r="V218" s="17" t="s">
        <v>1477</v>
      </c>
      <c r="W218" s="18"/>
      <c r="X218" s="6" t="s">
        <v>643</v>
      </c>
      <c r="Y218" s="6"/>
    </row>
    <row r="219" spans="1:25" x14ac:dyDescent="0.2">
      <c r="A219">
        <v>2000</v>
      </c>
      <c r="B219" t="s">
        <v>111</v>
      </c>
      <c r="C219">
        <v>9188</v>
      </c>
      <c r="D219" s="11">
        <v>2557</v>
      </c>
      <c r="E219" s="11">
        <v>1856</v>
      </c>
      <c r="F219">
        <f t="shared" si="30"/>
        <v>1646</v>
      </c>
      <c r="G219">
        <f t="shared" si="31"/>
        <v>1645</v>
      </c>
      <c r="H219">
        <f t="shared" si="32"/>
        <v>935</v>
      </c>
      <c r="I219">
        <f t="shared" si="33"/>
        <v>375</v>
      </c>
      <c r="J219" s="11">
        <v>171</v>
      </c>
      <c r="K219" s="11">
        <v>3</v>
      </c>
      <c r="O219">
        <v>2000</v>
      </c>
      <c r="P219" s="5" t="s">
        <v>111</v>
      </c>
      <c r="Q219" s="22">
        <v>9188</v>
      </c>
      <c r="R219" s="6" t="s">
        <v>463</v>
      </c>
      <c r="S219" s="6" t="s">
        <v>567</v>
      </c>
      <c r="T219" s="17" t="s">
        <v>1478</v>
      </c>
      <c r="U219" s="18"/>
      <c r="V219" s="17" t="s">
        <v>1479</v>
      </c>
      <c r="W219" s="18"/>
      <c r="X219" s="6" t="s">
        <v>279</v>
      </c>
      <c r="Y219" s="6" t="s">
        <v>195</v>
      </c>
    </row>
    <row r="220" spans="1:25" x14ac:dyDescent="0.2">
      <c r="A220">
        <v>2000</v>
      </c>
      <c r="B220" t="s">
        <v>112</v>
      </c>
      <c r="C220">
        <v>12028</v>
      </c>
      <c r="D220" s="11">
        <v>1484</v>
      </c>
      <c r="E220" s="11">
        <v>2981</v>
      </c>
      <c r="F220">
        <f t="shared" si="30"/>
        <v>2747</v>
      </c>
      <c r="G220">
        <f t="shared" si="31"/>
        <v>2746</v>
      </c>
      <c r="H220">
        <f t="shared" si="32"/>
        <v>1163</v>
      </c>
      <c r="I220">
        <f t="shared" si="33"/>
        <v>467</v>
      </c>
      <c r="J220" s="11">
        <v>440</v>
      </c>
      <c r="K220"/>
      <c r="O220">
        <v>2000</v>
      </c>
      <c r="P220" s="5" t="s">
        <v>112</v>
      </c>
      <c r="Q220" s="22">
        <v>12028</v>
      </c>
      <c r="R220" s="6" t="s">
        <v>1480</v>
      </c>
      <c r="S220" s="6" t="s">
        <v>311</v>
      </c>
      <c r="T220" s="17" t="s">
        <v>1481</v>
      </c>
      <c r="U220" s="18"/>
      <c r="V220" s="17" t="s">
        <v>595</v>
      </c>
      <c r="W220" s="18"/>
      <c r="X220" s="6" t="s">
        <v>644</v>
      </c>
      <c r="Y220" s="6"/>
    </row>
    <row r="221" spans="1:25" x14ac:dyDescent="0.2">
      <c r="A221">
        <v>2000</v>
      </c>
      <c r="B221" t="s">
        <v>113</v>
      </c>
      <c r="C221">
        <v>3935</v>
      </c>
      <c r="D221" s="11">
        <v>965</v>
      </c>
      <c r="E221" s="11">
        <v>1042</v>
      </c>
      <c r="F221">
        <f t="shared" si="30"/>
        <v>642</v>
      </c>
      <c r="G221">
        <f t="shared" si="31"/>
        <v>642</v>
      </c>
      <c r="H221">
        <f t="shared" si="32"/>
        <v>385</v>
      </c>
      <c r="I221">
        <f t="shared" si="33"/>
        <v>155</v>
      </c>
      <c r="J221" s="11">
        <v>102</v>
      </c>
      <c r="K221" s="11">
        <v>2</v>
      </c>
      <c r="O221">
        <v>2000</v>
      </c>
      <c r="P221" s="5" t="s">
        <v>113</v>
      </c>
      <c r="Q221" s="22">
        <v>3935</v>
      </c>
      <c r="R221" s="6" t="s">
        <v>1482</v>
      </c>
      <c r="S221" s="6" t="s">
        <v>1437</v>
      </c>
      <c r="T221" s="17" t="s">
        <v>392</v>
      </c>
      <c r="U221" s="18"/>
      <c r="V221" s="17" t="s">
        <v>630</v>
      </c>
      <c r="W221" s="18"/>
      <c r="X221" s="6" t="s">
        <v>263</v>
      </c>
      <c r="Y221" s="6" t="s">
        <v>317</v>
      </c>
    </row>
    <row r="222" spans="1:25" x14ac:dyDescent="0.2">
      <c r="A222">
        <v>2000</v>
      </c>
      <c r="B222" t="s">
        <v>114</v>
      </c>
      <c r="C222">
        <v>14287</v>
      </c>
      <c r="D222" s="11">
        <v>5378</v>
      </c>
      <c r="E222" s="11">
        <v>2821</v>
      </c>
      <c r="F222">
        <f t="shared" ref="F222:F271" si="34">ROUND(T222/2,0)</f>
        <v>2141</v>
      </c>
      <c r="G222">
        <f t="shared" ref="G222:G271" si="35">T222-F222</f>
        <v>2141</v>
      </c>
      <c r="H222">
        <f t="shared" si="32"/>
        <v>1044</v>
      </c>
      <c r="I222">
        <f t="shared" si="33"/>
        <v>419</v>
      </c>
      <c r="J222" s="11">
        <v>333</v>
      </c>
      <c r="K222" s="11">
        <v>10</v>
      </c>
      <c r="O222">
        <v>2000</v>
      </c>
      <c r="P222" s="5" t="s">
        <v>114</v>
      </c>
      <c r="Q222" s="22">
        <v>14287</v>
      </c>
      <c r="R222" s="6" t="s">
        <v>1483</v>
      </c>
      <c r="S222" s="6" t="s">
        <v>1484</v>
      </c>
      <c r="T222" s="17" t="s">
        <v>1485</v>
      </c>
      <c r="U222" s="18"/>
      <c r="V222" s="17" t="s">
        <v>1486</v>
      </c>
      <c r="W222" s="18"/>
      <c r="X222" s="6" t="s">
        <v>465</v>
      </c>
      <c r="Y222" s="6" t="s">
        <v>285</v>
      </c>
    </row>
    <row r="223" spans="1:25" x14ac:dyDescent="0.2">
      <c r="A223">
        <v>2000</v>
      </c>
      <c r="B223" t="s">
        <v>115</v>
      </c>
      <c r="C223">
        <v>17497</v>
      </c>
      <c r="D223" s="11">
        <v>5140</v>
      </c>
      <c r="E223" s="11">
        <v>4270</v>
      </c>
      <c r="F223">
        <f t="shared" si="34"/>
        <v>3022</v>
      </c>
      <c r="G223">
        <f t="shared" si="35"/>
        <v>3021</v>
      </c>
      <c r="H223">
        <f t="shared" si="32"/>
        <v>1202</v>
      </c>
      <c r="I223">
        <f t="shared" si="33"/>
        <v>482</v>
      </c>
      <c r="J223" s="11">
        <v>360</v>
      </c>
      <c r="K223"/>
      <c r="O223">
        <v>2000</v>
      </c>
      <c r="P223" s="5" t="s">
        <v>115</v>
      </c>
      <c r="Q223" s="22">
        <v>17497</v>
      </c>
      <c r="R223" s="6" t="s">
        <v>284</v>
      </c>
      <c r="S223" s="6" t="s">
        <v>1487</v>
      </c>
      <c r="T223" s="17" t="s">
        <v>1488</v>
      </c>
      <c r="U223" s="18"/>
      <c r="V223" s="17" t="s">
        <v>475</v>
      </c>
      <c r="W223" s="18"/>
      <c r="X223" s="6" t="s">
        <v>584</v>
      </c>
      <c r="Y223" s="6"/>
    </row>
    <row r="224" spans="1:25" x14ac:dyDescent="0.2">
      <c r="A224">
        <v>2000</v>
      </c>
      <c r="B224" t="s">
        <v>116</v>
      </c>
      <c r="C224">
        <v>13393</v>
      </c>
      <c r="D224" s="11">
        <v>5118</v>
      </c>
      <c r="E224" s="11">
        <v>2993</v>
      </c>
      <c r="F224">
        <f t="shared" si="34"/>
        <v>1950</v>
      </c>
      <c r="G224">
        <f t="shared" si="35"/>
        <v>1950</v>
      </c>
      <c r="H224">
        <f t="shared" si="32"/>
        <v>762</v>
      </c>
      <c r="I224">
        <f t="shared" si="33"/>
        <v>306</v>
      </c>
      <c r="J224" s="11">
        <v>314</v>
      </c>
      <c r="K224"/>
      <c r="O224">
        <v>2000</v>
      </c>
      <c r="P224" s="5" t="s">
        <v>116</v>
      </c>
      <c r="Q224" s="22">
        <v>13393</v>
      </c>
      <c r="R224" s="6" t="s">
        <v>1489</v>
      </c>
      <c r="S224" s="6" t="s">
        <v>569</v>
      </c>
      <c r="T224" s="17" t="s">
        <v>391</v>
      </c>
      <c r="U224" s="18"/>
      <c r="V224" s="17" t="s">
        <v>1490</v>
      </c>
      <c r="W224" s="18"/>
      <c r="X224" s="6" t="s">
        <v>1491</v>
      </c>
      <c r="Y224" s="6"/>
    </row>
    <row r="225" spans="1:25" x14ac:dyDescent="0.2">
      <c r="A225">
        <v>2000</v>
      </c>
      <c r="B225" t="s">
        <v>117</v>
      </c>
      <c r="C225">
        <v>8496</v>
      </c>
      <c r="D225" s="11">
        <v>2802</v>
      </c>
      <c r="E225" s="11">
        <v>2070</v>
      </c>
      <c r="F225">
        <f t="shared" si="34"/>
        <v>1434</v>
      </c>
      <c r="G225">
        <f t="shared" si="35"/>
        <v>1434</v>
      </c>
      <c r="H225">
        <f t="shared" si="32"/>
        <v>362</v>
      </c>
      <c r="I225">
        <f t="shared" si="33"/>
        <v>145</v>
      </c>
      <c r="J225" s="11">
        <v>241</v>
      </c>
      <c r="K225" s="11">
        <v>8</v>
      </c>
      <c r="O225">
        <v>2000</v>
      </c>
      <c r="P225" s="5" t="s">
        <v>117</v>
      </c>
      <c r="Q225" s="22">
        <v>8496</v>
      </c>
      <c r="R225" s="6" t="s">
        <v>312</v>
      </c>
      <c r="S225" s="6" t="s">
        <v>1492</v>
      </c>
      <c r="T225" s="17" t="s">
        <v>299</v>
      </c>
      <c r="U225" s="18"/>
      <c r="V225" s="17" t="s">
        <v>1493</v>
      </c>
      <c r="W225" s="18"/>
      <c r="X225" s="6" t="s">
        <v>476</v>
      </c>
      <c r="Y225" s="6" t="s">
        <v>184</v>
      </c>
    </row>
    <row r="226" spans="1:25" x14ac:dyDescent="0.2">
      <c r="A226">
        <v>2000</v>
      </c>
      <c r="B226" t="s">
        <v>118</v>
      </c>
      <c r="C226">
        <v>10854</v>
      </c>
      <c r="D226" s="11">
        <v>4081</v>
      </c>
      <c r="E226" s="11">
        <v>2742</v>
      </c>
      <c r="F226">
        <f t="shared" si="34"/>
        <v>1465</v>
      </c>
      <c r="G226">
        <f t="shared" si="35"/>
        <v>1465</v>
      </c>
      <c r="H226">
        <f t="shared" si="32"/>
        <v>547</v>
      </c>
      <c r="I226">
        <f t="shared" si="33"/>
        <v>220</v>
      </c>
      <c r="J226" s="11">
        <v>313</v>
      </c>
      <c r="K226" s="11">
        <v>21</v>
      </c>
      <c r="O226">
        <v>2000</v>
      </c>
      <c r="P226" s="5" t="s">
        <v>118</v>
      </c>
      <c r="Q226" s="22">
        <v>10854</v>
      </c>
      <c r="R226" s="6" t="s">
        <v>1494</v>
      </c>
      <c r="S226" s="6" t="s">
        <v>570</v>
      </c>
      <c r="T226" s="17" t="s">
        <v>1495</v>
      </c>
      <c r="U226" s="18"/>
      <c r="V226" s="17" t="s">
        <v>633</v>
      </c>
      <c r="W226" s="18"/>
      <c r="X226" s="6" t="s">
        <v>378</v>
      </c>
      <c r="Y226" s="6" t="s">
        <v>228</v>
      </c>
    </row>
    <row r="227" spans="1:25" x14ac:dyDescent="0.2">
      <c r="A227">
        <v>2000</v>
      </c>
      <c r="B227" t="s">
        <v>119</v>
      </c>
      <c r="C227">
        <v>25314</v>
      </c>
      <c r="D227" s="11">
        <v>10877</v>
      </c>
      <c r="E227" s="11">
        <v>4381</v>
      </c>
      <c r="F227">
        <f t="shared" si="34"/>
        <v>3596</v>
      </c>
      <c r="G227">
        <f t="shared" si="35"/>
        <v>3596</v>
      </c>
      <c r="H227">
        <f t="shared" si="32"/>
        <v>1750</v>
      </c>
      <c r="I227">
        <f t="shared" si="33"/>
        <v>703</v>
      </c>
      <c r="J227" s="11">
        <v>402</v>
      </c>
      <c r="K227" s="11">
        <v>9</v>
      </c>
      <c r="O227">
        <v>2000</v>
      </c>
      <c r="P227" s="5" t="s">
        <v>119</v>
      </c>
      <c r="Q227" s="22">
        <v>25314</v>
      </c>
      <c r="R227" s="6" t="s">
        <v>1496</v>
      </c>
      <c r="S227" s="6" t="s">
        <v>620</v>
      </c>
      <c r="T227" s="17" t="s">
        <v>1497</v>
      </c>
      <c r="U227" s="18"/>
      <c r="V227" s="17" t="s">
        <v>1498</v>
      </c>
      <c r="W227" s="18"/>
      <c r="X227" s="6" t="s">
        <v>324</v>
      </c>
      <c r="Y227" s="6" t="s">
        <v>293</v>
      </c>
    </row>
    <row r="228" spans="1:25" x14ac:dyDescent="0.2">
      <c r="A228">
        <v>2000</v>
      </c>
      <c r="B228" t="s">
        <v>120</v>
      </c>
      <c r="C228">
        <v>20820</v>
      </c>
      <c r="D228" s="11">
        <v>5478</v>
      </c>
      <c r="E228" s="11">
        <v>3350</v>
      </c>
      <c r="F228">
        <f t="shared" si="34"/>
        <v>3678</v>
      </c>
      <c r="G228">
        <f t="shared" si="35"/>
        <v>3677</v>
      </c>
      <c r="H228">
        <f t="shared" si="32"/>
        <v>2629</v>
      </c>
      <c r="I228">
        <f t="shared" si="33"/>
        <v>1055</v>
      </c>
      <c r="J228" s="11">
        <v>953</v>
      </c>
      <c r="K228"/>
      <c r="O228">
        <v>2000</v>
      </c>
      <c r="P228" s="5" t="s">
        <v>120</v>
      </c>
      <c r="Q228" s="22">
        <v>20820</v>
      </c>
      <c r="R228" s="6" t="s">
        <v>1499</v>
      </c>
      <c r="S228" s="6" t="s">
        <v>1500</v>
      </c>
      <c r="T228" s="17" t="s">
        <v>1501</v>
      </c>
      <c r="U228" s="18"/>
      <c r="V228" s="17" t="s">
        <v>1502</v>
      </c>
      <c r="W228" s="18"/>
      <c r="X228" s="6" t="s">
        <v>571</v>
      </c>
      <c r="Y228" s="6"/>
    </row>
    <row r="229" spans="1:25" x14ac:dyDescent="0.2">
      <c r="A229">
        <v>2000</v>
      </c>
      <c r="B229" t="s">
        <v>121</v>
      </c>
      <c r="C229">
        <v>24687</v>
      </c>
      <c r="D229" s="11">
        <v>8583</v>
      </c>
      <c r="E229" s="11">
        <v>5406</v>
      </c>
      <c r="F229">
        <f t="shared" si="34"/>
        <v>3631</v>
      </c>
      <c r="G229">
        <f t="shared" si="35"/>
        <v>3630</v>
      </c>
      <c r="H229">
        <f t="shared" si="32"/>
        <v>1979</v>
      </c>
      <c r="I229">
        <f t="shared" si="33"/>
        <v>794</v>
      </c>
      <c r="J229" s="11">
        <v>664</v>
      </c>
      <c r="K229"/>
      <c r="O229">
        <v>2000</v>
      </c>
      <c r="P229" s="5" t="s">
        <v>121</v>
      </c>
      <c r="Q229" s="22">
        <v>24687</v>
      </c>
      <c r="R229" s="6" t="s">
        <v>1503</v>
      </c>
      <c r="S229" s="6" t="s">
        <v>1504</v>
      </c>
      <c r="T229" s="17" t="s">
        <v>1505</v>
      </c>
      <c r="U229" s="18"/>
      <c r="V229" s="17" t="s">
        <v>1506</v>
      </c>
      <c r="W229" s="18"/>
      <c r="X229" s="6" t="s">
        <v>449</v>
      </c>
      <c r="Y229" s="6"/>
    </row>
    <row r="230" spans="1:25" x14ac:dyDescent="0.2">
      <c r="A230">
        <v>2000</v>
      </c>
      <c r="B230" t="s">
        <v>122</v>
      </c>
      <c r="C230">
        <v>15933</v>
      </c>
      <c r="D230" s="11">
        <v>5936</v>
      </c>
      <c r="E230" s="11">
        <v>3773</v>
      </c>
      <c r="F230">
        <f t="shared" si="34"/>
        <v>2147</v>
      </c>
      <c r="G230">
        <f t="shared" si="35"/>
        <v>2146</v>
      </c>
      <c r="H230">
        <f t="shared" si="32"/>
        <v>1023</v>
      </c>
      <c r="I230">
        <f t="shared" si="33"/>
        <v>411</v>
      </c>
      <c r="J230" s="11">
        <v>497</v>
      </c>
      <c r="K230"/>
      <c r="O230">
        <v>2000</v>
      </c>
      <c r="P230" s="5" t="s">
        <v>122</v>
      </c>
      <c r="Q230" s="22">
        <v>15933</v>
      </c>
      <c r="R230" s="6" t="s">
        <v>1507</v>
      </c>
      <c r="S230" s="6" t="s">
        <v>1508</v>
      </c>
      <c r="T230" s="17" t="s">
        <v>1509</v>
      </c>
      <c r="U230" s="18"/>
      <c r="V230" s="17" t="s">
        <v>1510</v>
      </c>
      <c r="W230" s="18"/>
      <c r="X230" s="6" t="s">
        <v>154</v>
      </c>
      <c r="Y230" s="6"/>
    </row>
    <row r="231" spans="1:25" x14ac:dyDescent="0.2">
      <c r="A231">
        <v>2000</v>
      </c>
      <c r="B231" t="s">
        <v>123</v>
      </c>
      <c r="C231">
        <v>23249</v>
      </c>
      <c r="D231" s="11">
        <v>7639</v>
      </c>
      <c r="E231" s="11">
        <v>4687</v>
      </c>
      <c r="F231">
        <f t="shared" si="34"/>
        <v>3936</v>
      </c>
      <c r="G231">
        <f t="shared" si="35"/>
        <v>3936</v>
      </c>
      <c r="H231">
        <f t="shared" si="32"/>
        <v>1741</v>
      </c>
      <c r="I231">
        <f t="shared" si="33"/>
        <v>699</v>
      </c>
      <c r="J231" s="11">
        <v>606</v>
      </c>
      <c r="K231" s="11">
        <v>5</v>
      </c>
      <c r="O231">
        <v>2000</v>
      </c>
      <c r="P231" s="5" t="s">
        <v>123</v>
      </c>
      <c r="Q231" s="22">
        <v>23249</v>
      </c>
      <c r="R231" s="6" t="s">
        <v>1511</v>
      </c>
      <c r="S231" s="6" t="s">
        <v>1512</v>
      </c>
      <c r="T231" s="17" t="s">
        <v>1513</v>
      </c>
      <c r="U231" s="18"/>
      <c r="V231" s="17" t="s">
        <v>1514</v>
      </c>
      <c r="W231" s="18"/>
      <c r="X231" s="6" t="s">
        <v>438</v>
      </c>
      <c r="Y231" s="6" t="s">
        <v>182</v>
      </c>
    </row>
    <row r="232" spans="1:25" x14ac:dyDescent="0.2">
      <c r="A232">
        <v>2000</v>
      </c>
      <c r="B232" t="s">
        <v>124</v>
      </c>
      <c r="C232">
        <v>8715</v>
      </c>
      <c r="D232" s="11">
        <v>1909</v>
      </c>
      <c r="E232" s="11">
        <v>2299</v>
      </c>
      <c r="F232">
        <f t="shared" si="34"/>
        <v>1704</v>
      </c>
      <c r="G232">
        <f t="shared" si="35"/>
        <v>1704</v>
      </c>
      <c r="H232">
        <f t="shared" si="32"/>
        <v>624</v>
      </c>
      <c r="I232">
        <f t="shared" si="33"/>
        <v>250</v>
      </c>
      <c r="J232" s="11">
        <v>223</v>
      </c>
      <c r="K232" s="11">
        <v>2</v>
      </c>
      <c r="O232">
        <v>2000</v>
      </c>
      <c r="P232" s="5" t="s">
        <v>124</v>
      </c>
      <c r="Q232" s="22">
        <v>8715</v>
      </c>
      <c r="R232" s="6" t="s">
        <v>1234</v>
      </c>
      <c r="S232" s="6" t="s">
        <v>1515</v>
      </c>
      <c r="T232" s="17" t="s">
        <v>1516</v>
      </c>
      <c r="U232" s="18"/>
      <c r="V232" s="17" t="s">
        <v>1517</v>
      </c>
      <c r="W232" s="18"/>
      <c r="X232" s="6" t="s">
        <v>647</v>
      </c>
      <c r="Y232" s="6" t="s">
        <v>317</v>
      </c>
    </row>
    <row r="233" spans="1:25" x14ac:dyDescent="0.2">
      <c r="A233">
        <v>2000</v>
      </c>
      <c r="B233" t="s">
        <v>125</v>
      </c>
      <c r="C233">
        <v>4748</v>
      </c>
      <c r="D233" s="11">
        <v>1201</v>
      </c>
      <c r="E233" s="11">
        <v>1209</v>
      </c>
      <c r="F233">
        <f t="shared" si="34"/>
        <v>880</v>
      </c>
      <c r="G233">
        <f t="shared" si="35"/>
        <v>880</v>
      </c>
      <c r="H233">
        <f t="shared" si="32"/>
        <v>339</v>
      </c>
      <c r="I233">
        <f t="shared" si="33"/>
        <v>136</v>
      </c>
      <c r="J233" s="11">
        <v>93</v>
      </c>
      <c r="K233" s="11">
        <v>10</v>
      </c>
      <c r="O233">
        <v>2000</v>
      </c>
      <c r="P233" s="5" t="s">
        <v>125</v>
      </c>
      <c r="Q233" s="22">
        <v>4748</v>
      </c>
      <c r="R233" s="6" t="s">
        <v>1518</v>
      </c>
      <c r="S233" s="6" t="s">
        <v>1519</v>
      </c>
      <c r="T233" s="17" t="s">
        <v>1520</v>
      </c>
      <c r="U233" s="18"/>
      <c r="V233" s="17" t="s">
        <v>411</v>
      </c>
      <c r="W233" s="18"/>
      <c r="X233" s="6" t="s">
        <v>275</v>
      </c>
      <c r="Y233" s="6" t="s">
        <v>285</v>
      </c>
    </row>
    <row r="234" spans="1:25" x14ac:dyDescent="0.2">
      <c r="A234">
        <v>2000</v>
      </c>
      <c r="B234" t="s">
        <v>126</v>
      </c>
      <c r="C234">
        <v>5268</v>
      </c>
      <c r="D234" s="11">
        <v>1338</v>
      </c>
      <c r="E234" s="11">
        <v>1214</v>
      </c>
      <c r="F234">
        <f t="shared" si="34"/>
        <v>969</v>
      </c>
      <c r="G234">
        <f t="shared" si="35"/>
        <v>969</v>
      </c>
      <c r="H234">
        <f t="shared" si="32"/>
        <v>405</v>
      </c>
      <c r="I234">
        <f t="shared" si="33"/>
        <v>162</v>
      </c>
      <c r="J234" s="11">
        <v>208</v>
      </c>
      <c r="K234" s="11">
        <v>3</v>
      </c>
      <c r="O234">
        <v>2000</v>
      </c>
      <c r="P234" s="5" t="s">
        <v>126</v>
      </c>
      <c r="Q234" s="22">
        <v>5268</v>
      </c>
      <c r="R234" s="6" t="s">
        <v>301</v>
      </c>
      <c r="S234" s="6" t="s">
        <v>614</v>
      </c>
      <c r="T234" s="17" t="s">
        <v>309</v>
      </c>
      <c r="U234" s="18"/>
      <c r="V234" s="17" t="s">
        <v>472</v>
      </c>
      <c r="W234" s="18"/>
      <c r="X234" s="6" t="s">
        <v>200</v>
      </c>
      <c r="Y234" s="6" t="s">
        <v>195</v>
      </c>
    </row>
    <row r="235" spans="1:25" x14ac:dyDescent="0.2">
      <c r="A235">
        <v>2000</v>
      </c>
      <c r="B235" t="s">
        <v>127</v>
      </c>
      <c r="C235">
        <v>21024</v>
      </c>
      <c r="D235" s="11">
        <v>6187</v>
      </c>
      <c r="E235" s="11">
        <v>6007</v>
      </c>
      <c r="F235">
        <f t="shared" si="34"/>
        <v>3271</v>
      </c>
      <c r="G235">
        <f t="shared" si="35"/>
        <v>3270</v>
      </c>
      <c r="H235">
        <f t="shared" si="32"/>
        <v>1284</v>
      </c>
      <c r="I235">
        <f t="shared" si="33"/>
        <v>515</v>
      </c>
      <c r="J235" s="11">
        <v>488</v>
      </c>
      <c r="K235" s="11">
        <v>2</v>
      </c>
      <c r="O235">
        <v>2000</v>
      </c>
      <c r="P235" s="5" t="s">
        <v>127</v>
      </c>
      <c r="Q235" s="22">
        <v>21024</v>
      </c>
      <c r="R235" s="6" t="s">
        <v>1521</v>
      </c>
      <c r="S235" s="6" t="s">
        <v>1522</v>
      </c>
      <c r="T235" s="17" t="s">
        <v>1523</v>
      </c>
      <c r="U235" s="18"/>
      <c r="V235" s="17" t="s">
        <v>1524</v>
      </c>
      <c r="W235" s="18"/>
      <c r="X235" s="6" t="s">
        <v>327</v>
      </c>
      <c r="Y235" s="6" t="s">
        <v>317</v>
      </c>
    </row>
    <row r="236" spans="1:25" x14ac:dyDescent="0.2">
      <c r="A236">
        <v>2000</v>
      </c>
      <c r="B236" t="s">
        <v>128</v>
      </c>
      <c r="C236">
        <v>6431</v>
      </c>
      <c r="D236" s="11">
        <v>1872</v>
      </c>
      <c r="E236" s="11">
        <v>1279</v>
      </c>
      <c r="F236">
        <f t="shared" si="34"/>
        <v>1124</v>
      </c>
      <c r="G236">
        <f t="shared" si="35"/>
        <v>1124</v>
      </c>
      <c r="H236">
        <f t="shared" si="32"/>
        <v>569</v>
      </c>
      <c r="I236">
        <f t="shared" si="33"/>
        <v>228</v>
      </c>
      <c r="J236" s="11">
        <v>228</v>
      </c>
      <c r="K236" s="11">
        <v>7</v>
      </c>
      <c r="O236">
        <v>2000</v>
      </c>
      <c r="P236" s="5" t="s">
        <v>128</v>
      </c>
      <c r="Q236" s="22">
        <v>6431</v>
      </c>
      <c r="R236" s="6" t="s">
        <v>1525</v>
      </c>
      <c r="S236" s="6" t="s">
        <v>1526</v>
      </c>
      <c r="T236" s="17" t="s">
        <v>305</v>
      </c>
      <c r="U236" s="18"/>
      <c r="V236" s="17" t="s">
        <v>467</v>
      </c>
      <c r="W236" s="18"/>
      <c r="X236" s="6" t="s">
        <v>1253</v>
      </c>
      <c r="Y236" s="6" t="s">
        <v>198</v>
      </c>
    </row>
    <row r="237" spans="1:25" x14ac:dyDescent="0.2">
      <c r="A237">
        <v>2000</v>
      </c>
      <c r="B237" t="s">
        <v>129</v>
      </c>
      <c r="C237">
        <v>12790</v>
      </c>
      <c r="D237" s="11">
        <v>3862</v>
      </c>
      <c r="E237" s="11">
        <v>3548</v>
      </c>
      <c r="F237">
        <f t="shared" si="34"/>
        <v>2073</v>
      </c>
      <c r="G237">
        <f t="shared" si="35"/>
        <v>2073</v>
      </c>
      <c r="H237">
        <f t="shared" si="32"/>
        <v>731</v>
      </c>
      <c r="I237">
        <f t="shared" si="33"/>
        <v>293</v>
      </c>
      <c r="J237" s="11">
        <v>208</v>
      </c>
      <c r="K237" s="11">
        <v>2</v>
      </c>
      <c r="O237">
        <v>2000</v>
      </c>
      <c r="P237" s="5" t="s">
        <v>129</v>
      </c>
      <c r="Q237" s="22">
        <v>12790</v>
      </c>
      <c r="R237" s="6" t="s">
        <v>1527</v>
      </c>
      <c r="S237" s="6" t="s">
        <v>1528</v>
      </c>
      <c r="T237" s="17" t="s">
        <v>1529</v>
      </c>
      <c r="U237" s="18"/>
      <c r="V237" s="17" t="s">
        <v>1530</v>
      </c>
      <c r="W237" s="18"/>
      <c r="X237" s="6" t="s">
        <v>200</v>
      </c>
      <c r="Y237" s="6" t="s">
        <v>317</v>
      </c>
    </row>
    <row r="238" spans="1:25" x14ac:dyDescent="0.2">
      <c r="A238">
        <v>2000</v>
      </c>
      <c r="B238" t="s">
        <v>131</v>
      </c>
      <c r="C238">
        <v>11670</v>
      </c>
      <c r="D238" s="11">
        <v>4262</v>
      </c>
      <c r="E238" s="11">
        <v>2268</v>
      </c>
      <c r="F238">
        <f t="shared" si="34"/>
        <v>1834</v>
      </c>
      <c r="G238">
        <f t="shared" si="35"/>
        <v>1834</v>
      </c>
      <c r="H238">
        <f t="shared" si="32"/>
        <v>833</v>
      </c>
      <c r="I238">
        <f t="shared" si="33"/>
        <v>334</v>
      </c>
      <c r="J238" s="11">
        <v>291</v>
      </c>
      <c r="K238" s="11">
        <v>14</v>
      </c>
      <c r="O238">
        <v>2000</v>
      </c>
      <c r="P238" s="5" t="s">
        <v>131</v>
      </c>
      <c r="Q238" s="22">
        <v>11670</v>
      </c>
      <c r="R238" s="6" t="s">
        <v>1531</v>
      </c>
      <c r="S238" s="6" t="s">
        <v>1532</v>
      </c>
      <c r="T238" s="17" t="s">
        <v>206</v>
      </c>
      <c r="U238" s="18"/>
      <c r="V238" s="17" t="s">
        <v>137</v>
      </c>
      <c r="W238" s="18"/>
      <c r="X238" s="6" t="s">
        <v>337</v>
      </c>
      <c r="Y238" s="6" t="s">
        <v>197</v>
      </c>
    </row>
    <row r="239" spans="1:25" x14ac:dyDescent="0.2">
      <c r="A239">
        <v>2000</v>
      </c>
      <c r="B239" t="s">
        <v>132</v>
      </c>
      <c r="C239">
        <v>6422</v>
      </c>
      <c r="D239" s="11">
        <v>2250</v>
      </c>
      <c r="E239" s="11">
        <v>1768</v>
      </c>
      <c r="F239">
        <f t="shared" si="34"/>
        <v>914</v>
      </c>
      <c r="G239">
        <f t="shared" si="35"/>
        <v>913</v>
      </c>
      <c r="H239">
        <f t="shared" si="32"/>
        <v>359</v>
      </c>
      <c r="I239">
        <f t="shared" si="33"/>
        <v>144</v>
      </c>
      <c r="J239" s="11">
        <v>73</v>
      </c>
      <c r="K239" s="11">
        <v>1</v>
      </c>
      <c r="O239">
        <v>2000</v>
      </c>
      <c r="P239" s="5" t="s">
        <v>132</v>
      </c>
      <c r="Q239" s="22">
        <v>6422</v>
      </c>
      <c r="R239" s="6" t="s">
        <v>631</v>
      </c>
      <c r="S239" s="6" t="s">
        <v>1164</v>
      </c>
      <c r="T239" s="17" t="s">
        <v>315</v>
      </c>
      <c r="U239" s="18"/>
      <c r="V239" s="17" t="s">
        <v>586</v>
      </c>
      <c r="W239" s="18"/>
      <c r="X239" s="6" t="s">
        <v>152</v>
      </c>
      <c r="Y239" s="6" t="s">
        <v>193</v>
      </c>
    </row>
    <row r="240" spans="1:25" x14ac:dyDescent="0.2">
      <c r="A240">
        <v>2000</v>
      </c>
      <c r="B240" t="s">
        <v>133</v>
      </c>
      <c r="C240">
        <v>1717</v>
      </c>
      <c r="D240" s="11">
        <v>478</v>
      </c>
      <c r="E240" s="11">
        <v>504</v>
      </c>
      <c r="F240">
        <f t="shared" si="34"/>
        <v>311</v>
      </c>
      <c r="G240">
        <f t="shared" si="35"/>
        <v>311</v>
      </c>
      <c r="H240">
        <f t="shared" si="32"/>
        <v>74</v>
      </c>
      <c r="I240">
        <f t="shared" si="33"/>
        <v>30</v>
      </c>
      <c r="J240" s="11">
        <v>9</v>
      </c>
      <c r="K240"/>
      <c r="O240">
        <v>2000</v>
      </c>
      <c r="P240" s="5" t="s">
        <v>133</v>
      </c>
      <c r="Q240" s="22">
        <v>1717</v>
      </c>
      <c r="R240" s="6" t="s">
        <v>141</v>
      </c>
      <c r="S240" s="6" t="s">
        <v>441</v>
      </c>
      <c r="T240" s="17" t="s">
        <v>1533</v>
      </c>
      <c r="U240" s="18"/>
      <c r="V240" s="17" t="s">
        <v>166</v>
      </c>
      <c r="W240" s="18"/>
      <c r="X240" s="6" t="s">
        <v>293</v>
      </c>
      <c r="Y240" s="6"/>
    </row>
    <row r="241" spans="1:25" x14ac:dyDescent="0.2">
      <c r="A241">
        <v>2000</v>
      </c>
      <c r="B241" t="s">
        <v>134</v>
      </c>
      <c r="C241">
        <v>1376</v>
      </c>
      <c r="D241" s="11">
        <v>355</v>
      </c>
      <c r="E241" s="11">
        <v>306</v>
      </c>
      <c r="F241">
        <f t="shared" si="34"/>
        <v>280</v>
      </c>
      <c r="G241">
        <f t="shared" si="35"/>
        <v>279</v>
      </c>
      <c r="H241">
        <f t="shared" si="32"/>
        <v>100</v>
      </c>
      <c r="I241">
        <f t="shared" si="33"/>
        <v>40</v>
      </c>
      <c r="J241" s="11">
        <v>13</v>
      </c>
      <c r="K241" s="11">
        <v>3</v>
      </c>
      <c r="O241">
        <v>2000</v>
      </c>
      <c r="P241" s="5" t="s">
        <v>134</v>
      </c>
      <c r="Q241" s="22">
        <v>1376</v>
      </c>
      <c r="R241" s="6" t="s">
        <v>1534</v>
      </c>
      <c r="S241" s="6" t="s">
        <v>202</v>
      </c>
      <c r="T241" s="17" t="s">
        <v>1535</v>
      </c>
      <c r="U241" s="18"/>
      <c r="V241" s="17" t="s">
        <v>139</v>
      </c>
      <c r="W241" s="18"/>
      <c r="X241" s="6" t="s">
        <v>227</v>
      </c>
      <c r="Y241" s="6" t="s">
        <v>195</v>
      </c>
    </row>
    <row r="242" spans="1:25" x14ac:dyDescent="0.2">
      <c r="A242">
        <v>2000</v>
      </c>
      <c r="B242" t="s">
        <v>135</v>
      </c>
      <c r="C242">
        <v>6685</v>
      </c>
      <c r="D242" s="11">
        <v>2320</v>
      </c>
      <c r="E242" s="11">
        <v>1746</v>
      </c>
      <c r="F242">
        <f t="shared" si="34"/>
        <v>1094</v>
      </c>
      <c r="G242">
        <f t="shared" si="35"/>
        <v>1093</v>
      </c>
      <c r="H242">
        <f t="shared" si="32"/>
        <v>267</v>
      </c>
      <c r="I242">
        <f t="shared" si="33"/>
        <v>107</v>
      </c>
      <c r="J242" s="11">
        <v>55</v>
      </c>
      <c r="K242" s="11">
        <v>3</v>
      </c>
      <c r="O242">
        <v>2000</v>
      </c>
      <c r="P242" s="5" t="s">
        <v>135</v>
      </c>
      <c r="Q242" s="22">
        <v>6685</v>
      </c>
      <c r="R242" s="6" t="s">
        <v>233</v>
      </c>
      <c r="S242" s="6" t="s">
        <v>1454</v>
      </c>
      <c r="T242" s="17" t="s">
        <v>1536</v>
      </c>
      <c r="U242" s="18"/>
      <c r="V242" s="17" t="s">
        <v>486</v>
      </c>
      <c r="W242" s="18"/>
      <c r="X242" s="6" t="s">
        <v>430</v>
      </c>
      <c r="Y242" s="6" t="s">
        <v>195</v>
      </c>
    </row>
    <row r="243" spans="1:25" x14ac:dyDescent="0.2">
      <c r="A243">
        <v>1996</v>
      </c>
      <c r="B243" t="s">
        <v>105</v>
      </c>
      <c r="C243">
        <v>4812</v>
      </c>
      <c r="D243">
        <f>R243+ROUND(S243/2,0)</f>
        <v>2118</v>
      </c>
      <c r="E243">
        <f>S243-ROUND(S243/2,0)</f>
        <v>1213</v>
      </c>
      <c r="F243">
        <f t="shared" si="34"/>
        <v>607</v>
      </c>
      <c r="G243">
        <f t="shared" si="35"/>
        <v>607</v>
      </c>
      <c r="H243">
        <f t="shared" ref="H243" si="36">V243-I243</f>
        <v>174</v>
      </c>
      <c r="I243">
        <f>ROUND(V243*8025/(8025+20126),0)</f>
        <v>69</v>
      </c>
      <c r="J243" s="11">
        <v>22</v>
      </c>
      <c r="K243" s="11">
        <v>2</v>
      </c>
      <c r="O243">
        <v>1996</v>
      </c>
      <c r="P243" s="5" t="s">
        <v>105</v>
      </c>
      <c r="Q243" s="22">
        <v>4812</v>
      </c>
      <c r="R243" s="17" t="s">
        <v>1537</v>
      </c>
      <c r="S243" s="17" t="s">
        <v>268</v>
      </c>
      <c r="T243" s="17" t="s">
        <v>614</v>
      </c>
      <c r="U243" s="18"/>
      <c r="V243" s="17" t="s">
        <v>648</v>
      </c>
      <c r="W243" s="18"/>
      <c r="X243" s="6" t="s">
        <v>408</v>
      </c>
      <c r="Y243" s="6" t="s">
        <v>317</v>
      </c>
    </row>
    <row r="244" spans="1:25" x14ac:dyDescent="0.2">
      <c r="A244">
        <v>1996</v>
      </c>
      <c r="B244" t="s">
        <v>106</v>
      </c>
      <c r="C244">
        <v>2963</v>
      </c>
      <c r="D244">
        <f t="shared" ref="D244:D271" si="37">R244+ROUND(S244/2,0)</f>
        <v>1224</v>
      </c>
      <c r="E244">
        <f t="shared" ref="E244:E271" si="38">S244-ROUND(S244/2,0)</f>
        <v>713</v>
      </c>
      <c r="F244">
        <f t="shared" si="34"/>
        <v>342</v>
      </c>
      <c r="G244">
        <f t="shared" si="35"/>
        <v>341</v>
      </c>
      <c r="H244">
        <f t="shared" ref="H244:H271" si="39">V244-I244</f>
        <v>209</v>
      </c>
      <c r="I244">
        <f t="shared" ref="I244:I271" si="40">ROUND(V244*8025/(8025+20126),0)</f>
        <v>84</v>
      </c>
      <c r="J244" s="11">
        <v>48</v>
      </c>
      <c r="K244" s="11">
        <v>2</v>
      </c>
      <c r="O244">
        <v>1996</v>
      </c>
      <c r="P244" s="5" t="s">
        <v>106</v>
      </c>
      <c r="Q244" s="22">
        <v>2963</v>
      </c>
      <c r="R244" s="17" t="s">
        <v>1538</v>
      </c>
      <c r="S244" s="17" t="s">
        <v>498</v>
      </c>
      <c r="T244" s="17" t="s">
        <v>585</v>
      </c>
      <c r="U244" s="18"/>
      <c r="V244" s="17" t="s">
        <v>157</v>
      </c>
      <c r="W244" s="18"/>
      <c r="X244" s="6" t="s">
        <v>159</v>
      </c>
      <c r="Y244" s="6" t="s">
        <v>317</v>
      </c>
    </row>
    <row r="245" spans="1:25" x14ac:dyDescent="0.2">
      <c r="A245">
        <v>1996</v>
      </c>
      <c r="B245" t="s">
        <v>107</v>
      </c>
      <c r="C245">
        <v>17471</v>
      </c>
      <c r="D245">
        <f t="shared" si="37"/>
        <v>6755</v>
      </c>
      <c r="E245">
        <f t="shared" si="38"/>
        <v>3327</v>
      </c>
      <c r="F245">
        <f t="shared" si="34"/>
        <v>2440</v>
      </c>
      <c r="G245">
        <f t="shared" si="35"/>
        <v>2439</v>
      </c>
      <c r="H245">
        <f t="shared" si="39"/>
        <v>1486</v>
      </c>
      <c r="I245">
        <f t="shared" si="40"/>
        <v>592</v>
      </c>
      <c r="J245" s="11">
        <v>431</v>
      </c>
      <c r="K245" s="11">
        <v>1</v>
      </c>
      <c r="O245">
        <v>1996</v>
      </c>
      <c r="P245" s="5" t="s">
        <v>107</v>
      </c>
      <c r="Q245" s="22">
        <v>17471</v>
      </c>
      <c r="R245" s="17" t="s">
        <v>1539</v>
      </c>
      <c r="S245" s="17" t="s">
        <v>1540</v>
      </c>
      <c r="T245" s="17" t="s">
        <v>593</v>
      </c>
      <c r="U245" s="18"/>
      <c r="V245" s="17" t="s">
        <v>1541</v>
      </c>
      <c r="W245" s="18"/>
      <c r="X245" s="6" t="s">
        <v>1228</v>
      </c>
      <c r="Y245" s="6" t="s">
        <v>193</v>
      </c>
    </row>
    <row r="246" spans="1:25" x14ac:dyDescent="0.2">
      <c r="A246">
        <v>1996</v>
      </c>
      <c r="B246" t="s">
        <v>108</v>
      </c>
      <c r="C246">
        <v>11982</v>
      </c>
      <c r="D246">
        <f t="shared" si="37"/>
        <v>4828</v>
      </c>
      <c r="E246">
        <f t="shared" si="38"/>
        <v>2989</v>
      </c>
      <c r="F246">
        <f t="shared" si="34"/>
        <v>1494</v>
      </c>
      <c r="G246">
        <f t="shared" si="35"/>
        <v>1493</v>
      </c>
      <c r="H246">
        <f t="shared" si="39"/>
        <v>688</v>
      </c>
      <c r="I246">
        <f t="shared" si="40"/>
        <v>274</v>
      </c>
      <c r="J246" s="11">
        <v>206</v>
      </c>
      <c r="K246" s="11">
        <v>10</v>
      </c>
      <c r="O246">
        <v>1996</v>
      </c>
      <c r="P246" s="5" t="s">
        <v>108</v>
      </c>
      <c r="Q246" s="22">
        <v>11982</v>
      </c>
      <c r="R246" s="17" t="s">
        <v>587</v>
      </c>
      <c r="S246" s="17" t="s">
        <v>1542</v>
      </c>
      <c r="T246" s="17" t="s">
        <v>1310</v>
      </c>
      <c r="U246" s="18"/>
      <c r="V246" s="17" t="s">
        <v>1543</v>
      </c>
      <c r="W246" s="18"/>
      <c r="X246" s="6" t="s">
        <v>1544</v>
      </c>
      <c r="Y246" s="6" t="s">
        <v>285</v>
      </c>
    </row>
    <row r="247" spans="1:25" x14ac:dyDescent="0.2">
      <c r="A247">
        <v>1996</v>
      </c>
      <c r="B247" t="s">
        <v>109</v>
      </c>
      <c r="C247">
        <v>9612</v>
      </c>
      <c r="D247">
        <f t="shared" si="37"/>
        <v>3803</v>
      </c>
      <c r="E247">
        <f t="shared" si="38"/>
        <v>2339</v>
      </c>
      <c r="F247">
        <f t="shared" si="34"/>
        <v>1315</v>
      </c>
      <c r="G247">
        <f t="shared" si="35"/>
        <v>1314</v>
      </c>
      <c r="H247">
        <f t="shared" si="39"/>
        <v>495</v>
      </c>
      <c r="I247">
        <f t="shared" si="40"/>
        <v>197</v>
      </c>
      <c r="J247" s="11">
        <v>145</v>
      </c>
      <c r="K247" s="11">
        <v>4</v>
      </c>
      <c r="O247">
        <v>1996</v>
      </c>
      <c r="P247" s="5" t="s">
        <v>109</v>
      </c>
      <c r="Q247" s="22">
        <v>9612</v>
      </c>
      <c r="R247" s="17" t="s">
        <v>320</v>
      </c>
      <c r="S247" s="17" t="s">
        <v>150</v>
      </c>
      <c r="T247" s="17" t="s">
        <v>382</v>
      </c>
      <c r="U247" s="18"/>
      <c r="V247" s="17" t="s">
        <v>199</v>
      </c>
      <c r="W247" s="18"/>
      <c r="X247" s="6" t="s">
        <v>1297</v>
      </c>
      <c r="Y247" s="6" t="s">
        <v>325</v>
      </c>
    </row>
    <row r="248" spans="1:25" x14ac:dyDescent="0.2">
      <c r="A248">
        <v>1996</v>
      </c>
      <c r="B248" t="s">
        <v>110</v>
      </c>
      <c r="C248">
        <v>13491</v>
      </c>
      <c r="D248">
        <f t="shared" si="37"/>
        <v>5201</v>
      </c>
      <c r="E248">
        <f t="shared" si="38"/>
        <v>3181</v>
      </c>
      <c r="F248">
        <f t="shared" si="34"/>
        <v>1730</v>
      </c>
      <c r="G248">
        <f t="shared" si="35"/>
        <v>1730</v>
      </c>
      <c r="H248">
        <f t="shared" si="39"/>
        <v>969</v>
      </c>
      <c r="I248">
        <f t="shared" si="40"/>
        <v>387</v>
      </c>
      <c r="J248" s="11">
        <v>286</v>
      </c>
      <c r="K248" s="11">
        <v>7</v>
      </c>
      <c r="O248">
        <v>1996</v>
      </c>
      <c r="P248" s="5" t="s">
        <v>110</v>
      </c>
      <c r="Q248" s="22">
        <v>13491</v>
      </c>
      <c r="R248" s="17" t="s">
        <v>1545</v>
      </c>
      <c r="S248" s="17" t="s">
        <v>1546</v>
      </c>
      <c r="T248" s="17" t="s">
        <v>1547</v>
      </c>
      <c r="U248" s="18"/>
      <c r="V248" s="17" t="s">
        <v>1548</v>
      </c>
      <c r="W248" s="18"/>
      <c r="X248" s="6" t="s">
        <v>1549</v>
      </c>
      <c r="Y248" s="6" t="s">
        <v>198</v>
      </c>
    </row>
    <row r="249" spans="1:25" x14ac:dyDescent="0.2">
      <c r="A249">
        <v>1996</v>
      </c>
      <c r="B249" t="s">
        <v>111</v>
      </c>
      <c r="C249">
        <v>14343</v>
      </c>
      <c r="D249">
        <f t="shared" si="37"/>
        <v>6632</v>
      </c>
      <c r="E249">
        <f t="shared" si="38"/>
        <v>3735</v>
      </c>
      <c r="F249">
        <f t="shared" si="34"/>
        <v>1192</v>
      </c>
      <c r="G249">
        <f t="shared" si="35"/>
        <v>1191</v>
      </c>
      <c r="H249">
        <f t="shared" si="39"/>
        <v>897</v>
      </c>
      <c r="I249">
        <f t="shared" si="40"/>
        <v>358</v>
      </c>
      <c r="J249" s="11">
        <v>328</v>
      </c>
      <c r="K249" s="11">
        <v>10</v>
      </c>
      <c r="O249">
        <v>1996</v>
      </c>
      <c r="P249" s="5" t="s">
        <v>111</v>
      </c>
      <c r="Q249" s="22">
        <v>14343</v>
      </c>
      <c r="R249" s="17" t="s">
        <v>1550</v>
      </c>
      <c r="S249" s="17" t="s">
        <v>1551</v>
      </c>
      <c r="T249" s="17" t="s">
        <v>493</v>
      </c>
      <c r="U249" s="18"/>
      <c r="V249" s="17" t="s">
        <v>1552</v>
      </c>
      <c r="W249" s="18"/>
      <c r="X249" s="6" t="s">
        <v>379</v>
      </c>
      <c r="Y249" s="6" t="s">
        <v>285</v>
      </c>
    </row>
    <row r="250" spans="1:25" x14ac:dyDescent="0.2">
      <c r="A250">
        <v>1996</v>
      </c>
      <c r="B250" t="s">
        <v>112</v>
      </c>
      <c r="C250">
        <v>11868</v>
      </c>
      <c r="D250">
        <f t="shared" si="37"/>
        <v>4040</v>
      </c>
      <c r="E250">
        <f t="shared" si="38"/>
        <v>2275</v>
      </c>
      <c r="F250">
        <f t="shared" si="34"/>
        <v>2073</v>
      </c>
      <c r="G250">
        <f t="shared" si="35"/>
        <v>2073</v>
      </c>
      <c r="H250">
        <f t="shared" si="39"/>
        <v>837</v>
      </c>
      <c r="I250">
        <f t="shared" si="40"/>
        <v>334</v>
      </c>
      <c r="J250" s="11">
        <v>230</v>
      </c>
      <c r="K250" s="11">
        <v>6</v>
      </c>
      <c r="O250">
        <v>1996</v>
      </c>
      <c r="P250" s="5" t="s">
        <v>112</v>
      </c>
      <c r="Q250" s="22">
        <v>11868</v>
      </c>
      <c r="R250" s="17" t="s">
        <v>1273</v>
      </c>
      <c r="S250" s="17" t="s">
        <v>1553</v>
      </c>
      <c r="T250" s="17" t="s">
        <v>1529</v>
      </c>
      <c r="U250" s="18"/>
      <c r="V250" s="17" t="s">
        <v>1554</v>
      </c>
      <c r="W250" s="18"/>
      <c r="X250" s="6" t="s">
        <v>433</v>
      </c>
      <c r="Y250" s="6" t="s">
        <v>142</v>
      </c>
    </row>
    <row r="251" spans="1:25" x14ac:dyDescent="0.2">
      <c r="A251">
        <v>1996</v>
      </c>
      <c r="B251" t="s">
        <v>113</v>
      </c>
      <c r="C251">
        <v>3938</v>
      </c>
      <c r="D251">
        <f t="shared" si="37"/>
        <v>1652</v>
      </c>
      <c r="E251">
        <f t="shared" si="38"/>
        <v>1041</v>
      </c>
      <c r="F251">
        <f t="shared" si="34"/>
        <v>419</v>
      </c>
      <c r="G251">
        <f t="shared" si="35"/>
        <v>419</v>
      </c>
      <c r="H251">
        <f t="shared" si="39"/>
        <v>263</v>
      </c>
      <c r="I251">
        <f t="shared" si="40"/>
        <v>105</v>
      </c>
      <c r="J251" s="11">
        <v>37</v>
      </c>
      <c r="K251" s="11">
        <v>2</v>
      </c>
      <c r="O251">
        <v>1996</v>
      </c>
      <c r="P251" s="5" t="s">
        <v>113</v>
      </c>
      <c r="Q251" s="22">
        <v>3938</v>
      </c>
      <c r="R251" s="17" t="s">
        <v>1555</v>
      </c>
      <c r="S251" s="17" t="s">
        <v>1257</v>
      </c>
      <c r="T251" s="17" t="s">
        <v>1204</v>
      </c>
      <c r="U251" s="18"/>
      <c r="V251" s="17" t="s">
        <v>161</v>
      </c>
      <c r="W251" s="18"/>
      <c r="X251" s="6" t="s">
        <v>222</v>
      </c>
      <c r="Y251" s="6" t="s">
        <v>317</v>
      </c>
    </row>
    <row r="252" spans="1:25" x14ac:dyDescent="0.2">
      <c r="A252">
        <v>1996</v>
      </c>
      <c r="B252" t="s">
        <v>114</v>
      </c>
      <c r="C252">
        <v>12160</v>
      </c>
      <c r="D252">
        <f t="shared" si="37"/>
        <v>6048</v>
      </c>
      <c r="E252">
        <f t="shared" si="38"/>
        <v>2745</v>
      </c>
      <c r="F252">
        <f t="shared" si="34"/>
        <v>1112</v>
      </c>
      <c r="G252">
        <f t="shared" si="35"/>
        <v>1112</v>
      </c>
      <c r="H252">
        <f t="shared" si="39"/>
        <v>690</v>
      </c>
      <c r="I252">
        <f t="shared" si="40"/>
        <v>275</v>
      </c>
      <c r="J252" s="11">
        <v>168</v>
      </c>
      <c r="K252" s="11">
        <v>10</v>
      </c>
      <c r="O252">
        <v>1996</v>
      </c>
      <c r="P252" s="5" t="s">
        <v>114</v>
      </c>
      <c r="Q252" s="22">
        <v>12160</v>
      </c>
      <c r="R252" s="17" t="s">
        <v>1556</v>
      </c>
      <c r="S252" s="17" t="s">
        <v>637</v>
      </c>
      <c r="T252" s="17" t="s">
        <v>289</v>
      </c>
      <c r="U252" s="18"/>
      <c r="V252" s="17" t="s">
        <v>1482</v>
      </c>
      <c r="W252" s="18"/>
      <c r="X252" s="6" t="s">
        <v>1557</v>
      </c>
      <c r="Y252" s="6" t="s">
        <v>285</v>
      </c>
    </row>
    <row r="253" spans="1:25" x14ac:dyDescent="0.2">
      <c r="A253">
        <v>1996</v>
      </c>
      <c r="B253" t="s">
        <v>115</v>
      </c>
      <c r="C253">
        <v>12794</v>
      </c>
      <c r="D253">
        <f t="shared" si="37"/>
        <v>5877</v>
      </c>
      <c r="E253">
        <f t="shared" si="38"/>
        <v>3285</v>
      </c>
      <c r="F253">
        <f t="shared" si="34"/>
        <v>1278</v>
      </c>
      <c r="G253">
        <f t="shared" si="35"/>
        <v>1278</v>
      </c>
      <c r="H253">
        <f t="shared" si="39"/>
        <v>589</v>
      </c>
      <c r="I253">
        <f t="shared" si="40"/>
        <v>235</v>
      </c>
      <c r="J253" s="11">
        <v>238</v>
      </c>
      <c r="K253" s="11">
        <v>14</v>
      </c>
      <c r="O253">
        <v>1996</v>
      </c>
      <c r="P253" s="5" t="s">
        <v>115</v>
      </c>
      <c r="Q253" s="22">
        <v>12794</v>
      </c>
      <c r="R253" s="17" t="s">
        <v>1558</v>
      </c>
      <c r="S253" s="17" t="s">
        <v>1559</v>
      </c>
      <c r="T253" s="17" t="s">
        <v>1560</v>
      </c>
      <c r="U253" s="18"/>
      <c r="V253" s="17" t="s">
        <v>491</v>
      </c>
      <c r="W253" s="18"/>
      <c r="X253" s="6" t="s">
        <v>388</v>
      </c>
      <c r="Y253" s="6" t="s">
        <v>197</v>
      </c>
    </row>
    <row r="254" spans="1:25" x14ac:dyDescent="0.2">
      <c r="A254">
        <v>1996</v>
      </c>
      <c r="B254" t="s">
        <v>116</v>
      </c>
      <c r="C254">
        <v>11951</v>
      </c>
      <c r="D254">
        <f t="shared" si="37"/>
        <v>5992</v>
      </c>
      <c r="E254">
        <f t="shared" si="38"/>
        <v>2871</v>
      </c>
      <c r="F254">
        <f t="shared" si="34"/>
        <v>1019</v>
      </c>
      <c r="G254">
        <f t="shared" si="35"/>
        <v>1019</v>
      </c>
      <c r="H254">
        <f t="shared" si="39"/>
        <v>531</v>
      </c>
      <c r="I254">
        <f t="shared" si="40"/>
        <v>212</v>
      </c>
      <c r="J254" s="11">
        <v>282</v>
      </c>
      <c r="K254" s="11">
        <v>25</v>
      </c>
      <c r="O254">
        <v>1996</v>
      </c>
      <c r="P254" s="5" t="s">
        <v>116</v>
      </c>
      <c r="Q254" s="22">
        <v>11951</v>
      </c>
      <c r="R254" s="17" t="s">
        <v>468</v>
      </c>
      <c r="S254" s="17" t="s">
        <v>1561</v>
      </c>
      <c r="T254" s="17" t="s">
        <v>1562</v>
      </c>
      <c r="U254" s="18"/>
      <c r="V254" s="17" t="s">
        <v>1563</v>
      </c>
      <c r="W254" s="18"/>
      <c r="X254" s="6" t="s">
        <v>163</v>
      </c>
      <c r="Y254" s="6" t="s">
        <v>271</v>
      </c>
    </row>
    <row r="255" spans="1:25" x14ac:dyDescent="0.2">
      <c r="A255">
        <v>1996</v>
      </c>
      <c r="B255" t="s">
        <v>117</v>
      </c>
      <c r="C255">
        <v>7557</v>
      </c>
      <c r="D255">
        <f t="shared" si="37"/>
        <v>3689</v>
      </c>
      <c r="E255">
        <f t="shared" si="38"/>
        <v>2081</v>
      </c>
      <c r="F255">
        <f t="shared" si="34"/>
        <v>556</v>
      </c>
      <c r="G255">
        <f t="shared" si="35"/>
        <v>555</v>
      </c>
      <c r="H255">
        <f t="shared" si="39"/>
        <v>332</v>
      </c>
      <c r="I255">
        <f t="shared" si="40"/>
        <v>133</v>
      </c>
      <c r="J255" s="11">
        <v>206</v>
      </c>
      <c r="K255" s="11">
        <v>5</v>
      </c>
      <c r="O255">
        <v>1996</v>
      </c>
      <c r="P255" s="5" t="s">
        <v>117</v>
      </c>
      <c r="Q255" s="22">
        <v>7557</v>
      </c>
      <c r="R255" s="17" t="s">
        <v>592</v>
      </c>
      <c r="S255" s="17" t="s">
        <v>1564</v>
      </c>
      <c r="T255" s="17" t="s">
        <v>460</v>
      </c>
      <c r="U255" s="18"/>
      <c r="V255" s="17" t="s">
        <v>577</v>
      </c>
      <c r="W255" s="18"/>
      <c r="X255" s="6" t="s">
        <v>1544</v>
      </c>
      <c r="Y255" s="6" t="s">
        <v>182</v>
      </c>
    </row>
    <row r="256" spans="1:25" x14ac:dyDescent="0.2">
      <c r="A256">
        <v>1996</v>
      </c>
      <c r="B256" t="s">
        <v>118</v>
      </c>
      <c r="C256">
        <v>9228</v>
      </c>
      <c r="D256">
        <f t="shared" si="37"/>
        <v>4632</v>
      </c>
      <c r="E256">
        <f t="shared" si="38"/>
        <v>2353</v>
      </c>
      <c r="F256">
        <f t="shared" si="34"/>
        <v>689</v>
      </c>
      <c r="G256">
        <f t="shared" si="35"/>
        <v>689</v>
      </c>
      <c r="H256">
        <f t="shared" si="39"/>
        <v>463</v>
      </c>
      <c r="I256">
        <f t="shared" si="40"/>
        <v>184</v>
      </c>
      <c r="J256" s="11">
        <v>212</v>
      </c>
      <c r="K256" s="11">
        <v>6</v>
      </c>
      <c r="O256">
        <v>1996</v>
      </c>
      <c r="P256" s="5" t="s">
        <v>118</v>
      </c>
      <c r="Q256" s="22">
        <v>9228</v>
      </c>
      <c r="R256" s="17" t="s">
        <v>1565</v>
      </c>
      <c r="S256" s="17" t="s">
        <v>1566</v>
      </c>
      <c r="T256" s="17" t="s">
        <v>1567</v>
      </c>
      <c r="U256" s="18"/>
      <c r="V256" s="17" t="s">
        <v>635</v>
      </c>
      <c r="W256" s="18"/>
      <c r="X256" s="6" t="s">
        <v>237</v>
      </c>
      <c r="Y256" s="6" t="s">
        <v>142</v>
      </c>
    </row>
    <row r="257" spans="1:25" x14ac:dyDescent="0.2">
      <c r="A257">
        <v>1996</v>
      </c>
      <c r="B257" t="s">
        <v>119</v>
      </c>
      <c r="C257">
        <v>23675</v>
      </c>
      <c r="D257">
        <f t="shared" si="37"/>
        <v>12093</v>
      </c>
      <c r="E257">
        <f t="shared" si="38"/>
        <v>4870</v>
      </c>
      <c r="F257">
        <f t="shared" si="34"/>
        <v>2593</v>
      </c>
      <c r="G257">
        <f t="shared" si="35"/>
        <v>2592</v>
      </c>
      <c r="H257">
        <f t="shared" si="39"/>
        <v>959</v>
      </c>
      <c r="I257">
        <f t="shared" si="40"/>
        <v>382</v>
      </c>
      <c r="J257" s="11">
        <v>184</v>
      </c>
      <c r="K257" s="11">
        <v>2</v>
      </c>
      <c r="O257">
        <v>1996</v>
      </c>
      <c r="P257" s="5" t="s">
        <v>119</v>
      </c>
      <c r="Q257" s="22">
        <v>23675</v>
      </c>
      <c r="R257" s="17" t="s">
        <v>1568</v>
      </c>
      <c r="S257" s="17" t="s">
        <v>1569</v>
      </c>
      <c r="T257" s="17" t="s">
        <v>1570</v>
      </c>
      <c r="U257" s="18"/>
      <c r="V257" s="17" t="s">
        <v>1571</v>
      </c>
      <c r="W257" s="18"/>
      <c r="X257" s="6" t="s">
        <v>394</v>
      </c>
      <c r="Y257" s="6" t="s">
        <v>317</v>
      </c>
    </row>
    <row r="258" spans="1:25" x14ac:dyDescent="0.2">
      <c r="A258">
        <v>1996</v>
      </c>
      <c r="B258" t="s">
        <v>120</v>
      </c>
      <c r="C258">
        <v>19155</v>
      </c>
      <c r="D258">
        <f t="shared" si="37"/>
        <v>4311</v>
      </c>
      <c r="E258">
        <f t="shared" si="38"/>
        <v>2818</v>
      </c>
      <c r="F258">
        <f t="shared" si="34"/>
        <v>3678</v>
      </c>
      <c r="G258">
        <f t="shared" si="35"/>
        <v>3677</v>
      </c>
      <c r="H258">
        <f t="shared" si="39"/>
        <v>2549</v>
      </c>
      <c r="I258">
        <f t="shared" si="40"/>
        <v>1017</v>
      </c>
      <c r="J258" s="11">
        <v>649</v>
      </c>
      <c r="K258" s="11">
        <v>456</v>
      </c>
      <c r="O258">
        <v>1996</v>
      </c>
      <c r="P258" s="5" t="s">
        <v>120</v>
      </c>
      <c r="Q258" s="22">
        <v>19155</v>
      </c>
      <c r="R258" s="17" t="s">
        <v>1572</v>
      </c>
      <c r="S258" s="17" t="s">
        <v>1573</v>
      </c>
      <c r="T258" s="17" t="s">
        <v>1501</v>
      </c>
      <c r="U258" s="18"/>
      <c r="V258" s="17" t="s">
        <v>457</v>
      </c>
      <c r="W258" s="18"/>
      <c r="X258" s="6" t="s">
        <v>156</v>
      </c>
      <c r="Y258" s="6" t="s">
        <v>220</v>
      </c>
    </row>
    <row r="259" spans="1:25" x14ac:dyDescent="0.2">
      <c r="A259">
        <v>1996</v>
      </c>
      <c r="B259" t="s">
        <v>121</v>
      </c>
      <c r="C259">
        <v>20756</v>
      </c>
      <c r="D259">
        <f t="shared" si="37"/>
        <v>9569</v>
      </c>
      <c r="E259">
        <f t="shared" si="38"/>
        <v>4172</v>
      </c>
      <c r="F259">
        <f t="shared" si="34"/>
        <v>2358</v>
      </c>
      <c r="G259">
        <f t="shared" si="35"/>
        <v>2357</v>
      </c>
      <c r="H259">
        <f t="shared" si="39"/>
        <v>1389</v>
      </c>
      <c r="I259">
        <f t="shared" si="40"/>
        <v>554</v>
      </c>
      <c r="J259" s="11">
        <v>353</v>
      </c>
      <c r="K259" s="11">
        <v>4</v>
      </c>
      <c r="O259">
        <v>1996</v>
      </c>
      <c r="P259" s="5" t="s">
        <v>121</v>
      </c>
      <c r="Q259" s="22">
        <v>20756</v>
      </c>
      <c r="R259" s="17" t="s">
        <v>1574</v>
      </c>
      <c r="S259" s="17" t="s">
        <v>1575</v>
      </c>
      <c r="T259" s="17" t="s">
        <v>1576</v>
      </c>
      <c r="U259" s="18"/>
      <c r="V259" s="17" t="s">
        <v>1577</v>
      </c>
      <c r="W259" s="18"/>
      <c r="X259" s="6" t="s">
        <v>146</v>
      </c>
      <c r="Y259" s="6" t="s">
        <v>325</v>
      </c>
    </row>
    <row r="260" spans="1:25" x14ac:dyDescent="0.2">
      <c r="A260">
        <v>1996</v>
      </c>
      <c r="B260" t="s">
        <v>122</v>
      </c>
      <c r="C260" s="31" t="s">
        <v>494</v>
      </c>
      <c r="D260">
        <f t="shared" si="37"/>
        <v>6632</v>
      </c>
      <c r="E260">
        <f t="shared" si="38"/>
        <v>3735</v>
      </c>
      <c r="F260">
        <f t="shared" si="34"/>
        <v>1192</v>
      </c>
      <c r="G260">
        <f t="shared" si="35"/>
        <v>1191</v>
      </c>
      <c r="H260">
        <f t="shared" si="39"/>
        <v>897</v>
      </c>
      <c r="I260">
        <f t="shared" si="40"/>
        <v>358</v>
      </c>
      <c r="J260" s="11">
        <v>328</v>
      </c>
      <c r="K260" s="11">
        <v>10</v>
      </c>
      <c r="O260">
        <v>1996</v>
      </c>
      <c r="P260" s="5" t="s">
        <v>122</v>
      </c>
      <c r="Q260" s="23" t="s">
        <v>494</v>
      </c>
      <c r="R260" s="17" t="s">
        <v>1550</v>
      </c>
      <c r="S260" s="17" t="s">
        <v>1551</v>
      </c>
      <c r="T260" s="17" t="s">
        <v>493</v>
      </c>
      <c r="U260" s="18"/>
      <c r="V260" s="17" t="s">
        <v>1552</v>
      </c>
      <c r="W260" s="18"/>
      <c r="X260" s="6" t="s">
        <v>379</v>
      </c>
      <c r="Y260" s="6" t="s">
        <v>285</v>
      </c>
    </row>
    <row r="261" spans="1:25" x14ac:dyDescent="0.2">
      <c r="A261">
        <v>1996</v>
      </c>
      <c r="B261" t="s">
        <v>123</v>
      </c>
      <c r="C261">
        <v>23536</v>
      </c>
      <c r="D261">
        <f t="shared" si="37"/>
        <v>10321</v>
      </c>
      <c r="E261">
        <f t="shared" si="38"/>
        <v>5281</v>
      </c>
      <c r="F261">
        <f t="shared" si="34"/>
        <v>2684</v>
      </c>
      <c r="G261">
        <f t="shared" si="35"/>
        <v>2683</v>
      </c>
      <c r="H261">
        <f t="shared" si="39"/>
        <v>1356</v>
      </c>
      <c r="I261">
        <f t="shared" si="40"/>
        <v>540</v>
      </c>
      <c r="J261" s="11">
        <v>634</v>
      </c>
      <c r="K261" s="11">
        <v>37</v>
      </c>
      <c r="O261">
        <v>1996</v>
      </c>
      <c r="P261" s="5" t="s">
        <v>123</v>
      </c>
      <c r="Q261" s="22">
        <v>23536</v>
      </c>
      <c r="R261" s="17" t="s">
        <v>1578</v>
      </c>
      <c r="S261" s="17" t="s">
        <v>1579</v>
      </c>
      <c r="T261" s="17" t="s">
        <v>1580</v>
      </c>
      <c r="U261" s="18"/>
      <c r="V261" s="17" t="s">
        <v>478</v>
      </c>
      <c r="W261" s="18"/>
      <c r="X261" s="6" t="s">
        <v>499</v>
      </c>
      <c r="Y261" s="6" t="s">
        <v>222</v>
      </c>
    </row>
    <row r="262" spans="1:25" x14ac:dyDescent="0.2">
      <c r="A262">
        <v>1996</v>
      </c>
      <c r="B262" t="s">
        <v>124</v>
      </c>
      <c r="C262">
        <v>8421</v>
      </c>
      <c r="D262">
        <f t="shared" si="37"/>
        <v>3482</v>
      </c>
      <c r="E262">
        <f t="shared" si="38"/>
        <v>2429</v>
      </c>
      <c r="F262">
        <f t="shared" si="34"/>
        <v>823</v>
      </c>
      <c r="G262">
        <f t="shared" si="35"/>
        <v>822</v>
      </c>
      <c r="H262">
        <f t="shared" si="39"/>
        <v>458</v>
      </c>
      <c r="I262">
        <f t="shared" si="40"/>
        <v>182</v>
      </c>
      <c r="J262" s="11">
        <v>222</v>
      </c>
      <c r="K262" s="11">
        <v>3</v>
      </c>
      <c r="O262">
        <v>1996</v>
      </c>
      <c r="P262" s="5" t="s">
        <v>124</v>
      </c>
      <c r="Q262" s="22">
        <v>8421</v>
      </c>
      <c r="R262" s="17" t="s">
        <v>1581</v>
      </c>
      <c r="S262" s="17" t="s">
        <v>1582</v>
      </c>
      <c r="T262" s="17" t="s">
        <v>1583</v>
      </c>
      <c r="U262" s="18"/>
      <c r="V262" s="17" t="s">
        <v>623</v>
      </c>
      <c r="W262" s="18"/>
      <c r="X262" s="6" t="s">
        <v>265</v>
      </c>
      <c r="Y262" s="6" t="s">
        <v>195</v>
      </c>
    </row>
    <row r="263" spans="1:25" x14ac:dyDescent="0.2">
      <c r="A263">
        <v>1996</v>
      </c>
      <c r="B263" t="s">
        <v>125</v>
      </c>
      <c r="C263">
        <v>3923</v>
      </c>
      <c r="D263">
        <f t="shared" si="37"/>
        <v>1447</v>
      </c>
      <c r="E263">
        <f t="shared" si="38"/>
        <v>933</v>
      </c>
      <c r="F263">
        <f t="shared" si="34"/>
        <v>567</v>
      </c>
      <c r="G263">
        <f t="shared" si="35"/>
        <v>567</v>
      </c>
      <c r="H263">
        <f t="shared" si="39"/>
        <v>207</v>
      </c>
      <c r="I263">
        <f t="shared" si="40"/>
        <v>82</v>
      </c>
      <c r="J263" s="11">
        <v>98</v>
      </c>
      <c r="K263" s="11">
        <v>22</v>
      </c>
      <c r="O263">
        <v>1996</v>
      </c>
      <c r="P263" s="5" t="s">
        <v>125</v>
      </c>
      <c r="Q263" s="22">
        <v>3923</v>
      </c>
      <c r="R263" s="17" t="s">
        <v>1354</v>
      </c>
      <c r="S263" s="17" t="s">
        <v>636</v>
      </c>
      <c r="T263" s="17" t="s">
        <v>1584</v>
      </c>
      <c r="U263" s="18"/>
      <c r="V263" s="17" t="s">
        <v>1585</v>
      </c>
      <c r="W263" s="18"/>
      <c r="X263" s="6" t="s">
        <v>151</v>
      </c>
      <c r="Y263" s="6" t="s">
        <v>408</v>
      </c>
    </row>
    <row r="264" spans="1:25" x14ac:dyDescent="0.2">
      <c r="A264">
        <v>1996</v>
      </c>
      <c r="B264" t="s">
        <v>127</v>
      </c>
      <c r="C264">
        <v>29635</v>
      </c>
      <c r="D264">
        <f t="shared" si="37"/>
        <v>13443</v>
      </c>
      <c r="E264">
        <f t="shared" si="38"/>
        <v>7615</v>
      </c>
      <c r="F264">
        <f t="shared" si="34"/>
        <v>2829</v>
      </c>
      <c r="G264">
        <f t="shared" si="35"/>
        <v>2828</v>
      </c>
      <c r="H264">
        <f t="shared" si="39"/>
        <v>1568</v>
      </c>
      <c r="I264">
        <f t="shared" si="40"/>
        <v>625</v>
      </c>
      <c r="J264" s="11">
        <v>711</v>
      </c>
      <c r="K264" s="11">
        <v>16</v>
      </c>
      <c r="O264">
        <v>1996</v>
      </c>
      <c r="P264" s="5" t="s">
        <v>127</v>
      </c>
      <c r="Q264" s="22">
        <v>29635</v>
      </c>
      <c r="R264" s="17" t="s">
        <v>1586</v>
      </c>
      <c r="S264" s="17" t="s">
        <v>1587</v>
      </c>
      <c r="T264" s="17" t="s">
        <v>1588</v>
      </c>
      <c r="U264" s="18"/>
      <c r="V264" s="17" t="s">
        <v>272</v>
      </c>
      <c r="W264" s="18"/>
      <c r="X264" s="6" t="s">
        <v>314</v>
      </c>
      <c r="Y264" s="6" t="s">
        <v>194</v>
      </c>
    </row>
    <row r="265" spans="1:25" x14ac:dyDescent="0.2">
      <c r="A265">
        <v>1996</v>
      </c>
      <c r="B265" t="s">
        <v>128</v>
      </c>
      <c r="C265">
        <v>5534</v>
      </c>
      <c r="D265">
        <f t="shared" si="37"/>
        <v>2199</v>
      </c>
      <c r="E265">
        <f t="shared" si="38"/>
        <v>1275</v>
      </c>
      <c r="F265">
        <f t="shared" si="34"/>
        <v>629</v>
      </c>
      <c r="G265">
        <f t="shared" si="35"/>
        <v>628</v>
      </c>
      <c r="H265">
        <f t="shared" si="39"/>
        <v>493</v>
      </c>
      <c r="I265">
        <f t="shared" si="40"/>
        <v>197</v>
      </c>
      <c r="J265" s="11">
        <v>107</v>
      </c>
      <c r="K265" s="11">
        <v>6</v>
      </c>
      <c r="O265">
        <v>1996</v>
      </c>
      <c r="P265" s="5" t="s">
        <v>128</v>
      </c>
      <c r="Q265" s="22">
        <v>5534</v>
      </c>
      <c r="R265" s="17" t="s">
        <v>1589</v>
      </c>
      <c r="S265" s="17" t="s">
        <v>1590</v>
      </c>
      <c r="T265" s="17" t="s">
        <v>1591</v>
      </c>
      <c r="U265" s="18"/>
      <c r="V265" s="17" t="s">
        <v>634</v>
      </c>
      <c r="W265" s="18"/>
      <c r="X265" s="6" t="s">
        <v>221</v>
      </c>
      <c r="Y265" s="6" t="s">
        <v>142</v>
      </c>
    </row>
    <row r="266" spans="1:25" x14ac:dyDescent="0.2">
      <c r="A266">
        <v>1996</v>
      </c>
      <c r="B266" t="s">
        <v>129</v>
      </c>
      <c r="C266">
        <v>14098</v>
      </c>
      <c r="D266">
        <f t="shared" si="37"/>
        <v>8090</v>
      </c>
      <c r="E266">
        <f t="shared" si="38"/>
        <v>4860</v>
      </c>
      <c r="F266">
        <f t="shared" si="34"/>
        <v>492</v>
      </c>
      <c r="G266">
        <f t="shared" si="35"/>
        <v>492</v>
      </c>
      <c r="H266">
        <f t="shared" si="39"/>
        <v>109</v>
      </c>
      <c r="I266">
        <f t="shared" si="40"/>
        <v>43</v>
      </c>
      <c r="J266" s="11">
        <v>12</v>
      </c>
      <c r="K266"/>
      <c r="O266">
        <v>1996</v>
      </c>
      <c r="P266" s="5" t="s">
        <v>129</v>
      </c>
      <c r="Q266" s="22">
        <v>14098</v>
      </c>
      <c r="R266" s="17" t="s">
        <v>456</v>
      </c>
      <c r="S266" s="17" t="s">
        <v>455</v>
      </c>
      <c r="T266" s="17" t="s">
        <v>1592</v>
      </c>
      <c r="U266" s="18"/>
      <c r="V266" s="17" t="s">
        <v>167</v>
      </c>
      <c r="W266" s="18"/>
      <c r="X266" s="6" t="s">
        <v>187</v>
      </c>
      <c r="Y266" s="6"/>
    </row>
    <row r="267" spans="1:25" x14ac:dyDescent="0.2">
      <c r="A267">
        <v>1996</v>
      </c>
      <c r="B267" t="s">
        <v>131</v>
      </c>
      <c r="C267">
        <v>10815</v>
      </c>
      <c r="D267">
        <f t="shared" si="37"/>
        <v>4513</v>
      </c>
      <c r="E267">
        <f t="shared" si="38"/>
        <v>2151</v>
      </c>
      <c r="F267">
        <f t="shared" si="34"/>
        <v>1296</v>
      </c>
      <c r="G267">
        <f t="shared" si="35"/>
        <v>1296</v>
      </c>
      <c r="H267">
        <f t="shared" si="39"/>
        <v>1022</v>
      </c>
      <c r="I267">
        <f t="shared" si="40"/>
        <v>407</v>
      </c>
      <c r="J267" s="11">
        <v>130</v>
      </c>
      <c r="K267"/>
      <c r="O267">
        <v>1996</v>
      </c>
      <c r="P267" s="5" t="s">
        <v>131</v>
      </c>
      <c r="Q267" s="22">
        <v>10815</v>
      </c>
      <c r="R267" s="17" t="s">
        <v>1593</v>
      </c>
      <c r="S267" s="17" t="s">
        <v>1594</v>
      </c>
      <c r="T267" s="17" t="s">
        <v>1595</v>
      </c>
      <c r="U267" s="18"/>
      <c r="V267" s="17" t="s">
        <v>1596</v>
      </c>
      <c r="W267" s="18"/>
      <c r="X267" s="6" t="s">
        <v>264</v>
      </c>
      <c r="Y267" s="6"/>
    </row>
    <row r="268" spans="1:25" x14ac:dyDescent="0.2">
      <c r="A268">
        <v>1996</v>
      </c>
      <c r="B268" t="s">
        <v>132</v>
      </c>
      <c r="C268">
        <v>5615</v>
      </c>
      <c r="D268">
        <f t="shared" si="37"/>
        <v>2696</v>
      </c>
      <c r="E268">
        <f t="shared" si="38"/>
        <v>1412</v>
      </c>
      <c r="F268">
        <f t="shared" si="34"/>
        <v>570</v>
      </c>
      <c r="G268">
        <f t="shared" si="35"/>
        <v>569</v>
      </c>
      <c r="H268">
        <f t="shared" si="39"/>
        <v>220</v>
      </c>
      <c r="I268">
        <f t="shared" si="40"/>
        <v>88</v>
      </c>
      <c r="J268" s="11">
        <v>56</v>
      </c>
      <c r="K268" s="11">
        <v>4</v>
      </c>
      <c r="O268">
        <v>1996</v>
      </c>
      <c r="P268" s="5" t="s">
        <v>132</v>
      </c>
      <c r="Q268" s="22">
        <v>5615</v>
      </c>
      <c r="R268" s="17" t="s">
        <v>392</v>
      </c>
      <c r="S268" s="17" t="s">
        <v>1597</v>
      </c>
      <c r="T268" s="17" t="s">
        <v>1598</v>
      </c>
      <c r="U268" s="18"/>
      <c r="V268" s="17" t="s">
        <v>617</v>
      </c>
      <c r="W268" s="18"/>
      <c r="X268" s="6" t="s">
        <v>243</v>
      </c>
      <c r="Y268" s="6" t="s">
        <v>325</v>
      </c>
    </row>
    <row r="269" spans="1:25" x14ac:dyDescent="0.2">
      <c r="A269">
        <v>1996</v>
      </c>
      <c r="B269" t="s">
        <v>133</v>
      </c>
      <c r="C269">
        <v>1569</v>
      </c>
      <c r="D269">
        <f t="shared" si="37"/>
        <v>741</v>
      </c>
      <c r="E269">
        <f t="shared" si="38"/>
        <v>460</v>
      </c>
      <c r="F269">
        <f t="shared" si="34"/>
        <v>155</v>
      </c>
      <c r="G269">
        <f t="shared" si="35"/>
        <v>154</v>
      </c>
      <c r="H269">
        <f t="shared" si="39"/>
        <v>37</v>
      </c>
      <c r="I269">
        <f t="shared" si="40"/>
        <v>15</v>
      </c>
      <c r="J269" s="11">
        <v>7</v>
      </c>
      <c r="K269"/>
      <c r="O269">
        <v>1996</v>
      </c>
      <c r="P269" s="5" t="s">
        <v>133</v>
      </c>
      <c r="Q269" s="22">
        <v>1569</v>
      </c>
      <c r="R269" s="17" t="s">
        <v>1599</v>
      </c>
      <c r="S269" s="17" t="s">
        <v>1600</v>
      </c>
      <c r="T269" s="17" t="s">
        <v>1601</v>
      </c>
      <c r="U269" s="18"/>
      <c r="V269" s="17" t="s">
        <v>450</v>
      </c>
      <c r="W269" s="18"/>
      <c r="X269" s="6" t="s">
        <v>198</v>
      </c>
      <c r="Y269" s="6"/>
    </row>
    <row r="270" spans="1:25" x14ac:dyDescent="0.2">
      <c r="A270">
        <v>1996</v>
      </c>
      <c r="B270" t="s">
        <v>134</v>
      </c>
      <c r="C270">
        <v>1158</v>
      </c>
      <c r="D270">
        <f t="shared" si="37"/>
        <v>486</v>
      </c>
      <c r="E270">
        <f t="shared" si="38"/>
        <v>342</v>
      </c>
      <c r="F270">
        <f t="shared" si="34"/>
        <v>123</v>
      </c>
      <c r="G270">
        <f t="shared" si="35"/>
        <v>122</v>
      </c>
      <c r="H270">
        <f t="shared" si="39"/>
        <v>50</v>
      </c>
      <c r="I270">
        <f t="shared" si="40"/>
        <v>20</v>
      </c>
      <c r="J270" s="11">
        <v>15</v>
      </c>
      <c r="K270"/>
      <c r="O270">
        <v>1996</v>
      </c>
      <c r="P270" s="5" t="s">
        <v>134</v>
      </c>
      <c r="Q270" s="22">
        <v>1158</v>
      </c>
      <c r="R270" s="17" t="s">
        <v>177</v>
      </c>
      <c r="S270" s="17" t="s">
        <v>223</v>
      </c>
      <c r="T270" s="17" t="s">
        <v>483</v>
      </c>
      <c r="U270" s="18"/>
      <c r="V270" s="17" t="s">
        <v>214</v>
      </c>
      <c r="W270" s="18"/>
      <c r="X270" s="6" t="s">
        <v>302</v>
      </c>
      <c r="Y270" s="6"/>
    </row>
    <row r="271" spans="1:25" x14ac:dyDescent="0.2">
      <c r="A271">
        <v>1996</v>
      </c>
      <c r="B271" t="s">
        <v>135</v>
      </c>
      <c r="C271">
        <v>5974</v>
      </c>
      <c r="D271">
        <f t="shared" si="37"/>
        <v>2966</v>
      </c>
      <c r="E271">
        <f t="shared" si="38"/>
        <v>1637</v>
      </c>
      <c r="F271">
        <f t="shared" si="34"/>
        <v>523</v>
      </c>
      <c r="G271">
        <f t="shared" si="35"/>
        <v>523</v>
      </c>
      <c r="H271">
        <f t="shared" si="39"/>
        <v>189</v>
      </c>
      <c r="I271">
        <f t="shared" si="40"/>
        <v>76</v>
      </c>
      <c r="J271" s="11">
        <v>53</v>
      </c>
      <c r="K271" s="11">
        <v>7</v>
      </c>
      <c r="O271">
        <v>1996</v>
      </c>
      <c r="P271" s="5" t="s">
        <v>135</v>
      </c>
      <c r="Q271" s="22">
        <v>5974</v>
      </c>
      <c r="R271" s="17" t="s">
        <v>1602</v>
      </c>
      <c r="S271" s="17" t="s">
        <v>1603</v>
      </c>
      <c r="T271" s="17" t="s">
        <v>1604</v>
      </c>
      <c r="U271" s="18"/>
      <c r="V271" s="17" t="s">
        <v>469</v>
      </c>
      <c r="W271" s="18"/>
      <c r="X271" s="6" t="s">
        <v>180</v>
      </c>
      <c r="Y271" s="6" t="s">
        <v>198</v>
      </c>
    </row>
    <row r="272" spans="1:25" ht="42" x14ac:dyDescent="0.2">
      <c r="D272" s="21"/>
      <c r="E272" s="21"/>
      <c r="F272" s="16"/>
      <c r="H272" s="16"/>
      <c r="J272" s="16"/>
      <c r="K272" s="16"/>
      <c r="O272">
        <v>1996</v>
      </c>
      <c r="R272" s="16" t="s">
        <v>650</v>
      </c>
      <c r="S272" s="16" t="s">
        <v>651</v>
      </c>
      <c r="T272" s="16" t="s">
        <v>652</v>
      </c>
      <c r="V272" s="16" t="s">
        <v>653</v>
      </c>
      <c r="X272" s="16" t="s">
        <v>654</v>
      </c>
      <c r="Y272" s="16" t="s">
        <v>655</v>
      </c>
    </row>
  </sheetData>
  <autoFilter ref="A2:Y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workbookViewId="0">
      <selection activeCell="C16" sqref="C16"/>
    </sheetView>
  </sheetViews>
  <sheetFormatPr baseColWidth="10" defaultColWidth="8.83203125" defaultRowHeight="15" x14ac:dyDescent="0.2"/>
  <cols>
    <col min="10" max="10" width="12.5" customWidth="1"/>
    <col min="11" max="11" width="12.6640625" bestFit="1" customWidth="1"/>
  </cols>
  <sheetData>
    <row r="1" spans="1:11" ht="75" x14ac:dyDescent="0.2">
      <c r="A1" t="s">
        <v>1615</v>
      </c>
      <c r="B1" t="s">
        <v>1616</v>
      </c>
      <c r="C1" s="25" t="s">
        <v>1635</v>
      </c>
      <c r="D1" s="25" t="s">
        <v>1636</v>
      </c>
      <c r="E1" s="25" t="s">
        <v>1637</v>
      </c>
      <c r="F1" s="25" t="s">
        <v>1638</v>
      </c>
      <c r="G1" s="25" t="s">
        <v>1639</v>
      </c>
    </row>
    <row r="2" spans="1:11" x14ac:dyDescent="0.2">
      <c r="A2" s="30" t="s">
        <v>0</v>
      </c>
      <c r="B2" s="28" t="s">
        <v>8</v>
      </c>
      <c r="C2" s="26" t="s">
        <v>1607</v>
      </c>
      <c r="D2" s="26" t="s">
        <v>1608</v>
      </c>
      <c r="E2" s="26" t="s">
        <v>1609</v>
      </c>
      <c r="F2" s="26" t="s">
        <v>1610</v>
      </c>
      <c r="G2" s="26" t="s">
        <v>1611</v>
      </c>
      <c r="I2" s="18" t="s">
        <v>1612</v>
      </c>
    </row>
    <row r="3" spans="1:11" x14ac:dyDescent="0.2">
      <c r="A3" s="30"/>
      <c r="B3" s="29"/>
      <c r="C3" s="27"/>
      <c r="D3" s="27"/>
      <c r="E3" s="27"/>
      <c r="F3" s="27"/>
      <c r="G3" s="27"/>
    </row>
    <row r="4" spans="1:11" x14ac:dyDescent="0.2">
      <c r="A4">
        <v>2003</v>
      </c>
      <c r="B4" s="7" t="s">
        <v>104</v>
      </c>
      <c r="C4" s="8">
        <v>322</v>
      </c>
      <c r="D4" s="6"/>
      <c r="E4" s="6"/>
      <c r="F4" s="8">
        <v>467</v>
      </c>
      <c r="G4" s="6"/>
    </row>
    <row r="5" spans="1:11" x14ac:dyDescent="0.2">
      <c r="A5">
        <v>2003</v>
      </c>
      <c r="B5" s="7" t="s">
        <v>105</v>
      </c>
      <c r="C5" s="8">
        <v>1451</v>
      </c>
      <c r="D5" s="8">
        <v>499</v>
      </c>
      <c r="E5" s="8">
        <v>3983</v>
      </c>
      <c r="F5" s="8">
        <v>788</v>
      </c>
      <c r="G5" s="6"/>
    </row>
    <row r="6" spans="1:11" x14ac:dyDescent="0.2">
      <c r="A6">
        <v>2003</v>
      </c>
      <c r="B6" s="7" t="s">
        <v>106</v>
      </c>
      <c r="C6" s="8">
        <v>1480</v>
      </c>
      <c r="D6" s="8">
        <v>157</v>
      </c>
      <c r="E6" s="8">
        <v>2615</v>
      </c>
      <c r="F6" s="8">
        <v>367</v>
      </c>
      <c r="G6" s="6"/>
    </row>
    <row r="7" spans="1:11" x14ac:dyDescent="0.2">
      <c r="A7">
        <v>2003</v>
      </c>
      <c r="B7" s="7" t="s">
        <v>107</v>
      </c>
      <c r="C7" s="8">
        <v>4832</v>
      </c>
      <c r="D7" s="8">
        <v>5730</v>
      </c>
      <c r="E7" s="8">
        <v>12031</v>
      </c>
      <c r="F7" s="8">
        <v>2010</v>
      </c>
      <c r="G7" s="6"/>
      <c r="J7" s="10"/>
      <c r="K7" s="11"/>
    </row>
    <row r="8" spans="1:11" x14ac:dyDescent="0.2">
      <c r="A8">
        <v>2003</v>
      </c>
      <c r="B8" s="7" t="s">
        <v>108</v>
      </c>
      <c r="C8" s="8">
        <v>2674</v>
      </c>
      <c r="D8" s="8">
        <v>5354</v>
      </c>
      <c r="E8" s="8">
        <v>1654</v>
      </c>
      <c r="F8" s="8">
        <v>1872</v>
      </c>
      <c r="G8" s="6"/>
      <c r="J8" s="10" t="s">
        <v>1641</v>
      </c>
      <c r="K8" s="11"/>
    </row>
    <row r="9" spans="1:11" x14ac:dyDescent="0.2">
      <c r="A9">
        <v>2003</v>
      </c>
      <c r="B9" s="7" t="s">
        <v>109</v>
      </c>
      <c r="C9" s="8">
        <v>2855</v>
      </c>
      <c r="D9" s="8">
        <v>2802</v>
      </c>
      <c r="E9" s="8">
        <v>3682</v>
      </c>
      <c r="F9" s="8">
        <v>1724</v>
      </c>
      <c r="G9" s="6"/>
      <c r="J9" s="10"/>
      <c r="K9" s="11"/>
    </row>
    <row r="10" spans="1:11" x14ac:dyDescent="0.2">
      <c r="A10">
        <v>2003</v>
      </c>
      <c r="B10" s="7" t="s">
        <v>110</v>
      </c>
      <c r="C10" s="8">
        <v>5662</v>
      </c>
      <c r="D10" s="8">
        <v>5473</v>
      </c>
      <c r="E10" s="8">
        <v>8455</v>
      </c>
      <c r="F10" s="8">
        <v>1612</v>
      </c>
      <c r="G10" s="6"/>
      <c r="J10" s="10"/>
      <c r="K10" s="11"/>
    </row>
    <row r="11" spans="1:11" x14ac:dyDescent="0.2">
      <c r="A11">
        <v>2003</v>
      </c>
      <c r="B11" s="7" t="s">
        <v>111</v>
      </c>
      <c r="C11" s="8">
        <v>2889</v>
      </c>
      <c r="D11" s="8">
        <v>6388</v>
      </c>
      <c r="E11" s="8">
        <v>1702</v>
      </c>
      <c r="F11" s="8">
        <v>936</v>
      </c>
      <c r="G11" s="6"/>
      <c r="J11" s="10"/>
      <c r="K11" s="11"/>
    </row>
    <row r="12" spans="1:11" x14ac:dyDescent="0.2">
      <c r="A12">
        <v>2003</v>
      </c>
      <c r="B12" s="7" t="s">
        <v>112</v>
      </c>
      <c r="C12" s="8">
        <v>3162</v>
      </c>
      <c r="D12" s="8">
        <v>3911</v>
      </c>
      <c r="E12" s="8">
        <v>3440</v>
      </c>
      <c r="F12" s="8">
        <v>2298</v>
      </c>
      <c r="G12" s="6"/>
      <c r="J12" s="10"/>
      <c r="K12" s="11"/>
    </row>
    <row r="13" spans="1:11" x14ac:dyDescent="0.2">
      <c r="A13">
        <v>2003</v>
      </c>
      <c r="B13" s="7" t="s">
        <v>113</v>
      </c>
      <c r="C13" s="8">
        <v>767</v>
      </c>
      <c r="D13" s="8">
        <v>422</v>
      </c>
      <c r="E13" s="8">
        <v>5560</v>
      </c>
      <c r="F13" s="8">
        <v>513</v>
      </c>
      <c r="G13" s="6"/>
    </row>
    <row r="14" spans="1:11" x14ac:dyDescent="0.2">
      <c r="A14">
        <v>2003</v>
      </c>
      <c r="B14" s="7" t="s">
        <v>114</v>
      </c>
      <c r="C14" s="8">
        <v>3293</v>
      </c>
      <c r="D14" s="8">
        <v>13170</v>
      </c>
      <c r="E14" s="8">
        <v>158</v>
      </c>
      <c r="F14" s="8">
        <v>2436</v>
      </c>
      <c r="G14" s="8">
        <v>123</v>
      </c>
    </row>
    <row r="15" spans="1:11" x14ac:dyDescent="0.2">
      <c r="A15">
        <v>2003</v>
      </c>
      <c r="B15" s="7" t="s">
        <v>115</v>
      </c>
      <c r="C15" s="8">
        <v>2776</v>
      </c>
      <c r="D15" s="8">
        <v>12114</v>
      </c>
      <c r="E15" s="6"/>
      <c r="F15" s="8">
        <v>1483</v>
      </c>
      <c r="G15" s="6"/>
    </row>
    <row r="16" spans="1:11" x14ac:dyDescent="0.2">
      <c r="A16">
        <v>2003</v>
      </c>
      <c r="B16" s="7" t="s">
        <v>116</v>
      </c>
      <c r="C16" s="8">
        <v>3702</v>
      </c>
      <c r="D16" s="8">
        <v>5621</v>
      </c>
      <c r="E16" s="8">
        <v>3126</v>
      </c>
      <c r="F16" s="8">
        <v>2157</v>
      </c>
      <c r="G16" s="6"/>
    </row>
    <row r="17" spans="1:7" x14ac:dyDescent="0.2">
      <c r="A17">
        <v>2003</v>
      </c>
      <c r="B17" s="7" t="s">
        <v>117</v>
      </c>
      <c r="C17" s="8">
        <v>2342</v>
      </c>
      <c r="D17" s="8">
        <v>3325</v>
      </c>
      <c r="E17" s="8">
        <v>2506</v>
      </c>
      <c r="F17" s="8">
        <v>1465</v>
      </c>
      <c r="G17" s="6"/>
    </row>
    <row r="18" spans="1:7" x14ac:dyDescent="0.2">
      <c r="A18">
        <v>2003</v>
      </c>
      <c r="B18" s="7" t="s">
        <v>118</v>
      </c>
      <c r="C18" s="8">
        <v>6305</v>
      </c>
      <c r="D18" s="8">
        <v>2059</v>
      </c>
      <c r="E18" s="8">
        <v>1986</v>
      </c>
      <c r="F18" s="8">
        <v>684</v>
      </c>
      <c r="G18" s="6"/>
    </row>
    <row r="19" spans="1:7" x14ac:dyDescent="0.2">
      <c r="A19">
        <v>2003</v>
      </c>
      <c r="B19" s="7" t="s">
        <v>119</v>
      </c>
      <c r="C19" s="8">
        <v>7320</v>
      </c>
      <c r="D19" s="8">
        <v>8392</v>
      </c>
      <c r="E19" s="8">
        <v>6485</v>
      </c>
      <c r="F19" s="8">
        <v>2134</v>
      </c>
      <c r="G19" s="6"/>
    </row>
    <row r="20" spans="1:7" x14ac:dyDescent="0.2">
      <c r="A20">
        <v>2003</v>
      </c>
      <c r="B20" s="7" t="s">
        <v>120</v>
      </c>
      <c r="C20" s="8">
        <v>8059</v>
      </c>
      <c r="D20" s="8">
        <v>5872</v>
      </c>
      <c r="E20" s="8">
        <v>6384</v>
      </c>
      <c r="F20" s="8">
        <v>1091</v>
      </c>
      <c r="G20" s="8">
        <v>67</v>
      </c>
    </row>
    <row r="21" spans="1:7" x14ac:dyDescent="0.2">
      <c r="A21">
        <v>2003</v>
      </c>
      <c r="B21" s="7" t="s">
        <v>121</v>
      </c>
      <c r="C21" s="8">
        <v>3502</v>
      </c>
      <c r="D21" s="8">
        <v>12423</v>
      </c>
      <c r="E21" s="8">
        <v>5857</v>
      </c>
      <c r="F21" s="8">
        <v>4359</v>
      </c>
      <c r="G21" s="6"/>
    </row>
    <row r="22" spans="1:7" x14ac:dyDescent="0.2">
      <c r="A22">
        <v>2003</v>
      </c>
      <c r="B22" s="7" t="s">
        <v>122</v>
      </c>
      <c r="C22" s="8">
        <v>7762</v>
      </c>
      <c r="D22" s="8">
        <v>3752</v>
      </c>
      <c r="E22" s="8">
        <v>5574</v>
      </c>
      <c r="F22" s="8">
        <v>2613</v>
      </c>
      <c r="G22" s="6"/>
    </row>
    <row r="23" spans="1:7" x14ac:dyDescent="0.2">
      <c r="A23">
        <v>2003</v>
      </c>
      <c r="B23" s="7" t="s">
        <v>123</v>
      </c>
      <c r="C23" s="8">
        <v>5271</v>
      </c>
      <c r="D23" s="8">
        <v>18124</v>
      </c>
      <c r="E23" s="6"/>
      <c r="F23" s="8">
        <v>2292</v>
      </c>
      <c r="G23" s="6"/>
    </row>
    <row r="24" spans="1:7" x14ac:dyDescent="0.2">
      <c r="A24">
        <v>2003</v>
      </c>
      <c r="B24" s="7" t="s">
        <v>124</v>
      </c>
      <c r="C24" s="8">
        <v>2858</v>
      </c>
      <c r="D24" s="8">
        <v>3312</v>
      </c>
      <c r="E24" s="8">
        <v>4574</v>
      </c>
      <c r="F24" s="8">
        <v>887</v>
      </c>
      <c r="G24" s="6"/>
    </row>
    <row r="25" spans="1:7" x14ac:dyDescent="0.2">
      <c r="A25">
        <v>2003</v>
      </c>
      <c r="B25" s="7" t="s">
        <v>125</v>
      </c>
      <c r="C25" s="8">
        <v>691</v>
      </c>
      <c r="D25" s="8">
        <v>858</v>
      </c>
      <c r="E25" s="8">
        <v>562</v>
      </c>
      <c r="F25" s="8">
        <v>114</v>
      </c>
      <c r="G25" s="6"/>
    </row>
    <row r="26" spans="1:7" x14ac:dyDescent="0.2">
      <c r="A26">
        <v>2003</v>
      </c>
      <c r="B26" s="7" t="s">
        <v>126</v>
      </c>
      <c r="C26" s="8">
        <v>1235</v>
      </c>
      <c r="D26" s="8">
        <v>759</v>
      </c>
      <c r="E26" s="8">
        <v>3708</v>
      </c>
      <c r="F26" s="8">
        <v>696</v>
      </c>
      <c r="G26" s="6"/>
    </row>
    <row r="27" spans="1:7" x14ac:dyDescent="0.2">
      <c r="A27">
        <v>2003</v>
      </c>
      <c r="B27" s="7" t="s">
        <v>127</v>
      </c>
      <c r="C27" s="8">
        <v>6195</v>
      </c>
      <c r="D27" s="8">
        <v>4579</v>
      </c>
      <c r="E27" s="8">
        <v>6112</v>
      </c>
      <c r="F27" s="8">
        <v>949</v>
      </c>
      <c r="G27" s="6"/>
    </row>
    <row r="28" spans="1:7" x14ac:dyDescent="0.2">
      <c r="A28">
        <v>2003</v>
      </c>
      <c r="B28" s="7" t="s">
        <v>128</v>
      </c>
      <c r="C28" s="8">
        <v>2323</v>
      </c>
      <c r="D28" s="8">
        <v>3944</v>
      </c>
      <c r="E28" s="8">
        <v>1174</v>
      </c>
      <c r="F28" s="8">
        <v>940</v>
      </c>
      <c r="G28" s="6"/>
    </row>
    <row r="29" spans="1:7" x14ac:dyDescent="0.2">
      <c r="A29">
        <v>2003</v>
      </c>
      <c r="B29" s="7" t="s">
        <v>129</v>
      </c>
      <c r="C29" s="8">
        <v>3501</v>
      </c>
      <c r="D29" s="8">
        <v>6703</v>
      </c>
      <c r="E29" s="8">
        <v>109</v>
      </c>
      <c r="F29" s="8">
        <v>998</v>
      </c>
      <c r="G29" s="6"/>
    </row>
    <row r="30" spans="1:7" x14ac:dyDescent="0.2">
      <c r="A30">
        <v>2003</v>
      </c>
      <c r="B30" s="7" t="s">
        <v>130</v>
      </c>
      <c r="C30" s="8">
        <v>620</v>
      </c>
      <c r="D30" s="8">
        <v>198</v>
      </c>
      <c r="E30" s="8">
        <v>96</v>
      </c>
      <c r="F30" s="8">
        <v>237</v>
      </c>
      <c r="G30" s="6"/>
    </row>
    <row r="31" spans="1:7" x14ac:dyDescent="0.2">
      <c r="A31">
        <v>2003</v>
      </c>
      <c r="B31" s="7" t="s">
        <v>131</v>
      </c>
      <c r="C31" s="8">
        <v>3136</v>
      </c>
      <c r="D31" s="8">
        <v>1742</v>
      </c>
      <c r="E31" s="8">
        <v>4707</v>
      </c>
      <c r="F31" s="8">
        <v>2006</v>
      </c>
      <c r="G31" s="6"/>
    </row>
    <row r="32" spans="1:7" x14ac:dyDescent="0.2">
      <c r="A32">
        <v>2003</v>
      </c>
      <c r="B32" s="7" t="s">
        <v>132</v>
      </c>
      <c r="C32" s="8">
        <v>1954</v>
      </c>
      <c r="D32" s="8">
        <v>508</v>
      </c>
      <c r="E32" s="8">
        <v>4313</v>
      </c>
      <c r="F32" s="8">
        <v>944</v>
      </c>
      <c r="G32" s="6"/>
    </row>
    <row r="33" spans="1:7" x14ac:dyDescent="0.2">
      <c r="A33">
        <v>2003</v>
      </c>
      <c r="B33" s="7" t="s">
        <v>133</v>
      </c>
      <c r="C33" s="8">
        <v>1542</v>
      </c>
      <c r="D33" s="8">
        <v>837</v>
      </c>
      <c r="E33" s="8">
        <v>823</v>
      </c>
      <c r="F33" s="8">
        <v>564</v>
      </c>
      <c r="G33" s="6"/>
    </row>
    <row r="34" spans="1:7" x14ac:dyDescent="0.2">
      <c r="A34">
        <v>2003</v>
      </c>
      <c r="B34" s="7" t="s">
        <v>134</v>
      </c>
      <c r="C34" s="8">
        <v>1250</v>
      </c>
      <c r="D34" s="8">
        <v>381</v>
      </c>
      <c r="E34" s="8">
        <v>852</v>
      </c>
      <c r="F34" s="8">
        <v>191</v>
      </c>
      <c r="G34" s="6"/>
    </row>
    <row r="35" spans="1:7" x14ac:dyDescent="0.2">
      <c r="A35">
        <v>2003</v>
      </c>
      <c r="B35" s="7" t="s">
        <v>135</v>
      </c>
      <c r="C35" s="8">
        <v>1943</v>
      </c>
      <c r="D35" s="8">
        <v>2057</v>
      </c>
      <c r="E35" s="8">
        <v>3575</v>
      </c>
      <c r="F35" s="8">
        <v>704</v>
      </c>
      <c r="G35" s="6"/>
    </row>
    <row r="36" spans="1:7" x14ac:dyDescent="0.2">
      <c r="A36">
        <v>2003</v>
      </c>
      <c r="B36" s="7" t="s">
        <v>136</v>
      </c>
      <c r="C36" s="6"/>
      <c r="D36" s="6"/>
      <c r="E36" s="6"/>
      <c r="F36" s="8">
        <v>139</v>
      </c>
      <c r="G36" s="6"/>
    </row>
    <row r="37" spans="1:7" x14ac:dyDescent="0.2">
      <c r="A37">
        <v>2002</v>
      </c>
      <c r="B37" s="7" t="s">
        <v>104</v>
      </c>
      <c r="C37" s="8">
        <v>312</v>
      </c>
      <c r="D37" s="6"/>
      <c r="E37" s="6"/>
      <c r="F37" s="8">
        <v>456</v>
      </c>
      <c r="G37" s="8">
        <v>47</v>
      </c>
    </row>
    <row r="38" spans="1:7" x14ac:dyDescent="0.2">
      <c r="A38">
        <v>2002</v>
      </c>
      <c r="B38" s="7" t="s">
        <v>105</v>
      </c>
      <c r="C38" s="8">
        <v>1208</v>
      </c>
      <c r="D38" s="8">
        <v>493</v>
      </c>
      <c r="E38" s="8">
        <v>4215</v>
      </c>
      <c r="F38" s="8">
        <v>764</v>
      </c>
      <c r="G38" s="6"/>
    </row>
    <row r="39" spans="1:7" x14ac:dyDescent="0.2">
      <c r="A39">
        <v>2002</v>
      </c>
      <c r="B39" s="7" t="s">
        <v>106</v>
      </c>
      <c r="C39" s="8">
        <v>1149</v>
      </c>
      <c r="D39" s="8">
        <v>152</v>
      </c>
      <c r="E39" s="8">
        <v>2973</v>
      </c>
      <c r="F39" s="8">
        <v>334</v>
      </c>
      <c r="G39" s="6"/>
    </row>
    <row r="40" spans="1:7" x14ac:dyDescent="0.2">
      <c r="A40">
        <v>2002</v>
      </c>
      <c r="B40" s="7" t="s">
        <v>107</v>
      </c>
      <c r="C40" s="8">
        <v>4746</v>
      </c>
      <c r="D40" s="8">
        <v>4322</v>
      </c>
      <c r="E40" s="8">
        <v>13923</v>
      </c>
      <c r="F40" s="8">
        <v>2038</v>
      </c>
      <c r="G40" s="6"/>
    </row>
    <row r="41" spans="1:7" x14ac:dyDescent="0.2">
      <c r="A41">
        <v>2002</v>
      </c>
      <c r="B41" s="7" t="s">
        <v>108</v>
      </c>
      <c r="C41" s="8">
        <v>2574</v>
      </c>
      <c r="D41" s="8">
        <v>5378</v>
      </c>
      <c r="E41" s="8">
        <v>1728</v>
      </c>
      <c r="F41" s="8">
        <v>1819</v>
      </c>
      <c r="G41" s="6"/>
    </row>
    <row r="42" spans="1:7" x14ac:dyDescent="0.2">
      <c r="A42">
        <v>2002</v>
      </c>
      <c r="B42" s="7" t="s">
        <v>109</v>
      </c>
      <c r="C42" s="8">
        <v>2881</v>
      </c>
      <c r="D42" s="8">
        <v>3011</v>
      </c>
      <c r="E42" s="8">
        <v>3512</v>
      </c>
      <c r="F42" s="8">
        <v>2009</v>
      </c>
      <c r="G42" s="6"/>
    </row>
    <row r="43" spans="1:7" x14ac:dyDescent="0.2">
      <c r="A43">
        <v>2002</v>
      </c>
      <c r="B43" s="7" t="s">
        <v>110</v>
      </c>
      <c r="C43" s="8">
        <v>5670</v>
      </c>
      <c r="D43" s="8">
        <v>5451</v>
      </c>
      <c r="E43" s="8">
        <v>8493</v>
      </c>
      <c r="F43" s="8">
        <v>1587</v>
      </c>
      <c r="G43" s="6"/>
    </row>
    <row r="44" spans="1:7" x14ac:dyDescent="0.2">
      <c r="A44">
        <v>2002</v>
      </c>
      <c r="B44" s="7" t="s">
        <v>111</v>
      </c>
      <c r="C44" s="8">
        <v>2479</v>
      </c>
      <c r="D44" s="8">
        <v>6524</v>
      </c>
      <c r="E44" s="8">
        <v>1815</v>
      </c>
      <c r="F44" s="8">
        <v>1016</v>
      </c>
      <c r="G44" s="6"/>
    </row>
    <row r="45" spans="1:7" x14ac:dyDescent="0.2">
      <c r="A45">
        <v>2002</v>
      </c>
      <c r="B45" s="7" t="s">
        <v>112</v>
      </c>
      <c r="C45" s="8">
        <v>2888</v>
      </c>
      <c r="D45" s="8">
        <v>5299</v>
      </c>
      <c r="E45" s="8">
        <v>2641</v>
      </c>
      <c r="F45" s="8">
        <v>1355</v>
      </c>
      <c r="G45" s="6"/>
    </row>
    <row r="46" spans="1:7" x14ac:dyDescent="0.2">
      <c r="A46">
        <v>2002</v>
      </c>
      <c r="B46" s="7" t="s">
        <v>113</v>
      </c>
      <c r="C46" s="8">
        <v>717</v>
      </c>
      <c r="D46" s="8">
        <v>523</v>
      </c>
      <c r="E46" s="8">
        <v>5318</v>
      </c>
      <c r="F46" s="8">
        <v>550</v>
      </c>
      <c r="G46" s="6"/>
    </row>
    <row r="47" spans="1:7" x14ac:dyDescent="0.2">
      <c r="A47">
        <v>2002</v>
      </c>
      <c r="B47" s="7" t="s">
        <v>114</v>
      </c>
      <c r="C47" s="8">
        <v>3258</v>
      </c>
      <c r="D47" s="8">
        <v>13049</v>
      </c>
      <c r="E47" s="8">
        <v>344</v>
      </c>
      <c r="F47" s="8">
        <v>2354</v>
      </c>
      <c r="G47" s="8">
        <v>124</v>
      </c>
    </row>
    <row r="48" spans="1:7" x14ac:dyDescent="0.2">
      <c r="A48">
        <v>2002</v>
      </c>
      <c r="B48" s="7" t="s">
        <v>115</v>
      </c>
      <c r="C48" s="8">
        <v>2206</v>
      </c>
      <c r="D48" s="8">
        <v>13368</v>
      </c>
      <c r="E48" s="6"/>
      <c r="F48" s="8">
        <v>1413</v>
      </c>
      <c r="G48" s="6"/>
    </row>
    <row r="49" spans="1:7" x14ac:dyDescent="0.2">
      <c r="A49">
        <v>2002</v>
      </c>
      <c r="B49" s="7" t="s">
        <v>116</v>
      </c>
      <c r="C49" s="8">
        <v>3643</v>
      </c>
      <c r="D49" s="8">
        <v>5553</v>
      </c>
      <c r="E49" s="8">
        <v>3004</v>
      </c>
      <c r="F49" s="8">
        <v>2190</v>
      </c>
      <c r="G49" s="6"/>
    </row>
    <row r="50" spans="1:7" x14ac:dyDescent="0.2">
      <c r="A50">
        <v>2002</v>
      </c>
      <c r="B50" s="7" t="s">
        <v>117</v>
      </c>
      <c r="C50" s="8">
        <v>2192</v>
      </c>
      <c r="D50" s="8">
        <v>3501</v>
      </c>
      <c r="E50" s="8">
        <v>2393</v>
      </c>
      <c r="F50" s="8">
        <v>1498</v>
      </c>
      <c r="G50" s="6"/>
    </row>
    <row r="51" spans="1:7" x14ac:dyDescent="0.2">
      <c r="A51">
        <v>2002</v>
      </c>
      <c r="B51" s="7" t="s">
        <v>118</v>
      </c>
      <c r="C51" s="8">
        <v>2556</v>
      </c>
      <c r="D51" s="8">
        <v>1725</v>
      </c>
      <c r="E51" s="8">
        <v>5230</v>
      </c>
      <c r="F51" s="8">
        <v>1429</v>
      </c>
      <c r="G51" s="6"/>
    </row>
    <row r="52" spans="1:7" x14ac:dyDescent="0.2">
      <c r="A52">
        <v>2002</v>
      </c>
      <c r="B52" s="7" t="s">
        <v>119</v>
      </c>
      <c r="C52" s="8">
        <v>5265</v>
      </c>
      <c r="D52" s="8">
        <v>9514</v>
      </c>
      <c r="E52" s="8">
        <v>7349</v>
      </c>
      <c r="F52" s="8">
        <v>2783</v>
      </c>
      <c r="G52" s="6"/>
    </row>
    <row r="53" spans="1:7" x14ac:dyDescent="0.2">
      <c r="A53">
        <v>2002</v>
      </c>
      <c r="B53" s="7" t="s">
        <v>120</v>
      </c>
      <c r="C53" s="8">
        <v>6577</v>
      </c>
      <c r="D53" s="8">
        <v>3523</v>
      </c>
      <c r="E53" s="8">
        <v>8764</v>
      </c>
      <c r="F53" s="8">
        <v>2229</v>
      </c>
      <c r="G53" s="8">
        <v>221</v>
      </c>
    </row>
    <row r="54" spans="1:7" x14ac:dyDescent="0.2">
      <c r="A54">
        <v>2002</v>
      </c>
      <c r="B54" s="7" t="s">
        <v>121</v>
      </c>
      <c r="C54" s="8">
        <v>3469</v>
      </c>
      <c r="D54" s="8">
        <v>12444</v>
      </c>
      <c r="E54" s="8">
        <v>6039</v>
      </c>
      <c r="F54" s="8">
        <v>5184</v>
      </c>
      <c r="G54" s="6"/>
    </row>
    <row r="55" spans="1:7" x14ac:dyDescent="0.2">
      <c r="A55">
        <v>2002</v>
      </c>
      <c r="B55" s="7" t="s">
        <v>122</v>
      </c>
      <c r="C55" s="8">
        <v>7153</v>
      </c>
      <c r="D55" s="8">
        <v>3969</v>
      </c>
      <c r="E55" s="8">
        <v>6484</v>
      </c>
      <c r="F55" s="8">
        <v>2258</v>
      </c>
      <c r="G55" s="6"/>
    </row>
    <row r="56" spans="1:7" x14ac:dyDescent="0.2">
      <c r="A56">
        <v>2002</v>
      </c>
      <c r="B56" s="7" t="s">
        <v>123</v>
      </c>
      <c r="C56" s="8">
        <v>4907</v>
      </c>
      <c r="D56" s="8">
        <v>18425</v>
      </c>
      <c r="E56" s="6"/>
      <c r="F56" s="8">
        <v>2175</v>
      </c>
      <c r="G56" s="6"/>
    </row>
    <row r="57" spans="1:7" x14ac:dyDescent="0.2">
      <c r="A57">
        <v>2002</v>
      </c>
      <c r="B57" s="7" t="s">
        <v>124</v>
      </c>
      <c r="C57" s="8">
        <v>2581</v>
      </c>
      <c r="D57" s="8">
        <v>3304</v>
      </c>
      <c r="E57" s="8">
        <v>4746</v>
      </c>
      <c r="F57" s="8">
        <v>978</v>
      </c>
      <c r="G57" s="6"/>
    </row>
    <row r="58" spans="1:7" x14ac:dyDescent="0.2">
      <c r="A58">
        <v>2002</v>
      </c>
      <c r="B58" s="7" t="s">
        <v>125</v>
      </c>
      <c r="C58" s="8">
        <v>493</v>
      </c>
      <c r="D58" s="8">
        <v>919</v>
      </c>
      <c r="E58" s="8">
        <v>490</v>
      </c>
      <c r="F58" s="8">
        <v>281</v>
      </c>
      <c r="G58" s="6"/>
    </row>
    <row r="59" spans="1:7" x14ac:dyDescent="0.2">
      <c r="A59">
        <v>2002</v>
      </c>
      <c r="B59" s="7" t="s">
        <v>126</v>
      </c>
      <c r="C59" s="8">
        <v>1246</v>
      </c>
      <c r="D59" s="8">
        <v>764</v>
      </c>
      <c r="E59" s="8">
        <v>3604</v>
      </c>
      <c r="F59" s="8">
        <v>779</v>
      </c>
      <c r="G59" s="6"/>
    </row>
    <row r="60" spans="1:7" x14ac:dyDescent="0.2">
      <c r="A60">
        <v>2002</v>
      </c>
      <c r="B60" s="7" t="s">
        <v>127</v>
      </c>
      <c r="C60" s="8">
        <v>4270</v>
      </c>
      <c r="D60" s="8">
        <v>4435</v>
      </c>
      <c r="E60" s="8">
        <v>7272</v>
      </c>
      <c r="F60" s="8">
        <v>1796</v>
      </c>
      <c r="G60" s="6"/>
    </row>
    <row r="61" spans="1:7" x14ac:dyDescent="0.2">
      <c r="A61">
        <v>2002</v>
      </c>
      <c r="B61" s="7" t="s">
        <v>128</v>
      </c>
      <c r="C61" s="8">
        <v>2153</v>
      </c>
      <c r="D61" s="8">
        <v>3866</v>
      </c>
      <c r="E61" s="8">
        <v>1470</v>
      </c>
      <c r="F61" s="8">
        <v>895</v>
      </c>
      <c r="G61" s="6"/>
    </row>
    <row r="62" spans="1:7" x14ac:dyDescent="0.2">
      <c r="A62">
        <v>2002</v>
      </c>
      <c r="B62" s="7" t="s">
        <v>129</v>
      </c>
      <c r="C62" s="8">
        <v>3443</v>
      </c>
      <c r="D62" s="8">
        <v>6962</v>
      </c>
      <c r="E62" s="8">
        <v>153</v>
      </c>
      <c r="F62" s="8">
        <v>961</v>
      </c>
      <c r="G62" s="6"/>
    </row>
    <row r="63" spans="1:7" x14ac:dyDescent="0.2">
      <c r="A63">
        <v>2002</v>
      </c>
      <c r="B63" s="7" t="s">
        <v>130</v>
      </c>
      <c r="C63" s="8">
        <v>621</v>
      </c>
      <c r="D63" s="8">
        <v>176</v>
      </c>
      <c r="E63" s="8">
        <v>90</v>
      </c>
      <c r="F63" s="8">
        <v>243</v>
      </c>
      <c r="G63" s="6"/>
    </row>
    <row r="64" spans="1:7" x14ac:dyDescent="0.2">
      <c r="A64">
        <v>2002</v>
      </c>
      <c r="B64" s="7" t="s">
        <v>131</v>
      </c>
      <c r="C64" s="8">
        <v>2661</v>
      </c>
      <c r="D64" s="8">
        <v>1463</v>
      </c>
      <c r="E64" s="8">
        <v>5374</v>
      </c>
      <c r="F64" s="8">
        <v>1989</v>
      </c>
      <c r="G64" s="6"/>
    </row>
    <row r="65" spans="1:7" x14ac:dyDescent="0.2">
      <c r="A65">
        <v>2002</v>
      </c>
      <c r="B65" s="7" t="s">
        <v>132</v>
      </c>
      <c r="C65" s="8">
        <v>1804</v>
      </c>
      <c r="D65" s="8">
        <v>454</v>
      </c>
      <c r="E65" s="8">
        <v>4456</v>
      </c>
      <c r="F65" s="8">
        <v>963</v>
      </c>
      <c r="G65" s="6"/>
    </row>
    <row r="66" spans="1:7" x14ac:dyDescent="0.2">
      <c r="A66">
        <v>2002</v>
      </c>
      <c r="B66" s="7" t="s">
        <v>133</v>
      </c>
      <c r="C66" s="8">
        <v>1135</v>
      </c>
      <c r="D66" s="8">
        <v>982</v>
      </c>
      <c r="E66" s="8">
        <v>1034</v>
      </c>
      <c r="F66" s="8">
        <v>517</v>
      </c>
      <c r="G66" s="6"/>
    </row>
    <row r="67" spans="1:7" x14ac:dyDescent="0.2">
      <c r="A67">
        <v>2002</v>
      </c>
      <c r="B67" s="7" t="s">
        <v>134</v>
      </c>
      <c r="C67" s="8">
        <v>707</v>
      </c>
      <c r="D67" s="8">
        <v>794</v>
      </c>
      <c r="E67" s="8">
        <v>850</v>
      </c>
      <c r="F67" s="8">
        <v>296</v>
      </c>
      <c r="G67" s="6"/>
    </row>
    <row r="68" spans="1:7" x14ac:dyDescent="0.2">
      <c r="A68">
        <v>2002</v>
      </c>
      <c r="B68" s="7" t="s">
        <v>135</v>
      </c>
      <c r="C68" s="8">
        <v>1975</v>
      </c>
      <c r="D68" s="8">
        <v>2089</v>
      </c>
      <c r="E68" s="8">
        <v>3611</v>
      </c>
      <c r="F68" s="8">
        <v>720</v>
      </c>
      <c r="G68" s="6"/>
    </row>
    <row r="69" spans="1:7" x14ac:dyDescent="0.2">
      <c r="A69">
        <v>2002</v>
      </c>
      <c r="B69" s="7" t="s">
        <v>136</v>
      </c>
      <c r="C69" s="6"/>
      <c r="D69" s="6"/>
      <c r="E69" s="6"/>
      <c r="F69" s="8">
        <v>138</v>
      </c>
      <c r="G69" s="6"/>
    </row>
    <row r="70" spans="1:7" x14ac:dyDescent="0.2">
      <c r="A70">
        <v>2001</v>
      </c>
      <c r="B70" s="5" t="s">
        <v>105</v>
      </c>
      <c r="C70" s="8">
        <v>1207</v>
      </c>
      <c r="D70" s="8">
        <v>349</v>
      </c>
      <c r="E70" s="8">
        <v>4819</v>
      </c>
      <c r="F70" s="8">
        <v>1105</v>
      </c>
      <c r="G70" s="6"/>
    </row>
    <row r="71" spans="1:7" x14ac:dyDescent="0.2">
      <c r="A71">
        <v>2001</v>
      </c>
      <c r="B71" s="5" t="s">
        <v>106</v>
      </c>
      <c r="C71" s="8">
        <v>954</v>
      </c>
      <c r="D71" s="8">
        <v>176</v>
      </c>
      <c r="E71" s="8">
        <v>4012</v>
      </c>
      <c r="F71" s="8">
        <v>672</v>
      </c>
      <c r="G71" s="6"/>
    </row>
    <row r="72" spans="1:7" x14ac:dyDescent="0.2">
      <c r="A72">
        <v>2001</v>
      </c>
      <c r="B72" s="5" t="s">
        <v>113</v>
      </c>
      <c r="C72" s="8">
        <v>1353</v>
      </c>
      <c r="D72" s="8">
        <v>377</v>
      </c>
      <c r="E72" s="8">
        <v>6292</v>
      </c>
      <c r="F72" s="8">
        <v>294</v>
      </c>
      <c r="G72" s="6"/>
    </row>
    <row r="73" spans="1:7" x14ac:dyDescent="0.2">
      <c r="A73">
        <v>2001</v>
      </c>
      <c r="B73" s="5" t="s">
        <v>126</v>
      </c>
      <c r="C73" s="8">
        <v>1349</v>
      </c>
      <c r="D73" s="8">
        <v>99</v>
      </c>
      <c r="E73" s="8">
        <v>7206</v>
      </c>
      <c r="F73" s="8">
        <v>832</v>
      </c>
      <c r="G73" s="6"/>
    </row>
    <row r="74" spans="1:7" x14ac:dyDescent="0.2">
      <c r="A74">
        <v>2001</v>
      </c>
      <c r="B74" s="5" t="s">
        <v>107</v>
      </c>
      <c r="C74" s="8">
        <v>5917</v>
      </c>
      <c r="D74" s="8">
        <v>959</v>
      </c>
      <c r="E74" s="8">
        <v>19041</v>
      </c>
      <c r="F74" s="8">
        <v>2905</v>
      </c>
      <c r="G74" s="6"/>
    </row>
    <row r="75" spans="1:7" x14ac:dyDescent="0.2">
      <c r="A75">
        <v>2001</v>
      </c>
      <c r="B75" s="5" t="s">
        <v>108</v>
      </c>
      <c r="C75" s="8">
        <v>3291</v>
      </c>
      <c r="D75" s="8">
        <v>1597</v>
      </c>
      <c r="E75" s="8">
        <v>9246</v>
      </c>
      <c r="F75" s="8">
        <v>2668</v>
      </c>
      <c r="G75" s="6"/>
    </row>
    <row r="76" spans="1:7" x14ac:dyDescent="0.2">
      <c r="A76">
        <v>2001</v>
      </c>
      <c r="B76" s="5" t="s">
        <v>109</v>
      </c>
      <c r="C76" s="8">
        <v>3000</v>
      </c>
      <c r="D76" s="8">
        <v>3029</v>
      </c>
      <c r="E76" s="8">
        <v>7488</v>
      </c>
      <c r="F76" s="8">
        <v>1907</v>
      </c>
      <c r="G76" s="6"/>
    </row>
    <row r="77" spans="1:7" x14ac:dyDescent="0.2">
      <c r="A77">
        <v>2001</v>
      </c>
      <c r="B77" s="5" t="s">
        <v>110</v>
      </c>
      <c r="C77" s="8">
        <v>4974</v>
      </c>
      <c r="D77" s="8">
        <v>4040</v>
      </c>
      <c r="E77" s="8">
        <v>16930</v>
      </c>
      <c r="F77" s="8">
        <v>2057</v>
      </c>
      <c r="G77" s="6"/>
    </row>
    <row r="78" spans="1:7" x14ac:dyDescent="0.2">
      <c r="A78">
        <v>2001</v>
      </c>
      <c r="B78" s="5" t="s">
        <v>111</v>
      </c>
      <c r="C78" s="8">
        <v>4236</v>
      </c>
      <c r="D78" s="8">
        <v>1790</v>
      </c>
      <c r="E78" s="8">
        <v>6569</v>
      </c>
      <c r="F78" s="8">
        <v>1032</v>
      </c>
      <c r="G78" s="6"/>
    </row>
    <row r="79" spans="1:7" x14ac:dyDescent="0.2">
      <c r="A79">
        <v>2001</v>
      </c>
      <c r="B79" s="5" t="s">
        <v>112</v>
      </c>
      <c r="C79" s="8">
        <v>3407</v>
      </c>
      <c r="D79" s="8">
        <v>603</v>
      </c>
      <c r="E79" s="8">
        <v>10408</v>
      </c>
      <c r="F79" s="8">
        <v>1670</v>
      </c>
      <c r="G79" s="6"/>
    </row>
    <row r="80" spans="1:7" x14ac:dyDescent="0.2">
      <c r="A80">
        <v>2001</v>
      </c>
      <c r="B80" s="5" t="s">
        <v>114</v>
      </c>
      <c r="C80" s="8">
        <v>3634</v>
      </c>
      <c r="D80" s="8">
        <v>1616</v>
      </c>
      <c r="E80" s="8">
        <v>20489</v>
      </c>
      <c r="F80" s="8">
        <v>2324</v>
      </c>
      <c r="G80" s="8">
        <v>222</v>
      </c>
    </row>
    <row r="81" spans="1:7" x14ac:dyDescent="0.2">
      <c r="A81">
        <v>2001</v>
      </c>
      <c r="B81" s="5" t="s">
        <v>116</v>
      </c>
      <c r="C81" s="8">
        <v>3327</v>
      </c>
      <c r="D81" s="8">
        <v>2132</v>
      </c>
      <c r="E81" s="8">
        <v>12440</v>
      </c>
      <c r="F81" s="8">
        <v>2418</v>
      </c>
      <c r="G81" s="6"/>
    </row>
    <row r="82" spans="1:7" x14ac:dyDescent="0.2">
      <c r="A82">
        <v>2001</v>
      </c>
      <c r="B82" s="5" t="s">
        <v>117</v>
      </c>
      <c r="C82" s="8">
        <v>2341</v>
      </c>
      <c r="D82" s="8">
        <v>1363</v>
      </c>
      <c r="E82" s="8">
        <v>6088</v>
      </c>
      <c r="F82" s="8">
        <v>1867</v>
      </c>
      <c r="G82" s="6"/>
    </row>
    <row r="83" spans="1:7" x14ac:dyDescent="0.2">
      <c r="A83">
        <v>2001</v>
      </c>
      <c r="B83" s="5" t="s">
        <v>115</v>
      </c>
      <c r="C83" s="8">
        <v>2805</v>
      </c>
      <c r="D83" s="8">
        <v>5612</v>
      </c>
      <c r="E83" s="8">
        <v>10095</v>
      </c>
      <c r="F83" s="8">
        <v>1878</v>
      </c>
      <c r="G83" s="6"/>
    </row>
    <row r="84" spans="1:7" x14ac:dyDescent="0.2">
      <c r="A84">
        <v>2001</v>
      </c>
      <c r="B84" s="5" t="s">
        <v>118</v>
      </c>
      <c r="C84" s="8">
        <v>2933</v>
      </c>
      <c r="D84" s="8">
        <v>1063</v>
      </c>
      <c r="E84" s="8">
        <v>7384</v>
      </c>
      <c r="F84" s="8">
        <v>2002</v>
      </c>
      <c r="G84" s="6"/>
    </row>
    <row r="85" spans="1:7" x14ac:dyDescent="0.2">
      <c r="A85">
        <v>2001</v>
      </c>
      <c r="B85" s="5" t="s">
        <v>119</v>
      </c>
      <c r="C85" s="8">
        <v>5410</v>
      </c>
      <c r="D85" s="8">
        <v>2991</v>
      </c>
      <c r="E85" s="8">
        <v>16810</v>
      </c>
      <c r="F85" s="8">
        <v>3087</v>
      </c>
      <c r="G85" s="6"/>
    </row>
    <row r="86" spans="1:7" x14ac:dyDescent="0.2">
      <c r="A86">
        <v>2001</v>
      </c>
      <c r="B86" s="5" t="s">
        <v>120</v>
      </c>
      <c r="C86" s="8">
        <v>4144</v>
      </c>
      <c r="D86" s="8">
        <v>7041</v>
      </c>
      <c r="E86" s="8">
        <v>8093</v>
      </c>
      <c r="F86" s="8">
        <v>3859</v>
      </c>
      <c r="G86" s="8">
        <v>160</v>
      </c>
    </row>
    <row r="87" spans="1:7" x14ac:dyDescent="0.2">
      <c r="A87">
        <v>2001</v>
      </c>
      <c r="B87" s="5" t="s">
        <v>121</v>
      </c>
      <c r="C87" s="8">
        <v>4021</v>
      </c>
      <c r="D87" s="8">
        <v>3477</v>
      </c>
      <c r="E87" s="8">
        <v>16808</v>
      </c>
      <c r="F87" s="8">
        <v>6513</v>
      </c>
      <c r="G87" s="6"/>
    </row>
    <row r="88" spans="1:7" x14ac:dyDescent="0.2">
      <c r="A88">
        <v>2001</v>
      </c>
      <c r="B88" s="5" t="s">
        <v>122</v>
      </c>
      <c r="C88" s="8">
        <v>7864</v>
      </c>
      <c r="D88" s="8">
        <v>2400</v>
      </c>
      <c r="E88" s="8">
        <v>8356</v>
      </c>
      <c r="F88" s="8">
        <v>3577</v>
      </c>
      <c r="G88" s="6"/>
    </row>
    <row r="89" spans="1:7" x14ac:dyDescent="0.2">
      <c r="A89">
        <v>2001</v>
      </c>
      <c r="B89" s="5" t="s">
        <v>123</v>
      </c>
      <c r="C89" s="8">
        <v>5279</v>
      </c>
      <c r="D89" s="8">
        <v>5414</v>
      </c>
      <c r="E89" s="8">
        <v>19902</v>
      </c>
      <c r="F89" s="8">
        <v>2885</v>
      </c>
      <c r="G89" s="6"/>
    </row>
    <row r="90" spans="1:7" x14ac:dyDescent="0.2">
      <c r="A90">
        <v>2001</v>
      </c>
      <c r="B90" s="5" t="s">
        <v>124</v>
      </c>
      <c r="C90" s="8">
        <v>2811</v>
      </c>
      <c r="D90" s="8">
        <v>530</v>
      </c>
      <c r="E90" s="8">
        <v>10434</v>
      </c>
      <c r="F90" s="8">
        <v>1127</v>
      </c>
      <c r="G90" s="6"/>
    </row>
    <row r="91" spans="1:7" x14ac:dyDescent="0.2">
      <c r="A91">
        <v>2001</v>
      </c>
      <c r="B91" s="5" t="s">
        <v>125</v>
      </c>
      <c r="C91" s="8">
        <v>466</v>
      </c>
      <c r="D91" s="8">
        <v>182</v>
      </c>
      <c r="E91" s="8">
        <v>1661</v>
      </c>
      <c r="F91" s="8">
        <v>326</v>
      </c>
      <c r="G91" s="6"/>
    </row>
    <row r="92" spans="1:7" x14ac:dyDescent="0.2">
      <c r="A92">
        <v>2001</v>
      </c>
      <c r="B92" s="5" t="s">
        <v>127</v>
      </c>
      <c r="C92" s="8">
        <v>4988</v>
      </c>
      <c r="D92" s="8">
        <v>2548</v>
      </c>
      <c r="E92" s="8">
        <v>17263</v>
      </c>
      <c r="F92" s="8">
        <v>1615</v>
      </c>
      <c r="G92" s="6"/>
    </row>
    <row r="93" spans="1:7" x14ac:dyDescent="0.2">
      <c r="A93">
        <v>2001</v>
      </c>
      <c r="B93" s="5" t="s">
        <v>128</v>
      </c>
      <c r="C93" s="8">
        <v>2375</v>
      </c>
      <c r="D93" s="8">
        <v>705</v>
      </c>
      <c r="E93" s="8">
        <v>6545</v>
      </c>
      <c r="F93" s="8">
        <v>934</v>
      </c>
      <c r="G93" s="6"/>
    </row>
    <row r="94" spans="1:7" x14ac:dyDescent="0.2">
      <c r="A94">
        <v>2001</v>
      </c>
      <c r="B94" s="5" t="s">
        <v>129</v>
      </c>
      <c r="C94" s="8">
        <v>3673</v>
      </c>
      <c r="D94" s="8">
        <v>369</v>
      </c>
      <c r="E94" s="8">
        <v>7580</v>
      </c>
      <c r="F94" s="8">
        <v>931</v>
      </c>
      <c r="G94" s="6"/>
    </row>
    <row r="95" spans="1:7" x14ac:dyDescent="0.2">
      <c r="A95">
        <v>2001</v>
      </c>
      <c r="B95" s="5" t="s">
        <v>130</v>
      </c>
      <c r="C95" s="8">
        <v>641</v>
      </c>
      <c r="D95" s="8">
        <v>175</v>
      </c>
      <c r="E95" s="8">
        <v>88</v>
      </c>
      <c r="F95" s="8">
        <v>270</v>
      </c>
      <c r="G95" s="6"/>
    </row>
    <row r="96" spans="1:7" x14ac:dyDescent="0.2">
      <c r="A96">
        <v>2001</v>
      </c>
      <c r="B96" s="5" t="s">
        <v>131</v>
      </c>
      <c r="C96" s="8">
        <v>2688</v>
      </c>
      <c r="D96" s="8">
        <v>1119</v>
      </c>
      <c r="E96" s="8">
        <v>6886</v>
      </c>
      <c r="F96" s="8">
        <v>2375</v>
      </c>
      <c r="G96" s="6"/>
    </row>
    <row r="97" spans="1:7" x14ac:dyDescent="0.2">
      <c r="A97">
        <v>2001</v>
      </c>
      <c r="B97" s="5" t="s">
        <v>132</v>
      </c>
      <c r="C97" s="8">
        <v>1998</v>
      </c>
      <c r="D97" s="8">
        <v>527</v>
      </c>
      <c r="E97" s="8">
        <v>5122</v>
      </c>
      <c r="F97" s="8">
        <v>1189</v>
      </c>
      <c r="G97" s="6"/>
    </row>
    <row r="98" spans="1:7" x14ac:dyDescent="0.2">
      <c r="A98">
        <v>2001</v>
      </c>
      <c r="B98" s="5" t="s">
        <v>134</v>
      </c>
      <c r="C98" s="8">
        <v>944</v>
      </c>
      <c r="D98" s="8">
        <v>88</v>
      </c>
      <c r="E98" s="8">
        <v>1951</v>
      </c>
      <c r="F98" s="8">
        <v>327</v>
      </c>
      <c r="G98" s="6"/>
    </row>
    <row r="99" spans="1:7" x14ac:dyDescent="0.2">
      <c r="A99">
        <v>2001</v>
      </c>
      <c r="B99" s="5" t="s">
        <v>133</v>
      </c>
      <c r="C99" s="8">
        <v>1030</v>
      </c>
      <c r="D99" s="8">
        <v>645</v>
      </c>
      <c r="E99" s="8">
        <v>1439</v>
      </c>
      <c r="F99" s="8">
        <v>850</v>
      </c>
      <c r="G99" s="6"/>
    </row>
    <row r="100" spans="1:7" x14ac:dyDescent="0.2">
      <c r="A100">
        <v>2001</v>
      </c>
      <c r="B100" s="5" t="s">
        <v>135</v>
      </c>
      <c r="C100" s="8">
        <v>2939</v>
      </c>
      <c r="D100" s="8">
        <v>1586</v>
      </c>
      <c r="E100" s="8">
        <v>4483</v>
      </c>
      <c r="F100" s="8">
        <v>724</v>
      </c>
      <c r="G100" s="6"/>
    </row>
    <row r="101" spans="1:7" x14ac:dyDescent="0.2">
      <c r="A101">
        <v>2001</v>
      </c>
      <c r="B101" s="5" t="s">
        <v>136</v>
      </c>
      <c r="C101" s="6"/>
      <c r="D101" s="6"/>
      <c r="E101" s="6"/>
      <c r="F101" s="8">
        <v>222</v>
      </c>
      <c r="G101" s="6"/>
    </row>
    <row r="102" spans="1:7" x14ac:dyDescent="0.2">
      <c r="A102">
        <v>2001</v>
      </c>
      <c r="B102" s="5" t="s">
        <v>104</v>
      </c>
      <c r="C102" s="8">
        <v>235</v>
      </c>
      <c r="D102" s="6"/>
      <c r="E102" s="6"/>
      <c r="F102" s="8">
        <v>691</v>
      </c>
      <c r="G102" s="8">
        <v>123</v>
      </c>
    </row>
    <row r="103" spans="1:7" x14ac:dyDescent="0.2">
      <c r="A103">
        <v>2000</v>
      </c>
      <c r="B103" s="5" t="s">
        <v>105</v>
      </c>
      <c r="C103" s="8">
        <v>1191</v>
      </c>
      <c r="D103" s="8">
        <v>401</v>
      </c>
      <c r="E103" s="8">
        <v>5299</v>
      </c>
      <c r="F103" s="8">
        <v>1251</v>
      </c>
      <c r="G103" s="6"/>
    </row>
    <row r="104" spans="1:7" x14ac:dyDescent="0.2">
      <c r="A104">
        <v>2000</v>
      </c>
      <c r="B104" s="5" t="s">
        <v>106</v>
      </c>
      <c r="C104" s="8">
        <v>1310</v>
      </c>
      <c r="D104" s="8">
        <v>219</v>
      </c>
      <c r="E104" s="8">
        <v>4261</v>
      </c>
      <c r="F104" s="8">
        <v>202</v>
      </c>
      <c r="G104" s="6"/>
    </row>
    <row r="105" spans="1:7" x14ac:dyDescent="0.2">
      <c r="A105">
        <v>2000</v>
      </c>
      <c r="B105" s="5" t="s">
        <v>107</v>
      </c>
      <c r="C105" s="8">
        <v>6939</v>
      </c>
      <c r="D105" s="8">
        <v>514</v>
      </c>
      <c r="E105" s="8">
        <v>21381</v>
      </c>
      <c r="F105" s="8">
        <v>2871</v>
      </c>
      <c r="G105" s="8">
        <v>289</v>
      </c>
    </row>
    <row r="106" spans="1:7" x14ac:dyDescent="0.2">
      <c r="A106">
        <v>2000</v>
      </c>
      <c r="B106" s="5" t="s">
        <v>108</v>
      </c>
      <c r="C106" s="8">
        <v>4227</v>
      </c>
      <c r="D106" s="8">
        <v>1800</v>
      </c>
      <c r="E106" s="8">
        <v>10758</v>
      </c>
      <c r="F106" s="8">
        <v>1260</v>
      </c>
      <c r="G106" s="6"/>
    </row>
    <row r="107" spans="1:7" x14ac:dyDescent="0.2">
      <c r="A107">
        <v>2000</v>
      </c>
      <c r="B107" s="5" t="s">
        <v>109</v>
      </c>
      <c r="C107" s="8">
        <v>2569</v>
      </c>
      <c r="D107" s="8">
        <v>2981</v>
      </c>
      <c r="E107" s="8">
        <v>7823</v>
      </c>
      <c r="F107" s="8">
        <v>1708</v>
      </c>
      <c r="G107" s="6"/>
    </row>
    <row r="108" spans="1:7" x14ac:dyDescent="0.2">
      <c r="A108">
        <v>2000</v>
      </c>
      <c r="B108" s="5" t="s">
        <v>110</v>
      </c>
      <c r="C108" s="8">
        <v>4563</v>
      </c>
      <c r="D108" s="8">
        <v>4820</v>
      </c>
      <c r="E108" s="8">
        <v>17336</v>
      </c>
      <c r="F108" s="8">
        <v>2045</v>
      </c>
      <c r="G108" s="6"/>
    </row>
    <row r="109" spans="1:7" x14ac:dyDescent="0.2">
      <c r="A109">
        <v>2000</v>
      </c>
      <c r="B109" s="5" t="s">
        <v>111</v>
      </c>
      <c r="C109" s="8">
        <v>4280</v>
      </c>
      <c r="D109" s="8">
        <v>3454</v>
      </c>
      <c r="E109" s="8">
        <v>6320</v>
      </c>
      <c r="F109" s="8">
        <v>756</v>
      </c>
      <c r="G109" s="6"/>
    </row>
    <row r="110" spans="1:7" x14ac:dyDescent="0.2">
      <c r="A110">
        <v>2000</v>
      </c>
      <c r="B110" s="5" t="s">
        <v>112</v>
      </c>
      <c r="C110" s="8">
        <v>4183</v>
      </c>
      <c r="D110" s="8">
        <v>510</v>
      </c>
      <c r="E110" s="8">
        <v>13774</v>
      </c>
      <c r="F110" s="8">
        <v>1493</v>
      </c>
      <c r="G110" s="6"/>
    </row>
    <row r="111" spans="1:7" x14ac:dyDescent="0.2">
      <c r="A111">
        <v>2000</v>
      </c>
      <c r="B111" s="5" t="s">
        <v>113</v>
      </c>
      <c r="C111" s="8">
        <v>1276</v>
      </c>
      <c r="D111" s="8">
        <v>197</v>
      </c>
      <c r="E111" s="8">
        <v>8228</v>
      </c>
      <c r="F111" s="8">
        <v>320</v>
      </c>
      <c r="G111" s="6"/>
    </row>
    <row r="112" spans="1:7" x14ac:dyDescent="0.2">
      <c r="A112">
        <v>2000</v>
      </c>
      <c r="B112" s="5" t="s">
        <v>114</v>
      </c>
      <c r="C112" s="8">
        <v>3971</v>
      </c>
      <c r="D112" s="8">
        <v>2337</v>
      </c>
      <c r="E112" s="8">
        <v>22016</v>
      </c>
      <c r="F112" s="8">
        <v>1865</v>
      </c>
      <c r="G112" s="8">
        <v>440</v>
      </c>
    </row>
    <row r="113" spans="1:7" x14ac:dyDescent="0.2">
      <c r="A113">
        <v>2000</v>
      </c>
      <c r="B113" s="5" t="s">
        <v>115</v>
      </c>
      <c r="C113" s="8">
        <v>4250</v>
      </c>
      <c r="D113" s="8">
        <v>3259</v>
      </c>
      <c r="E113" s="8">
        <v>14784</v>
      </c>
      <c r="F113" s="8">
        <v>1468</v>
      </c>
      <c r="G113" s="6"/>
    </row>
    <row r="114" spans="1:7" x14ac:dyDescent="0.2">
      <c r="A114">
        <v>2000</v>
      </c>
      <c r="B114" s="5" t="s">
        <v>116</v>
      </c>
      <c r="C114" s="8">
        <v>3665</v>
      </c>
      <c r="D114" s="8">
        <v>2217</v>
      </c>
      <c r="E114" s="8">
        <v>15351</v>
      </c>
      <c r="F114" s="8">
        <v>1356</v>
      </c>
      <c r="G114" s="6"/>
    </row>
    <row r="115" spans="1:7" x14ac:dyDescent="0.2">
      <c r="A115">
        <v>2000</v>
      </c>
      <c r="B115" s="5" t="s">
        <v>117</v>
      </c>
      <c r="C115" s="8">
        <v>2927</v>
      </c>
      <c r="D115" s="8">
        <v>1307</v>
      </c>
      <c r="E115" s="8">
        <v>8093</v>
      </c>
      <c r="F115" s="8">
        <v>1235</v>
      </c>
      <c r="G115" s="6"/>
    </row>
    <row r="116" spans="1:7" x14ac:dyDescent="0.2">
      <c r="A116">
        <v>2000</v>
      </c>
      <c r="B116" s="5" t="s">
        <v>118</v>
      </c>
      <c r="C116" s="8">
        <v>3473</v>
      </c>
      <c r="D116" s="8">
        <v>658</v>
      </c>
      <c r="E116" s="8">
        <v>11107</v>
      </c>
      <c r="F116" s="8">
        <v>1475</v>
      </c>
      <c r="G116" s="6"/>
    </row>
    <row r="117" spans="1:7" x14ac:dyDescent="0.2">
      <c r="A117">
        <v>2000</v>
      </c>
      <c r="B117" s="5" t="s">
        <v>119</v>
      </c>
      <c r="C117" s="8">
        <v>6831</v>
      </c>
      <c r="D117" s="8">
        <v>3464</v>
      </c>
      <c r="E117" s="8">
        <v>20247</v>
      </c>
      <c r="F117" s="8">
        <v>5351</v>
      </c>
      <c r="G117" s="6"/>
    </row>
    <row r="118" spans="1:7" x14ac:dyDescent="0.2">
      <c r="A118">
        <v>2000</v>
      </c>
      <c r="B118" s="5" t="s">
        <v>120</v>
      </c>
      <c r="C118" s="8">
        <v>6434</v>
      </c>
      <c r="D118" s="8">
        <v>1014</v>
      </c>
      <c r="E118" s="8">
        <v>19450</v>
      </c>
      <c r="F118" s="8">
        <v>2724</v>
      </c>
      <c r="G118" s="8">
        <v>80</v>
      </c>
    </row>
    <row r="119" spans="1:7" x14ac:dyDescent="0.2">
      <c r="A119">
        <v>2000</v>
      </c>
      <c r="B119" s="5" t="s">
        <v>121</v>
      </c>
      <c r="C119" s="8">
        <v>4202</v>
      </c>
      <c r="D119" s="8">
        <v>4040</v>
      </c>
      <c r="E119" s="8">
        <v>20582</v>
      </c>
      <c r="F119" s="8">
        <v>5363</v>
      </c>
      <c r="G119" s="6"/>
    </row>
    <row r="120" spans="1:7" x14ac:dyDescent="0.2">
      <c r="A120">
        <v>2000</v>
      </c>
      <c r="B120" s="5" t="s">
        <v>122</v>
      </c>
      <c r="C120" s="8">
        <v>5526</v>
      </c>
      <c r="D120" s="8">
        <v>1536</v>
      </c>
      <c r="E120" s="8">
        <v>13249</v>
      </c>
      <c r="F120" s="8">
        <v>4548</v>
      </c>
      <c r="G120" s="6"/>
    </row>
    <row r="121" spans="1:7" x14ac:dyDescent="0.2">
      <c r="A121">
        <v>2000</v>
      </c>
      <c r="B121" s="5" t="s">
        <v>123</v>
      </c>
      <c r="C121" s="8">
        <v>5374</v>
      </c>
      <c r="D121" s="8">
        <v>5969</v>
      </c>
      <c r="E121" s="8">
        <v>22645</v>
      </c>
      <c r="F121" s="8">
        <v>3040</v>
      </c>
      <c r="G121" s="6"/>
    </row>
    <row r="122" spans="1:7" x14ac:dyDescent="0.2">
      <c r="A122">
        <v>2000</v>
      </c>
      <c r="B122" s="5" t="s">
        <v>124</v>
      </c>
      <c r="C122" s="8">
        <v>3568</v>
      </c>
      <c r="D122" s="8">
        <v>614</v>
      </c>
      <c r="E122" s="8">
        <v>12483</v>
      </c>
      <c r="F122" s="8">
        <v>829</v>
      </c>
      <c r="G122" s="6"/>
    </row>
    <row r="123" spans="1:7" x14ac:dyDescent="0.2">
      <c r="A123">
        <v>2000</v>
      </c>
      <c r="B123" s="5" t="s">
        <v>125</v>
      </c>
      <c r="C123" s="8">
        <v>462</v>
      </c>
      <c r="D123" s="8">
        <v>176</v>
      </c>
      <c r="E123" s="8">
        <v>2268</v>
      </c>
      <c r="F123" s="8">
        <v>61</v>
      </c>
      <c r="G123" s="6"/>
    </row>
    <row r="124" spans="1:7" x14ac:dyDescent="0.2">
      <c r="A124">
        <v>2000</v>
      </c>
      <c r="B124" s="5" t="s">
        <v>126</v>
      </c>
      <c r="C124" s="8">
        <v>1692</v>
      </c>
      <c r="D124" s="8">
        <v>637</v>
      </c>
      <c r="E124" s="8">
        <v>7673</v>
      </c>
      <c r="F124" s="8">
        <v>153</v>
      </c>
      <c r="G124" s="6"/>
    </row>
    <row r="125" spans="1:7" x14ac:dyDescent="0.2">
      <c r="A125">
        <v>2000</v>
      </c>
      <c r="B125" s="5" t="s">
        <v>127</v>
      </c>
      <c r="C125" s="8">
        <v>5280</v>
      </c>
      <c r="D125" s="8">
        <v>2863</v>
      </c>
      <c r="E125" s="8">
        <v>21955</v>
      </c>
      <c r="F125" s="8">
        <v>1658</v>
      </c>
      <c r="G125" s="6"/>
    </row>
    <row r="126" spans="1:7" x14ac:dyDescent="0.2">
      <c r="A126">
        <v>2000</v>
      </c>
      <c r="B126" s="5" t="s">
        <v>128</v>
      </c>
      <c r="C126" s="8">
        <v>2741</v>
      </c>
      <c r="D126" s="8">
        <v>719</v>
      </c>
      <c r="E126" s="8">
        <v>8455</v>
      </c>
      <c r="F126" s="8">
        <v>831</v>
      </c>
      <c r="G126" s="6"/>
    </row>
    <row r="127" spans="1:7" x14ac:dyDescent="0.2">
      <c r="A127">
        <v>2000</v>
      </c>
      <c r="B127" s="5" t="s">
        <v>129</v>
      </c>
      <c r="C127" s="8">
        <v>3778</v>
      </c>
      <c r="D127" s="8">
        <v>2258</v>
      </c>
      <c r="E127" s="8">
        <v>6999</v>
      </c>
      <c r="F127" s="8">
        <v>181</v>
      </c>
      <c r="G127" s="6"/>
    </row>
    <row r="128" spans="1:7" x14ac:dyDescent="0.2">
      <c r="A128">
        <v>2000</v>
      </c>
      <c r="B128" s="5" t="s">
        <v>130</v>
      </c>
      <c r="C128" s="8">
        <v>620</v>
      </c>
      <c r="D128" s="8">
        <v>169</v>
      </c>
      <c r="E128" s="8">
        <v>100</v>
      </c>
      <c r="F128" s="8">
        <v>280</v>
      </c>
      <c r="G128" s="6"/>
    </row>
    <row r="129" spans="1:7" x14ac:dyDescent="0.2">
      <c r="A129">
        <v>2000</v>
      </c>
      <c r="B129" s="5" t="s">
        <v>131</v>
      </c>
      <c r="C129" s="8">
        <v>3189</v>
      </c>
      <c r="D129" s="8">
        <v>3946</v>
      </c>
      <c r="E129" s="8">
        <v>6900</v>
      </c>
      <c r="F129" s="8">
        <v>2634</v>
      </c>
      <c r="G129" s="6"/>
    </row>
    <row r="130" spans="1:7" x14ac:dyDescent="0.2">
      <c r="A130">
        <v>2000</v>
      </c>
      <c r="B130" s="5" t="s">
        <v>132</v>
      </c>
      <c r="C130" s="8">
        <v>2394</v>
      </c>
      <c r="D130" s="8">
        <v>600</v>
      </c>
      <c r="E130" s="8">
        <v>5434</v>
      </c>
      <c r="F130" s="8">
        <v>1342</v>
      </c>
      <c r="G130" s="6"/>
    </row>
    <row r="131" spans="1:7" x14ac:dyDescent="0.2">
      <c r="A131">
        <v>2000</v>
      </c>
      <c r="B131" s="5" t="s">
        <v>133</v>
      </c>
      <c r="C131" s="8">
        <v>1001</v>
      </c>
      <c r="D131" s="8">
        <v>645</v>
      </c>
      <c r="E131" s="8">
        <v>1223</v>
      </c>
      <c r="F131" s="8">
        <v>1203</v>
      </c>
      <c r="G131" s="6"/>
    </row>
    <row r="132" spans="1:7" x14ac:dyDescent="0.2">
      <c r="A132">
        <v>2000</v>
      </c>
      <c r="B132" s="5" t="s">
        <v>134</v>
      </c>
      <c r="C132" s="8">
        <v>1124</v>
      </c>
      <c r="D132" s="8">
        <v>103</v>
      </c>
      <c r="E132" s="8">
        <v>2290</v>
      </c>
      <c r="F132" s="8">
        <v>141</v>
      </c>
      <c r="G132" s="6"/>
    </row>
    <row r="133" spans="1:7" x14ac:dyDescent="0.2">
      <c r="A133">
        <v>2000</v>
      </c>
      <c r="B133" s="5" t="s">
        <v>135</v>
      </c>
      <c r="C133" s="8">
        <v>2739</v>
      </c>
      <c r="D133" s="8">
        <v>1409</v>
      </c>
      <c r="E133" s="8">
        <v>5743</v>
      </c>
      <c r="F133" s="8">
        <v>98</v>
      </c>
      <c r="G133" s="8">
        <v>70</v>
      </c>
    </row>
    <row r="134" spans="1:7" x14ac:dyDescent="0.2">
      <c r="A134">
        <v>2000</v>
      </c>
      <c r="B134" s="5" t="s">
        <v>136</v>
      </c>
      <c r="C134" s="6"/>
      <c r="D134" s="6"/>
      <c r="E134" s="6"/>
      <c r="F134" s="8">
        <v>240</v>
      </c>
      <c r="G134" s="6"/>
    </row>
    <row r="135" spans="1:7" x14ac:dyDescent="0.2">
      <c r="A135">
        <v>2000</v>
      </c>
      <c r="B135" s="5" t="s">
        <v>104</v>
      </c>
      <c r="C135" s="8">
        <v>232</v>
      </c>
      <c r="D135" s="6"/>
      <c r="E135" s="6"/>
      <c r="F135" s="8">
        <v>651</v>
      </c>
      <c r="G135" s="8">
        <v>123</v>
      </c>
    </row>
  </sheetData>
  <autoFilter ref="A2:G135"/>
  <mergeCells count="7">
    <mergeCell ref="F2:F3"/>
    <mergeCell ref="G2:G3"/>
    <mergeCell ref="B2:B3"/>
    <mergeCell ref="A2:A3"/>
    <mergeCell ref="C2:C3"/>
    <mergeCell ref="D2:D3"/>
    <mergeCell ref="E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workbookViewId="0">
      <selection activeCell="G5" sqref="G5"/>
    </sheetView>
  </sheetViews>
  <sheetFormatPr baseColWidth="10" defaultColWidth="8.83203125" defaultRowHeight="15" x14ac:dyDescent="0.2"/>
  <cols>
    <col min="9" max="9" width="12.5" bestFit="1" customWidth="1"/>
    <col min="10" max="10" width="12.6640625" bestFit="1" customWidth="1"/>
  </cols>
  <sheetData>
    <row r="1" spans="1:10" ht="75" x14ac:dyDescent="0.2">
      <c r="A1" t="s">
        <v>1615</v>
      </c>
      <c r="B1" t="s">
        <v>1616</v>
      </c>
      <c r="C1" s="25" t="s">
        <v>1635</v>
      </c>
      <c r="D1" s="25" t="s">
        <v>1636</v>
      </c>
      <c r="E1" s="25" t="s">
        <v>1637</v>
      </c>
      <c r="F1" s="25" t="s">
        <v>1638</v>
      </c>
      <c r="G1" s="25" t="s">
        <v>1639</v>
      </c>
    </row>
    <row r="2" spans="1:10" x14ac:dyDescent="0.2">
      <c r="A2" s="30" t="s">
        <v>0</v>
      </c>
      <c r="B2" s="28" t="s">
        <v>8</v>
      </c>
      <c r="C2" s="26" t="s">
        <v>1607</v>
      </c>
      <c r="D2" s="26" t="s">
        <v>1608</v>
      </c>
      <c r="E2" s="26" t="s">
        <v>1609</v>
      </c>
      <c r="F2" s="26" t="s">
        <v>1610</v>
      </c>
      <c r="G2" s="26" t="s">
        <v>1611</v>
      </c>
      <c r="I2" s="18" t="s">
        <v>1612</v>
      </c>
    </row>
    <row r="3" spans="1:10" x14ac:dyDescent="0.2">
      <c r="A3" s="30"/>
      <c r="B3" s="29"/>
      <c r="C3" s="27"/>
      <c r="D3" s="27"/>
      <c r="E3" s="27"/>
      <c r="F3" s="27"/>
      <c r="G3" s="27"/>
    </row>
    <row r="4" spans="1:10" x14ac:dyDescent="0.2">
      <c r="A4">
        <v>2003</v>
      </c>
      <c r="B4" s="7" t="s">
        <v>105</v>
      </c>
      <c r="C4" s="8">
        <v>2296</v>
      </c>
      <c r="D4" s="8">
        <v>212</v>
      </c>
      <c r="E4" s="8">
        <v>3544</v>
      </c>
      <c r="F4" s="8">
        <v>279</v>
      </c>
      <c r="G4" s="6"/>
    </row>
    <row r="5" spans="1:10" x14ac:dyDescent="0.2">
      <c r="A5">
        <v>2003</v>
      </c>
      <c r="B5" s="7" t="s">
        <v>106</v>
      </c>
      <c r="C5" s="8">
        <v>987</v>
      </c>
      <c r="D5" s="8">
        <v>340</v>
      </c>
      <c r="E5" s="8">
        <v>2170</v>
      </c>
      <c r="F5" s="8">
        <v>162</v>
      </c>
      <c r="G5" s="6"/>
    </row>
    <row r="6" spans="1:10" x14ac:dyDescent="0.2">
      <c r="A6">
        <v>2003</v>
      </c>
      <c r="B6" s="7" t="s">
        <v>107</v>
      </c>
      <c r="C6" s="8">
        <v>5234</v>
      </c>
      <c r="D6" s="8">
        <v>2645</v>
      </c>
      <c r="E6" s="8">
        <v>12527</v>
      </c>
      <c r="F6" s="8">
        <v>98</v>
      </c>
      <c r="G6" s="6"/>
      <c r="I6" s="10"/>
      <c r="J6" s="11"/>
    </row>
    <row r="7" spans="1:10" x14ac:dyDescent="0.2">
      <c r="A7">
        <v>2003</v>
      </c>
      <c r="B7" s="7" t="s">
        <v>108</v>
      </c>
      <c r="C7" s="8">
        <v>2694</v>
      </c>
      <c r="D7" s="8">
        <v>6332</v>
      </c>
      <c r="E7" s="8">
        <v>3973</v>
      </c>
      <c r="F7" s="8">
        <v>806</v>
      </c>
      <c r="G7" s="6"/>
      <c r="I7" s="10"/>
      <c r="J7" s="11"/>
    </row>
    <row r="8" spans="1:10" x14ac:dyDescent="0.2">
      <c r="A8">
        <v>2003</v>
      </c>
      <c r="B8" s="7" t="s">
        <v>109</v>
      </c>
      <c r="C8" s="8">
        <v>3865</v>
      </c>
      <c r="D8" s="8">
        <v>1687</v>
      </c>
      <c r="E8" s="8">
        <v>4929</v>
      </c>
      <c r="F8" s="8">
        <v>198</v>
      </c>
      <c r="G8" s="6"/>
      <c r="I8" s="10"/>
      <c r="J8" s="11"/>
    </row>
    <row r="9" spans="1:10" x14ac:dyDescent="0.2">
      <c r="A9">
        <v>2003</v>
      </c>
      <c r="B9" s="7" t="s">
        <v>110</v>
      </c>
      <c r="C9" s="8">
        <v>6462</v>
      </c>
      <c r="D9" s="8">
        <v>2672</v>
      </c>
      <c r="E9" s="8">
        <v>4867</v>
      </c>
      <c r="F9" s="8">
        <v>1161</v>
      </c>
      <c r="G9" s="6"/>
      <c r="I9" s="10"/>
      <c r="J9" s="11"/>
    </row>
    <row r="10" spans="1:10" x14ac:dyDescent="0.2">
      <c r="A10">
        <v>2003</v>
      </c>
      <c r="B10" s="7" t="s">
        <v>111</v>
      </c>
      <c r="C10" s="8">
        <v>2420</v>
      </c>
      <c r="D10" s="8">
        <v>2951</v>
      </c>
      <c r="E10" s="8">
        <v>3116</v>
      </c>
      <c r="F10" s="8">
        <v>436</v>
      </c>
      <c r="G10" s="6"/>
      <c r="I10" s="10"/>
      <c r="J10" s="11"/>
    </row>
    <row r="11" spans="1:10" x14ac:dyDescent="0.2">
      <c r="A11">
        <v>2003</v>
      </c>
      <c r="B11" s="7" t="s">
        <v>112</v>
      </c>
      <c r="C11" s="8">
        <v>3279</v>
      </c>
      <c r="D11" s="8">
        <v>2514</v>
      </c>
      <c r="E11" s="8">
        <v>7370</v>
      </c>
      <c r="F11" s="8">
        <v>4</v>
      </c>
      <c r="G11" s="6"/>
      <c r="I11" s="10"/>
      <c r="J11" s="11"/>
    </row>
    <row r="12" spans="1:10" x14ac:dyDescent="0.2">
      <c r="A12">
        <v>2003</v>
      </c>
      <c r="B12" s="7" t="s">
        <v>113</v>
      </c>
      <c r="C12" s="8">
        <v>489</v>
      </c>
      <c r="D12" s="8">
        <v>229</v>
      </c>
      <c r="E12" s="8">
        <v>2253</v>
      </c>
      <c r="F12" s="8">
        <v>247</v>
      </c>
      <c r="G12" s="6"/>
      <c r="I12" s="10"/>
      <c r="J12" s="11"/>
    </row>
    <row r="13" spans="1:10" x14ac:dyDescent="0.2">
      <c r="A13">
        <v>2003</v>
      </c>
      <c r="B13" s="7" t="s">
        <v>114</v>
      </c>
      <c r="C13" s="8">
        <v>2955</v>
      </c>
      <c r="D13" s="8">
        <v>5684</v>
      </c>
      <c r="E13" s="8">
        <v>5656</v>
      </c>
      <c r="F13" s="8">
        <v>198</v>
      </c>
      <c r="G13" s="6"/>
      <c r="I13" s="10"/>
      <c r="J13" s="11"/>
    </row>
    <row r="14" spans="1:10" x14ac:dyDescent="0.2">
      <c r="A14">
        <v>2003</v>
      </c>
      <c r="B14" s="7" t="s">
        <v>115</v>
      </c>
      <c r="C14" s="8">
        <v>3351</v>
      </c>
      <c r="D14" s="8">
        <v>10760</v>
      </c>
      <c r="E14" s="8">
        <v>2227</v>
      </c>
      <c r="F14" s="8">
        <v>762</v>
      </c>
      <c r="G14" s="8">
        <v>14</v>
      </c>
      <c r="I14" s="10"/>
      <c r="J14" s="11"/>
    </row>
    <row r="15" spans="1:10" x14ac:dyDescent="0.2">
      <c r="A15">
        <v>2003</v>
      </c>
      <c r="B15" s="7" t="s">
        <v>116</v>
      </c>
      <c r="C15" s="8">
        <v>2131</v>
      </c>
      <c r="D15" s="8">
        <v>4982</v>
      </c>
      <c r="E15" s="8">
        <v>4875</v>
      </c>
      <c r="F15" s="8">
        <v>269</v>
      </c>
      <c r="G15" s="6"/>
      <c r="I15" s="10"/>
      <c r="J15" s="11"/>
    </row>
    <row r="16" spans="1:10" x14ac:dyDescent="0.2">
      <c r="A16">
        <v>2003</v>
      </c>
      <c r="B16" s="7" t="s">
        <v>117</v>
      </c>
      <c r="C16" s="8">
        <v>2527</v>
      </c>
      <c r="D16" s="8">
        <v>3022</v>
      </c>
      <c r="E16" s="8">
        <v>2909</v>
      </c>
      <c r="F16" s="8">
        <v>135</v>
      </c>
      <c r="G16" s="6"/>
      <c r="I16" s="10"/>
      <c r="J16" s="11"/>
    </row>
    <row r="17" spans="1:10" x14ac:dyDescent="0.2">
      <c r="A17">
        <v>2003</v>
      </c>
      <c r="B17" s="7" t="s">
        <v>118</v>
      </c>
      <c r="C17" s="8">
        <v>2519</v>
      </c>
      <c r="D17" s="8">
        <v>3187</v>
      </c>
      <c r="E17" s="8">
        <v>3154</v>
      </c>
      <c r="F17" s="8">
        <v>1370</v>
      </c>
      <c r="G17" s="6"/>
      <c r="I17" s="10"/>
      <c r="J17" s="11"/>
    </row>
    <row r="18" spans="1:10" x14ac:dyDescent="0.2">
      <c r="A18">
        <v>2003</v>
      </c>
      <c r="B18" s="7" t="s">
        <v>119</v>
      </c>
      <c r="C18" s="8">
        <v>5709</v>
      </c>
      <c r="D18" s="8">
        <v>6777</v>
      </c>
      <c r="E18" s="8">
        <v>10023</v>
      </c>
      <c r="F18" s="8">
        <v>184</v>
      </c>
      <c r="G18" s="8">
        <v>24</v>
      </c>
      <c r="I18" s="10"/>
      <c r="J18" s="11"/>
    </row>
    <row r="19" spans="1:10" x14ac:dyDescent="0.2">
      <c r="A19">
        <v>2003</v>
      </c>
      <c r="B19" s="7" t="s">
        <v>120</v>
      </c>
      <c r="C19" s="8">
        <v>4036</v>
      </c>
      <c r="D19" s="8">
        <v>6316</v>
      </c>
      <c r="E19" s="8">
        <v>9026</v>
      </c>
      <c r="F19" s="8">
        <v>880</v>
      </c>
      <c r="G19" s="6"/>
      <c r="I19" s="10"/>
      <c r="J19" s="11"/>
    </row>
    <row r="20" spans="1:10" x14ac:dyDescent="0.2">
      <c r="A20">
        <v>2003</v>
      </c>
      <c r="B20" s="7" t="s">
        <v>121</v>
      </c>
      <c r="C20" s="8">
        <v>3122</v>
      </c>
      <c r="D20" s="8">
        <v>4870</v>
      </c>
      <c r="E20" s="8">
        <v>14479</v>
      </c>
      <c r="F20" s="8">
        <v>1209</v>
      </c>
      <c r="G20" s="6"/>
      <c r="I20" s="10"/>
      <c r="J20" s="11"/>
    </row>
    <row r="21" spans="1:10" x14ac:dyDescent="0.2">
      <c r="A21">
        <v>2003</v>
      </c>
      <c r="B21" s="7" t="s">
        <v>122</v>
      </c>
      <c r="C21" s="8">
        <v>4730</v>
      </c>
      <c r="D21" s="8">
        <v>2494</v>
      </c>
      <c r="E21" s="8">
        <v>7435</v>
      </c>
      <c r="F21" s="8">
        <v>211</v>
      </c>
      <c r="G21" s="6"/>
      <c r="I21" s="10"/>
      <c r="J21" s="11"/>
    </row>
    <row r="22" spans="1:10" x14ac:dyDescent="0.2">
      <c r="A22">
        <v>2003</v>
      </c>
      <c r="B22" s="7" t="s">
        <v>123</v>
      </c>
      <c r="C22" s="8">
        <v>4262</v>
      </c>
      <c r="D22" s="8">
        <v>12157</v>
      </c>
      <c r="E22" s="8">
        <v>6455</v>
      </c>
      <c r="F22" s="8">
        <v>652</v>
      </c>
      <c r="G22" s="6"/>
      <c r="I22" s="10"/>
      <c r="J22" s="11"/>
    </row>
    <row r="23" spans="1:10" x14ac:dyDescent="0.2">
      <c r="A23">
        <v>2003</v>
      </c>
      <c r="B23" s="7" t="s">
        <v>124</v>
      </c>
      <c r="C23" s="8">
        <v>2158</v>
      </c>
      <c r="D23" s="8">
        <v>3440</v>
      </c>
      <c r="E23" s="8">
        <v>2542</v>
      </c>
      <c r="F23" s="8">
        <v>133</v>
      </c>
      <c r="G23" s="6"/>
      <c r="I23" s="10"/>
      <c r="J23" s="11"/>
    </row>
    <row r="24" spans="1:10" x14ac:dyDescent="0.2">
      <c r="A24">
        <v>2003</v>
      </c>
      <c r="B24" s="7" t="s">
        <v>125</v>
      </c>
      <c r="C24" s="8">
        <v>628</v>
      </c>
      <c r="D24" s="8">
        <v>497</v>
      </c>
      <c r="E24" s="8">
        <v>2569</v>
      </c>
      <c r="F24" s="6"/>
      <c r="G24" s="6"/>
      <c r="I24" s="10"/>
      <c r="J24" s="11"/>
    </row>
    <row r="25" spans="1:10" x14ac:dyDescent="0.2">
      <c r="A25">
        <v>2003</v>
      </c>
      <c r="B25" s="7" t="s">
        <v>126</v>
      </c>
      <c r="C25" s="8">
        <v>1304</v>
      </c>
      <c r="D25" s="8">
        <v>700</v>
      </c>
      <c r="E25" s="8">
        <v>3254</v>
      </c>
      <c r="F25" s="8">
        <v>9</v>
      </c>
      <c r="G25" s="6"/>
      <c r="I25" s="10"/>
      <c r="J25" s="11"/>
    </row>
    <row r="26" spans="1:10" x14ac:dyDescent="0.2">
      <c r="A26">
        <v>2003</v>
      </c>
      <c r="B26" s="7" t="s">
        <v>127</v>
      </c>
      <c r="C26" s="8">
        <v>4338</v>
      </c>
      <c r="D26" s="8">
        <v>3278</v>
      </c>
      <c r="E26" s="8">
        <v>12747</v>
      </c>
      <c r="F26" s="8">
        <v>283</v>
      </c>
      <c r="G26" s="6"/>
      <c r="I26" s="10"/>
      <c r="J26" s="11"/>
    </row>
    <row r="27" spans="1:10" x14ac:dyDescent="0.2">
      <c r="A27">
        <v>2003</v>
      </c>
      <c r="B27" s="7" t="s">
        <v>128</v>
      </c>
      <c r="C27" s="8">
        <v>1996</v>
      </c>
      <c r="D27" s="8">
        <v>1671</v>
      </c>
      <c r="E27" s="8">
        <v>2361</v>
      </c>
      <c r="F27" s="8">
        <v>86</v>
      </c>
      <c r="G27" s="6"/>
      <c r="I27" s="10"/>
      <c r="J27" s="11"/>
    </row>
    <row r="28" spans="1:10" x14ac:dyDescent="0.2">
      <c r="A28">
        <v>2003</v>
      </c>
      <c r="B28" s="7" t="s">
        <v>129</v>
      </c>
      <c r="C28" s="8">
        <v>3610</v>
      </c>
      <c r="D28" s="8">
        <v>7219</v>
      </c>
      <c r="E28" s="8">
        <v>925</v>
      </c>
      <c r="F28" s="8">
        <v>42</v>
      </c>
      <c r="G28" s="6"/>
      <c r="I28" s="10"/>
      <c r="J28" s="11"/>
    </row>
    <row r="29" spans="1:10" x14ac:dyDescent="0.2">
      <c r="A29">
        <v>2003</v>
      </c>
      <c r="B29" s="7" t="s">
        <v>131</v>
      </c>
      <c r="C29" s="8">
        <v>2407</v>
      </c>
      <c r="D29" s="8">
        <v>3858</v>
      </c>
      <c r="E29" s="8">
        <v>4494</v>
      </c>
      <c r="F29" s="8">
        <v>281</v>
      </c>
      <c r="G29" s="6"/>
      <c r="I29" s="10"/>
      <c r="J29" s="11"/>
    </row>
    <row r="30" spans="1:10" x14ac:dyDescent="0.2">
      <c r="A30">
        <v>2003</v>
      </c>
      <c r="B30" s="7" t="s">
        <v>132</v>
      </c>
      <c r="C30" s="8">
        <v>1507</v>
      </c>
      <c r="D30" s="8">
        <v>2733</v>
      </c>
      <c r="E30" s="8">
        <v>1821</v>
      </c>
      <c r="F30" s="8">
        <v>455</v>
      </c>
      <c r="G30" s="6"/>
      <c r="I30" s="10"/>
      <c r="J30" s="11"/>
    </row>
    <row r="31" spans="1:10" x14ac:dyDescent="0.2">
      <c r="A31">
        <v>2003</v>
      </c>
      <c r="B31" s="7" t="s">
        <v>133</v>
      </c>
      <c r="C31" s="8">
        <v>726</v>
      </c>
      <c r="D31" s="8">
        <v>285</v>
      </c>
      <c r="E31" s="8">
        <v>858</v>
      </c>
      <c r="F31" s="8">
        <v>7</v>
      </c>
      <c r="G31" s="6"/>
      <c r="I31" s="10"/>
      <c r="J31" s="11"/>
    </row>
    <row r="32" spans="1:10" x14ac:dyDescent="0.2">
      <c r="A32">
        <v>2003</v>
      </c>
      <c r="B32" s="7" t="s">
        <v>134</v>
      </c>
      <c r="C32" s="8">
        <v>520</v>
      </c>
      <c r="D32" s="8">
        <v>189</v>
      </c>
      <c r="E32" s="8">
        <v>768</v>
      </c>
      <c r="F32" s="8">
        <v>35</v>
      </c>
      <c r="G32" s="6"/>
      <c r="I32" s="10"/>
      <c r="J32" s="11"/>
    </row>
    <row r="33" spans="1:10" x14ac:dyDescent="0.2">
      <c r="A33">
        <v>2003</v>
      </c>
      <c r="B33" s="7" t="s">
        <v>135</v>
      </c>
      <c r="C33" s="8">
        <v>2718</v>
      </c>
      <c r="D33" s="8">
        <v>1734</v>
      </c>
      <c r="E33" s="8">
        <v>1868</v>
      </c>
      <c r="F33" s="8">
        <v>134</v>
      </c>
      <c r="G33" s="6"/>
      <c r="I33" s="10"/>
      <c r="J33" s="11"/>
    </row>
    <row r="34" spans="1:10" x14ac:dyDescent="0.2">
      <c r="A34">
        <v>2002</v>
      </c>
      <c r="B34" s="7" t="s">
        <v>105</v>
      </c>
      <c r="C34" s="8">
        <v>1849</v>
      </c>
      <c r="D34" s="8">
        <v>231</v>
      </c>
      <c r="E34" s="8">
        <v>3459</v>
      </c>
      <c r="F34" s="8">
        <v>500</v>
      </c>
      <c r="G34" s="6"/>
      <c r="I34" s="10"/>
      <c r="J34" s="11"/>
    </row>
    <row r="35" spans="1:10" x14ac:dyDescent="0.2">
      <c r="A35">
        <v>2002</v>
      </c>
      <c r="B35" s="7" t="s">
        <v>106</v>
      </c>
      <c r="C35" s="8">
        <v>953</v>
      </c>
      <c r="D35" s="8">
        <v>338</v>
      </c>
      <c r="E35" s="8">
        <v>2153</v>
      </c>
      <c r="F35" s="8">
        <v>167</v>
      </c>
      <c r="G35" s="6"/>
      <c r="I35" s="10"/>
      <c r="J35" s="11"/>
    </row>
    <row r="36" spans="1:10" x14ac:dyDescent="0.2">
      <c r="A36">
        <v>2002</v>
      </c>
      <c r="B36" s="7" t="s">
        <v>107</v>
      </c>
      <c r="C36" s="8">
        <v>5032</v>
      </c>
      <c r="D36" s="8">
        <v>2185</v>
      </c>
      <c r="E36" s="8">
        <v>13193</v>
      </c>
      <c r="F36" s="8">
        <v>123</v>
      </c>
      <c r="G36" s="6"/>
      <c r="I36" s="10"/>
      <c r="J36" s="11"/>
    </row>
    <row r="37" spans="1:10" x14ac:dyDescent="0.2">
      <c r="A37">
        <v>2002</v>
      </c>
      <c r="B37" s="7" t="s">
        <v>108</v>
      </c>
      <c r="C37" s="8">
        <v>2557</v>
      </c>
      <c r="D37" s="8">
        <v>6318</v>
      </c>
      <c r="E37" s="8">
        <v>3986</v>
      </c>
      <c r="F37" s="8">
        <v>637</v>
      </c>
      <c r="G37" s="6"/>
      <c r="I37" s="10"/>
      <c r="J37" s="11"/>
    </row>
    <row r="38" spans="1:10" x14ac:dyDescent="0.2">
      <c r="A38">
        <v>2002</v>
      </c>
      <c r="B38" s="7" t="s">
        <v>109</v>
      </c>
      <c r="C38" s="8">
        <v>3331</v>
      </c>
      <c r="D38" s="8">
        <v>1605</v>
      </c>
      <c r="E38" s="8">
        <v>3846</v>
      </c>
      <c r="F38" s="8">
        <v>91</v>
      </c>
      <c r="G38" s="6"/>
    </row>
    <row r="39" spans="1:10" x14ac:dyDescent="0.2">
      <c r="A39">
        <v>2002</v>
      </c>
      <c r="B39" s="7" t="s">
        <v>110</v>
      </c>
      <c r="C39" s="8">
        <v>6446</v>
      </c>
      <c r="D39" s="8">
        <v>2632</v>
      </c>
      <c r="E39" s="8">
        <v>4888</v>
      </c>
      <c r="F39" s="8">
        <v>1175</v>
      </c>
      <c r="G39" s="6"/>
    </row>
    <row r="40" spans="1:10" x14ac:dyDescent="0.2">
      <c r="A40">
        <v>2002</v>
      </c>
      <c r="B40" s="7" t="s">
        <v>111</v>
      </c>
      <c r="C40" s="8">
        <v>2182</v>
      </c>
      <c r="D40" s="8">
        <v>3120</v>
      </c>
      <c r="E40" s="8">
        <v>3215</v>
      </c>
      <c r="F40" s="8">
        <v>476</v>
      </c>
      <c r="G40" s="6"/>
    </row>
    <row r="41" spans="1:10" x14ac:dyDescent="0.2">
      <c r="A41">
        <v>2002</v>
      </c>
      <c r="B41" s="7" t="s">
        <v>112</v>
      </c>
      <c r="C41" s="8">
        <v>5495</v>
      </c>
      <c r="D41" s="8">
        <v>4357</v>
      </c>
      <c r="E41" s="8">
        <v>3287</v>
      </c>
      <c r="F41" s="8">
        <v>4</v>
      </c>
      <c r="G41" s="6"/>
    </row>
    <row r="42" spans="1:10" x14ac:dyDescent="0.2">
      <c r="A42">
        <v>2002</v>
      </c>
      <c r="B42" s="7" t="s">
        <v>113</v>
      </c>
      <c r="C42" s="8">
        <v>495</v>
      </c>
      <c r="D42" s="8">
        <v>279</v>
      </c>
      <c r="E42" s="8">
        <v>2237</v>
      </c>
      <c r="F42" s="8">
        <v>194</v>
      </c>
      <c r="G42" s="6"/>
    </row>
    <row r="43" spans="1:10" x14ac:dyDescent="0.2">
      <c r="A43">
        <v>2002</v>
      </c>
      <c r="B43" s="7" t="s">
        <v>114</v>
      </c>
      <c r="C43" s="8">
        <v>2955</v>
      </c>
      <c r="D43" s="8">
        <v>6571</v>
      </c>
      <c r="E43" s="8">
        <v>4932</v>
      </c>
      <c r="F43" s="8">
        <v>251</v>
      </c>
      <c r="G43" s="6"/>
    </row>
    <row r="44" spans="1:10" x14ac:dyDescent="0.2">
      <c r="A44">
        <v>2002</v>
      </c>
      <c r="B44" s="7" t="s">
        <v>115</v>
      </c>
      <c r="C44" s="8">
        <v>3304</v>
      </c>
      <c r="D44" s="8">
        <v>10612</v>
      </c>
      <c r="E44" s="8">
        <v>2442</v>
      </c>
      <c r="F44" s="8">
        <v>728</v>
      </c>
      <c r="G44" s="8">
        <v>102</v>
      </c>
    </row>
    <row r="45" spans="1:10" x14ac:dyDescent="0.2">
      <c r="A45">
        <v>2002</v>
      </c>
      <c r="B45" s="7" t="s">
        <v>116</v>
      </c>
      <c r="C45" s="8">
        <v>2018</v>
      </c>
      <c r="D45" s="8">
        <v>4870</v>
      </c>
      <c r="E45" s="8">
        <v>5047</v>
      </c>
      <c r="F45" s="8">
        <v>262</v>
      </c>
      <c r="G45" s="6"/>
    </row>
    <row r="46" spans="1:10" x14ac:dyDescent="0.2">
      <c r="A46">
        <v>2002</v>
      </c>
      <c r="B46" s="7" t="s">
        <v>117</v>
      </c>
      <c r="C46" s="8">
        <v>2456</v>
      </c>
      <c r="D46" s="8">
        <v>2397</v>
      </c>
      <c r="E46" s="8">
        <v>3447</v>
      </c>
      <c r="F46" s="8">
        <v>135</v>
      </c>
      <c r="G46" s="6"/>
    </row>
    <row r="47" spans="1:10" x14ac:dyDescent="0.2">
      <c r="A47">
        <v>2002</v>
      </c>
      <c r="B47" s="7" t="s">
        <v>118</v>
      </c>
      <c r="C47" s="8">
        <v>2575</v>
      </c>
      <c r="D47" s="8">
        <v>3126</v>
      </c>
      <c r="E47" s="8">
        <v>3554</v>
      </c>
      <c r="F47" s="8">
        <v>1388</v>
      </c>
      <c r="G47" s="6"/>
    </row>
    <row r="48" spans="1:10" x14ac:dyDescent="0.2">
      <c r="A48">
        <v>2002</v>
      </c>
      <c r="B48" s="7" t="s">
        <v>119</v>
      </c>
      <c r="C48" s="8">
        <v>5882</v>
      </c>
      <c r="D48" s="8">
        <v>7398</v>
      </c>
      <c r="E48" s="8">
        <v>11245</v>
      </c>
      <c r="F48" s="8">
        <v>233</v>
      </c>
      <c r="G48" s="8">
        <v>24</v>
      </c>
    </row>
    <row r="49" spans="1:7" x14ac:dyDescent="0.2">
      <c r="A49">
        <v>2002</v>
      </c>
      <c r="B49" s="7" t="s">
        <v>120</v>
      </c>
      <c r="C49" s="8">
        <v>3937</v>
      </c>
      <c r="D49" s="8">
        <v>6099</v>
      </c>
      <c r="E49" s="8">
        <v>9292</v>
      </c>
      <c r="F49" s="8">
        <v>894</v>
      </c>
      <c r="G49" s="6"/>
    </row>
    <row r="50" spans="1:7" x14ac:dyDescent="0.2">
      <c r="A50">
        <v>2002</v>
      </c>
      <c r="B50" s="7" t="s">
        <v>121</v>
      </c>
      <c r="C50" s="8">
        <v>3102</v>
      </c>
      <c r="D50" s="8">
        <v>4839</v>
      </c>
      <c r="E50" s="8">
        <v>13798</v>
      </c>
      <c r="F50" s="8">
        <v>1629</v>
      </c>
      <c r="G50" s="6"/>
    </row>
    <row r="51" spans="1:7" x14ac:dyDescent="0.2">
      <c r="A51">
        <v>2002</v>
      </c>
      <c r="B51" s="7" t="s">
        <v>122</v>
      </c>
      <c r="C51" s="8">
        <v>5303</v>
      </c>
      <c r="D51" s="8">
        <v>1826</v>
      </c>
      <c r="E51" s="8">
        <v>7546</v>
      </c>
      <c r="F51" s="8">
        <v>179</v>
      </c>
      <c r="G51" s="6"/>
    </row>
    <row r="52" spans="1:7" x14ac:dyDescent="0.2">
      <c r="A52">
        <v>2002</v>
      </c>
      <c r="B52" s="7" t="s">
        <v>123</v>
      </c>
      <c r="C52" s="8">
        <v>4233</v>
      </c>
      <c r="D52" s="8">
        <v>12296</v>
      </c>
      <c r="E52" s="8">
        <v>6457</v>
      </c>
      <c r="F52" s="8">
        <v>260</v>
      </c>
      <c r="G52" s="6"/>
    </row>
    <row r="53" spans="1:7" x14ac:dyDescent="0.2">
      <c r="A53">
        <v>2002</v>
      </c>
      <c r="B53" s="7" t="s">
        <v>124</v>
      </c>
      <c r="C53" s="8">
        <v>2122</v>
      </c>
      <c r="D53" s="8">
        <v>3183</v>
      </c>
      <c r="E53" s="8">
        <v>2802</v>
      </c>
      <c r="F53" s="8">
        <v>116</v>
      </c>
      <c r="G53" s="6"/>
    </row>
    <row r="54" spans="1:7" x14ac:dyDescent="0.2">
      <c r="A54">
        <v>2002</v>
      </c>
      <c r="B54" s="7" t="s">
        <v>125</v>
      </c>
      <c r="C54" s="8">
        <v>717</v>
      </c>
      <c r="D54" s="8">
        <v>588</v>
      </c>
      <c r="E54" s="8">
        <v>3100</v>
      </c>
      <c r="F54" s="6"/>
      <c r="G54" s="6"/>
    </row>
    <row r="55" spans="1:7" x14ac:dyDescent="0.2">
      <c r="A55">
        <v>2002</v>
      </c>
      <c r="B55" s="7" t="s">
        <v>126</v>
      </c>
      <c r="C55" s="8">
        <v>1278</v>
      </c>
      <c r="D55" s="8">
        <v>635</v>
      </c>
      <c r="E55" s="8">
        <v>3238</v>
      </c>
      <c r="F55" s="8">
        <v>10</v>
      </c>
      <c r="G55" s="6"/>
    </row>
    <row r="56" spans="1:7" x14ac:dyDescent="0.2">
      <c r="A56">
        <v>2002</v>
      </c>
      <c r="B56" s="7" t="s">
        <v>127</v>
      </c>
      <c r="C56" s="8">
        <v>4234</v>
      </c>
      <c r="D56" s="8">
        <v>3269</v>
      </c>
      <c r="E56" s="8">
        <v>12445</v>
      </c>
      <c r="F56" s="8">
        <v>288</v>
      </c>
      <c r="G56" s="6"/>
    </row>
    <row r="57" spans="1:7" x14ac:dyDescent="0.2">
      <c r="A57">
        <v>2002</v>
      </c>
      <c r="B57" s="7" t="s">
        <v>128</v>
      </c>
      <c r="C57" s="8">
        <v>1952</v>
      </c>
      <c r="D57" s="8">
        <v>1302</v>
      </c>
      <c r="E57" s="8">
        <v>2667</v>
      </c>
      <c r="F57" s="8">
        <v>76</v>
      </c>
      <c r="G57" s="6"/>
    </row>
    <row r="58" spans="1:7" x14ac:dyDescent="0.2">
      <c r="A58">
        <v>2002</v>
      </c>
      <c r="B58" s="7" t="s">
        <v>129</v>
      </c>
      <c r="C58" s="8">
        <v>3459</v>
      </c>
      <c r="D58" s="8">
        <v>7371</v>
      </c>
      <c r="E58" s="8">
        <v>965</v>
      </c>
      <c r="F58" s="8">
        <v>35</v>
      </c>
      <c r="G58" s="6"/>
    </row>
    <row r="59" spans="1:7" x14ac:dyDescent="0.2">
      <c r="A59">
        <v>2002</v>
      </c>
      <c r="B59" s="7" t="s">
        <v>131</v>
      </c>
      <c r="C59" s="8">
        <v>2425</v>
      </c>
      <c r="D59" s="8">
        <v>3969</v>
      </c>
      <c r="E59" s="8">
        <v>5109</v>
      </c>
      <c r="F59" s="8">
        <v>284</v>
      </c>
      <c r="G59" s="6"/>
    </row>
    <row r="60" spans="1:7" x14ac:dyDescent="0.2">
      <c r="A60">
        <v>2002</v>
      </c>
      <c r="B60" s="7" t="s">
        <v>132</v>
      </c>
      <c r="C60" s="8">
        <v>1530</v>
      </c>
      <c r="D60" s="8">
        <v>2715</v>
      </c>
      <c r="E60" s="8">
        <v>1887</v>
      </c>
      <c r="F60" s="8">
        <v>443</v>
      </c>
      <c r="G60" s="6"/>
    </row>
    <row r="61" spans="1:7" x14ac:dyDescent="0.2">
      <c r="A61">
        <v>2002</v>
      </c>
      <c r="B61" s="7" t="s">
        <v>133</v>
      </c>
      <c r="C61" s="8">
        <v>709</v>
      </c>
      <c r="D61" s="8">
        <v>261</v>
      </c>
      <c r="E61" s="8">
        <v>845</v>
      </c>
      <c r="F61" s="8">
        <v>6</v>
      </c>
      <c r="G61" s="6"/>
    </row>
    <row r="62" spans="1:7" x14ac:dyDescent="0.2">
      <c r="A62">
        <v>2002</v>
      </c>
      <c r="B62" s="7" t="s">
        <v>134</v>
      </c>
      <c r="C62" s="8">
        <v>471</v>
      </c>
      <c r="D62" s="8">
        <v>166</v>
      </c>
      <c r="E62" s="8">
        <v>822</v>
      </c>
      <c r="F62" s="8">
        <v>26</v>
      </c>
      <c r="G62" s="6"/>
    </row>
    <row r="63" spans="1:7" x14ac:dyDescent="0.2">
      <c r="A63">
        <v>2002</v>
      </c>
      <c r="B63" s="7" t="s">
        <v>135</v>
      </c>
      <c r="C63" s="8">
        <v>3390</v>
      </c>
      <c r="D63" s="8">
        <v>1211</v>
      </c>
      <c r="E63" s="8">
        <v>1932</v>
      </c>
      <c r="F63" s="8">
        <v>76</v>
      </c>
      <c r="G63" s="6"/>
    </row>
    <row r="64" spans="1:7" x14ac:dyDescent="0.2">
      <c r="A64">
        <v>2001</v>
      </c>
      <c r="B64" s="5" t="s">
        <v>105</v>
      </c>
      <c r="C64" s="8">
        <v>2439</v>
      </c>
      <c r="D64" s="8">
        <v>215</v>
      </c>
      <c r="E64" s="8">
        <v>3719</v>
      </c>
      <c r="F64" s="8">
        <v>276</v>
      </c>
      <c r="G64" s="6"/>
    </row>
    <row r="65" spans="1:7" x14ac:dyDescent="0.2">
      <c r="A65">
        <v>2001</v>
      </c>
      <c r="B65" s="5" t="s">
        <v>106</v>
      </c>
      <c r="C65" s="8">
        <v>1128</v>
      </c>
      <c r="D65" s="8">
        <v>189</v>
      </c>
      <c r="E65" s="8">
        <v>2939</v>
      </c>
      <c r="F65" s="8">
        <v>259</v>
      </c>
      <c r="G65" s="6"/>
    </row>
    <row r="66" spans="1:7" x14ac:dyDescent="0.2">
      <c r="A66">
        <v>2001</v>
      </c>
      <c r="B66" s="5" t="s">
        <v>113</v>
      </c>
      <c r="C66" s="8">
        <v>580</v>
      </c>
      <c r="D66" s="8">
        <v>196</v>
      </c>
      <c r="E66" s="8">
        <v>2663</v>
      </c>
      <c r="F66" s="8">
        <v>126</v>
      </c>
      <c r="G66" s="6"/>
    </row>
    <row r="67" spans="1:7" x14ac:dyDescent="0.2">
      <c r="A67">
        <v>2001</v>
      </c>
      <c r="B67" s="5" t="s">
        <v>126</v>
      </c>
      <c r="C67" s="8">
        <v>1268</v>
      </c>
      <c r="D67" s="8">
        <v>271</v>
      </c>
      <c r="E67" s="8">
        <v>4255</v>
      </c>
      <c r="F67" s="8">
        <v>10</v>
      </c>
      <c r="G67" s="6"/>
    </row>
    <row r="68" spans="1:7" x14ac:dyDescent="0.2">
      <c r="A68">
        <v>2001</v>
      </c>
      <c r="B68" s="5" t="s">
        <v>107</v>
      </c>
      <c r="C68" s="8">
        <v>5371</v>
      </c>
      <c r="D68" s="8">
        <v>2130</v>
      </c>
      <c r="E68" s="8">
        <v>13898</v>
      </c>
      <c r="F68" s="8">
        <v>121</v>
      </c>
      <c r="G68" s="6"/>
    </row>
    <row r="69" spans="1:7" x14ac:dyDescent="0.2">
      <c r="A69">
        <v>2001</v>
      </c>
      <c r="B69" s="5" t="s">
        <v>108</v>
      </c>
      <c r="C69" s="8">
        <v>3314</v>
      </c>
      <c r="D69" s="8">
        <v>1338</v>
      </c>
      <c r="E69" s="8">
        <v>11083</v>
      </c>
      <c r="F69" s="8">
        <v>1023</v>
      </c>
      <c r="G69" s="6"/>
    </row>
    <row r="70" spans="1:7" x14ac:dyDescent="0.2">
      <c r="A70">
        <v>2001</v>
      </c>
      <c r="B70" s="5" t="s">
        <v>109</v>
      </c>
      <c r="C70" s="8">
        <v>4460</v>
      </c>
      <c r="D70" s="8">
        <v>1771</v>
      </c>
      <c r="E70" s="8">
        <v>8340</v>
      </c>
      <c r="F70" s="8">
        <v>39</v>
      </c>
      <c r="G70" s="6"/>
    </row>
    <row r="71" spans="1:7" x14ac:dyDescent="0.2">
      <c r="A71">
        <v>2001</v>
      </c>
      <c r="B71" s="5" t="s">
        <v>110</v>
      </c>
      <c r="C71" s="8">
        <v>7966</v>
      </c>
      <c r="D71" s="8">
        <v>2009</v>
      </c>
      <c r="E71" s="8">
        <v>5403</v>
      </c>
      <c r="F71" s="8">
        <v>799</v>
      </c>
      <c r="G71" s="6"/>
    </row>
    <row r="72" spans="1:7" x14ac:dyDescent="0.2">
      <c r="A72">
        <v>2001</v>
      </c>
      <c r="B72" s="5" t="s">
        <v>111</v>
      </c>
      <c r="C72" s="8">
        <v>2197</v>
      </c>
      <c r="D72" s="8">
        <v>3162</v>
      </c>
      <c r="E72" s="8">
        <v>4167</v>
      </c>
      <c r="F72" s="8">
        <v>569</v>
      </c>
      <c r="G72" s="6"/>
    </row>
    <row r="73" spans="1:7" x14ac:dyDescent="0.2">
      <c r="A73">
        <v>2001</v>
      </c>
      <c r="B73" s="5" t="s">
        <v>112</v>
      </c>
      <c r="C73" s="8">
        <v>2890</v>
      </c>
      <c r="D73" s="8">
        <v>756</v>
      </c>
      <c r="E73" s="8">
        <v>11449</v>
      </c>
      <c r="F73" s="8">
        <v>8</v>
      </c>
      <c r="G73" s="6"/>
    </row>
    <row r="74" spans="1:7" x14ac:dyDescent="0.2">
      <c r="A74">
        <v>2001</v>
      </c>
      <c r="B74" s="5" t="s">
        <v>114</v>
      </c>
      <c r="C74" s="8">
        <v>3363</v>
      </c>
      <c r="D74" s="8">
        <v>3695</v>
      </c>
      <c r="E74" s="8">
        <v>13542</v>
      </c>
      <c r="F74" s="8">
        <v>380</v>
      </c>
      <c r="G74" s="6"/>
    </row>
    <row r="75" spans="1:7" x14ac:dyDescent="0.2">
      <c r="A75">
        <v>2001</v>
      </c>
      <c r="B75" s="5" t="s">
        <v>116</v>
      </c>
      <c r="C75" s="8">
        <v>2676</v>
      </c>
      <c r="D75" s="8">
        <v>1830</v>
      </c>
      <c r="E75" s="8">
        <v>10482</v>
      </c>
      <c r="F75" s="8">
        <v>229</v>
      </c>
      <c r="G75" s="6"/>
    </row>
    <row r="76" spans="1:7" x14ac:dyDescent="0.2">
      <c r="A76">
        <v>2001</v>
      </c>
      <c r="B76" s="5" t="s">
        <v>117</v>
      </c>
      <c r="C76" s="8">
        <v>2880</v>
      </c>
      <c r="D76" s="8">
        <v>1405</v>
      </c>
      <c r="E76" s="8">
        <v>5686</v>
      </c>
      <c r="F76" s="8">
        <v>142</v>
      </c>
      <c r="G76" s="6"/>
    </row>
    <row r="77" spans="1:7" x14ac:dyDescent="0.2">
      <c r="A77">
        <v>2001</v>
      </c>
      <c r="B77" s="5" t="s">
        <v>115</v>
      </c>
      <c r="C77" s="8">
        <v>3767</v>
      </c>
      <c r="D77" s="8">
        <v>3213</v>
      </c>
      <c r="E77" s="8">
        <v>12050</v>
      </c>
      <c r="F77" s="8">
        <v>729</v>
      </c>
      <c r="G77" s="8">
        <v>102</v>
      </c>
    </row>
    <row r="78" spans="1:7" x14ac:dyDescent="0.2">
      <c r="A78">
        <v>2001</v>
      </c>
      <c r="B78" s="5" t="s">
        <v>118</v>
      </c>
      <c r="C78" s="8">
        <v>2905</v>
      </c>
      <c r="D78" s="8">
        <v>1221</v>
      </c>
      <c r="E78" s="8">
        <v>8203</v>
      </c>
      <c r="F78" s="8">
        <v>103</v>
      </c>
      <c r="G78" s="6"/>
    </row>
    <row r="79" spans="1:7" x14ac:dyDescent="0.2">
      <c r="A79">
        <v>2001</v>
      </c>
      <c r="B79" s="5" t="s">
        <v>119</v>
      </c>
      <c r="C79" s="8">
        <v>5006</v>
      </c>
      <c r="D79" s="8">
        <v>4071</v>
      </c>
      <c r="E79" s="8">
        <v>15954</v>
      </c>
      <c r="F79" s="8">
        <v>231</v>
      </c>
      <c r="G79" s="8">
        <v>24</v>
      </c>
    </row>
    <row r="80" spans="1:7" x14ac:dyDescent="0.2">
      <c r="A80">
        <v>2001</v>
      </c>
      <c r="B80" s="5" t="s">
        <v>120</v>
      </c>
      <c r="C80" s="8">
        <v>3615</v>
      </c>
      <c r="D80" s="8">
        <v>1904</v>
      </c>
      <c r="E80" s="8">
        <v>15905</v>
      </c>
      <c r="F80" s="8">
        <v>1553</v>
      </c>
      <c r="G80" s="6"/>
    </row>
    <row r="81" spans="1:7" x14ac:dyDescent="0.2">
      <c r="A81">
        <v>2001</v>
      </c>
      <c r="B81" s="5" t="s">
        <v>121</v>
      </c>
      <c r="C81" s="8">
        <v>3102</v>
      </c>
      <c r="D81" s="8">
        <v>5265</v>
      </c>
      <c r="E81" s="8">
        <v>13348</v>
      </c>
      <c r="F81" s="8">
        <v>546</v>
      </c>
      <c r="G81" s="6"/>
    </row>
    <row r="82" spans="1:7" x14ac:dyDescent="0.2">
      <c r="A82">
        <v>2001</v>
      </c>
      <c r="B82" s="5" t="s">
        <v>122</v>
      </c>
      <c r="C82" s="8">
        <v>4921</v>
      </c>
      <c r="D82" s="8">
        <v>915</v>
      </c>
      <c r="E82" s="8">
        <v>9151</v>
      </c>
      <c r="F82" s="8">
        <v>231</v>
      </c>
      <c r="G82" s="6"/>
    </row>
    <row r="83" spans="1:7" x14ac:dyDescent="0.2">
      <c r="A83">
        <v>2001</v>
      </c>
      <c r="B83" s="5" t="s">
        <v>123</v>
      </c>
      <c r="C83" s="8">
        <v>4713</v>
      </c>
      <c r="D83" s="8">
        <v>9256</v>
      </c>
      <c r="E83" s="8">
        <v>12480</v>
      </c>
      <c r="F83" s="8">
        <v>72</v>
      </c>
      <c r="G83" s="6"/>
    </row>
    <row r="84" spans="1:7" x14ac:dyDescent="0.2">
      <c r="A84">
        <v>2001</v>
      </c>
      <c r="B84" s="5" t="s">
        <v>124</v>
      </c>
      <c r="C84" s="8">
        <v>2547</v>
      </c>
      <c r="D84" s="8">
        <v>1457</v>
      </c>
      <c r="E84" s="8">
        <v>8165</v>
      </c>
      <c r="F84" s="8">
        <v>27</v>
      </c>
      <c r="G84" s="6"/>
    </row>
    <row r="85" spans="1:7" x14ac:dyDescent="0.2">
      <c r="A85">
        <v>2001</v>
      </c>
      <c r="B85" s="5" t="s">
        <v>125</v>
      </c>
      <c r="C85" s="8">
        <v>724</v>
      </c>
      <c r="D85" s="8">
        <v>180</v>
      </c>
      <c r="E85" s="8">
        <v>3614</v>
      </c>
      <c r="F85" s="6"/>
      <c r="G85" s="6"/>
    </row>
    <row r="86" spans="1:7" x14ac:dyDescent="0.2">
      <c r="A86">
        <v>2001</v>
      </c>
      <c r="B86" s="5" t="s">
        <v>127</v>
      </c>
      <c r="C86" s="8">
        <v>4707</v>
      </c>
      <c r="D86" s="8">
        <v>2489</v>
      </c>
      <c r="E86" s="8">
        <v>16841</v>
      </c>
      <c r="F86" s="8">
        <v>301</v>
      </c>
      <c r="G86" s="6"/>
    </row>
    <row r="87" spans="1:7" x14ac:dyDescent="0.2">
      <c r="A87">
        <v>2001</v>
      </c>
      <c r="B87" s="5" t="s">
        <v>128</v>
      </c>
      <c r="C87" s="8">
        <v>1935</v>
      </c>
      <c r="D87" s="8">
        <v>678</v>
      </c>
      <c r="E87" s="8">
        <v>5654</v>
      </c>
      <c r="F87" s="8">
        <v>60</v>
      </c>
      <c r="G87" s="6"/>
    </row>
    <row r="88" spans="1:7" x14ac:dyDescent="0.2">
      <c r="A88">
        <v>2001</v>
      </c>
      <c r="B88" s="5" t="s">
        <v>129</v>
      </c>
      <c r="C88" s="8">
        <v>3591</v>
      </c>
      <c r="D88" s="8">
        <v>821</v>
      </c>
      <c r="E88" s="8">
        <v>9932</v>
      </c>
      <c r="F88" s="8">
        <v>63</v>
      </c>
      <c r="G88" s="6"/>
    </row>
    <row r="89" spans="1:7" x14ac:dyDescent="0.2">
      <c r="A89">
        <v>2001</v>
      </c>
      <c r="B89" s="5" t="s">
        <v>131</v>
      </c>
      <c r="C89" s="8">
        <v>2672</v>
      </c>
      <c r="D89" s="8">
        <v>1594</v>
      </c>
      <c r="E89" s="8">
        <v>8622</v>
      </c>
      <c r="F89" s="8">
        <v>24</v>
      </c>
      <c r="G89" s="6"/>
    </row>
    <row r="90" spans="1:7" x14ac:dyDescent="0.2">
      <c r="A90">
        <v>2001</v>
      </c>
      <c r="B90" s="5" t="s">
        <v>132</v>
      </c>
      <c r="C90" s="8">
        <v>1839</v>
      </c>
      <c r="D90" s="8">
        <v>461</v>
      </c>
      <c r="E90" s="8">
        <v>4277</v>
      </c>
      <c r="F90" s="6"/>
      <c r="G90" s="6"/>
    </row>
    <row r="91" spans="1:7" x14ac:dyDescent="0.2">
      <c r="A91">
        <v>2001</v>
      </c>
      <c r="B91" s="5" t="s">
        <v>134</v>
      </c>
      <c r="C91" s="8">
        <v>424</v>
      </c>
      <c r="D91" s="8">
        <v>156</v>
      </c>
      <c r="E91" s="8">
        <v>1216</v>
      </c>
      <c r="F91" s="8">
        <v>26</v>
      </c>
      <c r="G91" s="6"/>
    </row>
    <row r="92" spans="1:7" x14ac:dyDescent="0.2">
      <c r="A92">
        <v>2001</v>
      </c>
      <c r="B92" s="5" t="s">
        <v>133</v>
      </c>
      <c r="C92" s="8">
        <v>767</v>
      </c>
      <c r="D92" s="8">
        <v>179</v>
      </c>
      <c r="E92" s="8">
        <v>1132</v>
      </c>
      <c r="F92" s="8">
        <v>3</v>
      </c>
      <c r="G92" s="6"/>
    </row>
    <row r="93" spans="1:7" x14ac:dyDescent="0.2">
      <c r="A93">
        <v>2001</v>
      </c>
      <c r="B93" s="5" t="s">
        <v>135</v>
      </c>
      <c r="C93" s="8">
        <v>3204</v>
      </c>
      <c r="D93" s="8">
        <v>318</v>
      </c>
      <c r="E93" s="8">
        <v>3172</v>
      </c>
      <c r="F93" s="8">
        <v>100</v>
      </c>
      <c r="G93" s="6"/>
    </row>
    <row r="94" spans="1:7" x14ac:dyDescent="0.2">
      <c r="A94">
        <v>2000</v>
      </c>
      <c r="B94" s="5" t="s">
        <v>105</v>
      </c>
      <c r="C94" s="8">
        <v>2034</v>
      </c>
      <c r="D94" s="8">
        <v>487</v>
      </c>
      <c r="E94" s="8">
        <v>3566</v>
      </c>
      <c r="F94" s="8">
        <v>276</v>
      </c>
      <c r="G94" s="6"/>
    </row>
    <row r="95" spans="1:7" x14ac:dyDescent="0.2">
      <c r="A95">
        <v>2000</v>
      </c>
      <c r="B95" s="5" t="s">
        <v>106</v>
      </c>
      <c r="C95" s="8">
        <v>926</v>
      </c>
      <c r="D95" s="8">
        <v>366</v>
      </c>
      <c r="E95" s="8">
        <v>2775</v>
      </c>
      <c r="F95" s="8">
        <v>255</v>
      </c>
      <c r="G95" s="6"/>
    </row>
    <row r="96" spans="1:7" x14ac:dyDescent="0.2">
      <c r="A96">
        <v>2000</v>
      </c>
      <c r="B96" s="5" t="s">
        <v>107</v>
      </c>
      <c r="C96" s="8">
        <v>5825</v>
      </c>
      <c r="D96" s="8">
        <v>2015</v>
      </c>
      <c r="E96" s="8">
        <v>13782</v>
      </c>
      <c r="F96" s="8">
        <v>70</v>
      </c>
      <c r="G96" s="6"/>
    </row>
    <row r="97" spans="1:7" x14ac:dyDescent="0.2">
      <c r="A97">
        <v>2000</v>
      </c>
      <c r="B97" s="5" t="s">
        <v>108</v>
      </c>
      <c r="C97" s="8">
        <v>3617</v>
      </c>
      <c r="D97" s="8">
        <v>2080</v>
      </c>
      <c r="E97" s="8">
        <v>10229</v>
      </c>
      <c r="F97" s="8">
        <v>618</v>
      </c>
      <c r="G97" s="6"/>
    </row>
    <row r="98" spans="1:7" x14ac:dyDescent="0.2">
      <c r="A98">
        <v>2000</v>
      </c>
      <c r="B98" s="5" t="s">
        <v>109</v>
      </c>
      <c r="C98" s="8">
        <v>3691</v>
      </c>
      <c r="D98" s="8">
        <v>2202</v>
      </c>
      <c r="E98" s="8">
        <v>8078</v>
      </c>
      <c r="F98" s="8">
        <v>282</v>
      </c>
      <c r="G98" s="6"/>
    </row>
    <row r="99" spans="1:7" x14ac:dyDescent="0.2">
      <c r="A99">
        <v>2000</v>
      </c>
      <c r="B99" s="5" t="s">
        <v>110</v>
      </c>
      <c r="C99" s="8">
        <v>9272</v>
      </c>
      <c r="D99" s="8">
        <v>2136</v>
      </c>
      <c r="E99" s="8">
        <v>8390</v>
      </c>
      <c r="F99" s="8">
        <v>765</v>
      </c>
      <c r="G99" s="6"/>
    </row>
    <row r="100" spans="1:7" x14ac:dyDescent="0.2">
      <c r="A100">
        <v>2000</v>
      </c>
      <c r="B100" s="5" t="s">
        <v>111</v>
      </c>
      <c r="C100" s="8">
        <v>2153</v>
      </c>
      <c r="D100" s="8">
        <v>3426</v>
      </c>
      <c r="E100" s="8">
        <v>3826</v>
      </c>
      <c r="F100" s="8">
        <v>481</v>
      </c>
      <c r="G100" s="6"/>
    </row>
    <row r="101" spans="1:7" x14ac:dyDescent="0.2">
      <c r="A101">
        <v>2000</v>
      </c>
      <c r="B101" s="5" t="s">
        <v>112</v>
      </c>
      <c r="C101" s="8">
        <v>2498</v>
      </c>
      <c r="D101" s="8">
        <v>724</v>
      </c>
      <c r="E101" s="8">
        <v>11775</v>
      </c>
      <c r="F101" s="8">
        <v>15</v>
      </c>
      <c r="G101" s="6"/>
    </row>
    <row r="102" spans="1:7" x14ac:dyDescent="0.2">
      <c r="A102">
        <v>2000</v>
      </c>
      <c r="B102" s="5" t="s">
        <v>113</v>
      </c>
      <c r="C102" s="8">
        <v>547</v>
      </c>
      <c r="D102" s="8">
        <v>83</v>
      </c>
      <c r="E102" s="8">
        <v>3528</v>
      </c>
      <c r="F102" s="8">
        <v>137</v>
      </c>
      <c r="G102" s="6"/>
    </row>
    <row r="103" spans="1:7" x14ac:dyDescent="0.2">
      <c r="A103">
        <v>2000</v>
      </c>
      <c r="B103" s="5" t="s">
        <v>114</v>
      </c>
      <c r="C103" s="8">
        <v>3125</v>
      </c>
      <c r="D103" s="8">
        <v>2197</v>
      </c>
      <c r="E103" s="8">
        <v>14711</v>
      </c>
      <c r="F103" s="8">
        <v>400</v>
      </c>
      <c r="G103" s="8">
        <v>33</v>
      </c>
    </row>
    <row r="104" spans="1:7" x14ac:dyDescent="0.2">
      <c r="A104">
        <v>2000</v>
      </c>
      <c r="B104" s="5" t="s">
        <v>115</v>
      </c>
      <c r="C104" s="8">
        <v>3784</v>
      </c>
      <c r="D104" s="8">
        <v>3047</v>
      </c>
      <c r="E104" s="8">
        <v>12622</v>
      </c>
      <c r="F104" s="8">
        <v>662</v>
      </c>
      <c r="G104" s="8">
        <v>103</v>
      </c>
    </row>
    <row r="105" spans="1:7" x14ac:dyDescent="0.2">
      <c r="A105">
        <v>2000</v>
      </c>
      <c r="B105" s="5" t="s">
        <v>116</v>
      </c>
      <c r="C105" s="8">
        <v>2601</v>
      </c>
      <c r="D105" s="8">
        <v>2698</v>
      </c>
      <c r="E105" s="8">
        <v>9427</v>
      </c>
      <c r="F105" s="8">
        <v>198</v>
      </c>
      <c r="G105" s="6"/>
    </row>
    <row r="106" spans="1:7" x14ac:dyDescent="0.2">
      <c r="A106">
        <v>2000</v>
      </c>
      <c r="B106" s="5" t="s">
        <v>117</v>
      </c>
      <c r="C106" s="8">
        <v>2892</v>
      </c>
      <c r="D106" s="8">
        <v>1418</v>
      </c>
      <c r="E106" s="8">
        <v>5808</v>
      </c>
      <c r="F106" s="8">
        <v>133</v>
      </c>
      <c r="G106" s="6"/>
    </row>
    <row r="107" spans="1:7" x14ac:dyDescent="0.2">
      <c r="A107">
        <v>2000</v>
      </c>
      <c r="B107" s="5" t="s">
        <v>118</v>
      </c>
      <c r="C107" s="8">
        <v>2837</v>
      </c>
      <c r="D107" s="8">
        <v>1480</v>
      </c>
      <c r="E107" s="8">
        <v>8184</v>
      </c>
      <c r="F107" s="8">
        <v>116</v>
      </c>
      <c r="G107" s="6"/>
    </row>
    <row r="108" spans="1:7" x14ac:dyDescent="0.2">
      <c r="A108">
        <v>2000</v>
      </c>
      <c r="B108" s="5" t="s">
        <v>119</v>
      </c>
      <c r="C108" s="8">
        <v>5220</v>
      </c>
      <c r="D108" s="8">
        <v>4029</v>
      </c>
      <c r="E108" s="8">
        <v>18937</v>
      </c>
      <c r="F108" s="8">
        <v>288</v>
      </c>
      <c r="G108" s="8">
        <v>24</v>
      </c>
    </row>
    <row r="109" spans="1:7" x14ac:dyDescent="0.2">
      <c r="A109">
        <v>2000</v>
      </c>
      <c r="B109" s="5" t="s">
        <v>120</v>
      </c>
      <c r="C109" s="8">
        <v>4119</v>
      </c>
      <c r="D109" s="8">
        <v>1509</v>
      </c>
      <c r="E109" s="8">
        <v>15263</v>
      </c>
      <c r="F109" s="8">
        <v>1874</v>
      </c>
      <c r="G109" s="6"/>
    </row>
    <row r="110" spans="1:7" x14ac:dyDescent="0.2">
      <c r="A110">
        <v>2000</v>
      </c>
      <c r="B110" s="5" t="s">
        <v>121</v>
      </c>
      <c r="C110" s="8">
        <v>3664</v>
      </c>
      <c r="D110" s="8">
        <v>5297</v>
      </c>
      <c r="E110" s="8">
        <v>17558</v>
      </c>
      <c r="F110" s="8">
        <v>557</v>
      </c>
      <c r="G110" s="6"/>
    </row>
    <row r="111" spans="1:7" x14ac:dyDescent="0.2">
      <c r="A111">
        <v>2000</v>
      </c>
      <c r="B111" s="5" t="s">
        <v>122</v>
      </c>
      <c r="C111" s="8">
        <v>5100</v>
      </c>
      <c r="D111" s="8">
        <v>1233</v>
      </c>
      <c r="E111" s="8">
        <v>10660</v>
      </c>
      <c r="F111" s="8">
        <v>70</v>
      </c>
      <c r="G111" s="6"/>
    </row>
    <row r="112" spans="1:7" x14ac:dyDescent="0.2">
      <c r="A112">
        <v>2000</v>
      </c>
      <c r="B112" s="5" t="s">
        <v>123</v>
      </c>
      <c r="C112" s="8">
        <v>5547</v>
      </c>
      <c r="D112" s="8">
        <v>5364</v>
      </c>
      <c r="E112" s="8">
        <v>16918</v>
      </c>
      <c r="F112" s="8">
        <v>71</v>
      </c>
      <c r="G112" s="6"/>
    </row>
    <row r="113" spans="1:7" x14ac:dyDescent="0.2">
      <c r="A113">
        <v>2000</v>
      </c>
      <c r="B113" s="5" t="s">
        <v>124</v>
      </c>
      <c r="C113" s="8">
        <v>2523</v>
      </c>
      <c r="D113" s="8">
        <v>1354</v>
      </c>
      <c r="E113" s="8">
        <v>7858</v>
      </c>
      <c r="F113" s="8">
        <v>245</v>
      </c>
      <c r="G113" s="6"/>
    </row>
    <row r="114" spans="1:7" x14ac:dyDescent="0.2">
      <c r="A114">
        <v>2000</v>
      </c>
      <c r="B114" s="5" t="s">
        <v>125</v>
      </c>
      <c r="C114" s="8">
        <v>734</v>
      </c>
      <c r="D114" s="8">
        <v>290</v>
      </c>
      <c r="E114" s="8">
        <v>3744</v>
      </c>
      <c r="F114" s="6"/>
      <c r="G114" s="6"/>
    </row>
    <row r="115" spans="1:7" x14ac:dyDescent="0.2">
      <c r="A115">
        <v>2000</v>
      </c>
      <c r="B115" s="5" t="s">
        <v>126</v>
      </c>
      <c r="C115" s="8">
        <v>1386</v>
      </c>
      <c r="D115" s="8">
        <v>423</v>
      </c>
      <c r="E115" s="8">
        <v>4785</v>
      </c>
      <c r="F115" s="8">
        <v>15</v>
      </c>
      <c r="G115" s="6"/>
    </row>
    <row r="116" spans="1:7" x14ac:dyDescent="0.2">
      <c r="A116">
        <v>2000</v>
      </c>
      <c r="B116" s="5" t="s">
        <v>127</v>
      </c>
      <c r="C116" s="8">
        <v>5205</v>
      </c>
      <c r="D116" s="8">
        <v>2014</v>
      </c>
      <c r="E116" s="8">
        <v>17966</v>
      </c>
      <c r="F116" s="8">
        <v>110</v>
      </c>
      <c r="G116" s="6"/>
    </row>
    <row r="117" spans="1:7" x14ac:dyDescent="0.2">
      <c r="A117">
        <v>2000</v>
      </c>
      <c r="B117" s="5" t="s">
        <v>128</v>
      </c>
      <c r="C117" s="8">
        <v>1927</v>
      </c>
      <c r="D117" s="8">
        <v>603</v>
      </c>
      <c r="E117" s="8">
        <v>6141</v>
      </c>
      <c r="F117" s="8">
        <v>18</v>
      </c>
      <c r="G117" s="6"/>
    </row>
    <row r="118" spans="1:7" x14ac:dyDescent="0.2">
      <c r="A118">
        <v>2000</v>
      </c>
      <c r="B118" s="5" t="s">
        <v>129</v>
      </c>
      <c r="C118" s="8">
        <v>3577</v>
      </c>
      <c r="D118" s="8">
        <v>757</v>
      </c>
      <c r="E118" s="8">
        <v>10425</v>
      </c>
      <c r="F118" s="8">
        <v>57</v>
      </c>
      <c r="G118" s="6"/>
    </row>
    <row r="119" spans="1:7" x14ac:dyDescent="0.2">
      <c r="A119">
        <v>2000</v>
      </c>
      <c r="B119" s="5" t="s">
        <v>131</v>
      </c>
      <c r="C119" s="8">
        <v>2770</v>
      </c>
      <c r="D119" s="8">
        <v>1576</v>
      </c>
      <c r="E119" s="8">
        <v>8596</v>
      </c>
      <c r="F119" s="8">
        <v>29</v>
      </c>
      <c r="G119" s="6"/>
    </row>
    <row r="120" spans="1:7" x14ac:dyDescent="0.2">
      <c r="A120">
        <v>2000</v>
      </c>
      <c r="B120" s="5" t="s">
        <v>132</v>
      </c>
      <c r="C120" s="8">
        <v>1920</v>
      </c>
      <c r="D120" s="8">
        <v>459</v>
      </c>
      <c r="E120" s="8">
        <v>4043</v>
      </c>
      <c r="F120" s="6"/>
      <c r="G120" s="6"/>
    </row>
    <row r="121" spans="1:7" x14ac:dyDescent="0.2">
      <c r="A121">
        <v>2000</v>
      </c>
      <c r="B121" s="5" t="s">
        <v>133</v>
      </c>
      <c r="C121" s="8">
        <v>626</v>
      </c>
      <c r="D121" s="8">
        <v>188</v>
      </c>
      <c r="E121" s="8">
        <v>1242</v>
      </c>
      <c r="F121" s="8">
        <v>8</v>
      </c>
      <c r="G121" s="6"/>
    </row>
    <row r="122" spans="1:7" x14ac:dyDescent="0.2">
      <c r="A122">
        <v>2000</v>
      </c>
      <c r="B122" s="5" t="s">
        <v>134</v>
      </c>
      <c r="C122" s="8">
        <v>409</v>
      </c>
      <c r="D122" s="8">
        <v>245</v>
      </c>
      <c r="E122" s="8">
        <v>1132</v>
      </c>
      <c r="F122" s="8">
        <v>26</v>
      </c>
      <c r="G122" s="6"/>
    </row>
    <row r="123" spans="1:7" x14ac:dyDescent="0.2">
      <c r="A123">
        <v>2000</v>
      </c>
      <c r="B123" s="5" t="s">
        <v>135</v>
      </c>
      <c r="C123" s="8">
        <v>2910</v>
      </c>
      <c r="D123" s="8">
        <v>616</v>
      </c>
      <c r="E123" s="8">
        <v>3139</v>
      </c>
      <c r="F123" s="8">
        <v>70</v>
      </c>
      <c r="G123" s="6"/>
    </row>
    <row r="124" spans="1:7" x14ac:dyDescent="0.2">
      <c r="B124" s="5"/>
      <c r="C124" s="8"/>
      <c r="D124" s="8"/>
      <c r="E124" s="8"/>
      <c r="F124" s="8"/>
      <c r="G124" s="6"/>
    </row>
    <row r="125" spans="1:7" x14ac:dyDescent="0.2">
      <c r="B125" s="5"/>
      <c r="C125" s="8"/>
      <c r="D125" s="8"/>
      <c r="E125" s="8"/>
      <c r="F125" s="8"/>
      <c r="G125" s="6"/>
    </row>
    <row r="126" spans="1:7" x14ac:dyDescent="0.2">
      <c r="B126" s="5"/>
      <c r="C126" s="8"/>
      <c r="D126" s="8"/>
      <c r="E126" s="8"/>
      <c r="F126" s="8"/>
      <c r="G126" s="6"/>
    </row>
    <row r="127" spans="1:7" x14ac:dyDescent="0.2">
      <c r="B127" s="5"/>
      <c r="C127" s="8"/>
      <c r="D127" s="8"/>
      <c r="E127" s="8"/>
      <c r="F127" s="8"/>
      <c r="G127" s="6"/>
    </row>
    <row r="128" spans="1:7" x14ac:dyDescent="0.2">
      <c r="B128" s="5"/>
      <c r="C128" s="8"/>
      <c r="D128" s="8"/>
      <c r="E128" s="8"/>
      <c r="F128" s="8"/>
      <c r="G128" s="6"/>
    </row>
    <row r="129" spans="2:7" x14ac:dyDescent="0.2">
      <c r="B129" s="5"/>
      <c r="C129" s="8"/>
      <c r="D129" s="8"/>
      <c r="E129" s="8"/>
      <c r="F129" s="8"/>
      <c r="G129" s="6"/>
    </row>
    <row r="130" spans="2:7" x14ac:dyDescent="0.2">
      <c r="B130" s="5"/>
      <c r="C130" s="8"/>
      <c r="D130" s="8"/>
      <c r="E130" s="8"/>
      <c r="F130" s="8"/>
      <c r="G130" s="6"/>
    </row>
    <row r="131" spans="2:7" x14ac:dyDescent="0.2">
      <c r="B131" s="5"/>
      <c r="C131" s="8"/>
      <c r="D131" s="8"/>
      <c r="E131" s="8"/>
      <c r="F131" s="8"/>
      <c r="G131" s="6"/>
    </row>
    <row r="132" spans="2:7" x14ac:dyDescent="0.2">
      <c r="B132" s="5"/>
      <c r="C132" s="8"/>
      <c r="D132" s="8"/>
      <c r="E132" s="8"/>
      <c r="F132" s="8"/>
      <c r="G132" s="6"/>
    </row>
    <row r="133" spans="2:7" x14ac:dyDescent="0.2">
      <c r="B133" s="5"/>
      <c r="C133" s="8"/>
      <c r="D133" s="8"/>
      <c r="E133" s="8"/>
      <c r="F133" s="8"/>
      <c r="G133" s="8"/>
    </row>
    <row r="134" spans="2:7" x14ac:dyDescent="0.2">
      <c r="B134" s="5"/>
      <c r="C134" s="6"/>
      <c r="D134" s="6"/>
      <c r="E134" s="6"/>
      <c r="F134" s="8"/>
      <c r="G134" s="6"/>
    </row>
    <row r="135" spans="2:7" x14ac:dyDescent="0.2">
      <c r="B135" s="5"/>
      <c r="C135" s="8"/>
      <c r="D135" s="6"/>
      <c r="E135" s="6"/>
      <c r="F135" s="8"/>
      <c r="G135" s="8"/>
    </row>
  </sheetData>
  <autoFilter ref="A2:G123"/>
  <mergeCells count="7">
    <mergeCell ref="G2:G3"/>
    <mergeCell ref="B2:B3"/>
    <mergeCell ref="A2:A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H28" sqref="A1:H101"/>
    </sheetView>
  </sheetViews>
  <sheetFormatPr baseColWidth="10" defaultColWidth="8.83203125" defaultRowHeight="15" x14ac:dyDescent="0.2"/>
  <cols>
    <col min="10" max="10" width="12.5" customWidth="1"/>
    <col min="11" max="11" width="12.6640625" bestFit="1" customWidth="1"/>
  </cols>
  <sheetData>
    <row r="1" spans="1:11" x14ac:dyDescent="0.2">
      <c r="A1" t="s">
        <v>1615</v>
      </c>
      <c r="B1" t="s">
        <v>1616</v>
      </c>
      <c r="C1" t="s">
        <v>1640</v>
      </c>
      <c r="D1" t="s">
        <v>1635</v>
      </c>
      <c r="E1" t="s">
        <v>1636</v>
      </c>
      <c r="F1" t="s">
        <v>1637</v>
      </c>
      <c r="G1" t="s">
        <v>1638</v>
      </c>
      <c r="H1" t="s">
        <v>1639</v>
      </c>
    </row>
    <row r="2" spans="1:11" x14ac:dyDescent="0.2">
      <c r="A2" t="s">
        <v>0</v>
      </c>
      <c r="B2" t="s">
        <v>8</v>
      </c>
      <c r="C2" t="s">
        <v>1614</v>
      </c>
      <c r="D2" t="s">
        <v>1607</v>
      </c>
      <c r="E2" t="s">
        <v>1608</v>
      </c>
      <c r="F2" t="s">
        <v>1609</v>
      </c>
      <c r="G2" t="s">
        <v>1610</v>
      </c>
      <c r="H2" t="s">
        <v>1611</v>
      </c>
      <c r="J2" s="18" t="s">
        <v>1613</v>
      </c>
    </row>
    <row r="3" spans="1:11" x14ac:dyDescent="0.2">
      <c r="A3">
        <v>2002</v>
      </c>
      <c r="B3" t="s">
        <v>104</v>
      </c>
      <c r="C3">
        <v>10</v>
      </c>
      <c r="D3">
        <v>1</v>
      </c>
      <c r="G3">
        <v>8</v>
      </c>
      <c r="H3">
        <v>1</v>
      </c>
    </row>
    <row r="4" spans="1:11" x14ac:dyDescent="0.2">
      <c r="A4">
        <v>2002</v>
      </c>
      <c r="B4" t="s">
        <v>105</v>
      </c>
      <c r="C4">
        <v>348</v>
      </c>
      <c r="D4">
        <v>22</v>
      </c>
      <c r="E4">
        <v>22</v>
      </c>
      <c r="F4">
        <v>259</v>
      </c>
      <c r="G4">
        <v>45</v>
      </c>
    </row>
    <row r="5" spans="1:11" x14ac:dyDescent="0.2">
      <c r="A5">
        <v>2002</v>
      </c>
      <c r="B5" t="s">
        <v>106</v>
      </c>
      <c r="C5">
        <v>375</v>
      </c>
      <c r="D5">
        <v>22</v>
      </c>
      <c r="E5">
        <v>4</v>
      </c>
      <c r="F5">
        <v>293</v>
      </c>
      <c r="G5">
        <v>56</v>
      </c>
    </row>
    <row r="6" spans="1:11" x14ac:dyDescent="0.2">
      <c r="A6">
        <v>2002</v>
      </c>
      <c r="B6" t="s">
        <v>107</v>
      </c>
      <c r="C6">
        <v>1980</v>
      </c>
      <c r="D6">
        <v>200</v>
      </c>
      <c r="E6">
        <v>223</v>
      </c>
      <c r="F6">
        <v>1189</v>
      </c>
      <c r="G6">
        <v>368</v>
      </c>
    </row>
    <row r="7" spans="1:11" x14ac:dyDescent="0.2">
      <c r="A7">
        <v>2002</v>
      </c>
      <c r="B7" t="s">
        <v>108</v>
      </c>
      <c r="C7">
        <v>1058</v>
      </c>
      <c r="D7">
        <v>131</v>
      </c>
      <c r="E7">
        <v>377</v>
      </c>
      <c r="F7">
        <v>256</v>
      </c>
      <c r="G7">
        <v>294</v>
      </c>
    </row>
    <row r="8" spans="1:11" x14ac:dyDescent="0.2">
      <c r="A8">
        <v>2002</v>
      </c>
      <c r="B8" t="s">
        <v>109</v>
      </c>
      <c r="C8">
        <v>702</v>
      </c>
      <c r="D8">
        <v>118</v>
      </c>
      <c r="E8">
        <v>134</v>
      </c>
      <c r="F8">
        <v>251</v>
      </c>
      <c r="G8">
        <v>199</v>
      </c>
      <c r="J8" s="10"/>
      <c r="K8" s="11"/>
    </row>
    <row r="9" spans="1:11" x14ac:dyDescent="0.2">
      <c r="A9">
        <v>2002</v>
      </c>
      <c r="B9" t="s">
        <v>110</v>
      </c>
      <c r="C9">
        <v>1320</v>
      </c>
      <c r="D9">
        <v>125</v>
      </c>
      <c r="E9">
        <v>156</v>
      </c>
      <c r="F9">
        <v>749</v>
      </c>
      <c r="G9">
        <v>290</v>
      </c>
      <c r="J9" s="10"/>
      <c r="K9" s="11"/>
    </row>
    <row r="10" spans="1:11" x14ac:dyDescent="0.2">
      <c r="A10">
        <v>2002</v>
      </c>
      <c r="B10" t="s">
        <v>111</v>
      </c>
      <c r="C10">
        <v>541</v>
      </c>
      <c r="D10">
        <v>70</v>
      </c>
      <c r="E10">
        <v>203</v>
      </c>
      <c r="F10">
        <v>169</v>
      </c>
      <c r="G10">
        <v>99</v>
      </c>
      <c r="J10" s="10"/>
      <c r="K10" s="11"/>
    </row>
    <row r="11" spans="1:11" x14ac:dyDescent="0.2">
      <c r="A11">
        <v>2002</v>
      </c>
      <c r="B11" t="s">
        <v>112</v>
      </c>
      <c r="C11">
        <v>1273</v>
      </c>
      <c r="D11">
        <v>162</v>
      </c>
      <c r="E11">
        <v>266</v>
      </c>
      <c r="F11">
        <v>636</v>
      </c>
      <c r="G11">
        <v>209</v>
      </c>
      <c r="J11" s="10"/>
      <c r="K11" s="11"/>
    </row>
    <row r="12" spans="1:11" x14ac:dyDescent="0.2">
      <c r="A12">
        <v>2002</v>
      </c>
      <c r="B12" t="s">
        <v>113</v>
      </c>
      <c r="C12">
        <v>424</v>
      </c>
      <c r="D12">
        <v>20</v>
      </c>
      <c r="E12">
        <v>14</v>
      </c>
      <c r="F12">
        <v>371</v>
      </c>
      <c r="G12">
        <v>19</v>
      </c>
      <c r="J12" s="10"/>
      <c r="K12" s="11"/>
    </row>
    <row r="13" spans="1:11" x14ac:dyDescent="0.2">
      <c r="A13">
        <v>2002</v>
      </c>
      <c r="B13" t="s">
        <v>114</v>
      </c>
      <c r="C13">
        <v>1267</v>
      </c>
      <c r="D13">
        <v>143</v>
      </c>
      <c r="E13">
        <v>915</v>
      </c>
      <c r="F13">
        <v>62</v>
      </c>
      <c r="G13">
        <v>142</v>
      </c>
      <c r="H13">
        <v>5</v>
      </c>
      <c r="J13" s="10"/>
      <c r="K13" s="11"/>
    </row>
    <row r="14" spans="1:11" x14ac:dyDescent="0.2">
      <c r="A14">
        <v>2002</v>
      </c>
      <c r="B14" t="s">
        <v>115</v>
      </c>
      <c r="C14">
        <v>565</v>
      </c>
      <c r="D14">
        <v>77</v>
      </c>
      <c r="E14">
        <v>369</v>
      </c>
      <c r="G14">
        <v>119</v>
      </c>
      <c r="J14" s="10"/>
      <c r="K14" s="11"/>
    </row>
    <row r="15" spans="1:11" x14ac:dyDescent="0.2">
      <c r="A15">
        <v>2002</v>
      </c>
      <c r="B15" t="s">
        <v>116</v>
      </c>
      <c r="C15">
        <v>902</v>
      </c>
      <c r="D15">
        <v>124</v>
      </c>
      <c r="E15">
        <v>220</v>
      </c>
      <c r="F15">
        <v>450</v>
      </c>
      <c r="G15">
        <v>108</v>
      </c>
      <c r="J15" s="10"/>
      <c r="K15" s="11"/>
    </row>
    <row r="16" spans="1:11" x14ac:dyDescent="0.2">
      <c r="A16">
        <v>2002</v>
      </c>
      <c r="B16" t="s">
        <v>117</v>
      </c>
      <c r="C16">
        <v>778</v>
      </c>
      <c r="D16">
        <v>99</v>
      </c>
      <c r="E16">
        <v>224</v>
      </c>
      <c r="F16">
        <v>345</v>
      </c>
      <c r="G16">
        <v>110</v>
      </c>
      <c r="J16" s="10"/>
      <c r="K16" s="11"/>
    </row>
    <row r="17" spans="1:11" x14ac:dyDescent="0.2">
      <c r="A17">
        <v>2002</v>
      </c>
      <c r="B17" t="s">
        <v>118</v>
      </c>
      <c r="C17">
        <v>1076</v>
      </c>
      <c r="D17">
        <v>116</v>
      </c>
      <c r="E17">
        <v>130</v>
      </c>
      <c r="F17">
        <v>610</v>
      </c>
      <c r="G17">
        <v>220</v>
      </c>
      <c r="J17" s="10"/>
      <c r="K17" s="11"/>
    </row>
    <row r="18" spans="1:11" x14ac:dyDescent="0.2">
      <c r="A18">
        <v>2002</v>
      </c>
      <c r="B18" t="s">
        <v>119</v>
      </c>
      <c r="C18">
        <v>1576</v>
      </c>
      <c r="D18">
        <v>159</v>
      </c>
      <c r="E18">
        <v>450</v>
      </c>
      <c r="F18">
        <v>665</v>
      </c>
      <c r="G18">
        <v>302</v>
      </c>
      <c r="J18" s="10"/>
      <c r="K18" s="11"/>
    </row>
    <row r="19" spans="1:11" x14ac:dyDescent="0.2">
      <c r="A19">
        <v>2002</v>
      </c>
      <c r="B19" t="s">
        <v>120</v>
      </c>
      <c r="C19">
        <v>1485</v>
      </c>
      <c r="D19">
        <v>173</v>
      </c>
      <c r="E19">
        <v>130</v>
      </c>
      <c r="F19">
        <v>996</v>
      </c>
      <c r="G19">
        <v>156</v>
      </c>
      <c r="H19">
        <v>30</v>
      </c>
      <c r="J19" s="10"/>
      <c r="K19" s="11"/>
    </row>
    <row r="20" spans="1:11" x14ac:dyDescent="0.2">
      <c r="A20">
        <v>2002</v>
      </c>
      <c r="B20" t="s">
        <v>121</v>
      </c>
      <c r="C20">
        <v>899</v>
      </c>
      <c r="D20">
        <v>100</v>
      </c>
      <c r="E20">
        <v>327</v>
      </c>
      <c r="F20">
        <v>234</v>
      </c>
      <c r="G20">
        <v>238</v>
      </c>
      <c r="J20" s="10"/>
      <c r="K20" s="11"/>
    </row>
    <row r="21" spans="1:11" x14ac:dyDescent="0.2">
      <c r="A21">
        <v>2002</v>
      </c>
      <c r="B21" t="s">
        <v>122</v>
      </c>
      <c r="C21">
        <v>1022</v>
      </c>
      <c r="D21">
        <v>148</v>
      </c>
      <c r="E21">
        <v>262</v>
      </c>
      <c r="F21">
        <v>425</v>
      </c>
      <c r="G21">
        <v>187</v>
      </c>
      <c r="J21" s="10"/>
      <c r="K21" s="11"/>
    </row>
    <row r="22" spans="1:11" x14ac:dyDescent="0.2">
      <c r="A22">
        <v>2002</v>
      </c>
      <c r="B22" t="s">
        <v>123</v>
      </c>
      <c r="C22">
        <v>1312</v>
      </c>
      <c r="D22">
        <v>150</v>
      </c>
      <c r="E22">
        <v>870</v>
      </c>
      <c r="G22">
        <v>292</v>
      </c>
      <c r="J22" s="10"/>
      <c r="K22" s="11"/>
    </row>
    <row r="23" spans="1:11" x14ac:dyDescent="0.2">
      <c r="A23">
        <v>2002</v>
      </c>
      <c r="B23" t="s">
        <v>124</v>
      </c>
      <c r="C23">
        <v>1022</v>
      </c>
      <c r="D23">
        <v>98</v>
      </c>
      <c r="E23">
        <v>164</v>
      </c>
      <c r="F23">
        <v>531</v>
      </c>
      <c r="G23">
        <v>229</v>
      </c>
      <c r="J23" s="10"/>
      <c r="K23" s="11"/>
    </row>
    <row r="24" spans="1:11" x14ac:dyDescent="0.2">
      <c r="A24">
        <v>2002</v>
      </c>
      <c r="B24" t="s">
        <v>125</v>
      </c>
      <c r="C24">
        <v>255</v>
      </c>
      <c r="D24">
        <v>20</v>
      </c>
      <c r="E24">
        <v>82</v>
      </c>
      <c r="F24">
        <v>128</v>
      </c>
      <c r="G24">
        <v>25</v>
      </c>
      <c r="J24" s="10"/>
      <c r="K24" s="11"/>
    </row>
    <row r="25" spans="1:11" x14ac:dyDescent="0.2">
      <c r="A25">
        <v>2002</v>
      </c>
      <c r="B25" t="s">
        <v>126</v>
      </c>
      <c r="C25">
        <v>501</v>
      </c>
      <c r="D25">
        <v>42</v>
      </c>
      <c r="E25">
        <v>47</v>
      </c>
      <c r="F25">
        <v>350</v>
      </c>
      <c r="G25">
        <v>62</v>
      </c>
      <c r="J25" s="10"/>
      <c r="K25" s="11"/>
    </row>
    <row r="26" spans="1:11" x14ac:dyDescent="0.2">
      <c r="A26">
        <v>2002</v>
      </c>
      <c r="B26" t="s">
        <v>127</v>
      </c>
      <c r="C26">
        <v>1480</v>
      </c>
      <c r="D26">
        <v>203</v>
      </c>
      <c r="E26">
        <v>297</v>
      </c>
      <c r="F26">
        <v>775</v>
      </c>
      <c r="G26">
        <v>205</v>
      </c>
      <c r="J26" s="10"/>
      <c r="K26" s="11"/>
    </row>
    <row r="27" spans="1:11" x14ac:dyDescent="0.2">
      <c r="A27">
        <v>2002</v>
      </c>
      <c r="B27" t="s">
        <v>128</v>
      </c>
      <c r="C27">
        <v>661</v>
      </c>
      <c r="D27">
        <v>97</v>
      </c>
      <c r="E27">
        <v>251</v>
      </c>
      <c r="F27">
        <v>196</v>
      </c>
      <c r="G27">
        <v>117</v>
      </c>
      <c r="J27" s="10"/>
      <c r="K27" s="11"/>
    </row>
    <row r="28" spans="1:11" x14ac:dyDescent="0.2">
      <c r="A28">
        <v>2002</v>
      </c>
      <c r="B28" t="s">
        <v>129</v>
      </c>
      <c r="C28">
        <v>979</v>
      </c>
      <c r="D28">
        <v>153</v>
      </c>
      <c r="E28">
        <v>625</v>
      </c>
      <c r="F28">
        <v>34</v>
      </c>
      <c r="G28">
        <v>167</v>
      </c>
      <c r="J28" s="10"/>
      <c r="K28" s="11"/>
    </row>
    <row r="29" spans="1:11" x14ac:dyDescent="0.2">
      <c r="A29">
        <v>2002</v>
      </c>
      <c r="B29" t="s">
        <v>130</v>
      </c>
      <c r="C29">
        <v>134</v>
      </c>
      <c r="D29">
        <v>81</v>
      </c>
      <c r="E29">
        <v>19</v>
      </c>
      <c r="F29">
        <v>18</v>
      </c>
      <c r="G29">
        <v>16</v>
      </c>
      <c r="J29" s="10"/>
      <c r="K29" s="11"/>
    </row>
    <row r="30" spans="1:11" x14ac:dyDescent="0.2">
      <c r="A30">
        <v>2002</v>
      </c>
      <c r="B30" t="s">
        <v>131</v>
      </c>
      <c r="C30">
        <v>1122</v>
      </c>
      <c r="D30">
        <v>122</v>
      </c>
      <c r="E30">
        <v>70</v>
      </c>
      <c r="F30">
        <v>635</v>
      </c>
      <c r="G30">
        <v>295</v>
      </c>
      <c r="J30" s="10"/>
      <c r="K30" s="11"/>
    </row>
    <row r="31" spans="1:11" x14ac:dyDescent="0.2">
      <c r="A31">
        <v>2002</v>
      </c>
      <c r="B31" t="s">
        <v>132</v>
      </c>
      <c r="C31">
        <v>854</v>
      </c>
      <c r="D31">
        <v>102</v>
      </c>
      <c r="E31">
        <v>31</v>
      </c>
      <c r="F31">
        <v>648</v>
      </c>
      <c r="G31">
        <v>73</v>
      </c>
      <c r="J31" s="10"/>
      <c r="K31" s="11"/>
    </row>
    <row r="32" spans="1:11" x14ac:dyDescent="0.2">
      <c r="A32">
        <v>2002</v>
      </c>
      <c r="B32" t="s">
        <v>133</v>
      </c>
      <c r="C32">
        <v>279</v>
      </c>
      <c r="D32">
        <v>59</v>
      </c>
      <c r="E32">
        <v>91</v>
      </c>
      <c r="F32">
        <v>61</v>
      </c>
      <c r="G32">
        <v>68</v>
      </c>
      <c r="J32" s="10"/>
      <c r="K32" s="11"/>
    </row>
    <row r="33" spans="1:11" x14ac:dyDescent="0.2">
      <c r="A33">
        <v>2002</v>
      </c>
      <c r="B33" t="s">
        <v>134</v>
      </c>
      <c r="C33">
        <v>264</v>
      </c>
      <c r="D33">
        <v>31</v>
      </c>
      <c r="E33">
        <v>98</v>
      </c>
      <c r="F33">
        <v>101</v>
      </c>
      <c r="G33">
        <v>34</v>
      </c>
      <c r="J33" s="10"/>
      <c r="K33" s="11"/>
    </row>
    <row r="34" spans="1:11" x14ac:dyDescent="0.2">
      <c r="A34">
        <v>2002</v>
      </c>
      <c r="B34" t="s">
        <v>135</v>
      </c>
      <c r="C34">
        <v>441</v>
      </c>
      <c r="D34">
        <v>104</v>
      </c>
      <c r="E34">
        <v>124</v>
      </c>
      <c r="F34">
        <v>191</v>
      </c>
      <c r="G34">
        <v>22</v>
      </c>
      <c r="J34" s="10"/>
      <c r="K34" s="11"/>
    </row>
    <row r="35" spans="1:11" x14ac:dyDescent="0.2">
      <c r="A35">
        <v>2002</v>
      </c>
      <c r="B35" t="s">
        <v>136</v>
      </c>
      <c r="C35">
        <v>1</v>
      </c>
      <c r="G35">
        <v>1</v>
      </c>
      <c r="J35" s="10"/>
      <c r="K35" s="11"/>
    </row>
    <row r="36" spans="1:11" x14ac:dyDescent="0.2">
      <c r="A36">
        <v>2001</v>
      </c>
      <c r="B36" t="s">
        <v>105</v>
      </c>
      <c r="C36">
        <v>357</v>
      </c>
      <c r="D36">
        <v>22</v>
      </c>
      <c r="E36">
        <v>22</v>
      </c>
      <c r="F36">
        <v>268</v>
      </c>
      <c r="G36">
        <v>45</v>
      </c>
      <c r="J36" s="10"/>
      <c r="K36" s="11"/>
    </row>
    <row r="37" spans="1:11" x14ac:dyDescent="0.2">
      <c r="A37">
        <v>2001</v>
      </c>
      <c r="B37" t="s">
        <v>106</v>
      </c>
      <c r="C37">
        <v>377</v>
      </c>
      <c r="D37">
        <v>22</v>
      </c>
      <c r="E37">
        <v>4</v>
      </c>
      <c r="F37">
        <v>296</v>
      </c>
      <c r="G37">
        <v>55</v>
      </c>
      <c r="J37" s="10"/>
      <c r="K37" s="11"/>
    </row>
    <row r="38" spans="1:11" x14ac:dyDescent="0.2">
      <c r="A38">
        <v>2001</v>
      </c>
      <c r="B38" t="s">
        <v>113</v>
      </c>
      <c r="C38">
        <v>436</v>
      </c>
      <c r="D38">
        <v>20</v>
      </c>
      <c r="E38">
        <v>14</v>
      </c>
      <c r="F38">
        <v>394</v>
      </c>
      <c r="G38">
        <v>8</v>
      </c>
      <c r="J38" s="10"/>
      <c r="K38" s="11"/>
    </row>
    <row r="39" spans="1:11" x14ac:dyDescent="0.2">
      <c r="A39">
        <v>2001</v>
      </c>
      <c r="B39" t="s">
        <v>126</v>
      </c>
      <c r="C39">
        <v>470</v>
      </c>
      <c r="D39">
        <v>44</v>
      </c>
      <c r="E39">
        <v>3</v>
      </c>
      <c r="F39">
        <v>418</v>
      </c>
      <c r="G39">
        <v>5</v>
      </c>
      <c r="J39" s="10"/>
      <c r="K39" s="11"/>
    </row>
    <row r="40" spans="1:11" x14ac:dyDescent="0.2">
      <c r="A40">
        <v>2001</v>
      </c>
      <c r="B40" t="s">
        <v>107</v>
      </c>
      <c r="C40">
        <v>2039</v>
      </c>
      <c r="D40">
        <v>201</v>
      </c>
      <c r="E40">
        <v>36</v>
      </c>
      <c r="F40">
        <v>1427</v>
      </c>
      <c r="G40">
        <v>375</v>
      </c>
      <c r="J40" s="10"/>
      <c r="K40" s="11"/>
    </row>
    <row r="41" spans="1:11" x14ac:dyDescent="0.2">
      <c r="A41">
        <v>2001</v>
      </c>
      <c r="B41" t="s">
        <v>108</v>
      </c>
      <c r="C41">
        <v>1235</v>
      </c>
      <c r="D41">
        <v>131</v>
      </c>
      <c r="E41">
        <v>50</v>
      </c>
      <c r="F41">
        <v>759</v>
      </c>
      <c r="G41">
        <v>295</v>
      </c>
      <c r="J41" s="10"/>
      <c r="K41" s="11"/>
    </row>
    <row r="42" spans="1:11" x14ac:dyDescent="0.2">
      <c r="A42">
        <v>2001</v>
      </c>
      <c r="B42" t="s">
        <v>109</v>
      </c>
      <c r="C42">
        <v>745</v>
      </c>
      <c r="D42">
        <v>117</v>
      </c>
      <c r="E42">
        <v>50</v>
      </c>
      <c r="F42">
        <v>393</v>
      </c>
      <c r="G42">
        <v>185</v>
      </c>
      <c r="J42" s="10"/>
      <c r="K42" s="11"/>
    </row>
    <row r="43" spans="1:11" x14ac:dyDescent="0.2">
      <c r="A43">
        <v>2001</v>
      </c>
      <c r="B43" t="s">
        <v>110</v>
      </c>
      <c r="C43">
        <v>1314</v>
      </c>
      <c r="D43">
        <v>130</v>
      </c>
      <c r="E43">
        <v>89</v>
      </c>
      <c r="F43">
        <v>833</v>
      </c>
      <c r="G43">
        <v>262</v>
      </c>
    </row>
    <row r="44" spans="1:11" x14ac:dyDescent="0.2">
      <c r="A44">
        <v>2001</v>
      </c>
      <c r="B44" t="s">
        <v>111</v>
      </c>
      <c r="C44">
        <v>479</v>
      </c>
      <c r="D44">
        <v>83</v>
      </c>
      <c r="E44">
        <v>28</v>
      </c>
      <c r="F44">
        <v>289</v>
      </c>
      <c r="G44">
        <v>79</v>
      </c>
    </row>
    <row r="45" spans="1:11" x14ac:dyDescent="0.2">
      <c r="A45">
        <v>2001</v>
      </c>
      <c r="B45" t="s">
        <v>112</v>
      </c>
      <c r="C45">
        <v>1316</v>
      </c>
      <c r="D45">
        <v>174</v>
      </c>
      <c r="E45">
        <v>34</v>
      </c>
      <c r="F45">
        <v>889</v>
      </c>
      <c r="G45">
        <v>219</v>
      </c>
    </row>
    <row r="46" spans="1:11" x14ac:dyDescent="0.2">
      <c r="A46">
        <v>2001</v>
      </c>
      <c r="B46" t="s">
        <v>114</v>
      </c>
      <c r="C46">
        <v>1244</v>
      </c>
      <c r="D46">
        <v>146</v>
      </c>
      <c r="E46">
        <v>48</v>
      </c>
      <c r="F46">
        <v>902</v>
      </c>
      <c r="G46">
        <v>143</v>
      </c>
      <c r="H46">
        <v>5</v>
      </c>
    </row>
    <row r="47" spans="1:11" x14ac:dyDescent="0.2">
      <c r="A47">
        <v>2001</v>
      </c>
      <c r="B47" t="s">
        <v>116</v>
      </c>
      <c r="C47">
        <v>902</v>
      </c>
      <c r="D47">
        <v>124</v>
      </c>
      <c r="E47">
        <v>40</v>
      </c>
      <c r="F47">
        <v>630</v>
      </c>
      <c r="G47">
        <v>108</v>
      </c>
    </row>
    <row r="48" spans="1:11" x14ac:dyDescent="0.2">
      <c r="A48">
        <v>2001</v>
      </c>
      <c r="B48" t="s">
        <v>117</v>
      </c>
      <c r="C48">
        <v>778</v>
      </c>
      <c r="D48">
        <v>97</v>
      </c>
      <c r="E48">
        <v>36</v>
      </c>
      <c r="F48">
        <v>535</v>
      </c>
      <c r="G48">
        <v>110</v>
      </c>
    </row>
    <row r="49" spans="1:8" x14ac:dyDescent="0.2">
      <c r="A49">
        <v>2001</v>
      </c>
      <c r="B49" t="s">
        <v>115</v>
      </c>
      <c r="C49">
        <v>552</v>
      </c>
      <c r="D49">
        <v>86</v>
      </c>
      <c r="E49">
        <v>105</v>
      </c>
      <c r="F49">
        <v>238</v>
      </c>
      <c r="G49">
        <v>123</v>
      </c>
    </row>
    <row r="50" spans="1:8" x14ac:dyDescent="0.2">
      <c r="A50">
        <v>2001</v>
      </c>
      <c r="B50" t="s">
        <v>118</v>
      </c>
      <c r="C50">
        <v>1070</v>
      </c>
      <c r="D50">
        <v>117</v>
      </c>
      <c r="E50">
        <v>38</v>
      </c>
      <c r="F50">
        <v>662</v>
      </c>
      <c r="G50">
        <v>253</v>
      </c>
    </row>
    <row r="51" spans="1:8" x14ac:dyDescent="0.2">
      <c r="A51">
        <v>2001</v>
      </c>
      <c r="B51" t="s">
        <v>119</v>
      </c>
      <c r="C51">
        <v>1483</v>
      </c>
      <c r="D51">
        <v>158</v>
      </c>
      <c r="E51">
        <v>98</v>
      </c>
      <c r="F51">
        <v>1024</v>
      </c>
      <c r="G51">
        <v>203</v>
      </c>
    </row>
    <row r="52" spans="1:8" x14ac:dyDescent="0.2">
      <c r="A52">
        <v>2001</v>
      </c>
      <c r="B52" t="s">
        <v>120</v>
      </c>
      <c r="C52">
        <v>1244</v>
      </c>
      <c r="D52">
        <v>128</v>
      </c>
      <c r="E52">
        <v>84</v>
      </c>
      <c r="F52">
        <v>851</v>
      </c>
      <c r="G52">
        <v>151</v>
      </c>
      <c r="H52">
        <v>30</v>
      </c>
    </row>
    <row r="53" spans="1:8" x14ac:dyDescent="0.2">
      <c r="A53">
        <v>2001</v>
      </c>
      <c r="B53" t="s">
        <v>121</v>
      </c>
      <c r="C53">
        <v>811</v>
      </c>
      <c r="D53">
        <v>83</v>
      </c>
      <c r="E53">
        <v>64</v>
      </c>
      <c r="F53">
        <v>430</v>
      </c>
      <c r="G53">
        <v>234</v>
      </c>
    </row>
    <row r="54" spans="1:8" x14ac:dyDescent="0.2">
      <c r="A54">
        <v>2001</v>
      </c>
      <c r="B54" t="s">
        <v>122</v>
      </c>
      <c r="C54">
        <v>887</v>
      </c>
      <c r="D54">
        <v>148</v>
      </c>
      <c r="E54">
        <v>34</v>
      </c>
      <c r="F54">
        <v>519</v>
      </c>
      <c r="G54">
        <v>186</v>
      </c>
    </row>
    <row r="55" spans="1:8" x14ac:dyDescent="0.2">
      <c r="A55">
        <v>2001</v>
      </c>
      <c r="B55" t="s">
        <v>123</v>
      </c>
      <c r="C55">
        <v>1400</v>
      </c>
      <c r="D55">
        <v>150</v>
      </c>
      <c r="E55">
        <v>143</v>
      </c>
      <c r="F55">
        <v>831</v>
      </c>
      <c r="G55">
        <v>276</v>
      </c>
    </row>
    <row r="56" spans="1:8" x14ac:dyDescent="0.2">
      <c r="A56">
        <v>2001</v>
      </c>
      <c r="B56" t="s">
        <v>124</v>
      </c>
      <c r="C56">
        <v>1035</v>
      </c>
      <c r="D56">
        <v>98</v>
      </c>
      <c r="E56">
        <v>42</v>
      </c>
      <c r="F56">
        <v>668</v>
      </c>
      <c r="G56">
        <v>227</v>
      </c>
    </row>
    <row r="57" spans="1:8" x14ac:dyDescent="0.2">
      <c r="A57">
        <v>2001</v>
      </c>
      <c r="B57" t="s">
        <v>125</v>
      </c>
      <c r="C57">
        <v>262</v>
      </c>
      <c r="D57">
        <v>20</v>
      </c>
      <c r="E57">
        <v>12</v>
      </c>
      <c r="F57">
        <v>205</v>
      </c>
      <c r="G57">
        <v>25</v>
      </c>
    </row>
    <row r="58" spans="1:8" x14ac:dyDescent="0.2">
      <c r="A58">
        <v>2001</v>
      </c>
      <c r="B58" t="s">
        <v>127</v>
      </c>
      <c r="C58">
        <v>1508</v>
      </c>
      <c r="D58">
        <v>204</v>
      </c>
      <c r="E58">
        <v>75</v>
      </c>
      <c r="F58">
        <v>1035</v>
      </c>
      <c r="G58">
        <v>194</v>
      </c>
    </row>
    <row r="59" spans="1:8" x14ac:dyDescent="0.2">
      <c r="A59">
        <v>2001</v>
      </c>
      <c r="B59" t="s">
        <v>128</v>
      </c>
      <c r="C59">
        <v>653</v>
      </c>
      <c r="D59">
        <v>102</v>
      </c>
      <c r="E59">
        <v>22</v>
      </c>
      <c r="F59">
        <v>415</v>
      </c>
      <c r="G59">
        <v>114</v>
      </c>
    </row>
    <row r="60" spans="1:8" x14ac:dyDescent="0.2">
      <c r="A60">
        <v>2001</v>
      </c>
      <c r="B60" t="s">
        <v>129</v>
      </c>
      <c r="C60">
        <v>960</v>
      </c>
      <c r="D60">
        <v>155</v>
      </c>
      <c r="E60">
        <v>44</v>
      </c>
      <c r="F60">
        <v>625</v>
      </c>
      <c r="G60">
        <v>136</v>
      </c>
    </row>
    <row r="61" spans="1:8" x14ac:dyDescent="0.2">
      <c r="A61">
        <v>2001</v>
      </c>
      <c r="B61" t="s">
        <v>130</v>
      </c>
      <c r="C61">
        <v>149</v>
      </c>
      <c r="D61">
        <v>81</v>
      </c>
      <c r="E61">
        <v>17</v>
      </c>
      <c r="F61">
        <v>35</v>
      </c>
      <c r="G61">
        <v>16</v>
      </c>
    </row>
    <row r="62" spans="1:8" x14ac:dyDescent="0.2">
      <c r="A62">
        <v>2001</v>
      </c>
      <c r="B62" t="s">
        <v>131</v>
      </c>
      <c r="C62">
        <v>1129</v>
      </c>
      <c r="D62">
        <v>124</v>
      </c>
      <c r="E62">
        <v>36</v>
      </c>
      <c r="F62">
        <v>676</v>
      </c>
      <c r="G62">
        <v>293</v>
      </c>
    </row>
    <row r="63" spans="1:8" x14ac:dyDescent="0.2">
      <c r="A63">
        <v>2001</v>
      </c>
      <c r="B63" t="s">
        <v>132</v>
      </c>
      <c r="C63">
        <v>853</v>
      </c>
      <c r="D63">
        <v>101</v>
      </c>
      <c r="E63">
        <v>17</v>
      </c>
      <c r="F63">
        <v>662</v>
      </c>
      <c r="G63">
        <v>73</v>
      </c>
    </row>
    <row r="64" spans="1:8" x14ac:dyDescent="0.2">
      <c r="A64">
        <v>2001</v>
      </c>
      <c r="B64" t="s">
        <v>134</v>
      </c>
      <c r="C64">
        <v>209</v>
      </c>
      <c r="D64">
        <v>32</v>
      </c>
      <c r="E64">
        <v>8</v>
      </c>
      <c r="F64">
        <v>135</v>
      </c>
      <c r="G64">
        <v>34</v>
      </c>
    </row>
    <row r="65" spans="1:8" x14ac:dyDescent="0.2">
      <c r="A65">
        <v>2001</v>
      </c>
      <c r="B65" t="s">
        <v>133</v>
      </c>
      <c r="C65">
        <v>278</v>
      </c>
      <c r="D65">
        <v>58</v>
      </c>
      <c r="E65">
        <v>17</v>
      </c>
      <c r="F65">
        <v>135</v>
      </c>
      <c r="G65">
        <v>68</v>
      </c>
    </row>
    <row r="66" spans="1:8" x14ac:dyDescent="0.2">
      <c r="A66">
        <v>2001</v>
      </c>
      <c r="B66" t="s">
        <v>135</v>
      </c>
      <c r="C66">
        <v>435</v>
      </c>
      <c r="D66">
        <v>134</v>
      </c>
      <c r="E66">
        <v>35</v>
      </c>
      <c r="F66">
        <v>255</v>
      </c>
      <c r="G66">
        <v>11</v>
      </c>
    </row>
    <row r="67" spans="1:8" x14ac:dyDescent="0.2">
      <c r="A67">
        <v>2001</v>
      </c>
      <c r="B67" t="s">
        <v>136</v>
      </c>
      <c r="C67">
        <v>1</v>
      </c>
      <c r="G67">
        <v>1</v>
      </c>
    </row>
    <row r="68" spans="1:8" x14ac:dyDescent="0.2">
      <c r="A68">
        <v>2001</v>
      </c>
      <c r="B68" t="s">
        <v>104</v>
      </c>
      <c r="C68">
        <v>10</v>
      </c>
      <c r="D68">
        <v>1</v>
      </c>
      <c r="G68">
        <v>8</v>
      </c>
      <c r="H68">
        <v>1</v>
      </c>
    </row>
    <row r="69" spans="1:8" x14ac:dyDescent="0.2">
      <c r="A69">
        <v>2000</v>
      </c>
      <c r="B69" t="s">
        <v>105</v>
      </c>
      <c r="C69">
        <v>334</v>
      </c>
      <c r="D69">
        <v>19</v>
      </c>
      <c r="E69">
        <v>25</v>
      </c>
      <c r="F69">
        <v>263</v>
      </c>
      <c r="G69">
        <v>27</v>
      </c>
    </row>
    <row r="70" spans="1:8" x14ac:dyDescent="0.2">
      <c r="A70">
        <v>2000</v>
      </c>
      <c r="B70" t="s">
        <v>106</v>
      </c>
      <c r="C70">
        <v>305</v>
      </c>
      <c r="D70">
        <v>22</v>
      </c>
      <c r="E70">
        <v>4</v>
      </c>
      <c r="F70">
        <v>275</v>
      </c>
      <c r="G70">
        <v>4</v>
      </c>
    </row>
    <row r="71" spans="1:8" x14ac:dyDescent="0.2">
      <c r="A71">
        <v>2000</v>
      </c>
      <c r="B71" t="s">
        <v>107</v>
      </c>
      <c r="C71">
        <v>1860</v>
      </c>
      <c r="D71">
        <v>200</v>
      </c>
      <c r="E71">
        <v>18</v>
      </c>
      <c r="F71">
        <v>1398</v>
      </c>
      <c r="G71">
        <v>243</v>
      </c>
      <c r="H71">
        <v>1</v>
      </c>
    </row>
    <row r="72" spans="1:8" x14ac:dyDescent="0.2">
      <c r="A72">
        <v>2000</v>
      </c>
      <c r="B72" t="s">
        <v>108</v>
      </c>
      <c r="C72">
        <v>1183</v>
      </c>
      <c r="D72">
        <v>131</v>
      </c>
      <c r="E72">
        <v>48</v>
      </c>
      <c r="F72">
        <v>828</v>
      </c>
      <c r="G72">
        <v>176</v>
      </c>
    </row>
    <row r="73" spans="1:8" x14ac:dyDescent="0.2">
      <c r="A73">
        <v>2000</v>
      </c>
      <c r="B73" t="s">
        <v>109</v>
      </c>
      <c r="C73">
        <v>810</v>
      </c>
      <c r="D73">
        <v>117</v>
      </c>
      <c r="E73">
        <v>58</v>
      </c>
      <c r="F73">
        <v>444</v>
      </c>
      <c r="G73">
        <v>191</v>
      </c>
    </row>
    <row r="74" spans="1:8" x14ac:dyDescent="0.2">
      <c r="A74">
        <v>2000</v>
      </c>
      <c r="B74" t="s">
        <v>110</v>
      </c>
      <c r="C74">
        <v>1142</v>
      </c>
      <c r="D74">
        <v>118</v>
      </c>
      <c r="E74">
        <v>90</v>
      </c>
      <c r="F74">
        <v>853</v>
      </c>
      <c r="G74">
        <v>81</v>
      </c>
    </row>
    <row r="75" spans="1:8" x14ac:dyDescent="0.2">
      <c r="A75">
        <v>2000</v>
      </c>
      <c r="B75" t="s">
        <v>111</v>
      </c>
      <c r="C75">
        <v>722</v>
      </c>
      <c r="D75">
        <v>66</v>
      </c>
      <c r="E75">
        <v>57</v>
      </c>
      <c r="F75">
        <v>536</v>
      </c>
      <c r="G75">
        <v>63</v>
      </c>
    </row>
    <row r="76" spans="1:8" x14ac:dyDescent="0.2">
      <c r="A76">
        <v>2000</v>
      </c>
      <c r="B76" t="s">
        <v>112</v>
      </c>
      <c r="C76">
        <v>1137</v>
      </c>
      <c r="D76">
        <v>174</v>
      </c>
      <c r="E76">
        <v>30</v>
      </c>
      <c r="F76">
        <v>895</v>
      </c>
      <c r="G76">
        <v>38</v>
      </c>
    </row>
    <row r="77" spans="1:8" x14ac:dyDescent="0.2">
      <c r="A77">
        <v>2000</v>
      </c>
      <c r="B77" t="s">
        <v>113</v>
      </c>
      <c r="C77">
        <v>443</v>
      </c>
      <c r="D77">
        <v>21</v>
      </c>
      <c r="E77">
        <v>15</v>
      </c>
      <c r="F77">
        <v>399</v>
      </c>
      <c r="G77">
        <v>8</v>
      </c>
    </row>
    <row r="78" spans="1:8" x14ac:dyDescent="0.2">
      <c r="A78">
        <v>2000</v>
      </c>
      <c r="B78" t="s">
        <v>114</v>
      </c>
      <c r="C78">
        <v>1537</v>
      </c>
      <c r="D78">
        <v>138</v>
      </c>
      <c r="E78">
        <v>55</v>
      </c>
      <c r="F78">
        <v>1123</v>
      </c>
      <c r="G78">
        <v>214</v>
      </c>
      <c r="H78">
        <v>7</v>
      </c>
    </row>
    <row r="79" spans="1:8" x14ac:dyDescent="0.2">
      <c r="A79">
        <v>2000</v>
      </c>
      <c r="B79" t="s">
        <v>115</v>
      </c>
      <c r="C79">
        <v>569</v>
      </c>
      <c r="D79">
        <v>97</v>
      </c>
      <c r="E79">
        <v>80</v>
      </c>
      <c r="F79">
        <v>278</v>
      </c>
      <c r="G79">
        <v>114</v>
      </c>
    </row>
    <row r="80" spans="1:8" x14ac:dyDescent="0.2">
      <c r="A80">
        <v>2000</v>
      </c>
      <c r="B80" t="s">
        <v>116</v>
      </c>
      <c r="C80">
        <v>980</v>
      </c>
      <c r="D80">
        <v>128</v>
      </c>
      <c r="E80">
        <v>32</v>
      </c>
      <c r="F80">
        <v>625</v>
      </c>
      <c r="G80">
        <v>144</v>
      </c>
      <c r="H80">
        <v>51</v>
      </c>
    </row>
    <row r="81" spans="1:8" x14ac:dyDescent="0.2">
      <c r="A81">
        <v>2000</v>
      </c>
      <c r="B81" t="s">
        <v>117</v>
      </c>
      <c r="C81">
        <v>856</v>
      </c>
      <c r="D81">
        <v>95</v>
      </c>
      <c r="E81">
        <v>37</v>
      </c>
      <c r="F81">
        <v>627</v>
      </c>
      <c r="G81">
        <v>97</v>
      </c>
    </row>
    <row r="82" spans="1:8" x14ac:dyDescent="0.2">
      <c r="A82">
        <v>2000</v>
      </c>
      <c r="B82" t="s">
        <v>118</v>
      </c>
      <c r="C82">
        <v>1121</v>
      </c>
      <c r="D82">
        <v>114</v>
      </c>
      <c r="E82">
        <v>32</v>
      </c>
      <c r="F82">
        <v>684</v>
      </c>
      <c r="G82">
        <v>291</v>
      </c>
    </row>
    <row r="83" spans="1:8" x14ac:dyDescent="0.2">
      <c r="A83">
        <v>2000</v>
      </c>
      <c r="B83" t="s">
        <v>119</v>
      </c>
      <c r="C83">
        <v>1367</v>
      </c>
      <c r="D83">
        <v>156</v>
      </c>
      <c r="E83">
        <v>94</v>
      </c>
      <c r="F83">
        <v>1025</v>
      </c>
      <c r="G83">
        <v>92</v>
      </c>
    </row>
    <row r="84" spans="1:8" x14ac:dyDescent="0.2">
      <c r="A84">
        <v>2000</v>
      </c>
      <c r="B84" t="s">
        <v>120</v>
      </c>
      <c r="C84">
        <v>1903</v>
      </c>
      <c r="D84">
        <v>211</v>
      </c>
      <c r="E84">
        <v>40</v>
      </c>
      <c r="F84">
        <v>1156</v>
      </c>
      <c r="G84">
        <v>461</v>
      </c>
      <c r="H84">
        <v>35</v>
      </c>
    </row>
    <row r="85" spans="1:8" x14ac:dyDescent="0.2">
      <c r="A85">
        <v>2000</v>
      </c>
      <c r="B85" t="s">
        <v>121</v>
      </c>
      <c r="C85">
        <v>1363</v>
      </c>
      <c r="D85">
        <v>114</v>
      </c>
      <c r="E85">
        <v>59</v>
      </c>
      <c r="F85">
        <v>890</v>
      </c>
      <c r="G85">
        <v>300</v>
      </c>
    </row>
    <row r="86" spans="1:8" x14ac:dyDescent="0.2">
      <c r="A86">
        <v>2000</v>
      </c>
      <c r="B86" t="s">
        <v>122</v>
      </c>
      <c r="C86">
        <v>977</v>
      </c>
      <c r="D86">
        <v>109</v>
      </c>
      <c r="E86">
        <v>35</v>
      </c>
      <c r="F86">
        <v>725</v>
      </c>
      <c r="G86">
        <v>108</v>
      </c>
    </row>
    <row r="87" spans="1:8" x14ac:dyDescent="0.2">
      <c r="A87">
        <v>2000</v>
      </c>
      <c r="B87" t="s">
        <v>123</v>
      </c>
      <c r="C87">
        <v>1613</v>
      </c>
      <c r="D87">
        <v>152</v>
      </c>
      <c r="E87">
        <v>136</v>
      </c>
      <c r="F87">
        <v>1097</v>
      </c>
      <c r="G87">
        <v>228</v>
      </c>
    </row>
    <row r="88" spans="1:8" x14ac:dyDescent="0.2">
      <c r="A88">
        <v>2000</v>
      </c>
      <c r="B88" t="s">
        <v>124</v>
      </c>
      <c r="C88">
        <v>865</v>
      </c>
      <c r="D88">
        <v>97</v>
      </c>
      <c r="E88">
        <v>47</v>
      </c>
      <c r="F88">
        <v>665</v>
      </c>
      <c r="G88">
        <v>56</v>
      </c>
    </row>
    <row r="89" spans="1:8" x14ac:dyDescent="0.2">
      <c r="A89">
        <v>2000</v>
      </c>
      <c r="B89" t="s">
        <v>125</v>
      </c>
      <c r="C89">
        <v>249</v>
      </c>
      <c r="D89">
        <v>20</v>
      </c>
      <c r="E89">
        <v>12</v>
      </c>
      <c r="F89">
        <v>211</v>
      </c>
      <c r="G89">
        <v>6</v>
      </c>
    </row>
    <row r="90" spans="1:8" x14ac:dyDescent="0.2">
      <c r="A90">
        <v>2000</v>
      </c>
      <c r="B90" t="s">
        <v>126</v>
      </c>
      <c r="C90">
        <v>485</v>
      </c>
      <c r="D90">
        <v>43</v>
      </c>
      <c r="E90">
        <v>4</v>
      </c>
      <c r="F90">
        <v>433</v>
      </c>
      <c r="G90">
        <v>5</v>
      </c>
    </row>
    <row r="91" spans="1:8" x14ac:dyDescent="0.2">
      <c r="A91">
        <v>2000</v>
      </c>
      <c r="B91" t="s">
        <v>127</v>
      </c>
      <c r="C91">
        <v>1705</v>
      </c>
      <c r="D91">
        <v>204</v>
      </c>
      <c r="E91">
        <v>60</v>
      </c>
      <c r="F91">
        <v>1394</v>
      </c>
      <c r="G91">
        <v>47</v>
      </c>
    </row>
    <row r="92" spans="1:8" x14ac:dyDescent="0.2">
      <c r="A92">
        <v>2000</v>
      </c>
      <c r="B92" t="s">
        <v>128</v>
      </c>
      <c r="C92">
        <v>708</v>
      </c>
      <c r="D92">
        <v>99</v>
      </c>
      <c r="E92">
        <v>29</v>
      </c>
      <c r="F92">
        <v>561</v>
      </c>
      <c r="G92">
        <v>19</v>
      </c>
    </row>
    <row r="93" spans="1:8" x14ac:dyDescent="0.2">
      <c r="A93">
        <v>2000</v>
      </c>
      <c r="B93" t="s">
        <v>129</v>
      </c>
      <c r="C93">
        <v>1032</v>
      </c>
      <c r="D93">
        <v>153</v>
      </c>
      <c r="E93">
        <v>40</v>
      </c>
      <c r="F93">
        <v>809</v>
      </c>
      <c r="G93">
        <v>30</v>
      </c>
    </row>
    <row r="94" spans="1:8" x14ac:dyDescent="0.2">
      <c r="A94">
        <v>2000</v>
      </c>
      <c r="B94" t="s">
        <v>130</v>
      </c>
      <c r="C94">
        <v>139</v>
      </c>
      <c r="D94">
        <v>82</v>
      </c>
      <c r="E94">
        <v>17</v>
      </c>
      <c r="F94">
        <v>24</v>
      </c>
      <c r="G94">
        <v>16</v>
      </c>
    </row>
    <row r="95" spans="1:8" x14ac:dyDescent="0.2">
      <c r="A95">
        <v>2000</v>
      </c>
      <c r="B95" t="s">
        <v>131</v>
      </c>
      <c r="C95">
        <v>1109</v>
      </c>
      <c r="D95">
        <v>124</v>
      </c>
      <c r="E95">
        <v>38</v>
      </c>
      <c r="F95">
        <v>707</v>
      </c>
      <c r="G95">
        <v>240</v>
      </c>
    </row>
    <row r="96" spans="1:8" x14ac:dyDescent="0.2">
      <c r="A96">
        <v>2000</v>
      </c>
      <c r="B96" t="s">
        <v>132</v>
      </c>
      <c r="C96">
        <v>831</v>
      </c>
      <c r="D96">
        <v>102</v>
      </c>
      <c r="E96">
        <v>26</v>
      </c>
      <c r="F96">
        <v>677</v>
      </c>
      <c r="G96">
        <v>26</v>
      </c>
    </row>
    <row r="97" spans="1:8" x14ac:dyDescent="0.2">
      <c r="A97">
        <v>2000</v>
      </c>
      <c r="B97" t="s">
        <v>133</v>
      </c>
      <c r="C97">
        <v>248</v>
      </c>
      <c r="D97">
        <v>57</v>
      </c>
      <c r="E97">
        <v>12</v>
      </c>
      <c r="F97">
        <v>147</v>
      </c>
      <c r="G97">
        <v>32</v>
      </c>
    </row>
    <row r="98" spans="1:8" x14ac:dyDescent="0.2">
      <c r="A98">
        <v>2000</v>
      </c>
      <c r="B98" t="s">
        <v>134</v>
      </c>
      <c r="C98">
        <v>185</v>
      </c>
      <c r="D98">
        <v>32</v>
      </c>
      <c r="E98">
        <v>9</v>
      </c>
      <c r="F98">
        <v>138</v>
      </c>
      <c r="G98">
        <v>6</v>
      </c>
    </row>
    <row r="99" spans="1:8" x14ac:dyDescent="0.2">
      <c r="A99">
        <v>2000</v>
      </c>
      <c r="B99" t="s">
        <v>135</v>
      </c>
      <c r="C99">
        <v>443</v>
      </c>
      <c r="D99">
        <v>110</v>
      </c>
      <c r="E99">
        <v>25</v>
      </c>
      <c r="F99">
        <v>302</v>
      </c>
      <c r="G99">
        <v>5</v>
      </c>
      <c r="H99">
        <v>1</v>
      </c>
    </row>
    <row r="100" spans="1:8" x14ac:dyDescent="0.2">
      <c r="A100">
        <v>2000</v>
      </c>
      <c r="B100" t="s">
        <v>136</v>
      </c>
      <c r="C100">
        <v>1</v>
      </c>
      <c r="G100">
        <v>1</v>
      </c>
    </row>
    <row r="101" spans="1:8" x14ac:dyDescent="0.2">
      <c r="A101">
        <v>2000</v>
      </c>
      <c r="B101" t="s">
        <v>104</v>
      </c>
      <c r="C101">
        <v>10</v>
      </c>
      <c r="D101">
        <v>1</v>
      </c>
      <c r="G101">
        <v>8</v>
      </c>
      <c r="H101">
        <v>1</v>
      </c>
    </row>
    <row r="102" spans="1:8" x14ac:dyDescent="0.2">
      <c r="B102" s="5"/>
      <c r="C102" s="8"/>
      <c r="D102" s="8"/>
      <c r="E102" s="8"/>
    </row>
    <row r="103" spans="1:8" x14ac:dyDescent="0.2">
      <c r="B103" s="5"/>
      <c r="C103" s="8"/>
      <c r="D103" s="8"/>
      <c r="E103" s="8"/>
    </row>
    <row r="104" spans="1:8" x14ac:dyDescent="0.2">
      <c r="B104" s="5"/>
      <c r="C104" s="8"/>
      <c r="D104" s="8"/>
      <c r="E104" s="8"/>
    </row>
    <row r="105" spans="1:8" x14ac:dyDescent="0.2">
      <c r="B105" s="5"/>
      <c r="C105" s="8"/>
      <c r="D105" s="8"/>
      <c r="E105" s="8"/>
    </row>
    <row r="106" spans="1:8" x14ac:dyDescent="0.2">
      <c r="B106" s="5"/>
      <c r="C106" s="8"/>
      <c r="D106" s="8"/>
      <c r="E106" s="8"/>
    </row>
    <row r="107" spans="1:8" x14ac:dyDescent="0.2">
      <c r="B107" s="5"/>
      <c r="C107" s="8"/>
      <c r="D107" s="8"/>
      <c r="E107" s="8"/>
    </row>
    <row r="108" spans="1:8" x14ac:dyDescent="0.2">
      <c r="B108" s="5"/>
      <c r="C108" s="8"/>
      <c r="D108" s="8"/>
      <c r="E108" s="8"/>
    </row>
    <row r="109" spans="1:8" x14ac:dyDescent="0.2">
      <c r="B109" s="5"/>
      <c r="C109" s="8"/>
      <c r="D109" s="8"/>
      <c r="E109" s="8"/>
    </row>
    <row r="110" spans="1:8" x14ac:dyDescent="0.2">
      <c r="B110" s="5"/>
      <c r="C110" s="8"/>
      <c r="D110" s="8"/>
      <c r="E110" s="8"/>
    </row>
    <row r="111" spans="1:8" x14ac:dyDescent="0.2">
      <c r="B111" s="5"/>
      <c r="C111" s="8"/>
      <c r="D111" s="8"/>
      <c r="E111" s="8"/>
    </row>
    <row r="112" spans="1:8" x14ac:dyDescent="0.2">
      <c r="B112" s="5"/>
      <c r="C112" s="8"/>
      <c r="D112" s="8"/>
      <c r="E112" s="8"/>
    </row>
    <row r="113" spans="2:5" x14ac:dyDescent="0.2">
      <c r="B113" s="5"/>
      <c r="C113" s="8"/>
      <c r="D113" s="8"/>
      <c r="E113" s="8"/>
    </row>
    <row r="114" spans="2:5" x14ac:dyDescent="0.2">
      <c r="B114" s="5"/>
      <c r="C114" s="8"/>
      <c r="D114" s="8"/>
      <c r="E114" s="8"/>
    </row>
    <row r="115" spans="2:5" x14ac:dyDescent="0.2">
      <c r="B115" s="5"/>
      <c r="C115" s="8"/>
      <c r="D115" s="8"/>
      <c r="E115" s="8"/>
    </row>
    <row r="116" spans="2:5" x14ac:dyDescent="0.2">
      <c r="B116" s="5"/>
      <c r="C116" s="8"/>
      <c r="D116" s="8"/>
      <c r="E116" s="8"/>
    </row>
    <row r="117" spans="2:5" x14ac:dyDescent="0.2">
      <c r="B117" s="5"/>
      <c r="C117" s="8"/>
      <c r="D117" s="8"/>
      <c r="E117" s="8"/>
    </row>
    <row r="118" spans="2:5" x14ac:dyDescent="0.2">
      <c r="B118" s="5"/>
      <c r="C118" s="8"/>
      <c r="D118" s="8"/>
      <c r="E118" s="8"/>
    </row>
    <row r="119" spans="2:5" x14ac:dyDescent="0.2">
      <c r="B119" s="5"/>
      <c r="C119" s="8"/>
      <c r="D119" s="8"/>
      <c r="E119" s="8"/>
    </row>
    <row r="120" spans="2:5" x14ac:dyDescent="0.2">
      <c r="B120" s="5"/>
      <c r="C120" s="8"/>
      <c r="D120" s="8"/>
      <c r="E120" s="8"/>
    </row>
    <row r="121" spans="2:5" x14ac:dyDescent="0.2">
      <c r="B121" s="5"/>
      <c r="C121" s="8"/>
      <c r="D121" s="8"/>
      <c r="E121" s="8"/>
    </row>
    <row r="122" spans="2:5" x14ac:dyDescent="0.2">
      <c r="B122" s="5"/>
      <c r="C122" s="8"/>
      <c r="D122" s="8"/>
      <c r="E122" s="8"/>
    </row>
    <row r="123" spans="2:5" x14ac:dyDescent="0.2">
      <c r="B123" s="5"/>
      <c r="C123" s="8"/>
      <c r="D123" s="8"/>
      <c r="E123" s="8"/>
    </row>
    <row r="124" spans="2:5" x14ac:dyDescent="0.2">
      <c r="B124" s="5"/>
      <c r="C124" s="8"/>
      <c r="D124" s="8"/>
      <c r="E124" s="8"/>
    </row>
    <row r="125" spans="2:5" x14ac:dyDescent="0.2">
      <c r="B125" s="5"/>
      <c r="C125" s="8"/>
      <c r="D125" s="8"/>
      <c r="E125" s="8"/>
    </row>
    <row r="126" spans="2:5" x14ac:dyDescent="0.2">
      <c r="B126" s="5"/>
      <c r="C126" s="8"/>
      <c r="D126" s="8"/>
      <c r="E126" s="8"/>
    </row>
    <row r="127" spans="2:5" x14ac:dyDescent="0.2">
      <c r="B127" s="5"/>
      <c r="C127" s="8"/>
      <c r="D127" s="8"/>
      <c r="E127" s="8"/>
    </row>
    <row r="128" spans="2:5" x14ac:dyDescent="0.2">
      <c r="B128" s="5"/>
      <c r="C128" s="8"/>
      <c r="D128" s="8"/>
      <c r="E128" s="8"/>
    </row>
    <row r="129" spans="2:5" x14ac:dyDescent="0.2">
      <c r="B129" s="5"/>
      <c r="C129" s="8"/>
      <c r="D129" s="8"/>
      <c r="E129" s="8"/>
    </row>
    <row r="130" spans="2:5" x14ac:dyDescent="0.2">
      <c r="B130" s="5"/>
      <c r="C130" s="8"/>
      <c r="D130" s="8"/>
      <c r="E130" s="8"/>
    </row>
    <row r="131" spans="2:5" x14ac:dyDescent="0.2">
      <c r="B131" s="5"/>
      <c r="C131" s="8"/>
      <c r="D131" s="8"/>
      <c r="E131" s="8"/>
    </row>
    <row r="132" spans="2:5" x14ac:dyDescent="0.2">
      <c r="B132" s="5"/>
      <c r="C132" s="6"/>
      <c r="D132" s="6"/>
      <c r="E132" s="6"/>
    </row>
    <row r="133" spans="2:5" x14ac:dyDescent="0.2">
      <c r="B133" s="5"/>
      <c r="C133" s="8"/>
      <c r="D133" s="6"/>
      <c r="E133" s="6"/>
    </row>
  </sheetData>
  <autoFilter ref="A2:H10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sqref="A1:XFD1"/>
    </sheetView>
  </sheetViews>
  <sheetFormatPr baseColWidth="10" defaultColWidth="8.83203125" defaultRowHeight="15" x14ac:dyDescent="0.2"/>
  <cols>
    <col min="10" max="10" width="12.5" customWidth="1"/>
    <col min="11" max="11" width="12.6640625" bestFit="1" customWidth="1"/>
  </cols>
  <sheetData>
    <row r="1" spans="1:11" ht="75" x14ac:dyDescent="0.2">
      <c r="A1" t="s">
        <v>1615</v>
      </c>
      <c r="B1" t="s">
        <v>1616</v>
      </c>
      <c r="C1" t="s">
        <v>1640</v>
      </c>
      <c r="D1" s="25" t="s">
        <v>1635</v>
      </c>
      <c r="E1" s="25" t="s">
        <v>1636</v>
      </c>
      <c r="F1" s="25" t="s">
        <v>1637</v>
      </c>
      <c r="G1" s="25" t="s">
        <v>1638</v>
      </c>
      <c r="H1" s="25" t="s">
        <v>1639</v>
      </c>
    </row>
    <row r="2" spans="1:11" ht="42" x14ac:dyDescent="0.2">
      <c r="A2" t="s">
        <v>0</v>
      </c>
      <c r="B2" t="s">
        <v>8</v>
      </c>
      <c r="C2" s="16" t="s">
        <v>1614</v>
      </c>
      <c r="D2" s="16" t="s">
        <v>1607</v>
      </c>
      <c r="E2" s="16" t="s">
        <v>1608</v>
      </c>
      <c r="F2" s="16" t="s">
        <v>1609</v>
      </c>
      <c r="G2" s="16" t="s">
        <v>1610</v>
      </c>
      <c r="H2" s="16" t="s">
        <v>1611</v>
      </c>
      <c r="J2" s="18" t="s">
        <v>1613</v>
      </c>
    </row>
    <row r="3" spans="1:11" x14ac:dyDescent="0.2">
      <c r="A3">
        <v>2002</v>
      </c>
      <c r="B3" s="7" t="s">
        <v>105</v>
      </c>
      <c r="C3" s="8">
        <v>289</v>
      </c>
      <c r="D3" s="8">
        <v>19</v>
      </c>
      <c r="E3" s="8">
        <v>7</v>
      </c>
      <c r="F3" s="8">
        <v>237</v>
      </c>
      <c r="G3" s="8">
        <v>26</v>
      </c>
      <c r="H3" s="6"/>
    </row>
    <row r="4" spans="1:11" x14ac:dyDescent="0.2">
      <c r="A4">
        <v>2002</v>
      </c>
      <c r="B4" s="7" t="s">
        <v>106</v>
      </c>
      <c r="C4" s="8">
        <v>223</v>
      </c>
      <c r="D4" s="8">
        <v>19</v>
      </c>
      <c r="E4" s="8">
        <v>7</v>
      </c>
      <c r="F4" s="8">
        <v>192</v>
      </c>
      <c r="G4" s="8">
        <v>5</v>
      </c>
      <c r="H4" s="6"/>
    </row>
    <row r="5" spans="1:11" x14ac:dyDescent="0.2">
      <c r="A5">
        <v>2002</v>
      </c>
      <c r="B5" s="7" t="s">
        <v>107</v>
      </c>
      <c r="C5" s="8">
        <v>1660</v>
      </c>
      <c r="D5" s="8">
        <v>200</v>
      </c>
      <c r="E5" s="8">
        <v>50</v>
      </c>
      <c r="F5" s="8">
        <v>1397</v>
      </c>
      <c r="G5" s="8">
        <v>13</v>
      </c>
      <c r="H5" s="6"/>
    </row>
    <row r="6" spans="1:11" x14ac:dyDescent="0.2">
      <c r="A6">
        <v>2002</v>
      </c>
      <c r="B6" s="7" t="s">
        <v>108</v>
      </c>
      <c r="C6" s="8">
        <v>1593</v>
      </c>
      <c r="D6" s="8">
        <v>131</v>
      </c>
      <c r="E6" s="8">
        <v>526</v>
      </c>
      <c r="F6" s="8">
        <v>790</v>
      </c>
      <c r="G6" s="8">
        <v>146</v>
      </c>
      <c r="H6" s="6"/>
    </row>
    <row r="7" spans="1:11" x14ac:dyDescent="0.2">
      <c r="A7">
        <v>2002</v>
      </c>
      <c r="B7" s="7" t="s">
        <v>109</v>
      </c>
      <c r="C7" s="8">
        <v>1129</v>
      </c>
      <c r="D7" s="8">
        <v>115</v>
      </c>
      <c r="E7" s="8">
        <v>49</v>
      </c>
      <c r="F7" s="8">
        <v>938</v>
      </c>
      <c r="G7" s="8">
        <v>27</v>
      </c>
      <c r="H7" s="6"/>
    </row>
    <row r="8" spans="1:11" x14ac:dyDescent="0.2">
      <c r="A8">
        <v>2002</v>
      </c>
      <c r="B8" s="7" t="s">
        <v>110</v>
      </c>
      <c r="C8" s="8">
        <v>971</v>
      </c>
      <c r="D8" s="8">
        <v>111</v>
      </c>
      <c r="E8" s="8">
        <v>63</v>
      </c>
      <c r="F8" s="8">
        <v>737</v>
      </c>
      <c r="G8" s="8">
        <v>60</v>
      </c>
      <c r="H8" s="6"/>
      <c r="J8" s="10"/>
      <c r="K8" s="11"/>
    </row>
    <row r="9" spans="1:11" x14ac:dyDescent="0.2">
      <c r="A9">
        <v>2002</v>
      </c>
      <c r="B9" s="7" t="s">
        <v>111</v>
      </c>
      <c r="C9" s="8">
        <v>815</v>
      </c>
      <c r="D9" s="8">
        <v>71</v>
      </c>
      <c r="E9" s="8">
        <v>173</v>
      </c>
      <c r="F9" s="8">
        <v>493</v>
      </c>
      <c r="G9" s="8">
        <v>78</v>
      </c>
      <c r="H9" s="6"/>
      <c r="J9" s="10"/>
      <c r="K9" s="11"/>
    </row>
    <row r="10" spans="1:11" x14ac:dyDescent="0.2">
      <c r="A10">
        <v>2002</v>
      </c>
      <c r="B10" s="7" t="s">
        <v>112</v>
      </c>
      <c r="C10" s="8">
        <v>920</v>
      </c>
      <c r="D10" s="8">
        <v>138</v>
      </c>
      <c r="E10" s="8">
        <v>340</v>
      </c>
      <c r="F10" s="8">
        <v>439</v>
      </c>
      <c r="G10" s="8">
        <v>3</v>
      </c>
      <c r="H10" s="6"/>
      <c r="J10" s="10"/>
      <c r="K10" s="11"/>
    </row>
    <row r="11" spans="1:11" x14ac:dyDescent="0.2">
      <c r="A11">
        <v>2002</v>
      </c>
      <c r="B11" s="7" t="s">
        <v>113</v>
      </c>
      <c r="C11" s="8">
        <v>424</v>
      </c>
      <c r="D11" s="8">
        <v>20</v>
      </c>
      <c r="E11" s="8">
        <v>14</v>
      </c>
      <c r="F11" s="8">
        <v>371</v>
      </c>
      <c r="G11" s="8">
        <v>19</v>
      </c>
      <c r="H11" s="6"/>
      <c r="J11" s="10"/>
      <c r="K11" s="11"/>
    </row>
    <row r="12" spans="1:11" x14ac:dyDescent="0.2">
      <c r="A12">
        <v>2002</v>
      </c>
      <c r="B12" s="7" t="s">
        <v>114</v>
      </c>
      <c r="C12" s="8">
        <v>1063</v>
      </c>
      <c r="D12" s="8">
        <v>81</v>
      </c>
      <c r="E12" s="8">
        <v>420</v>
      </c>
      <c r="F12" s="8">
        <v>500</v>
      </c>
      <c r="G12" s="8">
        <v>62</v>
      </c>
      <c r="H12" s="6"/>
      <c r="J12" s="10"/>
      <c r="K12" s="11"/>
    </row>
    <row r="13" spans="1:11" x14ac:dyDescent="0.2">
      <c r="A13">
        <v>2002</v>
      </c>
      <c r="B13" s="7" t="s">
        <v>115</v>
      </c>
      <c r="C13" s="8">
        <v>646</v>
      </c>
      <c r="D13" s="8">
        <v>85</v>
      </c>
      <c r="E13" s="8">
        <v>326</v>
      </c>
      <c r="F13" s="8">
        <v>114</v>
      </c>
      <c r="G13" s="8">
        <v>119</v>
      </c>
      <c r="H13" s="8">
        <v>2</v>
      </c>
    </row>
    <row r="14" spans="1:11" x14ac:dyDescent="0.2">
      <c r="A14">
        <v>2002</v>
      </c>
      <c r="B14" s="7" t="s">
        <v>116</v>
      </c>
      <c r="C14" s="8">
        <v>925</v>
      </c>
      <c r="D14" s="8">
        <v>91</v>
      </c>
      <c r="E14" s="8">
        <v>272</v>
      </c>
      <c r="F14" s="8">
        <v>559</v>
      </c>
      <c r="G14" s="8">
        <v>3</v>
      </c>
      <c r="H14" s="6"/>
    </row>
    <row r="15" spans="1:11" x14ac:dyDescent="0.2">
      <c r="A15">
        <v>2002</v>
      </c>
      <c r="B15" s="7" t="s">
        <v>117</v>
      </c>
      <c r="C15" s="8">
        <v>883</v>
      </c>
      <c r="D15" s="8">
        <v>86</v>
      </c>
      <c r="E15" s="8">
        <v>173</v>
      </c>
      <c r="F15" s="8">
        <v>621</v>
      </c>
      <c r="G15" s="8">
        <v>3</v>
      </c>
      <c r="H15" s="6"/>
    </row>
    <row r="16" spans="1:11" x14ac:dyDescent="0.2">
      <c r="A16">
        <v>2002</v>
      </c>
      <c r="B16" s="7" t="s">
        <v>118</v>
      </c>
      <c r="C16" s="8">
        <v>1237</v>
      </c>
      <c r="D16" s="8">
        <v>113</v>
      </c>
      <c r="E16" s="8">
        <v>234</v>
      </c>
      <c r="F16" s="8">
        <v>558</v>
      </c>
      <c r="G16" s="8">
        <v>332</v>
      </c>
      <c r="H16" s="6"/>
    </row>
    <row r="17" spans="1:8" x14ac:dyDescent="0.2">
      <c r="A17">
        <v>2002</v>
      </c>
      <c r="B17" s="7" t="s">
        <v>119</v>
      </c>
      <c r="C17" s="8">
        <v>2380</v>
      </c>
      <c r="D17" s="8">
        <v>158</v>
      </c>
      <c r="E17" s="8">
        <v>337</v>
      </c>
      <c r="F17" s="8">
        <v>1847</v>
      </c>
      <c r="G17" s="8">
        <v>35</v>
      </c>
      <c r="H17" s="8">
        <v>3</v>
      </c>
    </row>
    <row r="18" spans="1:8" x14ac:dyDescent="0.2">
      <c r="A18">
        <v>2002</v>
      </c>
      <c r="B18" s="7" t="s">
        <v>120</v>
      </c>
      <c r="C18" s="8">
        <v>3129</v>
      </c>
      <c r="D18" s="8">
        <v>176</v>
      </c>
      <c r="E18" s="8">
        <v>336</v>
      </c>
      <c r="F18" s="8">
        <v>2385</v>
      </c>
      <c r="G18" s="8">
        <v>232</v>
      </c>
      <c r="H18" s="6"/>
    </row>
    <row r="19" spans="1:8" x14ac:dyDescent="0.2">
      <c r="A19">
        <v>2002</v>
      </c>
      <c r="B19" s="7" t="s">
        <v>121</v>
      </c>
      <c r="C19" s="8">
        <v>1242</v>
      </c>
      <c r="D19" s="8">
        <v>107</v>
      </c>
      <c r="E19" s="8">
        <v>239</v>
      </c>
      <c r="F19" s="8">
        <v>604</v>
      </c>
      <c r="G19" s="8">
        <v>292</v>
      </c>
      <c r="H19" s="6"/>
    </row>
    <row r="20" spans="1:8" x14ac:dyDescent="0.2">
      <c r="A20">
        <v>2002</v>
      </c>
      <c r="B20" s="7" t="s">
        <v>122</v>
      </c>
      <c r="C20" s="8">
        <v>902</v>
      </c>
      <c r="D20" s="8">
        <v>146</v>
      </c>
      <c r="E20" s="8">
        <v>131</v>
      </c>
      <c r="F20" s="8">
        <v>581</v>
      </c>
      <c r="G20" s="8">
        <v>44</v>
      </c>
      <c r="H20" s="6"/>
    </row>
    <row r="21" spans="1:8" x14ac:dyDescent="0.2">
      <c r="A21">
        <v>2002</v>
      </c>
      <c r="B21" s="7" t="s">
        <v>123</v>
      </c>
      <c r="C21" s="8">
        <v>1748</v>
      </c>
      <c r="D21" s="8">
        <v>101</v>
      </c>
      <c r="E21" s="8">
        <v>551</v>
      </c>
      <c r="F21" s="8">
        <v>968</v>
      </c>
      <c r="G21" s="8">
        <v>128</v>
      </c>
      <c r="H21" s="6"/>
    </row>
    <row r="22" spans="1:8" x14ac:dyDescent="0.2">
      <c r="A22">
        <v>2002</v>
      </c>
      <c r="B22" s="7" t="s">
        <v>124</v>
      </c>
      <c r="C22" s="8">
        <v>1083</v>
      </c>
      <c r="D22" s="8">
        <v>94</v>
      </c>
      <c r="E22" s="8">
        <v>230</v>
      </c>
      <c r="F22" s="8">
        <v>742</v>
      </c>
      <c r="G22" s="8">
        <v>17</v>
      </c>
      <c r="H22" s="6"/>
    </row>
    <row r="23" spans="1:8" x14ac:dyDescent="0.2">
      <c r="A23">
        <v>2002</v>
      </c>
      <c r="B23" s="7" t="s">
        <v>125</v>
      </c>
      <c r="C23" s="8">
        <v>428</v>
      </c>
      <c r="D23" s="8">
        <v>21</v>
      </c>
      <c r="E23" s="8">
        <v>33</v>
      </c>
      <c r="F23" s="8">
        <v>374</v>
      </c>
      <c r="G23" s="6"/>
      <c r="H23" s="6"/>
    </row>
    <row r="24" spans="1:8" x14ac:dyDescent="0.2">
      <c r="A24">
        <v>2002</v>
      </c>
      <c r="B24" s="7" t="s">
        <v>126</v>
      </c>
      <c r="C24" s="8">
        <v>487</v>
      </c>
      <c r="D24" s="8">
        <v>41</v>
      </c>
      <c r="E24" s="8">
        <v>63</v>
      </c>
      <c r="F24" s="8">
        <v>382</v>
      </c>
      <c r="G24" s="8">
        <v>1</v>
      </c>
      <c r="H24" s="6"/>
    </row>
    <row r="25" spans="1:8" x14ac:dyDescent="0.2">
      <c r="A25">
        <v>2002</v>
      </c>
      <c r="B25" s="7" t="s">
        <v>127</v>
      </c>
      <c r="C25" s="8">
        <v>2178</v>
      </c>
      <c r="D25" s="8">
        <v>206</v>
      </c>
      <c r="E25" s="8">
        <v>214</v>
      </c>
      <c r="F25" s="8">
        <v>1720</v>
      </c>
      <c r="G25" s="8">
        <v>38</v>
      </c>
      <c r="H25" s="6"/>
    </row>
    <row r="26" spans="1:8" x14ac:dyDescent="0.2">
      <c r="A26">
        <v>2002</v>
      </c>
      <c r="B26" s="7" t="s">
        <v>128</v>
      </c>
      <c r="C26" s="8">
        <v>896</v>
      </c>
      <c r="D26" s="8">
        <v>101</v>
      </c>
      <c r="E26" s="8">
        <v>178</v>
      </c>
      <c r="F26" s="8">
        <v>600</v>
      </c>
      <c r="G26" s="8">
        <v>17</v>
      </c>
      <c r="H26" s="6"/>
    </row>
    <row r="27" spans="1:8" x14ac:dyDescent="0.2">
      <c r="A27">
        <v>2002</v>
      </c>
      <c r="B27" s="7" t="s">
        <v>129</v>
      </c>
      <c r="C27" s="8">
        <v>1135</v>
      </c>
      <c r="D27" s="8">
        <v>146</v>
      </c>
      <c r="E27" s="8">
        <v>701</v>
      </c>
      <c r="F27" s="8">
        <v>266</v>
      </c>
      <c r="G27" s="8">
        <v>22</v>
      </c>
      <c r="H27" s="6"/>
    </row>
    <row r="28" spans="1:8" x14ac:dyDescent="0.2">
      <c r="A28">
        <v>2002</v>
      </c>
      <c r="B28" s="7" t="s">
        <v>131</v>
      </c>
      <c r="C28" s="8">
        <v>1085</v>
      </c>
      <c r="D28" s="8">
        <v>121</v>
      </c>
      <c r="E28" s="8">
        <v>237</v>
      </c>
      <c r="F28" s="8">
        <v>703</v>
      </c>
      <c r="G28" s="8">
        <v>24</v>
      </c>
      <c r="H28" s="6"/>
    </row>
    <row r="29" spans="1:8" x14ac:dyDescent="0.2">
      <c r="A29">
        <v>2002</v>
      </c>
      <c r="B29" s="7" t="s">
        <v>132</v>
      </c>
      <c r="C29" s="8">
        <v>1037</v>
      </c>
      <c r="D29" s="8">
        <v>135</v>
      </c>
      <c r="E29" s="8">
        <v>435</v>
      </c>
      <c r="F29" s="8">
        <v>445</v>
      </c>
      <c r="G29" s="8">
        <v>22</v>
      </c>
      <c r="H29" s="6"/>
    </row>
    <row r="30" spans="1:8" x14ac:dyDescent="0.2">
      <c r="A30">
        <v>2002</v>
      </c>
      <c r="B30" s="7" t="s">
        <v>133</v>
      </c>
      <c r="C30" s="8">
        <v>151</v>
      </c>
      <c r="D30" s="8">
        <v>58</v>
      </c>
      <c r="E30" s="8">
        <v>20</v>
      </c>
      <c r="F30" s="8">
        <v>72</v>
      </c>
      <c r="G30" s="8">
        <v>1</v>
      </c>
      <c r="H30" s="6"/>
    </row>
    <row r="31" spans="1:8" x14ac:dyDescent="0.2">
      <c r="A31">
        <v>2002</v>
      </c>
      <c r="B31" s="7" t="s">
        <v>134</v>
      </c>
      <c r="C31" s="8">
        <v>141</v>
      </c>
      <c r="D31" s="8">
        <v>19</v>
      </c>
      <c r="E31" s="8">
        <v>16</v>
      </c>
      <c r="F31" s="8">
        <v>98</v>
      </c>
      <c r="G31" s="8">
        <v>8</v>
      </c>
      <c r="H31" s="6"/>
    </row>
    <row r="32" spans="1:8" x14ac:dyDescent="0.2">
      <c r="A32">
        <v>2002</v>
      </c>
      <c r="B32" s="7" t="s">
        <v>135</v>
      </c>
      <c r="C32" s="8">
        <v>543</v>
      </c>
      <c r="D32" s="8">
        <v>103</v>
      </c>
      <c r="E32" s="8">
        <v>119</v>
      </c>
      <c r="F32" s="8">
        <v>300</v>
      </c>
      <c r="G32" s="8">
        <v>21</v>
      </c>
      <c r="H32" s="6"/>
    </row>
    <row r="33" spans="1:8" x14ac:dyDescent="0.2">
      <c r="A33">
        <v>2001</v>
      </c>
      <c r="B33" s="5" t="s">
        <v>105</v>
      </c>
      <c r="C33" s="8">
        <v>267</v>
      </c>
      <c r="D33" s="8">
        <v>19</v>
      </c>
      <c r="E33" s="8">
        <v>7</v>
      </c>
      <c r="F33" s="8">
        <v>235</v>
      </c>
      <c r="G33" s="8">
        <v>6</v>
      </c>
      <c r="H33" s="6"/>
    </row>
    <row r="34" spans="1:8" x14ac:dyDescent="0.2">
      <c r="A34">
        <v>2001</v>
      </c>
      <c r="B34" s="5" t="s">
        <v>106</v>
      </c>
      <c r="C34" s="8">
        <v>260</v>
      </c>
      <c r="D34" s="8">
        <v>22</v>
      </c>
      <c r="E34" s="8">
        <v>4</v>
      </c>
      <c r="F34" s="8">
        <v>229</v>
      </c>
      <c r="G34" s="8">
        <v>5</v>
      </c>
      <c r="H34" s="6"/>
    </row>
    <row r="35" spans="1:8" x14ac:dyDescent="0.2">
      <c r="A35">
        <v>2001</v>
      </c>
      <c r="B35" s="5" t="s">
        <v>113</v>
      </c>
      <c r="C35" s="8">
        <v>436</v>
      </c>
      <c r="D35" s="8">
        <v>20</v>
      </c>
      <c r="E35" s="8">
        <v>14</v>
      </c>
      <c r="F35" s="8">
        <v>394</v>
      </c>
      <c r="G35" s="8">
        <v>8</v>
      </c>
      <c r="H35" s="6"/>
    </row>
    <row r="36" spans="1:8" x14ac:dyDescent="0.2">
      <c r="A36">
        <v>2001</v>
      </c>
      <c r="B36" s="5" t="s">
        <v>126</v>
      </c>
      <c r="C36" s="8">
        <v>489</v>
      </c>
      <c r="D36" s="8">
        <v>41</v>
      </c>
      <c r="E36" s="8">
        <v>5</v>
      </c>
      <c r="F36" s="8">
        <v>442</v>
      </c>
      <c r="G36" s="8">
        <v>1</v>
      </c>
      <c r="H36" s="6"/>
    </row>
    <row r="37" spans="1:8" x14ac:dyDescent="0.2">
      <c r="A37">
        <v>2001</v>
      </c>
      <c r="B37" s="5" t="s">
        <v>107</v>
      </c>
      <c r="C37" s="8">
        <v>1696</v>
      </c>
      <c r="D37" s="8">
        <v>200</v>
      </c>
      <c r="E37" s="8">
        <v>44</v>
      </c>
      <c r="F37" s="8">
        <v>1441</v>
      </c>
      <c r="G37" s="8">
        <v>11</v>
      </c>
      <c r="H37" s="6"/>
    </row>
    <row r="38" spans="1:8" x14ac:dyDescent="0.2">
      <c r="A38">
        <v>2001</v>
      </c>
      <c r="B38" s="5" t="s">
        <v>108</v>
      </c>
      <c r="C38" s="8">
        <v>1949</v>
      </c>
      <c r="D38" s="8">
        <v>131</v>
      </c>
      <c r="E38" s="8">
        <v>68</v>
      </c>
      <c r="F38" s="8">
        <v>1604</v>
      </c>
      <c r="G38" s="8">
        <v>146</v>
      </c>
      <c r="H38" s="6"/>
    </row>
    <row r="39" spans="1:8" x14ac:dyDescent="0.2">
      <c r="A39">
        <v>2001</v>
      </c>
      <c r="B39" s="5" t="s">
        <v>109</v>
      </c>
      <c r="C39" s="8">
        <v>1546</v>
      </c>
      <c r="D39" s="8">
        <v>113</v>
      </c>
      <c r="E39" s="8">
        <v>63</v>
      </c>
      <c r="F39" s="8">
        <v>1365</v>
      </c>
      <c r="G39" s="8">
        <v>5</v>
      </c>
      <c r="H39" s="6"/>
    </row>
    <row r="40" spans="1:8" x14ac:dyDescent="0.2">
      <c r="A40">
        <v>2001</v>
      </c>
      <c r="B40" s="5" t="s">
        <v>110</v>
      </c>
      <c r="C40" s="8">
        <v>975</v>
      </c>
      <c r="D40" s="8">
        <v>131</v>
      </c>
      <c r="E40" s="8">
        <v>41</v>
      </c>
      <c r="F40" s="8">
        <v>745</v>
      </c>
      <c r="G40" s="8">
        <v>58</v>
      </c>
      <c r="H40" s="6"/>
    </row>
    <row r="41" spans="1:8" x14ac:dyDescent="0.2">
      <c r="A41">
        <v>2001</v>
      </c>
      <c r="B41" s="5" t="s">
        <v>111</v>
      </c>
      <c r="C41" s="8">
        <v>574</v>
      </c>
      <c r="D41" s="8">
        <v>51</v>
      </c>
      <c r="E41" s="8">
        <v>70</v>
      </c>
      <c r="F41" s="8">
        <v>442</v>
      </c>
      <c r="G41" s="8">
        <v>11</v>
      </c>
      <c r="H41" s="6"/>
    </row>
    <row r="42" spans="1:8" x14ac:dyDescent="0.2">
      <c r="A42">
        <v>2001</v>
      </c>
      <c r="B42" s="5" t="s">
        <v>112</v>
      </c>
      <c r="C42" s="8">
        <v>903</v>
      </c>
      <c r="D42" s="8">
        <v>140</v>
      </c>
      <c r="E42" s="8">
        <v>34</v>
      </c>
      <c r="F42" s="8">
        <v>726</v>
      </c>
      <c r="G42" s="8">
        <v>3</v>
      </c>
      <c r="H42" s="6"/>
    </row>
    <row r="43" spans="1:8" x14ac:dyDescent="0.2">
      <c r="A43">
        <v>2001</v>
      </c>
      <c r="B43" s="5" t="s">
        <v>114</v>
      </c>
      <c r="C43" s="8">
        <v>1194</v>
      </c>
      <c r="D43" s="8">
        <v>90</v>
      </c>
      <c r="E43" s="8">
        <v>118</v>
      </c>
      <c r="F43" s="8">
        <v>929</v>
      </c>
      <c r="G43" s="8">
        <v>57</v>
      </c>
      <c r="H43" s="6"/>
    </row>
    <row r="44" spans="1:8" x14ac:dyDescent="0.2">
      <c r="A44">
        <v>2001</v>
      </c>
      <c r="B44" s="5" t="s">
        <v>116</v>
      </c>
      <c r="C44" s="8">
        <v>1437</v>
      </c>
      <c r="D44" s="8">
        <v>93</v>
      </c>
      <c r="E44" s="8">
        <v>112</v>
      </c>
      <c r="F44" s="8">
        <v>1209</v>
      </c>
      <c r="G44" s="8">
        <v>23</v>
      </c>
      <c r="H44" s="6"/>
    </row>
    <row r="45" spans="1:8" x14ac:dyDescent="0.2">
      <c r="A45">
        <v>2001</v>
      </c>
      <c r="B45" s="5" t="s">
        <v>117</v>
      </c>
      <c r="C45" s="8">
        <v>884</v>
      </c>
      <c r="D45" s="8">
        <v>91</v>
      </c>
      <c r="E45" s="8">
        <v>32</v>
      </c>
      <c r="F45" s="8">
        <v>758</v>
      </c>
      <c r="G45" s="8">
        <v>3</v>
      </c>
      <c r="H45" s="6"/>
    </row>
    <row r="46" spans="1:8" x14ac:dyDescent="0.2">
      <c r="A46">
        <v>2001</v>
      </c>
      <c r="B46" s="5" t="s">
        <v>115</v>
      </c>
      <c r="C46" s="8">
        <v>701</v>
      </c>
      <c r="D46" s="8">
        <v>93</v>
      </c>
      <c r="E46" s="8">
        <v>49</v>
      </c>
      <c r="F46" s="8">
        <v>431</v>
      </c>
      <c r="G46" s="8">
        <v>126</v>
      </c>
      <c r="H46" s="8">
        <v>2</v>
      </c>
    </row>
    <row r="47" spans="1:8" x14ac:dyDescent="0.2">
      <c r="A47">
        <v>2001</v>
      </c>
      <c r="B47" s="5" t="s">
        <v>118</v>
      </c>
      <c r="C47" s="8">
        <v>1607</v>
      </c>
      <c r="D47" s="8">
        <v>119</v>
      </c>
      <c r="E47" s="8">
        <v>28</v>
      </c>
      <c r="F47" s="8">
        <v>1422</v>
      </c>
      <c r="G47" s="8">
        <v>38</v>
      </c>
      <c r="H47" s="6"/>
    </row>
    <row r="48" spans="1:8" x14ac:dyDescent="0.2">
      <c r="A48">
        <v>2001</v>
      </c>
      <c r="B48" s="5" t="s">
        <v>119</v>
      </c>
      <c r="C48" s="8">
        <v>1973</v>
      </c>
      <c r="D48" s="8">
        <v>167</v>
      </c>
      <c r="E48" s="8">
        <v>84</v>
      </c>
      <c r="F48" s="8">
        <v>1677</v>
      </c>
      <c r="G48" s="8">
        <v>42</v>
      </c>
      <c r="H48" s="8">
        <v>3</v>
      </c>
    </row>
    <row r="49" spans="1:8" x14ac:dyDescent="0.2">
      <c r="A49">
        <v>2001</v>
      </c>
      <c r="B49" s="5" t="s">
        <v>120</v>
      </c>
      <c r="C49" s="8">
        <v>3129</v>
      </c>
      <c r="D49" s="8">
        <v>176</v>
      </c>
      <c r="E49" s="8">
        <v>70</v>
      </c>
      <c r="F49" s="8">
        <v>2651</v>
      </c>
      <c r="G49" s="8">
        <v>232</v>
      </c>
      <c r="H49" s="6"/>
    </row>
    <row r="50" spans="1:8" x14ac:dyDescent="0.2">
      <c r="A50">
        <v>2001</v>
      </c>
      <c r="B50" s="5" t="s">
        <v>121</v>
      </c>
      <c r="C50" s="8">
        <v>1117</v>
      </c>
      <c r="D50" s="8">
        <v>105</v>
      </c>
      <c r="E50" s="8">
        <v>58</v>
      </c>
      <c r="F50" s="8">
        <v>705</v>
      </c>
      <c r="G50" s="8">
        <v>249</v>
      </c>
      <c r="H50" s="6"/>
    </row>
    <row r="51" spans="1:8" x14ac:dyDescent="0.2">
      <c r="A51">
        <v>2001</v>
      </c>
      <c r="B51" s="5" t="s">
        <v>122</v>
      </c>
      <c r="C51" s="8">
        <v>945</v>
      </c>
      <c r="D51" s="8">
        <v>146</v>
      </c>
      <c r="E51" s="8">
        <v>38</v>
      </c>
      <c r="F51" s="8">
        <v>721</v>
      </c>
      <c r="G51" s="8">
        <v>40</v>
      </c>
      <c r="H51" s="6"/>
    </row>
    <row r="52" spans="1:8" x14ac:dyDescent="0.2">
      <c r="A52">
        <v>2001</v>
      </c>
      <c r="B52" s="5" t="s">
        <v>123</v>
      </c>
      <c r="C52" s="8">
        <v>1616</v>
      </c>
      <c r="D52" s="8">
        <v>101</v>
      </c>
      <c r="E52" s="8">
        <v>179</v>
      </c>
      <c r="F52" s="8">
        <v>1329</v>
      </c>
      <c r="G52" s="8">
        <v>7</v>
      </c>
      <c r="H52" s="6"/>
    </row>
    <row r="53" spans="1:8" x14ac:dyDescent="0.2">
      <c r="A53">
        <v>2001</v>
      </c>
      <c r="B53" s="5" t="s">
        <v>124</v>
      </c>
      <c r="C53" s="8">
        <v>1423</v>
      </c>
      <c r="D53" s="8">
        <v>121</v>
      </c>
      <c r="E53" s="8">
        <v>55</v>
      </c>
      <c r="F53" s="8">
        <v>1244</v>
      </c>
      <c r="G53" s="8">
        <v>3</v>
      </c>
      <c r="H53" s="6"/>
    </row>
    <row r="54" spans="1:8" x14ac:dyDescent="0.2">
      <c r="A54">
        <v>2001</v>
      </c>
      <c r="B54" s="5" t="s">
        <v>125</v>
      </c>
      <c r="C54" s="8">
        <v>436</v>
      </c>
      <c r="D54" s="8">
        <v>21</v>
      </c>
      <c r="E54" s="8">
        <v>3</v>
      </c>
      <c r="F54" s="8">
        <v>412</v>
      </c>
      <c r="G54" s="6"/>
      <c r="H54" s="6"/>
    </row>
    <row r="55" spans="1:8" x14ac:dyDescent="0.2">
      <c r="A55">
        <v>2001</v>
      </c>
      <c r="B55" s="5" t="s">
        <v>127</v>
      </c>
      <c r="C55" s="8">
        <v>2178</v>
      </c>
      <c r="D55" s="8">
        <v>206</v>
      </c>
      <c r="E55" s="8">
        <v>62</v>
      </c>
      <c r="F55" s="8">
        <v>1872</v>
      </c>
      <c r="G55" s="8">
        <v>38</v>
      </c>
      <c r="H55" s="6"/>
    </row>
    <row r="56" spans="1:8" x14ac:dyDescent="0.2">
      <c r="A56">
        <v>2001</v>
      </c>
      <c r="B56" s="5" t="s">
        <v>128</v>
      </c>
      <c r="C56" s="8">
        <v>892</v>
      </c>
      <c r="D56" s="8">
        <v>102</v>
      </c>
      <c r="E56" s="8">
        <v>24</v>
      </c>
      <c r="F56" s="8">
        <v>750</v>
      </c>
      <c r="G56" s="8">
        <v>16</v>
      </c>
      <c r="H56" s="6"/>
    </row>
    <row r="57" spans="1:8" x14ac:dyDescent="0.2">
      <c r="A57">
        <v>2001</v>
      </c>
      <c r="B57" s="5" t="s">
        <v>129</v>
      </c>
      <c r="C57" s="8">
        <v>1700</v>
      </c>
      <c r="D57" s="8">
        <v>146</v>
      </c>
      <c r="E57" s="8">
        <v>47</v>
      </c>
      <c r="F57" s="8">
        <v>1473</v>
      </c>
      <c r="G57" s="8">
        <v>34</v>
      </c>
      <c r="H57" s="6"/>
    </row>
    <row r="58" spans="1:8" x14ac:dyDescent="0.2">
      <c r="A58">
        <v>2001</v>
      </c>
      <c r="B58" s="5" t="s">
        <v>131</v>
      </c>
      <c r="C58" s="8">
        <v>1333</v>
      </c>
      <c r="D58" s="8">
        <v>119</v>
      </c>
      <c r="E58" s="8">
        <v>27</v>
      </c>
      <c r="F58" s="8">
        <v>1175</v>
      </c>
      <c r="G58" s="8">
        <v>12</v>
      </c>
      <c r="H58" s="6"/>
    </row>
    <row r="59" spans="1:8" x14ac:dyDescent="0.2">
      <c r="A59">
        <v>2001</v>
      </c>
      <c r="B59" s="5" t="s">
        <v>132</v>
      </c>
      <c r="C59" s="8">
        <v>842</v>
      </c>
      <c r="D59" s="8">
        <v>101</v>
      </c>
      <c r="E59" s="8">
        <v>64</v>
      </c>
      <c r="F59" s="8">
        <v>677</v>
      </c>
      <c r="G59" s="6"/>
      <c r="H59" s="6"/>
    </row>
    <row r="60" spans="1:8" x14ac:dyDescent="0.2">
      <c r="A60">
        <v>2001</v>
      </c>
      <c r="B60" s="5" t="s">
        <v>134</v>
      </c>
      <c r="C60" s="8">
        <v>138</v>
      </c>
      <c r="D60" s="8">
        <v>20</v>
      </c>
      <c r="E60" s="8">
        <v>8</v>
      </c>
      <c r="F60" s="8">
        <v>105</v>
      </c>
      <c r="G60" s="8">
        <v>5</v>
      </c>
      <c r="H60" s="6"/>
    </row>
    <row r="61" spans="1:8" x14ac:dyDescent="0.2">
      <c r="A61">
        <v>2001</v>
      </c>
      <c r="B61" s="5" t="s">
        <v>133</v>
      </c>
      <c r="C61" s="8">
        <v>152</v>
      </c>
      <c r="D61" s="8">
        <v>59</v>
      </c>
      <c r="E61" s="8">
        <v>15</v>
      </c>
      <c r="F61" s="8">
        <v>77</v>
      </c>
      <c r="G61" s="8">
        <v>1</v>
      </c>
      <c r="H61" s="6"/>
    </row>
    <row r="62" spans="1:8" x14ac:dyDescent="0.2">
      <c r="A62">
        <v>2001</v>
      </c>
      <c r="B62" s="5" t="s">
        <v>135</v>
      </c>
      <c r="C62" s="8">
        <v>456</v>
      </c>
      <c r="D62" s="8">
        <v>104</v>
      </c>
      <c r="E62" s="8">
        <v>16</v>
      </c>
      <c r="F62" s="8">
        <v>330</v>
      </c>
      <c r="G62" s="8">
        <v>6</v>
      </c>
      <c r="H62" s="6"/>
    </row>
    <row r="63" spans="1:8" x14ac:dyDescent="0.2">
      <c r="A63">
        <v>2000</v>
      </c>
      <c r="B63" s="5" t="s">
        <v>105</v>
      </c>
      <c r="C63" s="8">
        <v>238</v>
      </c>
      <c r="D63" s="8">
        <v>19</v>
      </c>
      <c r="E63" s="8">
        <v>7</v>
      </c>
      <c r="F63" s="8">
        <v>206</v>
      </c>
      <c r="G63" s="8">
        <v>6</v>
      </c>
      <c r="H63" s="6"/>
    </row>
    <row r="64" spans="1:8" x14ac:dyDescent="0.2">
      <c r="A64">
        <v>2000</v>
      </c>
      <c r="B64" s="5" t="s">
        <v>106</v>
      </c>
      <c r="C64" s="8">
        <v>258</v>
      </c>
      <c r="D64" s="8">
        <v>22</v>
      </c>
      <c r="E64" s="8">
        <v>5</v>
      </c>
      <c r="F64" s="8">
        <v>227</v>
      </c>
      <c r="G64" s="8">
        <v>4</v>
      </c>
      <c r="H64" s="6"/>
    </row>
    <row r="65" spans="1:8" x14ac:dyDescent="0.2">
      <c r="A65">
        <v>2000</v>
      </c>
      <c r="B65" s="5" t="s">
        <v>107</v>
      </c>
      <c r="C65" s="8">
        <v>1874</v>
      </c>
      <c r="D65" s="8">
        <v>200</v>
      </c>
      <c r="E65" s="8">
        <v>45</v>
      </c>
      <c r="F65" s="8">
        <v>1621</v>
      </c>
      <c r="G65" s="8">
        <v>8</v>
      </c>
      <c r="H65" s="6"/>
    </row>
    <row r="66" spans="1:8" x14ac:dyDescent="0.2">
      <c r="A66">
        <v>2000</v>
      </c>
      <c r="B66" s="5" t="s">
        <v>108</v>
      </c>
      <c r="C66" s="8">
        <v>2146</v>
      </c>
      <c r="D66" s="8">
        <v>131</v>
      </c>
      <c r="E66" s="8">
        <v>47</v>
      </c>
      <c r="F66" s="8">
        <v>1820</v>
      </c>
      <c r="G66" s="8">
        <v>148</v>
      </c>
      <c r="H66" s="6"/>
    </row>
    <row r="67" spans="1:8" x14ac:dyDescent="0.2">
      <c r="A67">
        <v>2000</v>
      </c>
      <c r="B67" s="5" t="s">
        <v>109</v>
      </c>
      <c r="C67" s="8">
        <v>1807</v>
      </c>
      <c r="D67" s="8">
        <v>113</v>
      </c>
      <c r="E67" s="8">
        <v>69</v>
      </c>
      <c r="F67" s="8">
        <v>1610</v>
      </c>
      <c r="G67" s="8">
        <v>15</v>
      </c>
      <c r="H67" s="6"/>
    </row>
    <row r="68" spans="1:8" x14ac:dyDescent="0.2">
      <c r="A68">
        <v>2000</v>
      </c>
      <c r="B68" s="5" t="s">
        <v>110</v>
      </c>
      <c r="C68" s="8">
        <v>971</v>
      </c>
      <c r="D68" s="8">
        <v>133</v>
      </c>
      <c r="E68" s="8">
        <v>41</v>
      </c>
      <c r="F68" s="8">
        <v>739</v>
      </c>
      <c r="G68" s="8">
        <v>58</v>
      </c>
      <c r="H68" s="6"/>
    </row>
    <row r="69" spans="1:8" x14ac:dyDescent="0.2">
      <c r="A69">
        <v>2000</v>
      </c>
      <c r="B69" s="5" t="s">
        <v>111</v>
      </c>
      <c r="C69" s="8">
        <v>626</v>
      </c>
      <c r="D69" s="8">
        <v>51</v>
      </c>
      <c r="E69" s="8">
        <v>69</v>
      </c>
      <c r="F69" s="8">
        <v>459</v>
      </c>
      <c r="G69" s="8">
        <v>47</v>
      </c>
      <c r="H69" s="6"/>
    </row>
    <row r="70" spans="1:8" x14ac:dyDescent="0.2">
      <c r="A70">
        <v>2000</v>
      </c>
      <c r="B70" s="5" t="s">
        <v>112</v>
      </c>
      <c r="C70" s="8">
        <v>715</v>
      </c>
      <c r="D70" s="8">
        <v>85</v>
      </c>
      <c r="E70" s="8">
        <v>26</v>
      </c>
      <c r="F70" s="8">
        <v>597</v>
      </c>
      <c r="G70" s="8">
        <v>7</v>
      </c>
      <c r="H70" s="6"/>
    </row>
    <row r="71" spans="1:8" x14ac:dyDescent="0.2">
      <c r="A71">
        <v>2000</v>
      </c>
      <c r="B71" s="5" t="s">
        <v>113</v>
      </c>
      <c r="C71" s="8">
        <v>443</v>
      </c>
      <c r="D71" s="8">
        <v>21</v>
      </c>
      <c r="E71" s="8">
        <v>15</v>
      </c>
      <c r="F71" s="8">
        <v>399</v>
      </c>
      <c r="G71" s="8">
        <v>8</v>
      </c>
      <c r="H71" s="6"/>
    </row>
    <row r="72" spans="1:8" x14ac:dyDescent="0.2">
      <c r="A72">
        <v>2000</v>
      </c>
      <c r="B72" s="5" t="s">
        <v>114</v>
      </c>
      <c r="C72" s="8">
        <v>1286</v>
      </c>
      <c r="D72" s="8">
        <v>100</v>
      </c>
      <c r="E72" s="8">
        <v>90</v>
      </c>
      <c r="F72" s="8">
        <v>1041</v>
      </c>
      <c r="G72" s="8">
        <v>54</v>
      </c>
      <c r="H72" s="8">
        <v>1</v>
      </c>
    </row>
    <row r="73" spans="1:8" x14ac:dyDescent="0.2">
      <c r="A73">
        <v>2000</v>
      </c>
      <c r="B73" s="5" t="s">
        <v>115</v>
      </c>
      <c r="C73" s="8">
        <v>714</v>
      </c>
      <c r="D73" s="8">
        <v>94</v>
      </c>
      <c r="E73" s="8">
        <v>46</v>
      </c>
      <c r="F73" s="8">
        <v>447</v>
      </c>
      <c r="G73" s="8">
        <v>125</v>
      </c>
      <c r="H73" s="8">
        <v>2</v>
      </c>
    </row>
    <row r="74" spans="1:8" x14ac:dyDescent="0.2">
      <c r="A74">
        <v>2000</v>
      </c>
      <c r="B74" s="5" t="s">
        <v>116</v>
      </c>
      <c r="C74" s="8">
        <v>1505</v>
      </c>
      <c r="D74" s="8">
        <v>94</v>
      </c>
      <c r="E74" s="8">
        <v>53</v>
      </c>
      <c r="F74" s="8">
        <v>1334</v>
      </c>
      <c r="G74" s="8">
        <v>24</v>
      </c>
      <c r="H74" s="6"/>
    </row>
    <row r="75" spans="1:8" x14ac:dyDescent="0.2">
      <c r="A75">
        <v>2000</v>
      </c>
      <c r="B75" s="5" t="s">
        <v>117</v>
      </c>
      <c r="C75" s="8">
        <v>1082</v>
      </c>
      <c r="D75" s="8">
        <v>90</v>
      </c>
      <c r="E75" s="8">
        <v>40</v>
      </c>
      <c r="F75" s="8">
        <v>949</v>
      </c>
      <c r="G75" s="8">
        <v>3</v>
      </c>
      <c r="H75" s="6"/>
    </row>
    <row r="76" spans="1:8" x14ac:dyDescent="0.2">
      <c r="A76">
        <v>2000</v>
      </c>
      <c r="B76" s="5" t="s">
        <v>118</v>
      </c>
      <c r="C76" s="8">
        <v>1842</v>
      </c>
      <c r="D76" s="8">
        <v>116</v>
      </c>
      <c r="E76" s="8">
        <v>21</v>
      </c>
      <c r="F76" s="8">
        <v>1673</v>
      </c>
      <c r="G76" s="8">
        <v>32</v>
      </c>
      <c r="H76" s="6"/>
    </row>
    <row r="77" spans="1:8" x14ac:dyDescent="0.2">
      <c r="A77">
        <v>2000</v>
      </c>
      <c r="B77" s="5" t="s">
        <v>119</v>
      </c>
      <c r="C77" s="8">
        <v>1920</v>
      </c>
      <c r="D77" s="8">
        <v>161</v>
      </c>
      <c r="E77" s="8">
        <v>72</v>
      </c>
      <c r="F77" s="8">
        <v>1634</v>
      </c>
      <c r="G77" s="8">
        <v>49</v>
      </c>
      <c r="H77" s="8">
        <v>4</v>
      </c>
    </row>
    <row r="78" spans="1:8" x14ac:dyDescent="0.2">
      <c r="A78">
        <v>2000</v>
      </c>
      <c r="B78" s="5" t="s">
        <v>120</v>
      </c>
      <c r="C78" s="8">
        <v>3071</v>
      </c>
      <c r="D78" s="8">
        <v>176</v>
      </c>
      <c r="E78" s="8">
        <v>75</v>
      </c>
      <c r="F78" s="8">
        <v>2606</v>
      </c>
      <c r="G78" s="8">
        <v>214</v>
      </c>
      <c r="H78" s="6"/>
    </row>
    <row r="79" spans="1:8" x14ac:dyDescent="0.2">
      <c r="A79">
        <v>2000</v>
      </c>
      <c r="B79" s="5" t="s">
        <v>121</v>
      </c>
      <c r="C79" s="8">
        <v>1404</v>
      </c>
      <c r="D79" s="8">
        <v>110</v>
      </c>
      <c r="E79" s="8">
        <v>40</v>
      </c>
      <c r="F79" s="8">
        <v>1066</v>
      </c>
      <c r="G79" s="8">
        <v>188</v>
      </c>
      <c r="H79" s="6"/>
    </row>
    <row r="80" spans="1:8" x14ac:dyDescent="0.2">
      <c r="A80">
        <v>2000</v>
      </c>
      <c r="B80" s="5" t="s">
        <v>122</v>
      </c>
      <c r="C80" s="8">
        <v>862</v>
      </c>
      <c r="D80" s="8">
        <v>141</v>
      </c>
      <c r="E80" s="8">
        <v>34</v>
      </c>
      <c r="F80" s="8">
        <v>681</v>
      </c>
      <c r="G80" s="8">
        <v>6</v>
      </c>
      <c r="H80" s="6"/>
    </row>
    <row r="81" spans="1:8" x14ac:dyDescent="0.2">
      <c r="A81">
        <v>2000</v>
      </c>
      <c r="B81" s="5" t="s">
        <v>123</v>
      </c>
      <c r="C81" s="8">
        <v>2105</v>
      </c>
      <c r="D81" s="8">
        <v>141</v>
      </c>
      <c r="E81" s="8">
        <v>118</v>
      </c>
      <c r="F81" s="8">
        <v>1837</v>
      </c>
      <c r="G81" s="8">
        <v>9</v>
      </c>
      <c r="H81" s="6"/>
    </row>
    <row r="82" spans="1:8" x14ac:dyDescent="0.2">
      <c r="A82">
        <v>2000</v>
      </c>
      <c r="B82" s="5" t="s">
        <v>124</v>
      </c>
      <c r="C82" s="8">
        <v>1429</v>
      </c>
      <c r="D82" s="8">
        <v>121</v>
      </c>
      <c r="E82" s="8">
        <v>55</v>
      </c>
      <c r="F82" s="8">
        <v>1250</v>
      </c>
      <c r="G82" s="8">
        <v>3</v>
      </c>
      <c r="H82" s="6"/>
    </row>
    <row r="83" spans="1:8" x14ac:dyDescent="0.2">
      <c r="A83">
        <v>2000</v>
      </c>
      <c r="B83" s="5" t="s">
        <v>125</v>
      </c>
      <c r="C83" s="8">
        <v>439</v>
      </c>
      <c r="D83" s="8">
        <v>21</v>
      </c>
      <c r="E83" s="8">
        <v>3</v>
      </c>
      <c r="F83" s="8">
        <v>415</v>
      </c>
      <c r="G83" s="6"/>
      <c r="H83" s="6"/>
    </row>
    <row r="84" spans="1:8" x14ac:dyDescent="0.2">
      <c r="A84">
        <v>2000</v>
      </c>
      <c r="B84" s="5" t="s">
        <v>126</v>
      </c>
      <c r="C84" s="8">
        <v>548</v>
      </c>
      <c r="D84" s="8">
        <v>41</v>
      </c>
      <c r="E84" s="8">
        <v>18</v>
      </c>
      <c r="F84" s="8">
        <v>486</v>
      </c>
      <c r="G84" s="8">
        <v>3</v>
      </c>
      <c r="H84" s="6"/>
    </row>
    <row r="85" spans="1:8" x14ac:dyDescent="0.2">
      <c r="A85">
        <v>2000</v>
      </c>
      <c r="B85" s="5" t="s">
        <v>127</v>
      </c>
      <c r="C85" s="8">
        <v>2323</v>
      </c>
      <c r="D85" s="8">
        <v>206</v>
      </c>
      <c r="E85" s="8">
        <v>67</v>
      </c>
      <c r="F85" s="8">
        <v>1985</v>
      </c>
      <c r="G85" s="8">
        <v>65</v>
      </c>
      <c r="H85" s="6"/>
    </row>
    <row r="86" spans="1:8" x14ac:dyDescent="0.2">
      <c r="A86">
        <v>2000</v>
      </c>
      <c r="B86" s="5" t="s">
        <v>128</v>
      </c>
      <c r="C86" s="8">
        <v>1120</v>
      </c>
      <c r="D86" s="8">
        <v>99</v>
      </c>
      <c r="E86" s="8">
        <v>26</v>
      </c>
      <c r="F86" s="8">
        <v>991</v>
      </c>
      <c r="G86" s="8">
        <v>4</v>
      </c>
      <c r="H86" s="6"/>
    </row>
    <row r="87" spans="1:8" x14ac:dyDescent="0.2">
      <c r="A87">
        <v>2000</v>
      </c>
      <c r="B87" s="5" t="s">
        <v>129</v>
      </c>
      <c r="C87" s="8">
        <v>1703</v>
      </c>
      <c r="D87" s="8">
        <v>146</v>
      </c>
      <c r="E87" s="8">
        <v>41</v>
      </c>
      <c r="F87" s="8">
        <v>1481</v>
      </c>
      <c r="G87" s="8">
        <v>35</v>
      </c>
      <c r="H87" s="6"/>
    </row>
    <row r="88" spans="1:8" x14ac:dyDescent="0.2">
      <c r="A88">
        <v>2000</v>
      </c>
      <c r="B88" s="5" t="s">
        <v>131</v>
      </c>
      <c r="C88" s="8">
        <v>1299</v>
      </c>
      <c r="D88" s="8">
        <v>119</v>
      </c>
      <c r="E88" s="8">
        <v>29</v>
      </c>
      <c r="F88" s="8">
        <v>1139</v>
      </c>
      <c r="G88" s="8">
        <v>12</v>
      </c>
      <c r="H88" s="6"/>
    </row>
    <row r="89" spans="1:8" x14ac:dyDescent="0.2">
      <c r="A89">
        <v>2000</v>
      </c>
      <c r="B89" s="5" t="s">
        <v>132</v>
      </c>
      <c r="C89" s="8">
        <v>835</v>
      </c>
      <c r="D89" s="8">
        <v>101</v>
      </c>
      <c r="E89" s="8">
        <v>57</v>
      </c>
      <c r="F89" s="8">
        <v>677</v>
      </c>
      <c r="G89" s="6"/>
      <c r="H89" s="6"/>
    </row>
    <row r="90" spans="1:8" x14ac:dyDescent="0.2">
      <c r="A90">
        <v>2000</v>
      </c>
      <c r="B90" s="5" t="s">
        <v>133</v>
      </c>
      <c r="C90" s="8">
        <v>239</v>
      </c>
      <c r="D90" s="8">
        <v>57</v>
      </c>
      <c r="E90" s="8">
        <v>11</v>
      </c>
      <c r="F90" s="8">
        <v>169</v>
      </c>
      <c r="G90" s="8">
        <v>2</v>
      </c>
      <c r="H90" s="6"/>
    </row>
    <row r="91" spans="1:8" x14ac:dyDescent="0.2">
      <c r="A91">
        <v>2000</v>
      </c>
      <c r="B91" s="5" t="s">
        <v>134</v>
      </c>
      <c r="C91" s="8">
        <v>138</v>
      </c>
      <c r="D91" s="8">
        <v>20</v>
      </c>
      <c r="E91" s="8">
        <v>8</v>
      </c>
      <c r="F91" s="8">
        <v>105</v>
      </c>
      <c r="G91" s="8">
        <v>5</v>
      </c>
      <c r="H91" s="6"/>
    </row>
    <row r="92" spans="1:8" x14ac:dyDescent="0.2">
      <c r="A92">
        <v>2000</v>
      </c>
      <c r="B92" s="5" t="s">
        <v>135</v>
      </c>
      <c r="C92" s="8">
        <v>474</v>
      </c>
      <c r="D92" s="8">
        <v>104</v>
      </c>
      <c r="E92" s="8">
        <v>15</v>
      </c>
      <c r="F92" s="8">
        <v>348</v>
      </c>
      <c r="G92" s="8">
        <v>7</v>
      </c>
      <c r="H92" s="6"/>
    </row>
    <row r="93" spans="1:8" x14ac:dyDescent="0.2">
      <c r="B93" s="5"/>
      <c r="C93" s="8"/>
      <c r="D93" s="8"/>
      <c r="E93" s="8"/>
      <c r="F93" s="8"/>
      <c r="G93" s="8"/>
      <c r="H93" s="6"/>
    </row>
    <row r="94" spans="1:8" x14ac:dyDescent="0.2">
      <c r="B94" s="5"/>
      <c r="C94" s="8"/>
      <c r="D94" s="8"/>
      <c r="E94" s="8"/>
      <c r="F94" s="8"/>
      <c r="G94" s="8"/>
      <c r="H94" s="6"/>
    </row>
    <row r="95" spans="1:8" x14ac:dyDescent="0.2">
      <c r="B95" s="5"/>
      <c r="C95" s="8"/>
      <c r="D95" s="8"/>
      <c r="E95" s="8"/>
      <c r="F95" s="8"/>
      <c r="G95" s="8"/>
      <c r="H95" s="6"/>
    </row>
    <row r="96" spans="1:8" x14ac:dyDescent="0.2">
      <c r="B96" s="5"/>
      <c r="C96" s="8"/>
      <c r="D96" s="8"/>
      <c r="E96" s="8"/>
      <c r="F96" s="8"/>
      <c r="G96" s="8"/>
      <c r="H96" s="6"/>
    </row>
    <row r="97" spans="2:8" x14ac:dyDescent="0.2">
      <c r="B97" s="5"/>
      <c r="C97" s="8"/>
      <c r="D97" s="8"/>
      <c r="E97" s="8"/>
      <c r="F97" s="8"/>
      <c r="G97" s="8"/>
      <c r="H97" s="6"/>
    </row>
    <row r="98" spans="2:8" x14ac:dyDescent="0.2">
      <c r="B98" s="5"/>
      <c r="C98" s="8"/>
      <c r="D98" s="8"/>
      <c r="E98" s="8"/>
      <c r="F98" s="8"/>
      <c r="G98" s="8"/>
      <c r="H98" s="6"/>
    </row>
    <row r="99" spans="2:8" x14ac:dyDescent="0.2">
      <c r="B99" s="5"/>
      <c r="C99" s="8"/>
      <c r="D99" s="8"/>
      <c r="E99" s="8"/>
      <c r="F99" s="8"/>
      <c r="G99" s="8"/>
      <c r="H99" s="8"/>
    </row>
    <row r="100" spans="2:8" x14ac:dyDescent="0.2">
      <c r="B100" s="5"/>
      <c r="C100" s="8"/>
      <c r="D100" s="6"/>
      <c r="E100" s="6"/>
      <c r="F100" s="6"/>
      <c r="G100" s="8"/>
      <c r="H100" s="6"/>
    </row>
    <row r="101" spans="2:8" x14ac:dyDescent="0.2">
      <c r="B101" s="5"/>
      <c r="C101" s="8"/>
      <c r="D101" s="8"/>
      <c r="E101" s="6"/>
      <c r="F101" s="6"/>
      <c r="G101" s="8"/>
      <c r="H101" s="8"/>
    </row>
    <row r="102" spans="2:8" x14ac:dyDescent="0.2">
      <c r="B102" s="5"/>
      <c r="C102" s="8"/>
      <c r="D102" s="8"/>
      <c r="E102" s="8"/>
    </row>
    <row r="103" spans="2:8" x14ac:dyDescent="0.2">
      <c r="B103" s="5"/>
      <c r="C103" s="8"/>
      <c r="D103" s="8"/>
      <c r="E103" s="8"/>
    </row>
    <row r="104" spans="2:8" x14ac:dyDescent="0.2">
      <c r="B104" s="5"/>
      <c r="C104" s="8"/>
      <c r="D104" s="8"/>
      <c r="E104" s="8"/>
    </row>
    <row r="105" spans="2:8" x14ac:dyDescent="0.2">
      <c r="B105" s="5"/>
      <c r="C105" s="8"/>
      <c r="D105" s="8"/>
      <c r="E105" s="8"/>
    </row>
    <row r="106" spans="2:8" x14ac:dyDescent="0.2">
      <c r="B106" s="5"/>
      <c r="C106" s="8"/>
      <c r="D106" s="8"/>
      <c r="E106" s="8"/>
    </row>
    <row r="107" spans="2:8" x14ac:dyDescent="0.2">
      <c r="B107" s="5"/>
      <c r="C107" s="8"/>
      <c r="D107" s="8"/>
      <c r="E107" s="8"/>
    </row>
    <row r="108" spans="2:8" x14ac:dyDescent="0.2">
      <c r="B108" s="5"/>
      <c r="C108" s="8"/>
      <c r="D108" s="8"/>
      <c r="E108" s="8"/>
    </row>
    <row r="109" spans="2:8" x14ac:dyDescent="0.2">
      <c r="B109" s="5"/>
      <c r="C109" s="8"/>
      <c r="D109" s="8"/>
      <c r="E109" s="8"/>
    </row>
    <row r="110" spans="2:8" x14ac:dyDescent="0.2">
      <c r="B110" s="5"/>
      <c r="C110" s="8"/>
      <c r="D110" s="8"/>
      <c r="E110" s="8"/>
    </row>
    <row r="111" spans="2:8" x14ac:dyDescent="0.2">
      <c r="B111" s="5"/>
      <c r="C111" s="8"/>
      <c r="D111" s="8"/>
      <c r="E111" s="8"/>
    </row>
    <row r="112" spans="2:8" x14ac:dyDescent="0.2">
      <c r="B112" s="5"/>
      <c r="C112" s="8"/>
      <c r="D112" s="8"/>
      <c r="E112" s="8"/>
    </row>
    <row r="113" spans="2:5" x14ac:dyDescent="0.2">
      <c r="B113" s="5"/>
      <c r="C113" s="8"/>
      <c r="D113" s="8"/>
      <c r="E113" s="8"/>
    </row>
    <row r="114" spans="2:5" x14ac:dyDescent="0.2">
      <c r="B114" s="5"/>
      <c r="C114" s="8"/>
      <c r="D114" s="8"/>
      <c r="E114" s="8"/>
    </row>
    <row r="115" spans="2:5" x14ac:dyDescent="0.2">
      <c r="B115" s="5"/>
      <c r="C115" s="8"/>
      <c r="D115" s="8"/>
      <c r="E115" s="8"/>
    </row>
    <row r="116" spans="2:5" x14ac:dyDescent="0.2">
      <c r="B116" s="5"/>
      <c r="C116" s="8"/>
      <c r="D116" s="8"/>
      <c r="E116" s="8"/>
    </row>
    <row r="117" spans="2:5" x14ac:dyDescent="0.2">
      <c r="B117" s="5"/>
      <c r="C117" s="8"/>
      <c r="D117" s="8"/>
      <c r="E117" s="8"/>
    </row>
    <row r="118" spans="2:5" x14ac:dyDescent="0.2">
      <c r="B118" s="5"/>
      <c r="C118" s="8"/>
      <c r="D118" s="8"/>
      <c r="E118" s="8"/>
    </row>
    <row r="119" spans="2:5" x14ac:dyDescent="0.2">
      <c r="B119" s="5"/>
      <c r="C119" s="8"/>
      <c r="D119" s="8"/>
      <c r="E119" s="8"/>
    </row>
    <row r="120" spans="2:5" x14ac:dyDescent="0.2">
      <c r="B120" s="5"/>
      <c r="C120" s="8"/>
      <c r="D120" s="8"/>
      <c r="E120" s="8"/>
    </row>
    <row r="121" spans="2:5" x14ac:dyDescent="0.2">
      <c r="B121" s="5"/>
      <c r="C121" s="8"/>
      <c r="D121" s="8"/>
      <c r="E121" s="8"/>
    </row>
    <row r="122" spans="2:5" x14ac:dyDescent="0.2">
      <c r="B122" s="5"/>
      <c r="C122" s="8"/>
      <c r="D122" s="8"/>
      <c r="E122" s="8"/>
    </row>
    <row r="123" spans="2:5" x14ac:dyDescent="0.2">
      <c r="B123" s="5"/>
      <c r="C123" s="8"/>
      <c r="D123" s="8"/>
      <c r="E123" s="8"/>
    </row>
    <row r="124" spans="2:5" x14ac:dyDescent="0.2">
      <c r="B124" s="5"/>
      <c r="C124" s="8"/>
      <c r="D124" s="8"/>
      <c r="E124" s="8"/>
    </row>
    <row r="125" spans="2:5" x14ac:dyDescent="0.2">
      <c r="B125" s="5"/>
      <c r="C125" s="8"/>
      <c r="D125" s="8"/>
      <c r="E125" s="8"/>
    </row>
    <row r="126" spans="2:5" x14ac:dyDescent="0.2">
      <c r="B126" s="5"/>
      <c r="C126" s="8"/>
      <c r="D126" s="8"/>
      <c r="E126" s="8"/>
    </row>
    <row r="127" spans="2:5" x14ac:dyDescent="0.2">
      <c r="B127" s="5"/>
      <c r="C127" s="8"/>
      <c r="D127" s="8"/>
      <c r="E127" s="8"/>
    </row>
    <row r="128" spans="2:5" x14ac:dyDescent="0.2">
      <c r="B128" s="5"/>
      <c r="C128" s="8"/>
      <c r="D128" s="8"/>
      <c r="E128" s="8"/>
    </row>
    <row r="129" spans="2:5" x14ac:dyDescent="0.2">
      <c r="B129" s="5"/>
      <c r="C129" s="8"/>
      <c r="D129" s="8"/>
      <c r="E129" s="8"/>
    </row>
    <row r="130" spans="2:5" x14ac:dyDescent="0.2">
      <c r="B130" s="5"/>
      <c r="C130" s="8"/>
      <c r="D130" s="8"/>
      <c r="E130" s="8"/>
    </row>
    <row r="131" spans="2:5" x14ac:dyDescent="0.2">
      <c r="B131" s="5"/>
      <c r="C131" s="8"/>
      <c r="D131" s="8"/>
      <c r="E131" s="8"/>
    </row>
    <row r="132" spans="2:5" x14ac:dyDescent="0.2">
      <c r="B132" s="5"/>
      <c r="C132" s="6"/>
      <c r="D132" s="6"/>
      <c r="E132" s="6"/>
    </row>
    <row r="133" spans="2:5" x14ac:dyDescent="0.2">
      <c r="B133" s="5"/>
      <c r="C133" s="8"/>
      <c r="D133" s="6"/>
      <c r="E133" s="6"/>
    </row>
  </sheetData>
  <autoFilter ref="A2:H1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STB edu composition 1996-2007</vt:lpstr>
      <vt:lpstr>LTB  edu composition 1996-2007</vt:lpstr>
      <vt:lpstr>STB composition by age1996-2007</vt:lpstr>
      <vt:lpstr>LTB composition by age1996-2007</vt:lpstr>
      <vt:lpstr>STB distri. unit type 2000-2003</vt:lpstr>
      <vt:lpstr>LTB distri. unit type2000-2003</vt:lpstr>
      <vt:lpstr>STB distr of units 2000-2002</vt:lpstr>
      <vt:lpstr>LTB distri. of units 2000-2002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2016-07-27T22:16:33Z</dcterms:modified>
</cp:coreProperties>
</file>