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3DDFFFF5-4852-48EA-BF58-BA39EE74DBA3}" xr6:coauthVersionLast="46" xr6:coauthVersionMax="46" xr10:uidLastSave="{00000000-0000-0000-0000-000000000000}"/>
  <bookViews>
    <workbookView xWindow="792" yWindow="1020" windowWidth="24888" windowHeight="124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9" i="2" s="1"/>
  <c r="C8" i="2"/>
  <c r="R8" i="2"/>
  <c r="S8" i="2"/>
  <c r="T8" i="2"/>
  <c r="U8" i="2"/>
  <c r="V8" i="2"/>
  <c r="V7" i="2"/>
  <c r="T7" i="2"/>
  <c r="U7" i="2"/>
  <c r="R7" i="2"/>
  <c r="S7" i="2"/>
  <c r="J7" i="2"/>
  <c r="D8" i="2"/>
  <c r="G7" i="2"/>
  <c r="H7" i="2"/>
  <c r="I7" i="2"/>
  <c r="K7" i="2"/>
  <c r="L7" i="2"/>
  <c r="M7" i="2"/>
  <c r="N7" i="2"/>
  <c r="O7" i="2"/>
  <c r="P7" i="2"/>
  <c r="Q7" i="2"/>
  <c r="G8" i="2"/>
  <c r="H8" i="2"/>
  <c r="I8" i="2"/>
  <c r="K8" i="2"/>
  <c r="L8" i="2"/>
  <c r="M8" i="2"/>
  <c r="N8" i="2"/>
  <c r="O8" i="2"/>
  <c r="P8" i="2"/>
  <c r="Q8" i="2"/>
  <c r="D7" i="2"/>
  <c r="E7" i="2"/>
  <c r="F7" i="2"/>
  <c r="E8" i="2"/>
  <c r="F8" i="2"/>
  <c r="B11" i="2"/>
  <c r="C10" i="2" l="1"/>
  <c r="C11" i="2" s="1"/>
  <c r="J8" i="2"/>
  <c r="D9" i="2" l="1"/>
  <c r="D10" i="2" l="1"/>
  <c r="D11" i="2" s="1"/>
  <c r="E10" i="2" s="1"/>
  <c r="E9" i="2" l="1"/>
  <c r="E11" i="2" s="1"/>
  <c r="F10" i="2" l="1"/>
  <c r="F9" i="2"/>
  <c r="F11" i="2" l="1"/>
  <c r="G9" i="2" l="1"/>
  <c r="G10" i="2"/>
  <c r="G11" i="2" l="1"/>
  <c r="H9" i="2" s="1"/>
  <c r="H10" i="2" l="1"/>
  <c r="H11" i="2" s="1"/>
  <c r="I10" i="2" l="1"/>
  <c r="I9" i="2"/>
  <c r="I11" i="2" l="1"/>
  <c r="J10" i="2" s="1"/>
  <c r="J9" i="2" l="1"/>
  <c r="J11" i="2" s="1"/>
  <c r="K10" i="2" s="1"/>
  <c r="K9" i="2" l="1"/>
  <c r="K11" i="2" s="1"/>
  <c r="L10" i="2" s="1"/>
  <c r="L9" i="2" l="1"/>
  <c r="L11" i="2" s="1"/>
  <c r="M9" i="2" s="1"/>
  <c r="M10" i="2" l="1"/>
  <c r="M11" i="2" s="1"/>
  <c r="N9" i="2" s="1"/>
  <c r="N10" i="2" l="1"/>
  <c r="N11" i="2" s="1"/>
  <c r="O10" i="2" l="1"/>
  <c r="O9" i="2"/>
  <c r="O11" i="2" l="1"/>
  <c r="P9" i="2" s="1"/>
  <c r="P10" i="2" l="1"/>
  <c r="P11" i="2" s="1"/>
  <c r="Q10" i="2" l="1"/>
  <c r="Q9" i="2"/>
  <c r="Q11" i="2" l="1"/>
  <c r="R10" i="2" l="1"/>
  <c r="R9" i="2"/>
  <c r="R11" i="2" l="1"/>
  <c r="S10" i="2" l="1"/>
  <c r="S9" i="2"/>
  <c r="S11" i="2" l="1"/>
  <c r="T10" i="2" l="1"/>
  <c r="T9" i="2"/>
  <c r="T11" i="2" l="1"/>
  <c r="U9" i="2" l="1"/>
  <c r="U10" i="2"/>
  <c r="U11" i="2" l="1"/>
  <c r="V10" i="2" l="1"/>
  <c r="V9" i="2"/>
  <c r="V11" i="2" l="1"/>
</calcChain>
</file>

<file path=xl/sharedStrings.xml><?xml version="1.0" encoding="utf-8"?>
<sst xmlns="http://schemas.openxmlformats.org/spreadsheetml/2006/main" count="16" uniqueCount="16">
  <si>
    <t>guess</t>
  </si>
  <si>
    <t>slip</t>
  </si>
  <si>
    <t>Correct/incorrect</t>
  </si>
  <si>
    <t>Mastery</t>
  </si>
  <si>
    <t>p_not_learned</t>
  </si>
  <si>
    <t>p_learned</t>
  </si>
  <si>
    <t>p_obs_1</t>
  </si>
  <si>
    <t>p_obs_0</t>
  </si>
  <si>
    <t>p_learn</t>
  </si>
  <si>
    <t>p_init</t>
  </si>
  <si>
    <t>Initial Mastery</t>
  </si>
  <si>
    <t>&lt;= Update these with your BKT parameters</t>
  </si>
  <si>
    <t>&lt;= Update These with the sequence of correct/incorrect</t>
  </si>
  <si>
    <t>&lt;= Get the predicted mastery here</t>
  </si>
  <si>
    <t>Even a skill is marked as mastered, there's still chance a student make it wrong</t>
  </si>
  <si>
    <t>T6R1C0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</si>
</sst>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applyFont="1" applyFill="1" applyBorder="1"/>
    <xf numFmtId="0" fontId="0" fillId="34" borderId="10" xfId="0" applyFill="1" applyBorder="1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left"/>
    </xf>
    <xf numFmtId="164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8"/>
  <sheetViews>
    <sheetView tabSelected="1" workbookViewId="0">
      <selection activeCell="C2" sqref="C2"/>
    </sheetView>
  </sheetViews>
  <sheetFormatPr defaultColWidth="11.19921875" defaultRowHeight="15.6" x14ac:dyDescent="0.3"/>
  <cols>
    <col min="1" max="1" width="15" bestFit="1" customWidth="1"/>
    <col min="2" max="2" width="15" customWidth="1"/>
  </cols>
  <sheetData>
    <row r="1" spans="1:23" x14ac:dyDescent="0.3">
      <c r="A1" s="1" t="s">
        <v>9</v>
      </c>
      <c r="B1" s="9">
        <v>2.966E-7</v>
      </c>
      <c r="C1" t="s">
        <v>15</v>
      </c>
    </row>
    <row r="2" spans="1:23" x14ac:dyDescent="0.3">
      <c r="A2" s="1" t="s">
        <v>8</v>
      </c>
      <c r="B2" s="9">
        <v>0.13386977380000001</v>
      </c>
      <c r="C2" t="s">
        <v>11</v>
      </c>
    </row>
    <row r="3" spans="1:23" x14ac:dyDescent="0.3">
      <c r="A3" s="1" t="s">
        <v>0</v>
      </c>
      <c r="B3" s="9">
        <v>7.6005394000000004E-2</v>
      </c>
      <c r="D3" s="7"/>
      <c r="E3" s="7"/>
      <c r="F3" s="7"/>
      <c r="G3" s="7"/>
    </row>
    <row r="4" spans="1:23" x14ac:dyDescent="0.3">
      <c r="A4" s="1" t="s">
        <v>1</v>
      </c>
      <c r="B4" s="5">
        <v>0.17294744440000001</v>
      </c>
    </row>
    <row r="6" spans="1:23" x14ac:dyDescent="0.3">
      <c r="A6" s="1" t="s">
        <v>2</v>
      </c>
      <c r="B6" s="4" t="s">
        <v>10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1</v>
      </c>
      <c r="O6" s="5">
        <v>1</v>
      </c>
      <c r="P6" s="5">
        <v>0</v>
      </c>
      <c r="Q6" s="5">
        <v>0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t="s">
        <v>12</v>
      </c>
    </row>
    <row r="7" spans="1:23" x14ac:dyDescent="0.3">
      <c r="A7" s="1" t="s">
        <v>7</v>
      </c>
      <c r="B7" s="3"/>
      <c r="C7" s="2">
        <f t="shared" ref="C7:Q7" si="0">IF(C6=1,$B$3, 1-$B$3)</f>
        <v>0.92399460599999994</v>
      </c>
      <c r="D7" s="2">
        <f t="shared" si="0"/>
        <v>0.92399460599999994</v>
      </c>
      <c r="E7" s="2">
        <f t="shared" si="0"/>
        <v>0.92399460599999994</v>
      </c>
      <c r="F7" s="2">
        <f t="shared" si="0"/>
        <v>0.92399460599999994</v>
      </c>
      <c r="G7" s="2">
        <f t="shared" si="0"/>
        <v>7.6005394000000004E-2</v>
      </c>
      <c r="H7" s="2">
        <f t="shared" si="0"/>
        <v>7.6005394000000004E-2</v>
      </c>
      <c r="I7" s="2">
        <f t="shared" si="0"/>
        <v>0.92399460599999994</v>
      </c>
      <c r="J7" s="2">
        <f t="shared" si="0"/>
        <v>0.92399460599999994</v>
      </c>
      <c r="K7" s="2">
        <f t="shared" si="0"/>
        <v>0.92399460599999994</v>
      </c>
      <c r="L7" s="2">
        <f t="shared" si="0"/>
        <v>7.6005394000000004E-2</v>
      </c>
      <c r="M7" s="2">
        <f t="shared" si="0"/>
        <v>7.6005394000000004E-2</v>
      </c>
      <c r="N7" s="2">
        <f t="shared" si="0"/>
        <v>7.6005394000000004E-2</v>
      </c>
      <c r="O7" s="2">
        <f t="shared" si="0"/>
        <v>7.6005394000000004E-2</v>
      </c>
      <c r="P7" s="2">
        <f t="shared" si="0"/>
        <v>0.92399460599999994</v>
      </c>
      <c r="Q7" s="2">
        <f t="shared" si="0"/>
        <v>0.92399460599999994</v>
      </c>
      <c r="R7" s="2">
        <f t="shared" ref="R7:S7" si="1">IF(R6=1,$B$3, 1-$B$3)</f>
        <v>7.6005394000000004E-2</v>
      </c>
      <c r="S7" s="2">
        <f t="shared" si="1"/>
        <v>7.6005394000000004E-2</v>
      </c>
      <c r="T7" s="2">
        <f t="shared" ref="T7" si="2">IF(T6=1,$B$3, 1-$B$3)</f>
        <v>7.6005394000000004E-2</v>
      </c>
      <c r="U7" s="2">
        <f t="shared" ref="U7:V7" si="3">IF(U6=1,$B$3, 1-$B$3)</f>
        <v>7.6005394000000004E-2</v>
      </c>
      <c r="V7" s="2">
        <f t="shared" si="3"/>
        <v>7.6005394000000004E-2</v>
      </c>
    </row>
    <row r="8" spans="1:23" x14ac:dyDescent="0.3">
      <c r="A8" s="1" t="s">
        <v>6</v>
      </c>
      <c r="B8" s="3"/>
      <c r="C8" s="2">
        <f t="shared" ref="C8:Q8" si="4">IF(C6=1, 1-$B$4, $B$4)</f>
        <v>0.17294744440000001</v>
      </c>
      <c r="D8" s="2">
        <f t="shared" si="4"/>
        <v>0.17294744440000001</v>
      </c>
      <c r="E8" s="2">
        <f t="shared" si="4"/>
        <v>0.17294744440000001</v>
      </c>
      <c r="F8" s="2">
        <f t="shared" si="4"/>
        <v>0.17294744440000001</v>
      </c>
      <c r="G8" s="2">
        <f t="shared" si="4"/>
        <v>0.82705255560000002</v>
      </c>
      <c r="H8" s="2">
        <f t="shared" si="4"/>
        <v>0.82705255560000002</v>
      </c>
      <c r="I8" s="2">
        <f t="shared" si="4"/>
        <v>0.17294744440000001</v>
      </c>
      <c r="J8" s="2">
        <f t="shared" si="4"/>
        <v>0.17294744440000001</v>
      </c>
      <c r="K8" s="2">
        <f t="shared" si="4"/>
        <v>0.17294744440000001</v>
      </c>
      <c r="L8" s="2">
        <f t="shared" si="4"/>
        <v>0.82705255560000002</v>
      </c>
      <c r="M8" s="2">
        <f t="shared" si="4"/>
        <v>0.82705255560000002</v>
      </c>
      <c r="N8" s="2">
        <f t="shared" si="4"/>
        <v>0.82705255560000002</v>
      </c>
      <c r="O8" s="2">
        <f t="shared" si="4"/>
        <v>0.82705255560000002</v>
      </c>
      <c r="P8" s="2">
        <f t="shared" si="4"/>
        <v>0.17294744440000001</v>
      </c>
      <c r="Q8" s="2">
        <f t="shared" si="4"/>
        <v>0.17294744440000001</v>
      </c>
      <c r="R8" s="2">
        <f t="shared" ref="R8:V8" si="5">IF(R6=1, 1-$B$4, $B$4)</f>
        <v>0.82705255560000002</v>
      </c>
      <c r="S8" s="2">
        <f t="shared" si="5"/>
        <v>0.82705255560000002</v>
      </c>
      <c r="T8" s="2">
        <f t="shared" si="5"/>
        <v>0.82705255560000002</v>
      </c>
      <c r="U8" s="2">
        <f t="shared" si="5"/>
        <v>0.82705255560000002</v>
      </c>
      <c r="V8" s="2">
        <f t="shared" si="5"/>
        <v>0.82705255560000002</v>
      </c>
    </row>
    <row r="9" spans="1:23" x14ac:dyDescent="0.3">
      <c r="A9" s="1" t="s">
        <v>4</v>
      </c>
      <c r="B9" s="3"/>
      <c r="C9" s="2">
        <f t="shared" ref="C9:Q9" si="6">(1-$B$2)*C7*(1-B11)</f>
        <v>0.80029941973348151</v>
      </c>
      <c r="D9" s="2">
        <f t="shared" si="6"/>
        <v>0.69316368455236732</v>
      </c>
      <c r="E9" s="2">
        <f t="shared" si="6"/>
        <v>0.67367450825149866</v>
      </c>
      <c r="F9" s="2">
        <f t="shared" si="6"/>
        <v>0.66960596893484869</v>
      </c>
      <c r="G9" s="2">
        <f t="shared" si="6"/>
        <v>5.5008253813282428E-2</v>
      </c>
      <c r="H9" s="2">
        <f t="shared" si="6"/>
        <v>1.8153784194442406E-2</v>
      </c>
      <c r="I9" s="2">
        <f t="shared" si="6"/>
        <v>2.343528578763239E-2</v>
      </c>
      <c r="J9" s="2">
        <f t="shared" si="6"/>
        <v>9.6210150196861757E-2</v>
      </c>
      <c r="K9" s="2">
        <f t="shared" si="6"/>
        <v>0.29250095745912374</v>
      </c>
      <c r="L9" s="2">
        <f t="shared" si="6"/>
        <v>4.3034143440983851E-2</v>
      </c>
      <c r="M9" s="2">
        <f t="shared" si="6"/>
        <v>8.4293016871178419E-3</v>
      </c>
      <c r="N9" s="2">
        <f t="shared" si="6"/>
        <v>7.5922500480022563E-4</v>
      </c>
      <c r="O9" s="2">
        <f t="shared" si="6"/>
        <v>6.107133563451653E-5</v>
      </c>
      <c r="P9" s="2">
        <f t="shared" si="6"/>
        <v>5.9145671440381692E-5</v>
      </c>
      <c r="Q9" s="2">
        <f t="shared" si="6"/>
        <v>2.7360377696933151E-4</v>
      </c>
      <c r="R9" s="2">
        <f t="shared" ref="R9:V9" si="7">(1-$B$2)*R7*(1-Q11)</f>
        <v>1.0398992239132211E-4</v>
      </c>
      <c r="S9" s="2">
        <f t="shared" si="7"/>
        <v>8.2891346480122967E-6</v>
      </c>
      <c r="T9" s="2">
        <f t="shared" si="7"/>
        <v>6.5986236307669765E-7</v>
      </c>
      <c r="U9" s="2">
        <f t="shared" si="7"/>
        <v>5.2523276784414159E-8</v>
      </c>
      <c r="V9" s="2">
        <f t="shared" si="7"/>
        <v>4.1806771382608182E-9</v>
      </c>
    </row>
    <row r="10" spans="1:23" x14ac:dyDescent="0.3">
      <c r="A10" s="1" t="s">
        <v>5</v>
      </c>
      <c r="B10" s="3"/>
      <c r="C10" s="2">
        <f t="shared" ref="C10:Q10" si="8">$B$2*C7*(1-B11)+C8*B11</f>
        <v>0.1236949635059303</v>
      </c>
      <c r="D10" s="2">
        <f t="shared" si="8"/>
        <v>0.13028837169787577</v>
      </c>
      <c r="E10" s="2">
        <f t="shared" si="8"/>
        <v>0.13148778564187108</v>
      </c>
      <c r="F10" s="2">
        <f t="shared" si="8"/>
        <v>0.13173817399655313</v>
      </c>
      <c r="G10" s="2">
        <f t="shared" si="8"/>
        <v>0.14446666639120115</v>
      </c>
      <c r="H10" s="2">
        <f t="shared" si="8"/>
        <v>0.60178605343235581</v>
      </c>
      <c r="I10" s="2">
        <f t="shared" si="8"/>
        <v>0.17150517674736718</v>
      </c>
      <c r="J10" s="2">
        <f t="shared" si="8"/>
        <v>0.16702642475717111</v>
      </c>
      <c r="K10" s="2">
        <f t="shared" si="8"/>
        <v>0.15494618454209552</v>
      </c>
      <c r="L10" s="2">
        <f t="shared" si="8"/>
        <v>0.29305089165497716</v>
      </c>
      <c r="M10" s="2">
        <f t="shared" si="8"/>
        <v>0.72245511814923602</v>
      </c>
      <c r="N10" s="2">
        <f t="shared" si="8"/>
        <v>0.81763149168529736</v>
      </c>
      <c r="O10" s="2">
        <f t="shared" si="8"/>
        <v>0.82629473419958344</v>
      </c>
      <c r="P10" s="2">
        <f t="shared" si="8"/>
        <v>0.17294380442353527</v>
      </c>
      <c r="Q10" s="2">
        <f t="shared" si="8"/>
        <v>0.17293060612114405</v>
      </c>
      <c r="R10" s="2">
        <f t="shared" ref="R10:V10" si="9">$B$2*R7*(1-Q11)+R8*Q11</f>
        <v>0.82576216645430611</v>
      </c>
      <c r="S10" s="2">
        <f t="shared" si="9"/>
        <v>0.82694969746595182</v>
      </c>
      <c r="T10" s="2">
        <f t="shared" si="9"/>
        <v>0.8270443675062753</v>
      </c>
      <c r="U10" s="2">
        <f t="shared" si="9"/>
        <v>0.82705190384966976</v>
      </c>
      <c r="V10" s="2">
        <f t="shared" si="9"/>
        <v>0.82705250372285388</v>
      </c>
    </row>
    <row r="11" spans="1:23" x14ac:dyDescent="0.3">
      <c r="A11" s="1" t="s">
        <v>3</v>
      </c>
      <c r="B11" s="3">
        <f>B1</f>
        <v>2.966E-7</v>
      </c>
      <c r="C11" s="1">
        <f t="shared" ref="C11:O11" si="10">C10/(C10+C9)</f>
        <v>0.13386982188384178</v>
      </c>
      <c r="D11" s="1">
        <f t="shared" si="10"/>
        <v>0.15822217056712501</v>
      </c>
      <c r="E11" s="1">
        <f t="shared" si="10"/>
        <v>0.16330594047823657</v>
      </c>
      <c r="F11" s="1">
        <f t="shared" si="10"/>
        <v>0.16439650200055236</v>
      </c>
      <c r="G11" s="1">
        <f t="shared" si="10"/>
        <v>0.72423473709430264</v>
      </c>
      <c r="H11" s="1">
        <f t="shared" si="10"/>
        <v>0.97071686139103897</v>
      </c>
      <c r="I11" s="1">
        <f t="shared" si="10"/>
        <v>0.87978234234760355</v>
      </c>
      <c r="J11" s="1">
        <f t="shared" si="10"/>
        <v>0.63451070500494755</v>
      </c>
      <c r="K11" s="1">
        <f t="shared" si="10"/>
        <v>0.34628936023391405</v>
      </c>
      <c r="L11" s="1">
        <f t="shared" si="10"/>
        <v>0.87195459795257924</v>
      </c>
      <c r="M11" s="1">
        <f t="shared" si="10"/>
        <v>0.98846698402873989</v>
      </c>
      <c r="N11" s="1">
        <f t="shared" si="10"/>
        <v>0.99907229518942886</v>
      </c>
      <c r="O11" s="1">
        <f t="shared" si="10"/>
        <v>0.99992609559317502</v>
      </c>
      <c r="P11" s="1">
        <f t="shared" ref="P11" si="11">P10/(P10+P9)</f>
        <v>0.99965812333600146</v>
      </c>
      <c r="Q11" s="1">
        <f t="shared" ref="Q11:V11" si="12">Q10/(Q10+Q9)</f>
        <v>0.99842033991477297</v>
      </c>
      <c r="R11" s="1">
        <f t="shared" si="12"/>
        <v>0.99987408380693599</v>
      </c>
      <c r="S11" s="1">
        <f t="shared" si="12"/>
        <v>0.99998997635335496</v>
      </c>
      <c r="T11" s="1">
        <f t="shared" si="12"/>
        <v>0.9999992021445735</v>
      </c>
      <c r="U11" s="1">
        <f t="shared" si="12"/>
        <v>0.99999993649337693</v>
      </c>
      <c r="V11" s="1">
        <f t="shared" si="12"/>
        <v>0.99999999494508862</v>
      </c>
      <c r="W11" t="s">
        <v>13</v>
      </c>
    </row>
    <row r="16" spans="1:23" x14ac:dyDescent="0.3"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3:12" x14ac:dyDescent="0.3">
      <c r="L17" s="6"/>
    </row>
    <row r="18" spans="3:12" x14ac:dyDescent="0.3">
      <c r="C18" s="8"/>
      <c r="D18" s="8"/>
      <c r="E18" s="8"/>
      <c r="F18" s="8"/>
      <c r="G18" s="8"/>
      <c r="H18" s="8"/>
      <c r="I18" s="8"/>
      <c r="J18" s="8"/>
      <c r="K18" s="8"/>
    </row>
    <row r="19" spans="3:12" x14ac:dyDescent="0.3">
      <c r="C19" s="6"/>
      <c r="D19" s="6"/>
      <c r="E19" s="6"/>
      <c r="F19" s="6"/>
      <c r="G19" s="6"/>
      <c r="H19" s="6"/>
      <c r="I19" s="6"/>
      <c r="J19" s="6"/>
    </row>
    <row r="20" spans="3:12" x14ac:dyDescent="0.3">
      <c r="C20" s="8"/>
      <c r="D20" s="8"/>
      <c r="E20" s="8"/>
      <c r="F20" s="8"/>
      <c r="G20" s="8"/>
      <c r="H20" s="8"/>
      <c r="I20" s="6"/>
      <c r="J20" s="6"/>
    </row>
    <row r="22" spans="3:12" x14ac:dyDescent="0.3">
      <c r="C22" s="6"/>
      <c r="D22" s="6"/>
      <c r="E22" s="6"/>
      <c r="F22" s="6"/>
      <c r="G22" s="6"/>
      <c r="H22" s="6"/>
    </row>
    <row r="28" spans="3:12" x14ac:dyDescent="0.3">
      <c r="C2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Zhang</cp:lastModifiedBy>
  <dcterms:created xsi:type="dcterms:W3CDTF">2020-12-15T23:19:10Z</dcterms:created>
  <dcterms:modified xsi:type="dcterms:W3CDTF">2021-03-04T13:26:14Z</dcterms:modified>
</cp:coreProperties>
</file>