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\AL\Data\WhereWhenHowNoFoa_80_reviseKC\"/>
    </mc:Choice>
  </mc:AlternateContent>
  <xr:revisionPtr revIDLastSave="0" documentId="13_ncr:1_{F3E5BF3E-6AAD-4E9B-B8B0-D6A4F6B90B66}" xr6:coauthVersionLast="45" xr6:coauthVersionMax="45" xr10:uidLastSave="{00000000-0000-0000-0000-000000000000}"/>
  <bookViews>
    <workbookView xWindow="1632" yWindow="1932" windowWidth="21312" windowHeight="116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" l="1"/>
  <c r="H7" i="2"/>
  <c r="I7" i="2"/>
  <c r="J7" i="2"/>
  <c r="K7" i="2"/>
  <c r="L7" i="2"/>
  <c r="M7" i="2"/>
  <c r="N7" i="2"/>
  <c r="O7" i="2"/>
  <c r="P7" i="2"/>
  <c r="Q7" i="2"/>
  <c r="G8" i="2"/>
  <c r="H8" i="2"/>
  <c r="I8" i="2"/>
  <c r="J8" i="2"/>
  <c r="K8" i="2"/>
  <c r="L8" i="2"/>
  <c r="M8" i="2"/>
  <c r="N8" i="2"/>
  <c r="O8" i="2"/>
  <c r="P8" i="2"/>
  <c r="Q8" i="2"/>
  <c r="D7" i="2"/>
  <c r="E7" i="2"/>
  <c r="F7" i="2"/>
  <c r="D8" i="2"/>
  <c r="E8" i="2"/>
  <c r="F8" i="2"/>
  <c r="C8" i="2"/>
  <c r="C7" i="2"/>
  <c r="B11" i="2"/>
  <c r="C9" i="2" l="1"/>
  <c r="C10" i="2"/>
  <c r="C11" i="2" s="1"/>
  <c r="D9" i="2" s="1"/>
  <c r="D10" i="2" l="1"/>
  <c r="D11" i="2" s="1"/>
  <c r="E10" i="2" l="1"/>
  <c r="E9" i="2"/>
  <c r="E11" i="2" l="1"/>
  <c r="F10" i="2" l="1"/>
  <c r="F9" i="2"/>
  <c r="F11" i="2" l="1"/>
  <c r="G9" i="2" l="1"/>
  <c r="G10" i="2"/>
  <c r="G11" i="2" s="1"/>
  <c r="H9" i="2" l="1"/>
  <c r="H10" i="2"/>
  <c r="H11" i="2" l="1"/>
  <c r="I10" i="2"/>
  <c r="I9" i="2"/>
  <c r="I11" i="2" l="1"/>
  <c r="J10" i="2"/>
  <c r="J9" i="2"/>
  <c r="J11" i="2" l="1"/>
  <c r="K10" i="2" s="1"/>
  <c r="K9" i="2"/>
  <c r="K11" i="2" l="1"/>
  <c r="L9" i="2" l="1"/>
  <c r="L10" i="2"/>
  <c r="L11" i="2" l="1"/>
  <c r="M10" i="2"/>
  <c r="M9" i="2"/>
  <c r="M11" i="2" l="1"/>
  <c r="N9" i="2" s="1"/>
  <c r="N10" i="2" l="1"/>
  <c r="N11" i="2" s="1"/>
  <c r="O10" i="2" l="1"/>
  <c r="O9" i="2"/>
  <c r="O11" i="2" l="1"/>
  <c r="P10" i="2"/>
  <c r="P9" i="2"/>
  <c r="P11" i="2" l="1"/>
  <c r="Q10" i="2" l="1"/>
  <c r="Q9" i="2"/>
  <c r="Q11" i="2" l="1"/>
</calcChain>
</file>

<file path=xl/sharedStrings.xml><?xml version="1.0" encoding="utf-8"?>
<sst xmlns="http://schemas.openxmlformats.org/spreadsheetml/2006/main" count="14" uniqueCount="14">
  <si>
    <t>guess</t>
  </si>
  <si>
    <t>slip</t>
  </si>
  <si>
    <t>Correct/incorrect</t>
  </si>
  <si>
    <t>Mastery</t>
  </si>
  <si>
    <t>p_not_learned</t>
  </si>
  <si>
    <t>p_learned</t>
  </si>
  <si>
    <t>p_obs_1</t>
  </si>
  <si>
    <t>p_obs_0</t>
  </si>
  <si>
    <t>p_learn</t>
  </si>
  <si>
    <t>p_init</t>
  </si>
  <si>
    <t>Initial Mastery</t>
  </si>
  <si>
    <t>&lt;= Update these with your BKT parameters</t>
  </si>
  <si>
    <t>&lt;= Update These with the sequence of correct/incorrect</t>
  </si>
  <si>
    <t>&lt;= Get the predicted mastery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</si>
</sst>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3" borderId="10" xfId="0" applyFon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1"/>
  <sheetViews>
    <sheetView tabSelected="1" workbookViewId="0">
      <selection activeCell="I11" sqref="I11"/>
    </sheetView>
  </sheetViews>
  <sheetFormatPr defaultColWidth="11.19921875" defaultRowHeight="15.6" x14ac:dyDescent="0.3"/>
  <cols>
    <col min="1" max="1" width="15" bestFit="1" customWidth="1"/>
    <col min="2" max="2" width="15" customWidth="1"/>
  </cols>
  <sheetData>
    <row r="1" spans="1:18" x14ac:dyDescent="0.3">
      <c r="A1" s="1" t="s">
        <v>9</v>
      </c>
      <c r="B1" s="5">
        <v>4.9399999999999999E-8</v>
      </c>
    </row>
    <row r="2" spans="1:18" x14ac:dyDescent="0.3">
      <c r="A2" s="1" t="s">
        <v>8</v>
      </c>
      <c r="B2" s="5">
        <v>0.13101249179999999</v>
      </c>
      <c r="C2" t="s">
        <v>11</v>
      </c>
    </row>
    <row r="3" spans="1:18" x14ac:dyDescent="0.3">
      <c r="A3" s="1" t="s">
        <v>0</v>
      </c>
      <c r="B3" s="5">
        <v>0.10251977600000001</v>
      </c>
    </row>
    <row r="4" spans="1:18" x14ac:dyDescent="0.3">
      <c r="A4" s="1" t="s">
        <v>1</v>
      </c>
      <c r="B4" s="5">
        <v>0.1093334243</v>
      </c>
    </row>
    <row r="6" spans="1:18" x14ac:dyDescent="0.3">
      <c r="A6" s="1" t="s">
        <v>2</v>
      </c>
      <c r="B6" s="4" t="s">
        <v>10</v>
      </c>
      <c r="C6" s="5">
        <v>0</v>
      </c>
      <c r="D6" s="5">
        <v>0</v>
      </c>
      <c r="E6" s="5">
        <v>1</v>
      </c>
      <c r="F6" s="5">
        <v>1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t="s">
        <v>12</v>
      </c>
    </row>
    <row r="7" spans="1:18" x14ac:dyDescent="0.3">
      <c r="A7" s="1" t="s">
        <v>7</v>
      </c>
      <c r="B7" s="3"/>
      <c r="C7" s="2">
        <f>IF(C6=1,$B$3, 1-$B$3)</f>
        <v>0.89748022399999994</v>
      </c>
      <c r="D7" s="2">
        <f>IF(D6=1,$B$3, 1-$B$3)</f>
        <v>0.89748022399999994</v>
      </c>
      <c r="E7" s="2">
        <f>IF(E6=1,$B$3, 1-$B$3)</f>
        <v>0.10251977600000001</v>
      </c>
      <c r="F7" s="2">
        <f>IF(F6=1,$B$3, 1-$B$3)</f>
        <v>0.10251977600000001</v>
      </c>
      <c r="G7" s="2">
        <f t="shared" ref="G7:Q7" si="0">IF(G6=1,$B$3, 1-$B$3)</f>
        <v>0.89748022399999994</v>
      </c>
      <c r="H7" s="2">
        <f t="shared" si="0"/>
        <v>0.10251977600000001</v>
      </c>
      <c r="I7" s="2">
        <f t="shared" si="0"/>
        <v>0.89748022399999994</v>
      </c>
      <c r="J7" s="2">
        <f t="shared" si="0"/>
        <v>0.89748022399999994</v>
      </c>
      <c r="K7" s="2">
        <f t="shared" si="0"/>
        <v>0.89748022399999994</v>
      </c>
      <c r="L7" s="2">
        <f t="shared" si="0"/>
        <v>0.89748022399999994</v>
      </c>
      <c r="M7" s="2">
        <f t="shared" si="0"/>
        <v>0.89748022399999994</v>
      </c>
      <c r="N7" s="2">
        <f t="shared" si="0"/>
        <v>0.89748022399999994</v>
      </c>
      <c r="O7" s="2">
        <f t="shared" si="0"/>
        <v>0.89748022399999994</v>
      </c>
      <c r="P7" s="2">
        <f t="shared" si="0"/>
        <v>0.89748022399999994</v>
      </c>
      <c r="Q7" s="2">
        <f t="shared" si="0"/>
        <v>0.89748022399999994</v>
      </c>
    </row>
    <row r="8" spans="1:18" x14ac:dyDescent="0.3">
      <c r="A8" s="1" t="s">
        <v>6</v>
      </c>
      <c r="B8" s="3"/>
      <c r="C8" s="2">
        <f>IF(C6=1, 1-$B$4, $B$4)</f>
        <v>0.1093334243</v>
      </c>
      <c r="D8" s="2">
        <f>IF(D6=1, 1-$B$4, $B$4)</f>
        <v>0.1093334243</v>
      </c>
      <c r="E8" s="2">
        <f>IF(E6=1, 1-$B$4, $B$4)</f>
        <v>0.89066657569999996</v>
      </c>
      <c r="F8" s="2">
        <f>IF(F6=1, 1-$B$4, $B$4)</f>
        <v>0.89066657569999996</v>
      </c>
      <c r="G8" s="2">
        <f t="shared" ref="G8:Q8" si="1">IF(G6=1, 1-$B$4, $B$4)</f>
        <v>0.1093334243</v>
      </c>
      <c r="H8" s="2">
        <f t="shared" si="1"/>
        <v>0.89066657569999996</v>
      </c>
      <c r="I8" s="2">
        <f t="shared" si="1"/>
        <v>0.1093334243</v>
      </c>
      <c r="J8" s="2">
        <f t="shared" si="1"/>
        <v>0.1093334243</v>
      </c>
      <c r="K8" s="2">
        <f t="shared" si="1"/>
        <v>0.1093334243</v>
      </c>
      <c r="L8" s="2">
        <f t="shared" si="1"/>
        <v>0.1093334243</v>
      </c>
      <c r="M8" s="2">
        <f t="shared" si="1"/>
        <v>0.1093334243</v>
      </c>
      <c r="N8" s="2">
        <f t="shared" si="1"/>
        <v>0.1093334243</v>
      </c>
      <c r="O8" s="2">
        <f t="shared" si="1"/>
        <v>0.1093334243</v>
      </c>
      <c r="P8" s="2">
        <f t="shared" si="1"/>
        <v>0.1093334243</v>
      </c>
      <c r="Q8" s="2">
        <f t="shared" si="1"/>
        <v>0.1093334243</v>
      </c>
    </row>
    <row r="9" spans="1:18" x14ac:dyDescent="0.3">
      <c r="A9" s="1" t="s">
        <v>4</v>
      </c>
      <c r="B9" s="3"/>
      <c r="C9" s="2">
        <f>(1-$B$2)*C7*(1-B11)</f>
        <v>0.77989906498552208</v>
      </c>
      <c r="D9" s="2">
        <f>(1-$B$2)*D7*(1-C11)</f>
        <v>0.67772257453021278</v>
      </c>
      <c r="E9" s="2">
        <f>(1-$B$2)*E7*(1-D11)</f>
        <v>7.6020477948864809E-2</v>
      </c>
      <c r="F9" s="2">
        <f>(1-$B$2)*F7*(1-E11)</f>
        <v>3.1048333565976843E-2</v>
      </c>
      <c r="G9" s="2">
        <f t="shared" ref="G9:Q9" si="2">(1-$B$2)*G7*(1-F11)</f>
        <v>3.9310106153926702E-2</v>
      </c>
      <c r="H9" s="2">
        <f t="shared" si="2"/>
        <v>2.3494514363875597E-2</v>
      </c>
      <c r="I9" s="2">
        <f t="shared" si="2"/>
        <v>2.6834997689026027E-2</v>
      </c>
      <c r="J9" s="2">
        <f t="shared" si="2"/>
        <v>0.15337670577014101</v>
      </c>
      <c r="K9" s="2">
        <f t="shared" si="2"/>
        <v>0.45253049859403177</v>
      </c>
      <c r="L9" s="2">
        <f t="shared" si="2"/>
        <v>0.62283312142687519</v>
      </c>
      <c r="M9" s="2">
        <f t="shared" si="2"/>
        <v>0.6575226779624207</v>
      </c>
      <c r="N9" s="2">
        <f t="shared" si="2"/>
        <v>0.66269703755325982</v>
      </c>
      <c r="O9" s="2">
        <f t="shared" si="2"/>
        <v>0.66342894272118991</v>
      </c>
      <c r="P9" s="2">
        <f t="shared" si="2"/>
        <v>0.66353167714150207</v>
      </c>
      <c r="Q9" s="2">
        <f t="shared" si="2"/>
        <v>0.66354608193971609</v>
      </c>
    </row>
    <row r="10" spans="1:18" x14ac:dyDescent="0.3">
      <c r="A10" s="1" t="s">
        <v>5</v>
      </c>
      <c r="B10" s="3"/>
      <c r="C10" s="2">
        <f>$B$2*C7*(1-B11)+C8*B11</f>
        <v>0.11758112008002596</v>
      </c>
      <c r="D10" s="2">
        <f>$B$2*D7*(1-C11)+D8*C11</f>
        <v>0.11650056921520122</v>
      </c>
      <c r="E10" s="2">
        <f>$B$2*E7*(1-D11)+E8*D11</f>
        <v>0.14210855914265241</v>
      </c>
      <c r="F10" s="2">
        <f>$B$2*F7*(1-E11)+F8*E11</f>
        <v>0.584940018611107</v>
      </c>
      <c r="G10" s="2">
        <f t="shared" ref="G10:Q10" si="3">$B$2*G7*(1-F11)+G8*F11</f>
        <v>0.10974914193731262</v>
      </c>
      <c r="H10" s="2">
        <f t="shared" si="3"/>
        <v>0.65932092322948099</v>
      </c>
      <c r="I10" s="2">
        <f t="shared" si="3"/>
        <v>0.10961721345571708</v>
      </c>
      <c r="J10" s="2">
        <f t="shared" si="3"/>
        <v>0.11095543471869201</v>
      </c>
      <c r="K10" s="2">
        <f t="shared" si="3"/>
        <v>0.11411908702374787</v>
      </c>
      <c r="L10" s="2">
        <f t="shared" si="3"/>
        <v>0.11592009472683042</v>
      </c>
      <c r="M10" s="2">
        <f t="shared" si="3"/>
        <v>0.11628694849277835</v>
      </c>
      <c r="N10" s="2">
        <f t="shared" si="3"/>
        <v>0.11634166909147847</v>
      </c>
      <c r="O10" s="2">
        <f t="shared" si="3"/>
        <v>0.11634940923560218</v>
      </c>
      <c r="P10" s="2">
        <f t="shared" si="3"/>
        <v>0.11635049568676349</v>
      </c>
      <c r="Q10" s="2">
        <f t="shared" si="3"/>
        <v>0.11635064802236533</v>
      </c>
    </row>
    <row r="11" spans="1:18" x14ac:dyDescent="0.3">
      <c r="A11" s="1" t="s">
        <v>3</v>
      </c>
      <c r="B11" s="3">
        <f>B1</f>
        <v>4.9399999999999999E-8</v>
      </c>
      <c r="C11" s="1">
        <f>C10/(C10+C9)</f>
        <v>0.1310124970296011</v>
      </c>
      <c r="D11" s="1">
        <f t="shared" ref="D11:G11" si="4">D10/(D10+D9)</f>
        <v>0.14668493374016453</v>
      </c>
      <c r="E11" s="1">
        <f t="shared" si="4"/>
        <v>0.65148849982329493</v>
      </c>
      <c r="F11" s="1">
        <f t="shared" si="4"/>
        <v>0.94959590801312577</v>
      </c>
      <c r="G11" s="1">
        <f t="shared" si="4"/>
        <v>0.73627864988380365</v>
      </c>
      <c r="H11" s="1">
        <f t="shared" ref="H11" si="5">H10/(H10+H9)</f>
        <v>0.96559170594226151</v>
      </c>
      <c r="I11" s="1">
        <f t="shared" ref="I11" si="6">I10/(I10+I9)</f>
        <v>0.80333775859036449</v>
      </c>
      <c r="J11" s="1">
        <f t="shared" ref="J11:K11" si="7">J10/(J10+J9)</f>
        <v>0.41975763716625841</v>
      </c>
      <c r="K11" s="1">
        <f t="shared" si="7"/>
        <v>0.20139269474508054</v>
      </c>
      <c r="L11" s="1">
        <f t="shared" ref="L11" si="8">L10/(L10+L9)</f>
        <v>0.15691315068699746</v>
      </c>
      <c r="M11" s="1">
        <f t="shared" ref="M11" si="9">M10/(M10+M9)</f>
        <v>0.15027849811779379</v>
      </c>
      <c r="N11" s="1">
        <f t="shared" ref="N11:O11" si="10">N10/(N10+N9)</f>
        <v>0.14934003676473712</v>
      </c>
      <c r="O11" s="1">
        <f t="shared" si="10"/>
        <v>0.14920830892988057</v>
      </c>
      <c r="P11" s="1">
        <f t="shared" ref="P11" si="11">P10/(P10+P9)</f>
        <v>0.14918983885067535</v>
      </c>
      <c r="Q11" s="1">
        <f t="shared" ref="Q11" si="12">Q10/(Q10+Q9)</f>
        <v>0.14918724948112336</v>
      </c>
      <c r="R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Qiao Zhang</cp:lastModifiedBy>
  <dcterms:created xsi:type="dcterms:W3CDTF">2020-12-15T23:19:10Z</dcterms:created>
  <dcterms:modified xsi:type="dcterms:W3CDTF">2021-01-12T23:43:32Z</dcterms:modified>
</cp:coreProperties>
</file>