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.maclellan/Downloads/"/>
    </mc:Choice>
  </mc:AlternateContent>
  <xr:revisionPtr revIDLastSave="0" documentId="13_ncr:40009_{EA127E64-473D-1341-ABA1-2E811B728EBF}" xr6:coauthVersionLast="45" xr6:coauthVersionMax="45" xr10:uidLastSave="{00000000-0000-0000-0000-000000000000}"/>
  <bookViews>
    <workbookView xWindow="4400" yWindow="1960" windowWidth="33080" windowHeight="17440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  <c r="H7" i="2"/>
  <c r="I7" i="2"/>
  <c r="J7" i="2"/>
  <c r="K7" i="2"/>
  <c r="L7" i="2"/>
  <c r="M7" i="2"/>
  <c r="N7" i="2"/>
  <c r="O7" i="2"/>
  <c r="P7" i="2"/>
  <c r="Q7" i="2"/>
  <c r="G8" i="2"/>
  <c r="G10" i="2" s="1"/>
  <c r="H8" i="2"/>
  <c r="I8" i="2"/>
  <c r="J8" i="2"/>
  <c r="K8" i="2"/>
  <c r="L8" i="2"/>
  <c r="M8" i="2"/>
  <c r="N8" i="2"/>
  <c r="O8" i="2"/>
  <c r="P8" i="2"/>
  <c r="Q8" i="2"/>
  <c r="G9" i="2"/>
  <c r="D7" i="2"/>
  <c r="E7" i="2"/>
  <c r="F7" i="2"/>
  <c r="D8" i="2"/>
  <c r="E8" i="2"/>
  <c r="F8" i="2"/>
  <c r="C8" i="2"/>
  <c r="C7" i="2"/>
  <c r="C9" i="2" s="1"/>
  <c r="B11" i="2"/>
  <c r="G11" i="2" l="1"/>
  <c r="H9" i="2"/>
  <c r="H10" i="2"/>
  <c r="C10" i="2"/>
  <c r="C11" i="2"/>
  <c r="D9" i="2" s="1"/>
  <c r="H11" i="2" l="1"/>
  <c r="I10" i="2" s="1"/>
  <c r="I9" i="2"/>
  <c r="I11" i="2" s="1"/>
  <c r="D10" i="2"/>
  <c r="D11" i="2" s="1"/>
  <c r="J10" i="2" l="1"/>
  <c r="J9" i="2"/>
  <c r="E10" i="2"/>
  <c r="E9" i="2"/>
  <c r="J11" i="2" l="1"/>
  <c r="E11" i="2"/>
  <c r="K10" i="2" l="1"/>
  <c r="K9" i="2"/>
  <c r="F10" i="2"/>
  <c r="F9" i="2"/>
  <c r="K11" i="2" l="1"/>
  <c r="F11" i="2"/>
  <c r="L10" i="2" l="1"/>
  <c r="L9" i="2"/>
  <c r="L11" i="2" l="1"/>
  <c r="M10" i="2" l="1"/>
  <c r="M9" i="2"/>
  <c r="M11" i="2" l="1"/>
  <c r="N10" i="2" l="1"/>
  <c r="N9" i="2"/>
  <c r="N11" i="2" l="1"/>
  <c r="O10" i="2" l="1"/>
  <c r="O9" i="2"/>
  <c r="O11" i="2" l="1"/>
  <c r="P10" i="2" l="1"/>
  <c r="P9" i="2"/>
  <c r="P11" i="2" l="1"/>
  <c r="Q10" i="2" l="1"/>
  <c r="Q9" i="2"/>
  <c r="Q11" i="2" l="1"/>
</calcChain>
</file>

<file path=xl/sharedStrings.xml><?xml version="1.0" encoding="utf-8"?>
<sst xmlns="http://schemas.openxmlformats.org/spreadsheetml/2006/main" count="14" uniqueCount="14">
  <si>
    <t>guess</t>
  </si>
  <si>
    <t>slip</t>
  </si>
  <si>
    <t>Correct/incorrect</t>
  </si>
  <si>
    <t>Mastery</t>
  </si>
  <si>
    <t>p_not_learned</t>
  </si>
  <si>
    <t>p_learned</t>
  </si>
  <si>
    <t>p_obs_1</t>
  </si>
  <si>
    <t>p_obs_0</t>
  </si>
  <si>
    <t>p_learn</t>
  </si>
  <si>
    <t>p_init</t>
  </si>
  <si>
    <t>Initial Mastery</t>
  </si>
  <si>
    <t>&lt;= Update these with your BKT parameters</t>
  </si>
  <si>
    <t>&lt;= Update These with the sequence of correct/incorrect</t>
  </si>
  <si>
    <t>&lt;= Get the predicted mastery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</si>
</sst>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33" borderId="10" xfId="0" applyFont="1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P17" sqref="P17"/>
    </sheetView>
  </sheetViews>
  <sheetFormatPr baseColWidth="10" defaultRowHeight="16" x14ac:dyDescent="0.2"/>
  <cols>
    <col min="1" max="1" width="15" bestFit="1" customWidth="1"/>
    <col min="2" max="2" width="15" customWidth="1"/>
  </cols>
  <sheetData>
    <row r="1" spans="1:18" x14ac:dyDescent="0.2">
      <c r="A1" s="1" t="s">
        <v>9</v>
      </c>
      <c r="B1" s="5">
        <v>2.966E-7</v>
      </c>
    </row>
    <row r="2" spans="1:18" x14ac:dyDescent="0.2">
      <c r="A2" s="1" t="s">
        <v>8</v>
      </c>
      <c r="B2" s="5">
        <v>0.13386977380000001</v>
      </c>
      <c r="C2" t="s">
        <v>11</v>
      </c>
    </row>
    <row r="3" spans="1:18" x14ac:dyDescent="0.2">
      <c r="A3" s="1" t="s">
        <v>0</v>
      </c>
      <c r="B3" s="5">
        <v>7.6005394000000004E-2</v>
      </c>
    </row>
    <row r="4" spans="1:18" x14ac:dyDescent="0.2">
      <c r="A4" s="1" t="s">
        <v>1</v>
      </c>
      <c r="B4" s="5">
        <v>0.17294744440000001</v>
      </c>
    </row>
    <row r="6" spans="1:18" x14ac:dyDescent="0.2">
      <c r="A6" s="1" t="s">
        <v>2</v>
      </c>
      <c r="B6" s="4" t="s">
        <v>10</v>
      </c>
      <c r="C6" s="5">
        <v>0</v>
      </c>
      <c r="D6" s="5">
        <v>0</v>
      </c>
      <c r="E6" s="5">
        <v>0</v>
      </c>
      <c r="F6" s="5">
        <v>0</v>
      </c>
      <c r="G6" s="5">
        <v>1</v>
      </c>
      <c r="H6" s="5">
        <v>0</v>
      </c>
      <c r="I6" s="5">
        <v>1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t="s">
        <v>12</v>
      </c>
    </row>
    <row r="7" spans="1:18" x14ac:dyDescent="0.2">
      <c r="A7" s="1" t="s">
        <v>7</v>
      </c>
      <c r="B7" s="3"/>
      <c r="C7" s="2">
        <f>IF(C6=1,$B$3, 1-$B$3)</f>
        <v>0.92399460599999994</v>
      </c>
      <c r="D7" s="2">
        <f>IF(D6=1,$B$3, 1-$B$3)</f>
        <v>0.92399460599999994</v>
      </c>
      <c r="E7" s="2">
        <f>IF(E6=1,$B$3, 1-$B$3)</f>
        <v>0.92399460599999994</v>
      </c>
      <c r="F7" s="2">
        <f>IF(F6=1,$B$3, 1-$B$3)</f>
        <v>0.92399460599999994</v>
      </c>
      <c r="G7" s="2">
        <f t="shared" ref="G7:Q7" si="0">IF(G6=1,$B$3, 1-$B$3)</f>
        <v>7.6005394000000004E-2</v>
      </c>
      <c r="H7" s="2">
        <f t="shared" si="0"/>
        <v>0.92399460599999994</v>
      </c>
      <c r="I7" s="2">
        <f t="shared" si="0"/>
        <v>7.6005394000000004E-2</v>
      </c>
      <c r="J7" s="2">
        <f t="shared" si="0"/>
        <v>0.92399460599999994</v>
      </c>
      <c r="K7" s="2">
        <f t="shared" si="0"/>
        <v>0.92399460599999994</v>
      </c>
      <c r="L7" s="2">
        <f t="shared" si="0"/>
        <v>0.92399460599999994</v>
      </c>
      <c r="M7" s="2">
        <f t="shared" si="0"/>
        <v>0.92399460599999994</v>
      </c>
      <c r="N7" s="2">
        <f t="shared" si="0"/>
        <v>0.92399460599999994</v>
      </c>
      <c r="O7" s="2">
        <f t="shared" si="0"/>
        <v>0.92399460599999994</v>
      </c>
      <c r="P7" s="2">
        <f t="shared" si="0"/>
        <v>0.92399460599999994</v>
      </c>
      <c r="Q7" s="2">
        <f t="shared" si="0"/>
        <v>0.92399460599999994</v>
      </c>
    </row>
    <row r="8" spans="1:18" x14ac:dyDescent="0.2">
      <c r="A8" s="1" t="s">
        <v>6</v>
      </c>
      <c r="B8" s="3"/>
      <c r="C8" s="2">
        <f>IF(C6=1, 1-$B$4, $B$4)</f>
        <v>0.17294744440000001</v>
      </c>
      <c r="D8" s="2">
        <f>IF(D6=1, 1-$B$4, $B$4)</f>
        <v>0.17294744440000001</v>
      </c>
      <c r="E8" s="2">
        <f>IF(E6=1, 1-$B$4, $B$4)</f>
        <v>0.17294744440000001</v>
      </c>
      <c r="F8" s="2">
        <f>IF(F6=1, 1-$B$4, $B$4)</f>
        <v>0.17294744440000001</v>
      </c>
      <c r="G8" s="2">
        <f t="shared" ref="G8:Q8" si="1">IF(G6=1, 1-$B$4, $B$4)</f>
        <v>0.82705255560000002</v>
      </c>
      <c r="H8" s="2">
        <f t="shared" si="1"/>
        <v>0.17294744440000001</v>
      </c>
      <c r="I8" s="2">
        <f t="shared" si="1"/>
        <v>0.82705255560000002</v>
      </c>
      <c r="J8" s="2">
        <f t="shared" si="1"/>
        <v>0.17294744440000001</v>
      </c>
      <c r="K8" s="2">
        <f t="shared" si="1"/>
        <v>0.17294744440000001</v>
      </c>
      <c r="L8" s="2">
        <f t="shared" si="1"/>
        <v>0.17294744440000001</v>
      </c>
      <c r="M8" s="2">
        <f t="shared" si="1"/>
        <v>0.17294744440000001</v>
      </c>
      <c r="N8" s="2">
        <f t="shared" si="1"/>
        <v>0.17294744440000001</v>
      </c>
      <c r="O8" s="2">
        <f t="shared" si="1"/>
        <v>0.17294744440000001</v>
      </c>
      <c r="P8" s="2">
        <f t="shared" si="1"/>
        <v>0.17294744440000001</v>
      </c>
      <c r="Q8" s="2">
        <f t="shared" si="1"/>
        <v>0.17294744440000001</v>
      </c>
    </row>
    <row r="9" spans="1:18" x14ac:dyDescent="0.2">
      <c r="A9" s="1" t="s">
        <v>4</v>
      </c>
      <c r="B9" s="3"/>
      <c r="C9" s="2">
        <f>(1-$B$2)*C7*(1-B11)</f>
        <v>0.80029941973348151</v>
      </c>
      <c r="D9" s="2">
        <f>(1-$B$2)*D7*(1-C11)</f>
        <v>0.69316368455236732</v>
      </c>
      <c r="E9" s="2">
        <f>(1-$B$2)*E7*(1-D11)</f>
        <v>0.67367450825149866</v>
      </c>
      <c r="F9" s="2">
        <f>(1-$B$2)*F7*(1-E11)</f>
        <v>0.66960596893484869</v>
      </c>
      <c r="G9" s="2">
        <f t="shared" ref="G9:Q9" si="2">(1-$B$2)*G7*(1-F11)</f>
        <v>5.5008253813282428E-2</v>
      </c>
      <c r="H9" s="2">
        <f t="shared" si="2"/>
        <v>0.22069484534417172</v>
      </c>
      <c r="I9" s="2">
        <f t="shared" si="2"/>
        <v>3.8226756456669099E-2</v>
      </c>
      <c r="J9" s="2">
        <f t="shared" si="2"/>
        <v>7.8256317708794834E-2</v>
      </c>
      <c r="K9" s="2">
        <f t="shared" si="2"/>
        <v>0.25418684663390362</v>
      </c>
      <c r="L9" s="2">
        <f t="shared" si="2"/>
        <v>0.49436234602447721</v>
      </c>
      <c r="M9" s="2">
        <f t="shared" si="2"/>
        <v>0.62120748441816986</v>
      </c>
      <c r="N9" s="2">
        <f t="shared" si="2"/>
        <v>0.65767456586395245</v>
      </c>
      <c r="O9" s="2">
        <f t="shared" si="2"/>
        <v>0.66612505040663939</v>
      </c>
      <c r="P9" s="2">
        <f t="shared" si="2"/>
        <v>0.6679798433744073</v>
      </c>
      <c r="Q9" s="2">
        <f t="shared" si="2"/>
        <v>0.66838202845559846</v>
      </c>
    </row>
    <row r="10" spans="1:18" x14ac:dyDescent="0.2">
      <c r="A10" s="1" t="s">
        <v>5</v>
      </c>
      <c r="B10" s="3"/>
      <c r="C10" s="2">
        <f>$B$2*C7*(1-B11)+C8*B11</f>
        <v>0.1236949635059303</v>
      </c>
      <c r="D10" s="2">
        <f>$B$2*D7*(1-C11)+D8*C11</f>
        <v>0.13028837169787577</v>
      </c>
      <c r="E10" s="2">
        <f>$B$2*E7*(1-D11)+E8*D11</f>
        <v>0.13148778564187108</v>
      </c>
      <c r="F10" s="2">
        <f>$B$2*F7*(1-E11)+F8*E11</f>
        <v>0.13173817399655313</v>
      </c>
      <c r="G10" s="2">
        <f t="shared" ref="G10:Q10" si="3">$B$2*G7*(1-F11)+G8*F11</f>
        <v>0.14446666639120115</v>
      </c>
      <c r="H10" s="2">
        <f t="shared" si="3"/>
        <v>0.15936531702903006</v>
      </c>
      <c r="I10" s="2">
        <f t="shared" si="3"/>
        <v>0.35270474888516157</v>
      </c>
      <c r="J10" s="2">
        <f t="shared" si="3"/>
        <v>0.16813134970124807</v>
      </c>
      <c r="K10" s="2">
        <f t="shared" si="3"/>
        <v>0.15730413328585552</v>
      </c>
      <c r="L10" s="2">
        <f t="shared" si="3"/>
        <v>0.14252311645230925</v>
      </c>
      <c r="M10" s="2">
        <f t="shared" si="3"/>
        <v>0.1347167409868347</v>
      </c>
      <c r="N10" s="2">
        <f t="shared" si="3"/>
        <v>0.13247246317295222</v>
      </c>
      <c r="O10" s="2">
        <f t="shared" si="3"/>
        <v>0.13195239865931938</v>
      </c>
      <c r="P10" s="2">
        <f t="shared" si="3"/>
        <v>0.13183824993828464</v>
      </c>
      <c r="Q10" s="2">
        <f t="shared" si="3"/>
        <v>0.13181349843586088</v>
      </c>
    </row>
    <row r="11" spans="1:18" x14ac:dyDescent="0.2">
      <c r="A11" s="1" t="s">
        <v>3</v>
      </c>
      <c r="B11" s="3">
        <f>B1</f>
        <v>2.966E-7</v>
      </c>
      <c r="C11" s="1">
        <f>C10/(C10+C9)</f>
        <v>0.13386982188384178</v>
      </c>
      <c r="D11" s="1">
        <f t="shared" ref="D11:G11" si="4">D10/(D10+D9)</f>
        <v>0.15822217056712501</v>
      </c>
      <c r="E11" s="1">
        <f t="shared" si="4"/>
        <v>0.16330594047823657</v>
      </c>
      <c r="F11" s="1">
        <f t="shared" si="4"/>
        <v>0.16439650200055236</v>
      </c>
      <c r="G11" s="1">
        <f t="shared" si="4"/>
        <v>0.72423473709430264</v>
      </c>
      <c r="H11" s="1">
        <f t="shared" ref="H11" si="5">H10/(H10+H9)</f>
        <v>0.41931602626781117</v>
      </c>
      <c r="I11" s="1">
        <f t="shared" ref="I11" si="6">I10/(I10+I9)</f>
        <v>0.90221622986552685</v>
      </c>
      <c r="J11" s="1">
        <f t="shared" ref="J11:K11" si="7">J10/(J10+J9)</f>
        <v>0.68238541104186345</v>
      </c>
      <c r="K11" s="1">
        <f t="shared" si="7"/>
        <v>0.38227844828221963</v>
      </c>
      <c r="L11" s="1">
        <f t="shared" ref="L11" si="8">L10/(L10+L9)</f>
        <v>0.22378139375022085</v>
      </c>
      <c r="M11" s="1">
        <f t="shared" ref="M11" si="9">M10/(M10+M9)</f>
        <v>0.17821460995598729</v>
      </c>
      <c r="N11" s="1">
        <f t="shared" ref="N11:O11" si="10">N10/(N10+N9)</f>
        <v>0.1676554594331898</v>
      </c>
      <c r="O11" s="1">
        <f t="shared" si="10"/>
        <v>0.16533783633875601</v>
      </c>
      <c r="P11" s="1">
        <f t="shared" ref="P11" si="11">P10/(P10+P9)</f>
        <v>0.16483529322553342</v>
      </c>
      <c r="Q11" s="1">
        <f t="shared" ref="Q11" si="12">Q10/(Q10+Q9)</f>
        <v>0.16472661244173689</v>
      </c>
      <c r="R1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2020-12-15T23:19:10Z</dcterms:created>
  <dcterms:modified xsi:type="dcterms:W3CDTF">2020-12-15T23:21:57Z</dcterms:modified>
</cp:coreProperties>
</file>