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课后习题\第三章课后习题\"/>
    </mc:Choice>
  </mc:AlternateContent>
  <bookViews>
    <workbookView xWindow="0" yWindow="0" windowWidth="2304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F6" i="1" s="1"/>
  <c r="G10" i="1" l="1"/>
  <c r="G11" i="1"/>
  <c r="F5" i="1"/>
  <c r="F3" i="1"/>
  <c r="F4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9" i="1" l="1"/>
  <c r="G5" i="1"/>
  <c r="G4" i="1"/>
  <c r="G6" i="1"/>
  <c r="G3" i="1"/>
</calcChain>
</file>

<file path=xl/sharedStrings.xml><?xml version="1.0" encoding="utf-8"?>
<sst xmlns="http://schemas.openxmlformats.org/spreadsheetml/2006/main" count="27" uniqueCount="27">
  <si>
    <t>员工姓名</t>
    <phoneticPr fontId="1" type="noConversion"/>
  </si>
  <si>
    <t>出生日期</t>
    <phoneticPr fontId="1" type="noConversion"/>
  </si>
  <si>
    <t>年龄</t>
    <phoneticPr fontId="1" type="noConversion"/>
  </si>
  <si>
    <t>闵雅芳</t>
  </si>
  <si>
    <t>贾宜男</t>
  </si>
  <si>
    <t>雷蕾</t>
  </si>
  <si>
    <t>邹葵</t>
  </si>
  <si>
    <t>叔娜</t>
  </si>
  <si>
    <t>董秋勤</t>
  </si>
  <si>
    <t>陈姗姗</t>
  </si>
  <si>
    <t>汪晓庆</t>
  </si>
  <si>
    <t>王少飞</t>
  </si>
  <si>
    <t>程国光</t>
  </si>
  <si>
    <t>陈秋霞</t>
  </si>
  <si>
    <t>洪璐</t>
  </si>
  <si>
    <t>欧阳苹</t>
  </si>
  <si>
    <t>华宇公司员工年龄分布情况统计表</t>
    <phoneticPr fontId="1" type="noConversion"/>
  </si>
  <si>
    <t>年龄段</t>
    <phoneticPr fontId="1" type="noConversion"/>
  </si>
  <si>
    <t>数量</t>
    <phoneticPr fontId="1" type="noConversion"/>
  </si>
  <si>
    <t>百分比</t>
    <phoneticPr fontId="1" type="noConversion"/>
  </si>
  <si>
    <t>&lt;30</t>
    <phoneticPr fontId="1" type="noConversion"/>
  </si>
  <si>
    <t>30~39</t>
    <phoneticPr fontId="1" type="noConversion"/>
  </si>
  <si>
    <t>40~49</t>
    <phoneticPr fontId="1" type="noConversion"/>
  </si>
  <si>
    <t>50~59</t>
    <phoneticPr fontId="1" type="noConversion"/>
  </si>
  <si>
    <t>人数最多年龄段</t>
    <phoneticPr fontId="1" type="noConversion"/>
  </si>
  <si>
    <t>年龄最大员工</t>
    <phoneticPr fontId="1" type="noConversion"/>
  </si>
  <si>
    <t>年龄最小员工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</si>
</sst>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/>
    <xf numFmtId="0" fontId="0" fillId="2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3" sqref="H13"/>
    </sheetView>
  </sheetViews>
  <sheetFormatPr defaultRowHeight="14.4" x14ac:dyDescent="0.25"/>
  <cols>
    <col min="1" max="1" width="10" customWidth="1"/>
    <col min="2" max="2" width="13.33203125" customWidth="1"/>
    <col min="3" max="3" width="11.44140625" customWidth="1"/>
  </cols>
  <sheetData>
    <row r="1" spans="1:7" ht="20.25" customHeight="1" x14ac:dyDescent="0.25">
      <c r="A1" s="5" t="s">
        <v>16</v>
      </c>
      <c r="B1" s="5"/>
      <c r="C1" s="5"/>
    </row>
    <row r="2" spans="1:7" x14ac:dyDescent="0.25">
      <c r="A2" s="2" t="s">
        <v>0</v>
      </c>
      <c r="B2" s="2" t="s">
        <v>1</v>
      </c>
      <c r="C2" s="2" t="s">
        <v>2</v>
      </c>
      <c r="E2" s="2" t="s">
        <v>17</v>
      </c>
      <c r="F2" s="2" t="s">
        <v>18</v>
      </c>
      <c r="G2" s="2" t="s">
        <v>19</v>
      </c>
    </row>
    <row r="3" spans="1:7" x14ac:dyDescent="0.15">
      <c r="A3" s="1" t="s">
        <v>3</v>
      </c>
      <c r="B3" s="3">
        <f>DATE(1973,2,14)</f>
        <v>26709</v>
      </c>
      <c r="C3" s="4">
        <f ca="1">DATEDIF(B3,TODAY(),"y")</f>
        <v>45</v>
      </c>
      <c r="E3" t="s">
        <v>20</v>
      </c>
      <c r="F3">
        <f ca="1">COUNTIF($C$3:$C$15,"&lt;30")</f>
        <v>0</v>
      </c>
      <c r="G3" s="7">
        <f ca="1">F3/SUM($F$3:$F$6)</f>
        <v>0</v>
      </c>
    </row>
    <row r="4" spans="1:7" x14ac:dyDescent="0.15">
      <c r="A4" s="1" t="s">
        <v>4</v>
      </c>
      <c r="B4" s="3">
        <f>DATE(1976,3,28)</f>
        <v>27847</v>
      </c>
      <c r="C4" s="4">
        <f t="shared" ref="C4:C15" ca="1" si="0">DATEDIF(B4,TODAY(),"y")</f>
        <v>41</v>
      </c>
      <c r="E4" t="s">
        <v>21</v>
      </c>
      <c r="F4">
        <f ca="1">COUNTIFS(C:C,"&gt;29",C:C,"&lt;40")</f>
        <v>1</v>
      </c>
      <c r="G4" s="8">
        <f t="shared" ref="G4:G6" ca="1" si="1">F4/SUM($F$3:$F$6)</f>
        <v>7.6923076923076927E-2</v>
      </c>
    </row>
    <row r="5" spans="1:7" x14ac:dyDescent="0.15">
      <c r="A5" s="1" t="s">
        <v>5</v>
      </c>
      <c r="B5" s="3">
        <f>DATE(1968,5,22)</f>
        <v>24980</v>
      </c>
      <c r="C5" s="4">
        <f t="shared" ca="1" si="0"/>
        <v>49</v>
      </c>
      <c r="E5" t="s">
        <v>22</v>
      </c>
      <c r="F5" s="6">
        <f ca="1">COUNTIFS(C:C,"&gt;39",C:C,"&lt;50")</f>
        <v>8</v>
      </c>
      <c r="G5" s="8">
        <f t="shared" ca="1" si="1"/>
        <v>0.61538461538461542</v>
      </c>
    </row>
    <row r="6" spans="1:7" x14ac:dyDescent="0.15">
      <c r="A6" s="1" t="s">
        <v>6</v>
      </c>
      <c r="B6" s="3">
        <f>DATE(1965,11,24)</f>
        <v>24070</v>
      </c>
      <c r="C6" s="4">
        <f t="shared" ca="1" si="0"/>
        <v>52</v>
      </c>
      <c r="E6" t="s">
        <v>23</v>
      </c>
      <c r="F6" s="6">
        <f ca="1">COUNTIFS(C:C,"&gt;49",C:C,"&lt;60")</f>
        <v>4</v>
      </c>
      <c r="G6" s="8">
        <f t="shared" ca="1" si="1"/>
        <v>0.30769230769230771</v>
      </c>
    </row>
    <row r="7" spans="1:7" x14ac:dyDescent="0.15">
      <c r="A7" s="1" t="s">
        <v>7</v>
      </c>
      <c r="B7" s="3">
        <f>DATE(1976,8,12)</f>
        <v>27984</v>
      </c>
      <c r="C7" s="4">
        <f t="shared" ca="1" si="0"/>
        <v>41</v>
      </c>
    </row>
    <row r="8" spans="1:7" x14ac:dyDescent="0.15">
      <c r="A8" s="1" t="s">
        <v>8</v>
      </c>
      <c r="B8" s="3">
        <f>DATE(1978,5,24)</f>
        <v>28634</v>
      </c>
      <c r="C8" s="4">
        <f t="shared" ca="1" si="0"/>
        <v>39</v>
      </c>
    </row>
    <row r="9" spans="1:7" x14ac:dyDescent="0.15">
      <c r="A9" s="1" t="s">
        <v>9</v>
      </c>
      <c r="B9" s="3">
        <f>DATE(1973,9,16)</f>
        <v>26923</v>
      </c>
      <c r="C9" s="4">
        <f t="shared" ca="1" si="0"/>
        <v>44</v>
      </c>
      <c r="E9" t="s">
        <v>24</v>
      </c>
      <c r="G9" t="str">
        <f ca="1">INDEX(E3:E6,MATCH(MAX(F3:F6),F3:F6))</f>
        <v>40~49</v>
      </c>
    </row>
    <row r="10" spans="1:7" x14ac:dyDescent="0.15">
      <c r="A10" s="1" t="s">
        <v>10</v>
      </c>
      <c r="B10" s="3">
        <f>DATE(1967,12,4)</f>
        <v>24810</v>
      </c>
      <c r="C10" s="4">
        <f t="shared" ca="1" si="0"/>
        <v>50</v>
      </c>
      <c r="E10" t="s">
        <v>25</v>
      </c>
      <c r="G10" t="str">
        <f ca="1">INDEX(A3:A15,MATCH(MAX(C3:C15),C3:C15,0))</f>
        <v>王少飞</v>
      </c>
    </row>
    <row r="11" spans="1:7" x14ac:dyDescent="0.15">
      <c r="A11" s="1" t="s">
        <v>11</v>
      </c>
      <c r="B11" s="3">
        <f>DATE(1962,5,15)</f>
        <v>22781</v>
      </c>
      <c r="C11" s="4">
        <f t="shared" ca="1" si="0"/>
        <v>55</v>
      </c>
      <c r="E11" t="s">
        <v>26</v>
      </c>
      <c r="G11" t="str">
        <f ca="1">INDEX(A3:A15,MATCH(MIN($C$3:$C$15),C3:C15,0))</f>
        <v>董秋勤</v>
      </c>
    </row>
    <row r="12" spans="1:7" x14ac:dyDescent="0.15">
      <c r="A12" s="1" t="s">
        <v>12</v>
      </c>
      <c r="B12" s="3">
        <f>DATE(1974,3,28)</f>
        <v>27116</v>
      </c>
      <c r="C12" s="4">
        <f t="shared" ca="1" si="0"/>
        <v>43</v>
      </c>
    </row>
    <row r="13" spans="1:7" x14ac:dyDescent="0.15">
      <c r="A13" s="1" t="s">
        <v>13</v>
      </c>
      <c r="B13" s="3">
        <f>DATE(1977,5,28)</f>
        <v>28273</v>
      </c>
      <c r="C13" s="4">
        <f t="shared" ca="1" si="0"/>
        <v>40</v>
      </c>
    </row>
    <row r="14" spans="1:7" x14ac:dyDescent="0.15">
      <c r="A14" s="1" t="s">
        <v>14</v>
      </c>
      <c r="B14" s="3">
        <f>DATE(1962,3,18)</f>
        <v>22723</v>
      </c>
      <c r="C14" s="4">
        <f t="shared" ca="1" si="0"/>
        <v>55</v>
      </c>
    </row>
    <row r="15" spans="1:7" x14ac:dyDescent="0.15">
      <c r="A15" s="1" t="s">
        <v>15</v>
      </c>
      <c r="B15" s="3">
        <f>DATE(1973,7,12)</f>
        <v>26857</v>
      </c>
      <c r="C15" s="4">
        <f t="shared" ca="1" si="0"/>
        <v>44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yyl</cp:lastModifiedBy>
  <dcterms:created xsi:type="dcterms:W3CDTF">2010-02-19T03:19:42Z</dcterms:created>
  <dcterms:modified xsi:type="dcterms:W3CDTF">2018-03-04T13:08:05Z</dcterms:modified>
</cp:coreProperties>
</file>