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例题\"/>
    </mc:Choice>
  </mc:AlternateContent>
  <bookViews>
    <workbookView xWindow="0" yWindow="0" windowWidth="11496" windowHeight="2556" firstSheet="1" activeTab="1" xr2:uid="{00000000-000D-0000-FFFF-FFFF00000000}"/>
  </bookViews>
  <sheets>
    <sheet name="终值函数" sheetId="1" state="hidden" r:id="rId1"/>
    <sheet name="本金和利息计算（PPMT与IPMT函数）" sheetId="10" r:id="rId2"/>
    <sheet name="Sheet1" sheetId="14" r:id="rId3"/>
  </sheets>
  <calcPr calcId="162913"/>
</workbook>
</file>

<file path=xl/calcChain.xml><?xml version="1.0" encoding="utf-8"?>
<calcChain xmlns="http://schemas.openxmlformats.org/spreadsheetml/2006/main">
  <c r="C8" i="1" l="1"/>
  <c r="B14" i="10"/>
  <c r="C14" i="10"/>
  <c r="D14" i="10" s="1"/>
  <c r="B15" i="10"/>
  <c r="C15" i="10"/>
  <c r="D15" i="10" s="1"/>
  <c r="D12" i="10"/>
  <c r="D18" i="10"/>
  <c r="C11" i="10"/>
  <c r="C12" i="10"/>
  <c r="C13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10" i="10"/>
  <c r="B21" i="10"/>
  <c r="D21" i="10" s="1"/>
  <c r="B22" i="10"/>
  <c r="D22" i="10" s="1"/>
  <c r="B23" i="10"/>
  <c r="D23" i="10" s="1"/>
  <c r="B24" i="10"/>
  <c r="D24" i="10" s="1"/>
  <c r="B25" i="10"/>
  <c r="D25" i="10" s="1"/>
  <c r="B26" i="10"/>
  <c r="D26" i="10" s="1"/>
  <c r="B27" i="10"/>
  <c r="D27" i="10" s="1"/>
  <c r="B28" i="10"/>
  <c r="D28" i="10" s="1"/>
  <c r="B29" i="10"/>
  <c r="D29" i="10" s="1"/>
  <c r="B30" i="10"/>
  <c r="D30" i="10" s="1"/>
  <c r="B31" i="10"/>
  <c r="D31" i="10" s="1"/>
  <c r="B32" i="10"/>
  <c r="D32" i="10" s="1"/>
  <c r="B33" i="10"/>
  <c r="D33" i="10" s="1"/>
  <c r="B34" i="10"/>
  <c r="D34" i="10" s="1"/>
  <c r="B35" i="10"/>
  <c r="D35" i="10" s="1"/>
  <c r="B36" i="10"/>
  <c r="D36" i="10" s="1"/>
  <c r="B37" i="10"/>
  <c r="D37" i="10" s="1"/>
  <c r="B38" i="10"/>
  <c r="D38" i="10" s="1"/>
  <c r="B39" i="10"/>
  <c r="D39" i="10" s="1"/>
  <c r="B40" i="10"/>
  <c r="D40" i="10" s="1"/>
  <c r="B41" i="10"/>
  <c r="D41" i="10" s="1"/>
  <c r="B42" i="10"/>
  <c r="D42" i="10" s="1"/>
  <c r="B43" i="10"/>
  <c r="D43" i="10" s="1"/>
  <c r="B44" i="10"/>
  <c r="D44" i="10" s="1"/>
  <c r="B45" i="10"/>
  <c r="D45" i="10" s="1"/>
  <c r="B46" i="10"/>
  <c r="D46" i="10" s="1"/>
  <c r="B47" i="10"/>
  <c r="D47" i="10" s="1"/>
  <c r="B48" i="10"/>
  <c r="D48" i="10" s="1"/>
  <c r="B49" i="10"/>
  <c r="D49" i="10" s="1"/>
  <c r="B50" i="10"/>
  <c r="D50" i="10" s="1"/>
  <c r="B51" i="10"/>
  <c r="D51" i="10" s="1"/>
  <c r="B52" i="10"/>
  <c r="D52" i="10" s="1"/>
  <c r="B53" i="10"/>
  <c r="D53" i="10" s="1"/>
  <c r="B54" i="10"/>
  <c r="D54" i="10" s="1"/>
  <c r="B55" i="10"/>
  <c r="D55" i="10" s="1"/>
  <c r="B56" i="10"/>
  <c r="D56" i="10" s="1"/>
  <c r="B57" i="10"/>
  <c r="D57" i="10" s="1"/>
  <c r="B58" i="10"/>
  <c r="D58" i="10" s="1"/>
  <c r="B59" i="10"/>
  <c r="D59" i="10" s="1"/>
  <c r="B60" i="10"/>
  <c r="D60" i="10" s="1"/>
  <c r="B61" i="10"/>
  <c r="D61" i="10" s="1"/>
  <c r="B62" i="10"/>
  <c r="D62" i="10" s="1"/>
  <c r="B63" i="10"/>
  <c r="D63" i="10" s="1"/>
  <c r="B64" i="10"/>
  <c r="D64" i="10" s="1"/>
  <c r="B65" i="10"/>
  <c r="D65" i="10" s="1"/>
  <c r="B66" i="10"/>
  <c r="D66" i="10" s="1"/>
  <c r="B67" i="10"/>
  <c r="D67" i="10" s="1"/>
  <c r="B68" i="10"/>
  <c r="D68" i="10" s="1"/>
  <c r="B69" i="10"/>
  <c r="D69" i="10" s="1"/>
  <c r="B11" i="10"/>
  <c r="D11" i="10" s="1"/>
  <c r="B12" i="10"/>
  <c r="B13" i="10"/>
  <c r="D13" i="10" s="1"/>
  <c r="B16" i="10"/>
  <c r="D16" i="10" s="1"/>
  <c r="B17" i="10"/>
  <c r="D17" i="10" s="1"/>
  <c r="B18" i="10"/>
  <c r="B19" i="10"/>
  <c r="D19" i="10" s="1"/>
  <c r="B20" i="10"/>
  <c r="D20" i="10" s="1"/>
  <c r="B10" i="10"/>
  <c r="E10" i="10" s="1"/>
  <c r="E11" i="10" s="1"/>
  <c r="E12" i="10" s="1"/>
  <c r="E13" i="10" s="1"/>
  <c r="E14" i="10" s="1"/>
  <c r="E15" i="10" s="1"/>
  <c r="C6" i="10"/>
  <c r="D10" i="10" l="1"/>
  <c r="E16" i="10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</calcChain>
</file>

<file path=xl/sharedStrings.xml><?xml version="1.0" encoding="utf-8"?>
<sst xmlns="http://schemas.openxmlformats.org/spreadsheetml/2006/main" count="34" uniqueCount="30">
  <si>
    <t>描述</t>
    <phoneticPr fontId="1" type="noConversion"/>
  </si>
  <si>
    <t>对应参数</t>
    <phoneticPr fontId="1" type="noConversion"/>
  </si>
  <si>
    <t>值</t>
    <phoneticPr fontId="1" type="noConversion"/>
  </si>
  <si>
    <t>现在存款</t>
    <phoneticPr fontId="1" type="noConversion"/>
  </si>
  <si>
    <t>PV</t>
    <phoneticPr fontId="1" type="noConversion"/>
  </si>
  <si>
    <t>现金流方向</t>
    <phoneticPr fontId="1" type="noConversion"/>
  </si>
  <si>
    <t>存款期数</t>
    <phoneticPr fontId="1" type="noConversion"/>
  </si>
  <si>
    <t>rate</t>
    <phoneticPr fontId="1" type="noConversion"/>
  </si>
  <si>
    <t>nper</t>
    <phoneticPr fontId="1" type="noConversion"/>
  </si>
  <si>
    <t>FV</t>
    <phoneticPr fontId="1" type="noConversion"/>
  </si>
  <si>
    <t>现金流出</t>
    <phoneticPr fontId="1" type="noConversion"/>
  </si>
  <si>
    <t>现金流入</t>
    <phoneticPr fontId="1" type="noConversion"/>
  </si>
  <si>
    <t>5年后存款</t>
    <phoneticPr fontId="1" type="noConversion"/>
  </si>
  <si>
    <t>pv</t>
    <phoneticPr fontId="1" type="noConversion"/>
  </si>
  <si>
    <t>rate</t>
    <phoneticPr fontId="1" type="noConversion"/>
  </si>
  <si>
    <t>pmt</t>
    <phoneticPr fontId="1" type="noConversion"/>
  </si>
  <si>
    <t>年利率</t>
    <phoneticPr fontId="1" type="noConversion"/>
  </si>
  <si>
    <t>nper</t>
    <phoneticPr fontId="1" type="noConversion"/>
  </si>
  <si>
    <t>月利率</t>
    <phoneticPr fontId="1" type="noConversion"/>
  </si>
  <si>
    <t>住房按揭金额</t>
    <phoneticPr fontId="1" type="noConversion"/>
  </si>
  <si>
    <t>现金流入</t>
    <phoneticPr fontId="1" type="noConversion"/>
  </si>
  <si>
    <t>还款期数</t>
    <phoneticPr fontId="1" type="noConversion"/>
  </si>
  <si>
    <t>每月还款</t>
    <phoneticPr fontId="1" type="noConversion"/>
  </si>
  <si>
    <t>现金流出</t>
    <phoneticPr fontId="1" type="noConversion"/>
  </si>
  <si>
    <t>还款计划表</t>
    <phoneticPr fontId="1" type="noConversion"/>
  </si>
  <si>
    <t>期数</t>
    <phoneticPr fontId="1" type="noConversion"/>
  </si>
  <si>
    <t>偿还本金</t>
    <phoneticPr fontId="1" type="noConversion"/>
  </si>
  <si>
    <t>偿还利息</t>
    <phoneticPr fontId="1" type="noConversion"/>
  </si>
  <si>
    <t>本息合计</t>
    <phoneticPr fontId="1" type="noConversion"/>
  </si>
  <si>
    <t>借款余额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</si>
</sst>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[Red]&quot;￥&quot;\-#,##0.00"/>
    <numFmt numFmtId="177" formatCode="&quot;￥&quot;#,##0.00_);[Red]\(&quot;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8"/>
  <sheetViews>
    <sheetView workbookViewId="0">
      <selection activeCell="D19" sqref="D19"/>
    </sheetView>
  </sheetViews>
  <sheetFormatPr defaultRowHeight="14.4" x14ac:dyDescent="0.25"/>
  <cols>
    <col min="3" max="3" width="11.44140625" customWidth="1"/>
    <col min="4" max="4" width="11.21875" customWidth="1"/>
  </cols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0</v>
      </c>
      <c r="B3" s="1" t="s">
        <v>1</v>
      </c>
      <c r="C3" s="1" t="s">
        <v>2</v>
      </c>
      <c r="D3" s="1" t="s">
        <v>5</v>
      </c>
      <c r="E3" s="1"/>
      <c r="F3" s="1"/>
      <c r="G3" s="1"/>
      <c r="H3" s="1"/>
    </row>
    <row r="4" spans="1:8" x14ac:dyDescent="0.25">
      <c r="A4" s="1" t="s">
        <v>3</v>
      </c>
      <c r="B4" s="1" t="s">
        <v>4</v>
      </c>
      <c r="C4" s="3">
        <v>10000</v>
      </c>
      <c r="D4" s="1" t="s">
        <v>10</v>
      </c>
      <c r="E4" s="1"/>
      <c r="F4" s="1"/>
      <c r="G4" s="1"/>
      <c r="H4" s="1"/>
    </row>
    <row r="5" spans="1:8" x14ac:dyDescent="0.25">
      <c r="A5" s="10" t="s">
        <v>16</v>
      </c>
      <c r="B5" s="1" t="s">
        <v>7</v>
      </c>
      <c r="C5" s="4">
        <v>0.06</v>
      </c>
      <c r="D5" s="1"/>
      <c r="E5" s="1"/>
      <c r="F5" s="1"/>
      <c r="G5" s="1"/>
      <c r="H5" s="1"/>
    </row>
    <row r="6" spans="1:8" x14ac:dyDescent="0.25">
      <c r="A6" s="1" t="s">
        <v>6</v>
      </c>
      <c r="B6" s="1" t="s">
        <v>8</v>
      </c>
      <c r="C6" s="1">
        <v>3</v>
      </c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0" t="s">
        <v>12</v>
      </c>
      <c r="B8" s="1" t="s">
        <v>9</v>
      </c>
      <c r="C8" s="5">
        <f>FV(C5,C6,,-C4)</f>
        <v>11910.160000000003</v>
      </c>
      <c r="D8" s="1" t="s">
        <v>11</v>
      </c>
      <c r="E8" s="1"/>
      <c r="F8" s="1"/>
      <c r="G8" s="1"/>
      <c r="H8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9"/>
  <sheetViews>
    <sheetView tabSelected="1" topLeftCell="A7" workbookViewId="0">
      <selection activeCell="C10" sqref="C10"/>
    </sheetView>
  </sheetViews>
  <sheetFormatPr defaultRowHeight="14.4" x14ac:dyDescent="0.25"/>
  <cols>
    <col min="1" max="1" width="14.33203125" customWidth="1"/>
    <col min="2" max="2" width="12.6640625" bestFit="1" customWidth="1"/>
    <col min="3" max="3" width="18.109375" customWidth="1"/>
    <col min="4" max="4" width="15.44140625" customWidth="1"/>
    <col min="5" max="5" width="14.88671875" bestFit="1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5</v>
      </c>
    </row>
    <row r="3" spans="1:5" x14ac:dyDescent="0.25">
      <c r="A3" s="2" t="s">
        <v>19</v>
      </c>
      <c r="B3" s="2" t="s">
        <v>13</v>
      </c>
      <c r="C3" s="6">
        <v>200000</v>
      </c>
      <c r="D3" s="2" t="s">
        <v>20</v>
      </c>
    </row>
    <row r="4" spans="1:5" x14ac:dyDescent="0.25">
      <c r="A4" s="2" t="s">
        <v>18</v>
      </c>
      <c r="B4" s="2" t="s">
        <v>14</v>
      </c>
      <c r="C4" s="4">
        <v>5.0000000000000001E-3</v>
      </c>
      <c r="D4" s="2"/>
    </row>
    <row r="5" spans="1:5" x14ac:dyDescent="0.25">
      <c r="A5" s="2" t="s">
        <v>21</v>
      </c>
      <c r="B5" s="2" t="s">
        <v>17</v>
      </c>
      <c r="C5" s="7">
        <v>60</v>
      </c>
      <c r="D5" s="2"/>
    </row>
    <row r="6" spans="1:5" x14ac:dyDescent="0.25">
      <c r="A6" s="2" t="s">
        <v>22</v>
      </c>
      <c r="B6" s="2" t="s">
        <v>15</v>
      </c>
      <c r="C6" s="5">
        <f>PMT(C4,C5,C3)</f>
        <v>-3866.5603058855831</v>
      </c>
      <c r="D6" s="2" t="s">
        <v>23</v>
      </c>
    </row>
    <row r="7" spans="1:5" x14ac:dyDescent="0.25">
      <c r="A7" s="2"/>
      <c r="B7" s="2"/>
      <c r="C7" s="5"/>
      <c r="D7" s="2"/>
    </row>
    <row r="8" spans="1:5" x14ac:dyDescent="0.25">
      <c r="A8" s="2" t="s">
        <v>24</v>
      </c>
    </row>
    <row r="9" spans="1:5" x14ac:dyDescent="0.25">
      <c r="A9" s="2" t="s">
        <v>25</v>
      </c>
      <c r="B9" s="2" t="s">
        <v>26</v>
      </c>
      <c r="C9" t="s">
        <v>27</v>
      </c>
      <c r="D9" t="s">
        <v>28</v>
      </c>
      <c r="E9" t="s">
        <v>29</v>
      </c>
    </row>
    <row r="10" spans="1:5" x14ac:dyDescent="0.25">
      <c r="A10">
        <v>1</v>
      </c>
      <c r="B10" s="8">
        <f>PPMT($C$4,$A10,$C$5,$C$3)</f>
        <v>-2866.5603058855831</v>
      </c>
      <c r="C10" s="8">
        <f>IPMT($C$4,$A10,$C$5,$C$3)</f>
        <v>-1000</v>
      </c>
      <c r="D10" s="8">
        <f>SUM($B10,$C10)</f>
        <v>-3866.5603058855831</v>
      </c>
      <c r="E10" s="9">
        <f>$C$3+$B10</f>
        <v>197133.43969411441</v>
      </c>
    </row>
    <row r="11" spans="1:5" x14ac:dyDescent="0.25">
      <c r="A11">
        <v>2</v>
      </c>
      <c r="B11" s="8">
        <f t="shared" ref="B11:B69" si="0">PPMT($C$4,$A11,$C$5,$C$3)</f>
        <v>-2880.8931074150109</v>
      </c>
      <c r="C11" s="8">
        <f t="shared" ref="C11:C69" si="1">IPMT($C$4,$A11,$C$5,$C$3)</f>
        <v>-985.6671984705722</v>
      </c>
      <c r="D11" s="8">
        <f t="shared" ref="D11:D69" si="2">SUM($B11,$C11)</f>
        <v>-3866.5603058855831</v>
      </c>
      <c r="E11" s="9">
        <f>$E10+$B11</f>
        <v>194252.54658669941</v>
      </c>
    </row>
    <row r="12" spans="1:5" x14ac:dyDescent="0.25">
      <c r="A12">
        <v>3</v>
      </c>
      <c r="B12" s="8">
        <f t="shared" si="0"/>
        <v>-2895.2975729520858</v>
      </c>
      <c r="C12" s="8">
        <f t="shared" si="1"/>
        <v>-971.26273293349686</v>
      </c>
      <c r="D12" s="8">
        <f t="shared" si="2"/>
        <v>-3866.5603058855827</v>
      </c>
      <c r="E12" s="9">
        <f t="shared" ref="E12:E69" si="3">$E11+$B12</f>
        <v>191357.24901374732</v>
      </c>
    </row>
    <row r="13" spans="1:5" x14ac:dyDescent="0.25">
      <c r="A13">
        <v>4</v>
      </c>
      <c r="B13" s="8">
        <f t="shared" si="0"/>
        <v>-2909.7740608168465</v>
      </c>
      <c r="C13" s="8">
        <f t="shared" si="1"/>
        <v>-956.78624506873666</v>
      </c>
      <c r="D13" s="8">
        <f t="shared" si="2"/>
        <v>-3866.5603058855831</v>
      </c>
      <c r="E13" s="9">
        <f t="shared" si="3"/>
        <v>188447.47495293047</v>
      </c>
    </row>
    <row r="14" spans="1:5" x14ac:dyDescent="0.25">
      <c r="A14">
        <v>5</v>
      </c>
      <c r="B14" s="8">
        <f t="shared" si="0"/>
        <v>-2924.3229311209307</v>
      </c>
      <c r="C14" s="8">
        <f t="shared" si="1"/>
        <v>-942.23737476465237</v>
      </c>
      <c r="D14" s="8">
        <f t="shared" si="2"/>
        <v>-3866.5603058855831</v>
      </c>
      <c r="E14" s="9">
        <f t="shared" si="3"/>
        <v>185523.15202180954</v>
      </c>
    </row>
    <row r="15" spans="1:5" x14ac:dyDescent="0.25">
      <c r="A15">
        <v>6</v>
      </c>
      <c r="B15" s="8">
        <f t="shared" si="0"/>
        <v>-2938.9445457765355</v>
      </c>
      <c r="C15" s="8">
        <f t="shared" si="1"/>
        <v>-927.61576010904787</v>
      </c>
      <c r="D15" s="8">
        <f t="shared" si="2"/>
        <v>-3866.5603058855831</v>
      </c>
      <c r="E15" s="9">
        <f t="shared" si="3"/>
        <v>182584.20747603301</v>
      </c>
    </row>
    <row r="16" spans="1:5" x14ac:dyDescent="0.25">
      <c r="A16">
        <v>7</v>
      </c>
      <c r="B16" s="8">
        <f t="shared" si="0"/>
        <v>-2953.6392685054179</v>
      </c>
      <c r="C16" s="8">
        <f t="shared" si="1"/>
        <v>-912.9210373801651</v>
      </c>
      <c r="D16" s="8">
        <f t="shared" si="2"/>
        <v>-3866.5603058855831</v>
      </c>
      <c r="E16" s="9">
        <f t="shared" si="3"/>
        <v>179630.5682075276</v>
      </c>
    </row>
    <row r="17" spans="1:5" x14ac:dyDescent="0.25">
      <c r="A17">
        <v>8</v>
      </c>
      <c r="B17" s="8">
        <f t="shared" si="0"/>
        <v>-2968.407464847945</v>
      </c>
      <c r="C17" s="8">
        <f t="shared" si="1"/>
        <v>-898.15284103763781</v>
      </c>
      <c r="D17" s="8">
        <f t="shared" si="2"/>
        <v>-3866.5603058855827</v>
      </c>
      <c r="E17" s="9">
        <f t="shared" si="3"/>
        <v>176662.16074267964</v>
      </c>
    </row>
    <row r="18" spans="1:5" x14ac:dyDescent="0.25">
      <c r="A18">
        <v>9</v>
      </c>
      <c r="B18" s="8">
        <f t="shared" si="0"/>
        <v>-2983.2495021721843</v>
      </c>
      <c r="C18" s="8">
        <f t="shared" si="1"/>
        <v>-883.31080371339817</v>
      </c>
      <c r="D18" s="8">
        <f t="shared" si="2"/>
        <v>-3866.5603058855822</v>
      </c>
      <c r="E18" s="9">
        <f t="shared" si="3"/>
        <v>173678.91124050744</v>
      </c>
    </row>
    <row r="19" spans="1:5" x14ac:dyDescent="0.25">
      <c r="A19">
        <v>10</v>
      </c>
      <c r="B19" s="8">
        <f t="shared" si="0"/>
        <v>-2998.1657496830462</v>
      </c>
      <c r="C19" s="8">
        <f t="shared" si="1"/>
        <v>-868.39455620253727</v>
      </c>
      <c r="D19" s="8">
        <f t="shared" si="2"/>
        <v>-3866.5603058855836</v>
      </c>
      <c r="E19" s="9">
        <f t="shared" si="3"/>
        <v>170680.7454908244</v>
      </c>
    </row>
    <row r="20" spans="1:5" x14ac:dyDescent="0.25">
      <c r="A20">
        <v>11</v>
      </c>
      <c r="B20" s="8">
        <f t="shared" si="0"/>
        <v>-3013.1565784314607</v>
      </c>
      <c r="C20" s="8">
        <f t="shared" si="1"/>
        <v>-853.40372745412219</v>
      </c>
      <c r="D20" s="8">
        <f t="shared" si="2"/>
        <v>-3866.5603058855831</v>
      </c>
      <c r="E20" s="9">
        <f t="shared" si="3"/>
        <v>167667.58891239294</v>
      </c>
    </row>
    <row r="21" spans="1:5" x14ac:dyDescent="0.25">
      <c r="A21">
        <v>12</v>
      </c>
      <c r="B21" s="8">
        <f t="shared" si="0"/>
        <v>-3028.2223613236183</v>
      </c>
      <c r="C21" s="8">
        <f t="shared" si="1"/>
        <v>-838.33794456196472</v>
      </c>
      <c r="D21" s="8">
        <f t="shared" si="2"/>
        <v>-3866.5603058855831</v>
      </c>
      <c r="E21" s="9">
        <f t="shared" si="3"/>
        <v>164639.36655106931</v>
      </c>
    </row>
    <row r="22" spans="1:5" x14ac:dyDescent="0.25">
      <c r="A22">
        <v>13</v>
      </c>
      <c r="B22" s="8">
        <f t="shared" si="0"/>
        <v>-3043.3634731302363</v>
      </c>
      <c r="C22" s="8">
        <f t="shared" si="1"/>
        <v>-823.19683275534669</v>
      </c>
      <c r="D22" s="8">
        <f t="shared" si="2"/>
        <v>-3866.5603058855831</v>
      </c>
      <c r="E22" s="9">
        <f t="shared" si="3"/>
        <v>161596.00307793907</v>
      </c>
    </row>
    <row r="23" spans="1:5" x14ac:dyDescent="0.25">
      <c r="A23">
        <v>14</v>
      </c>
      <c r="B23" s="8">
        <f t="shared" si="0"/>
        <v>-3058.5802904958878</v>
      </c>
      <c r="C23" s="8">
        <f t="shared" si="1"/>
        <v>-807.9800153896955</v>
      </c>
      <c r="D23" s="8">
        <f t="shared" si="2"/>
        <v>-3866.5603058855831</v>
      </c>
      <c r="E23" s="9">
        <f t="shared" si="3"/>
        <v>158537.42278744318</v>
      </c>
    </row>
    <row r="24" spans="1:5" x14ac:dyDescent="0.25">
      <c r="A24">
        <v>15</v>
      </c>
      <c r="B24" s="8">
        <f t="shared" si="0"/>
        <v>-3073.8731919483671</v>
      </c>
      <c r="C24" s="8">
        <f t="shared" si="1"/>
        <v>-792.68711393721594</v>
      </c>
      <c r="D24" s="8">
        <f t="shared" si="2"/>
        <v>-3866.5603058855831</v>
      </c>
      <c r="E24" s="9">
        <f t="shared" si="3"/>
        <v>155463.54959549481</v>
      </c>
    </row>
    <row r="25" spans="1:5" x14ac:dyDescent="0.25">
      <c r="A25">
        <v>16</v>
      </c>
      <c r="B25" s="8">
        <f t="shared" si="0"/>
        <v>-3089.2425579081087</v>
      </c>
      <c r="C25" s="8">
        <f t="shared" si="1"/>
        <v>-777.31774797747426</v>
      </c>
      <c r="D25" s="8">
        <f t="shared" si="2"/>
        <v>-3866.5603058855831</v>
      </c>
      <c r="E25" s="9">
        <f t="shared" si="3"/>
        <v>152374.3070375867</v>
      </c>
    </row>
    <row r="26" spans="1:5" x14ac:dyDescent="0.25">
      <c r="A26">
        <v>17</v>
      </c>
      <c r="B26" s="8">
        <f t="shared" si="0"/>
        <v>-3104.6887706976495</v>
      </c>
      <c r="C26" s="8">
        <f t="shared" si="1"/>
        <v>-761.87153518793366</v>
      </c>
      <c r="D26" s="8">
        <f t="shared" si="2"/>
        <v>-3866.5603058855831</v>
      </c>
      <c r="E26" s="9">
        <f t="shared" si="3"/>
        <v>149269.61826688904</v>
      </c>
    </row>
    <row r="27" spans="1:5" x14ac:dyDescent="0.25">
      <c r="A27">
        <v>18</v>
      </c>
      <c r="B27" s="8">
        <f t="shared" si="0"/>
        <v>-3120.2122145511375</v>
      </c>
      <c r="C27" s="8">
        <f t="shared" si="1"/>
        <v>-746.34809133444548</v>
      </c>
      <c r="D27" s="8">
        <f t="shared" si="2"/>
        <v>-3866.5603058855831</v>
      </c>
      <c r="E27" s="9">
        <f t="shared" si="3"/>
        <v>146149.4060523379</v>
      </c>
    </row>
    <row r="28" spans="1:5" x14ac:dyDescent="0.25">
      <c r="A28">
        <v>19</v>
      </c>
      <c r="B28" s="8">
        <f t="shared" si="0"/>
        <v>-3135.8132756238933</v>
      </c>
      <c r="C28" s="8">
        <f t="shared" si="1"/>
        <v>-730.74703026168982</v>
      </c>
      <c r="D28" s="8">
        <f t="shared" si="2"/>
        <v>-3866.5603058855831</v>
      </c>
      <c r="E28" s="9">
        <f t="shared" si="3"/>
        <v>143013.59277671401</v>
      </c>
    </row>
    <row r="29" spans="1:5" x14ac:dyDescent="0.25">
      <c r="A29">
        <v>20</v>
      </c>
      <c r="B29" s="8">
        <f t="shared" si="0"/>
        <v>-3151.4923420020132</v>
      </c>
      <c r="C29" s="8">
        <f t="shared" si="1"/>
        <v>-715.0679638835702</v>
      </c>
      <c r="D29" s="8">
        <f t="shared" si="2"/>
        <v>-3866.5603058855831</v>
      </c>
      <c r="E29" s="9">
        <f t="shared" si="3"/>
        <v>139862.10043471199</v>
      </c>
    </row>
    <row r="30" spans="1:5" x14ac:dyDescent="0.25">
      <c r="A30">
        <v>21</v>
      </c>
      <c r="B30" s="8">
        <f t="shared" si="0"/>
        <v>-3167.2498037120231</v>
      </c>
      <c r="C30" s="8">
        <f t="shared" si="1"/>
        <v>-699.31050217356005</v>
      </c>
      <c r="D30" s="8">
        <f t="shared" si="2"/>
        <v>-3866.5603058855831</v>
      </c>
      <c r="E30" s="9">
        <f t="shared" si="3"/>
        <v>136694.85063099998</v>
      </c>
    </row>
    <row r="31" spans="1:5" x14ac:dyDescent="0.25">
      <c r="A31">
        <v>22</v>
      </c>
      <c r="B31" s="8">
        <f t="shared" si="0"/>
        <v>-3183.0860527305831</v>
      </c>
      <c r="C31" s="8">
        <f t="shared" si="1"/>
        <v>-683.47425315500004</v>
      </c>
      <c r="D31" s="8">
        <f t="shared" si="2"/>
        <v>-3866.5603058855831</v>
      </c>
      <c r="E31" s="9">
        <f t="shared" si="3"/>
        <v>133511.76457826939</v>
      </c>
    </row>
    <row r="32" spans="1:5" x14ac:dyDescent="0.25">
      <c r="A32">
        <v>23</v>
      </c>
      <c r="B32" s="8">
        <f t="shared" si="0"/>
        <v>-3199.0014829942356</v>
      </c>
      <c r="C32" s="8">
        <f t="shared" si="1"/>
        <v>-667.55882289134706</v>
      </c>
      <c r="D32" s="8">
        <f t="shared" si="2"/>
        <v>-3866.5603058855827</v>
      </c>
      <c r="E32" s="9">
        <f t="shared" si="3"/>
        <v>130312.76309527515</v>
      </c>
    </row>
    <row r="33" spans="1:5" x14ac:dyDescent="0.25">
      <c r="A33">
        <v>24</v>
      </c>
      <c r="B33" s="8">
        <f t="shared" si="0"/>
        <v>-3214.9964904092071</v>
      </c>
      <c r="C33" s="8">
        <f t="shared" si="1"/>
        <v>-651.56381547637602</v>
      </c>
      <c r="D33" s="8">
        <f t="shared" si="2"/>
        <v>-3866.5603058855831</v>
      </c>
      <c r="E33" s="9">
        <f t="shared" si="3"/>
        <v>127097.76660486594</v>
      </c>
    </row>
    <row r="34" spans="1:5" x14ac:dyDescent="0.25">
      <c r="A34">
        <v>25</v>
      </c>
      <c r="B34" s="8">
        <f t="shared" si="0"/>
        <v>-3231.0714728612529</v>
      </c>
      <c r="C34" s="8">
        <f t="shared" si="1"/>
        <v>-635.48883302433001</v>
      </c>
      <c r="D34" s="8">
        <f t="shared" si="2"/>
        <v>-3866.5603058855831</v>
      </c>
      <c r="E34" s="9">
        <f t="shared" si="3"/>
        <v>123866.69513200469</v>
      </c>
    </row>
    <row r="35" spans="1:5" x14ac:dyDescent="0.25">
      <c r="A35">
        <v>26</v>
      </c>
      <c r="B35" s="8">
        <f t="shared" si="0"/>
        <v>-3247.2268302255598</v>
      </c>
      <c r="C35" s="8">
        <f t="shared" si="1"/>
        <v>-619.33347566002374</v>
      </c>
      <c r="D35" s="8">
        <f t="shared" si="2"/>
        <v>-3866.5603058855836</v>
      </c>
      <c r="E35" s="9">
        <f t="shared" si="3"/>
        <v>120619.46830177914</v>
      </c>
    </row>
    <row r="36" spans="1:5" x14ac:dyDescent="0.25">
      <c r="A36">
        <v>27</v>
      </c>
      <c r="B36" s="8">
        <f t="shared" si="0"/>
        <v>-3263.4629643766875</v>
      </c>
      <c r="C36" s="8">
        <f t="shared" si="1"/>
        <v>-603.09734150889574</v>
      </c>
      <c r="D36" s="8">
        <f t="shared" si="2"/>
        <v>-3866.5603058855831</v>
      </c>
      <c r="E36" s="9">
        <f t="shared" si="3"/>
        <v>117356.00533740246</v>
      </c>
    </row>
    <row r="37" spans="1:5" x14ac:dyDescent="0.25">
      <c r="A37">
        <v>28</v>
      </c>
      <c r="B37" s="8">
        <f t="shared" si="0"/>
        <v>-3279.7802791985705</v>
      </c>
      <c r="C37" s="8">
        <f t="shared" si="1"/>
        <v>-586.78002668701242</v>
      </c>
      <c r="D37" s="8">
        <f t="shared" si="2"/>
        <v>-3866.5603058855831</v>
      </c>
      <c r="E37" s="9">
        <f t="shared" si="3"/>
        <v>114076.22505820388</v>
      </c>
    </row>
    <row r="38" spans="1:5" x14ac:dyDescent="0.25">
      <c r="A38">
        <v>29</v>
      </c>
      <c r="B38" s="8">
        <f t="shared" si="0"/>
        <v>-3296.1791805945636</v>
      </c>
      <c r="C38" s="8">
        <f t="shared" si="1"/>
        <v>-570.38112529101943</v>
      </c>
      <c r="D38" s="8">
        <f t="shared" si="2"/>
        <v>-3866.5603058855831</v>
      </c>
      <c r="E38" s="9">
        <f t="shared" si="3"/>
        <v>110780.04587760931</v>
      </c>
    </row>
    <row r="39" spans="1:5" x14ac:dyDescent="0.25">
      <c r="A39">
        <v>30</v>
      </c>
      <c r="B39" s="8">
        <f t="shared" si="0"/>
        <v>-3312.660076497536</v>
      </c>
      <c r="C39" s="8">
        <f t="shared" si="1"/>
        <v>-553.90022938804668</v>
      </c>
      <c r="D39" s="8">
        <f t="shared" si="2"/>
        <v>-3866.5603058855827</v>
      </c>
      <c r="E39" s="9">
        <f t="shared" si="3"/>
        <v>107467.38580111178</v>
      </c>
    </row>
    <row r="40" spans="1:5" x14ac:dyDescent="0.25">
      <c r="A40">
        <v>31</v>
      </c>
      <c r="B40" s="8">
        <f t="shared" si="0"/>
        <v>-3329.2233768800238</v>
      </c>
      <c r="C40" s="8">
        <f t="shared" si="1"/>
        <v>-537.33692900555911</v>
      </c>
      <c r="D40" s="8">
        <f t="shared" si="2"/>
        <v>-3866.5603058855831</v>
      </c>
      <c r="E40" s="9">
        <f t="shared" si="3"/>
        <v>104138.16242423176</v>
      </c>
    </row>
    <row r="41" spans="1:5" x14ac:dyDescent="0.25">
      <c r="A41">
        <v>32</v>
      </c>
      <c r="B41" s="8">
        <f t="shared" si="0"/>
        <v>-3345.8694937644241</v>
      </c>
      <c r="C41" s="8">
        <f t="shared" si="1"/>
        <v>-520.69081212115896</v>
      </c>
      <c r="D41" s="8">
        <f t="shared" si="2"/>
        <v>-3866.5603058855831</v>
      </c>
      <c r="E41" s="9">
        <f t="shared" si="3"/>
        <v>100792.29293046735</v>
      </c>
    </row>
    <row r="42" spans="1:5" x14ac:dyDescent="0.25">
      <c r="A42">
        <v>33</v>
      </c>
      <c r="B42" s="8">
        <f t="shared" si="0"/>
        <v>-3362.5988412332467</v>
      </c>
      <c r="C42" s="8">
        <f t="shared" si="1"/>
        <v>-503.96146465233676</v>
      </c>
      <c r="D42" s="8">
        <f t="shared" si="2"/>
        <v>-3866.5603058855836</v>
      </c>
      <c r="E42" s="9">
        <f t="shared" si="3"/>
        <v>97429.694089234094</v>
      </c>
    </row>
    <row r="43" spans="1:5" x14ac:dyDescent="0.25">
      <c r="A43">
        <v>34</v>
      </c>
      <c r="B43" s="8">
        <f t="shared" si="0"/>
        <v>-3379.4118354394122</v>
      </c>
      <c r="C43" s="8">
        <f t="shared" si="1"/>
        <v>-487.14847044617056</v>
      </c>
      <c r="D43" s="8">
        <f t="shared" si="2"/>
        <v>-3866.5603058855827</v>
      </c>
      <c r="E43" s="9">
        <f t="shared" si="3"/>
        <v>94050.282253794678</v>
      </c>
    </row>
    <row r="44" spans="1:5" x14ac:dyDescent="0.25">
      <c r="A44">
        <v>35</v>
      </c>
      <c r="B44" s="8">
        <f t="shared" si="0"/>
        <v>-3396.3088946166095</v>
      </c>
      <c r="C44" s="8">
        <f t="shared" si="1"/>
        <v>-470.25141126897341</v>
      </c>
      <c r="D44" s="8">
        <f t="shared" si="2"/>
        <v>-3866.5603058855827</v>
      </c>
      <c r="E44" s="9">
        <f t="shared" si="3"/>
        <v>90653.973359178068</v>
      </c>
    </row>
    <row r="45" spans="1:5" x14ac:dyDescent="0.25">
      <c r="A45">
        <v>36</v>
      </c>
      <c r="B45" s="8">
        <f t="shared" si="0"/>
        <v>-3413.2904390896929</v>
      </c>
      <c r="C45" s="8">
        <f t="shared" si="1"/>
        <v>-453.26986679589044</v>
      </c>
      <c r="D45" s="8">
        <f t="shared" si="2"/>
        <v>-3866.5603058855831</v>
      </c>
      <c r="E45" s="9">
        <f t="shared" si="3"/>
        <v>87240.68292008838</v>
      </c>
    </row>
    <row r="46" spans="1:5" x14ac:dyDescent="0.25">
      <c r="A46">
        <v>37</v>
      </c>
      <c r="B46" s="8">
        <f t="shared" si="0"/>
        <v>-3430.356891285141</v>
      </c>
      <c r="C46" s="8">
        <f t="shared" si="1"/>
        <v>-436.20341460044199</v>
      </c>
      <c r="D46" s="8">
        <f t="shared" si="2"/>
        <v>-3866.5603058855831</v>
      </c>
      <c r="E46" s="9">
        <f t="shared" si="3"/>
        <v>83810.326028803232</v>
      </c>
    </row>
    <row r="47" spans="1:5" x14ac:dyDescent="0.25">
      <c r="A47">
        <v>38</v>
      </c>
      <c r="B47" s="8">
        <f t="shared" si="0"/>
        <v>-3447.5086757415665</v>
      </c>
      <c r="C47" s="8">
        <f t="shared" si="1"/>
        <v>-419.05163014401626</v>
      </c>
      <c r="D47" s="8">
        <f t="shared" si="2"/>
        <v>-3866.5603058855827</v>
      </c>
      <c r="E47" s="9">
        <f t="shared" si="3"/>
        <v>80362.817353061662</v>
      </c>
    </row>
    <row r="48" spans="1:5" x14ac:dyDescent="0.25">
      <c r="A48">
        <v>39</v>
      </c>
      <c r="B48" s="8">
        <f t="shared" si="0"/>
        <v>-3464.7462191202749</v>
      </c>
      <c r="C48" s="8">
        <f t="shared" si="1"/>
        <v>-401.81408676530839</v>
      </c>
      <c r="D48" s="8">
        <f t="shared" si="2"/>
        <v>-3866.5603058855831</v>
      </c>
      <c r="E48" s="9">
        <f t="shared" si="3"/>
        <v>76898.071133941383</v>
      </c>
    </row>
    <row r="49" spans="1:5" x14ac:dyDescent="0.25">
      <c r="A49">
        <v>40</v>
      </c>
      <c r="B49" s="8">
        <f t="shared" si="0"/>
        <v>-3482.0699502158759</v>
      </c>
      <c r="C49" s="8">
        <f t="shared" si="1"/>
        <v>-384.49035566970707</v>
      </c>
      <c r="D49" s="8">
        <f t="shared" si="2"/>
        <v>-3866.5603058855831</v>
      </c>
      <c r="E49" s="9">
        <f t="shared" si="3"/>
        <v>73416.001183725501</v>
      </c>
    </row>
    <row r="50" spans="1:5" x14ac:dyDescent="0.25">
      <c r="A50">
        <v>41</v>
      </c>
      <c r="B50" s="8">
        <f t="shared" si="0"/>
        <v>-3499.4802999669555</v>
      </c>
      <c r="C50" s="8">
        <f t="shared" si="1"/>
        <v>-367.08000591862765</v>
      </c>
      <c r="D50" s="8">
        <f t="shared" si="2"/>
        <v>-3866.5603058855831</v>
      </c>
      <c r="E50" s="9">
        <f t="shared" si="3"/>
        <v>69916.520883758552</v>
      </c>
    </row>
    <row r="51" spans="1:5" x14ac:dyDescent="0.25">
      <c r="A51">
        <v>42</v>
      </c>
      <c r="B51" s="8">
        <f t="shared" si="0"/>
        <v>-3516.9777014667902</v>
      </c>
      <c r="C51" s="8">
        <f t="shared" si="1"/>
        <v>-349.58260441879293</v>
      </c>
      <c r="D51" s="8">
        <f t="shared" si="2"/>
        <v>-3866.5603058855831</v>
      </c>
      <c r="E51" s="9">
        <f t="shared" si="3"/>
        <v>66399.54318229176</v>
      </c>
    </row>
    <row r="52" spans="1:5" x14ac:dyDescent="0.25">
      <c r="A52">
        <v>43</v>
      </c>
      <c r="B52" s="8">
        <f t="shared" si="0"/>
        <v>-3534.562589974124</v>
      </c>
      <c r="C52" s="8">
        <f t="shared" si="1"/>
        <v>-331.99771591145895</v>
      </c>
      <c r="D52" s="8">
        <f t="shared" si="2"/>
        <v>-3866.5603058855831</v>
      </c>
      <c r="E52" s="9">
        <f t="shared" si="3"/>
        <v>62864.980592317639</v>
      </c>
    </row>
    <row r="53" spans="1:5" x14ac:dyDescent="0.25">
      <c r="A53">
        <v>44</v>
      </c>
      <c r="B53" s="8">
        <f t="shared" si="0"/>
        <v>-3552.2354029239946</v>
      </c>
      <c r="C53" s="8">
        <f t="shared" si="1"/>
        <v>-314.32490296158824</v>
      </c>
      <c r="D53" s="8">
        <f t="shared" si="2"/>
        <v>-3866.5603058855827</v>
      </c>
      <c r="E53" s="9">
        <f t="shared" si="3"/>
        <v>59312.745189393645</v>
      </c>
    </row>
    <row r="54" spans="1:5" x14ac:dyDescent="0.25">
      <c r="A54">
        <v>45</v>
      </c>
      <c r="B54" s="8">
        <f t="shared" si="0"/>
        <v>-3569.996579938615</v>
      </c>
      <c r="C54" s="8">
        <f t="shared" si="1"/>
        <v>-296.5637259469683</v>
      </c>
      <c r="D54" s="8">
        <f t="shared" si="2"/>
        <v>-3866.5603058855831</v>
      </c>
      <c r="E54" s="9">
        <f t="shared" si="3"/>
        <v>55742.748609455033</v>
      </c>
    </row>
    <row r="55" spans="1:5" x14ac:dyDescent="0.25">
      <c r="A55">
        <v>46</v>
      </c>
      <c r="B55" s="8">
        <f t="shared" si="0"/>
        <v>-3587.8465628383078</v>
      </c>
      <c r="C55" s="8">
        <f t="shared" si="1"/>
        <v>-278.71374304727527</v>
      </c>
      <c r="D55" s="8">
        <f t="shared" si="2"/>
        <v>-3866.5603058855831</v>
      </c>
      <c r="E55" s="9">
        <f t="shared" si="3"/>
        <v>52154.902046616728</v>
      </c>
    </row>
    <row r="56" spans="1:5" x14ac:dyDescent="0.25">
      <c r="A56">
        <v>47</v>
      </c>
      <c r="B56" s="8">
        <f t="shared" si="0"/>
        <v>-3605.785795652499</v>
      </c>
      <c r="C56" s="8">
        <f t="shared" si="1"/>
        <v>-260.77451023308367</v>
      </c>
      <c r="D56" s="8">
        <f t="shared" si="2"/>
        <v>-3866.5603058855827</v>
      </c>
      <c r="E56" s="9">
        <f t="shared" si="3"/>
        <v>48549.116250964231</v>
      </c>
    </row>
    <row r="57" spans="1:5" x14ac:dyDescent="0.25">
      <c r="A57">
        <v>48</v>
      </c>
      <c r="B57" s="8">
        <f t="shared" si="0"/>
        <v>-3623.8147246307617</v>
      </c>
      <c r="C57" s="8">
        <f t="shared" si="1"/>
        <v>-242.74558125482119</v>
      </c>
      <c r="D57" s="8">
        <f t="shared" si="2"/>
        <v>-3866.5603058855827</v>
      </c>
      <c r="E57" s="9">
        <f t="shared" si="3"/>
        <v>44925.301526333467</v>
      </c>
    </row>
    <row r="58" spans="1:5" x14ac:dyDescent="0.25">
      <c r="A58">
        <v>49</v>
      </c>
      <c r="B58" s="8">
        <f t="shared" si="0"/>
        <v>-3641.9337982539159</v>
      </c>
      <c r="C58" s="8">
        <f t="shared" si="1"/>
        <v>-224.62650763166741</v>
      </c>
      <c r="D58" s="8">
        <f t="shared" si="2"/>
        <v>-3866.5603058855831</v>
      </c>
      <c r="E58" s="9">
        <f t="shared" si="3"/>
        <v>41283.367728079553</v>
      </c>
    </row>
    <row r="59" spans="1:5" x14ac:dyDescent="0.25">
      <c r="A59">
        <v>50</v>
      </c>
      <c r="B59" s="8">
        <f t="shared" si="0"/>
        <v>-3660.1434672451851</v>
      </c>
      <c r="C59" s="8">
        <f t="shared" si="1"/>
        <v>-206.4168386403978</v>
      </c>
      <c r="D59" s="8">
        <f t="shared" si="2"/>
        <v>-3866.5603058855827</v>
      </c>
      <c r="E59" s="9">
        <f t="shared" si="3"/>
        <v>37623.224260834366</v>
      </c>
    </row>
    <row r="60" spans="1:5" x14ac:dyDescent="0.25">
      <c r="A60">
        <v>51</v>
      </c>
      <c r="B60" s="8">
        <f t="shared" si="0"/>
        <v>-3678.4441845814108</v>
      </c>
      <c r="C60" s="8">
        <f t="shared" si="1"/>
        <v>-188.11612130417191</v>
      </c>
      <c r="D60" s="8">
        <f t="shared" si="2"/>
        <v>-3866.5603058855827</v>
      </c>
      <c r="E60" s="9">
        <f t="shared" si="3"/>
        <v>33944.780076252951</v>
      </c>
    </row>
    <row r="61" spans="1:5" x14ac:dyDescent="0.25">
      <c r="A61">
        <v>52</v>
      </c>
      <c r="B61" s="8">
        <f t="shared" si="0"/>
        <v>-3696.836405504318</v>
      </c>
      <c r="C61" s="8">
        <f t="shared" si="1"/>
        <v>-169.72390038126483</v>
      </c>
      <c r="D61" s="8">
        <f t="shared" si="2"/>
        <v>-3866.5603058855827</v>
      </c>
      <c r="E61" s="9">
        <f t="shared" si="3"/>
        <v>30247.943670748635</v>
      </c>
    </row>
    <row r="62" spans="1:5" x14ac:dyDescent="0.25">
      <c r="A62">
        <v>53</v>
      </c>
      <c r="B62" s="8">
        <f t="shared" si="0"/>
        <v>-3715.3205875318399</v>
      </c>
      <c r="C62" s="8">
        <f t="shared" si="1"/>
        <v>-151.23971835374323</v>
      </c>
      <c r="D62" s="8">
        <f t="shared" si="2"/>
        <v>-3866.5603058855831</v>
      </c>
      <c r="E62" s="9">
        <f t="shared" si="3"/>
        <v>26532.623083216793</v>
      </c>
    </row>
    <row r="63" spans="1:5" x14ac:dyDescent="0.25">
      <c r="A63">
        <v>54</v>
      </c>
      <c r="B63" s="8">
        <f t="shared" si="0"/>
        <v>-3733.897190469499</v>
      </c>
      <c r="C63" s="8">
        <f t="shared" si="1"/>
        <v>-132.663115416084</v>
      </c>
      <c r="D63" s="8">
        <f t="shared" si="2"/>
        <v>-3866.5603058855831</v>
      </c>
      <c r="E63" s="9">
        <f t="shared" si="3"/>
        <v>22798.725892747294</v>
      </c>
    </row>
    <row r="64" spans="1:5" x14ac:dyDescent="0.25">
      <c r="A64">
        <v>55</v>
      </c>
      <c r="B64" s="8">
        <f t="shared" si="0"/>
        <v>-3752.5666764218468</v>
      </c>
      <c r="C64" s="8">
        <f t="shared" si="1"/>
        <v>-113.99362946373653</v>
      </c>
      <c r="D64" s="8">
        <f t="shared" si="2"/>
        <v>-3866.5603058855831</v>
      </c>
      <c r="E64" s="9">
        <f t="shared" si="3"/>
        <v>19046.159216325446</v>
      </c>
    </row>
    <row r="65" spans="1:5" x14ac:dyDescent="0.25">
      <c r="A65">
        <v>56</v>
      </c>
      <c r="B65" s="8">
        <f t="shared" si="0"/>
        <v>-3771.3295098039562</v>
      </c>
      <c r="C65" s="8">
        <f t="shared" si="1"/>
        <v>-95.23079608162729</v>
      </c>
      <c r="D65" s="8">
        <f t="shared" si="2"/>
        <v>-3866.5603058855836</v>
      </c>
      <c r="E65" s="9">
        <f t="shared" si="3"/>
        <v>15274.82970652149</v>
      </c>
    </row>
    <row r="66" spans="1:5" x14ac:dyDescent="0.25">
      <c r="A66">
        <v>57</v>
      </c>
      <c r="B66" s="8">
        <f t="shared" si="0"/>
        <v>-3790.186157352975</v>
      </c>
      <c r="C66" s="8">
        <f t="shared" si="1"/>
        <v>-76.374148532607492</v>
      </c>
      <c r="D66" s="8">
        <f t="shared" si="2"/>
        <v>-3866.5603058855827</v>
      </c>
      <c r="E66" s="9">
        <f t="shared" si="3"/>
        <v>11484.643549168515</v>
      </c>
    </row>
    <row r="67" spans="1:5" x14ac:dyDescent="0.25">
      <c r="A67">
        <v>58</v>
      </c>
      <c r="B67" s="8">
        <f t="shared" si="0"/>
        <v>-3809.1370881397406</v>
      </c>
      <c r="C67" s="8">
        <f t="shared" si="1"/>
        <v>-57.423217745842621</v>
      </c>
      <c r="D67" s="8">
        <f t="shared" si="2"/>
        <v>-3866.5603058855831</v>
      </c>
      <c r="E67" s="9">
        <f t="shared" si="3"/>
        <v>7675.5064610287745</v>
      </c>
    </row>
    <row r="68" spans="1:5" x14ac:dyDescent="0.25">
      <c r="A68">
        <v>59</v>
      </c>
      <c r="B68" s="8">
        <f t="shared" si="0"/>
        <v>-3828.1827735804395</v>
      </c>
      <c r="C68" s="8">
        <f t="shared" si="1"/>
        <v>-38.377532305143909</v>
      </c>
      <c r="D68" s="8">
        <f t="shared" si="2"/>
        <v>-3866.5603058855836</v>
      </c>
      <c r="E68" s="9">
        <f t="shared" si="3"/>
        <v>3847.323687448335</v>
      </c>
    </row>
    <row r="69" spans="1:5" x14ac:dyDescent="0.25">
      <c r="A69">
        <v>60</v>
      </c>
      <c r="B69" s="8">
        <f t="shared" si="0"/>
        <v>-3847.3236874483414</v>
      </c>
      <c r="C69" s="8">
        <f t="shared" si="1"/>
        <v>-19.23661843724171</v>
      </c>
      <c r="D69" s="8">
        <f t="shared" si="2"/>
        <v>-3866.5603058855831</v>
      </c>
      <c r="E69" s="9">
        <f t="shared" si="3"/>
        <v>-6.3664629124104977E-12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终值函数</vt:lpstr>
      <vt:lpstr>本金和利息计算（PPMT与IPMT函数）</vt:lpstr>
      <vt:lpstr>Sheet1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yyl</cp:lastModifiedBy>
  <dcterms:created xsi:type="dcterms:W3CDTF">2009-07-17T07:04:42Z</dcterms:created>
  <dcterms:modified xsi:type="dcterms:W3CDTF">2018-03-04T13:38:21Z</dcterms:modified>
</cp:coreProperties>
</file>