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新建文件夹\"/>
    </mc:Choice>
  </mc:AlternateContent>
  <bookViews>
    <workbookView xWindow="240" yWindow="15" windowWidth="14895" windowHeight="7935"/>
  </bookViews>
  <sheets>
    <sheet name="女性塑身进度图表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7" i="1" l="1"/>
  <c r="I7" i="1" s="1"/>
  <c r="J7" i="1"/>
  <c r="J8" i="1"/>
  <c r="J9" i="1"/>
  <c r="J10" i="1"/>
  <c r="J11" i="1"/>
  <c r="H8" i="1"/>
  <c r="I8" i="1" s="1"/>
  <c r="H9" i="1"/>
  <c r="I9" i="1" s="1"/>
  <c r="H10" i="1"/>
  <c r="I10" i="1" s="1"/>
  <c r="H11" i="1"/>
  <c r="I11" i="1" s="1"/>
</calcChain>
</file>

<file path=xl/sharedStrings.xml><?xml version="1.0" encoding="utf-8"?>
<sst xmlns="http://schemas.openxmlformats.org/spreadsheetml/2006/main" count="12" uniqueCount="12">
  <si>
    <t>女性塑身进度图表</t>
    <phoneticPr fontId="3" type="noConversion"/>
  </si>
  <si>
    <t>日期</t>
    <phoneticPr fontId="3" type="noConversion"/>
  </si>
  <si>
    <t>体重（kg）</t>
    <phoneticPr fontId="3" type="noConversion"/>
  </si>
  <si>
    <t>胸围（cm）</t>
    <phoneticPr fontId="3" type="noConversion"/>
  </si>
  <si>
    <t>腰围（cm）</t>
    <phoneticPr fontId="3" type="noConversion"/>
  </si>
  <si>
    <t>臀围（cm）</t>
    <phoneticPr fontId="3" type="noConversion"/>
  </si>
  <si>
    <t>腕围（cm）</t>
    <phoneticPr fontId="3" type="noConversion"/>
  </si>
  <si>
    <t>前臂围（cm）</t>
    <phoneticPr fontId="3" type="noConversion"/>
  </si>
  <si>
    <t>估计瘦体重（kg）</t>
    <phoneticPr fontId="3" type="noConversion"/>
  </si>
  <si>
    <t>估计脂肪重量（kg）</t>
    <phoneticPr fontId="3" type="noConversion"/>
  </si>
  <si>
    <t>估计体重指数（BMI）</t>
    <phoneticPr fontId="3" type="noConversion"/>
  </si>
  <si>
    <t>身高（m）：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</si>
</sst>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/m/d;@"/>
    <numFmt numFmtId="177" formatCode="0.0;_܀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3"/>
      <name val="华文新魏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>
      <alignment vertical="center"/>
    </xf>
    <xf numFmtId="0" fontId="5" fillId="6" borderId="5" xfId="1" applyFont="1" applyFill="1" applyBorder="1" applyAlignment="1">
      <alignment horizontal="center" vertical="center" wrapText="1"/>
    </xf>
    <xf numFmtId="0" fontId="5" fillId="6" borderId="6" xfId="1" applyFont="1" applyFill="1" applyBorder="1" applyAlignment="1">
      <alignment horizontal="center" vertical="center" wrapText="1"/>
    </xf>
    <xf numFmtId="0" fontId="5" fillId="6" borderId="7" xfId="1" applyFont="1" applyFill="1" applyBorder="1" applyAlignment="1">
      <alignment horizontal="center" vertical="center" wrapText="1"/>
    </xf>
    <xf numFmtId="176" fontId="6" fillId="5" borderId="8" xfId="2" applyNumberFormat="1" applyFont="1" applyFill="1" applyBorder="1" applyAlignment="1">
      <alignment horizontal="center" vertical="center"/>
    </xf>
    <xf numFmtId="177" fontId="6" fillId="5" borderId="9" xfId="2" applyNumberFormat="1" applyFont="1" applyFill="1" applyBorder="1" applyAlignment="1">
      <alignment horizontal="center" vertical="center"/>
    </xf>
    <xf numFmtId="177" fontId="6" fillId="5" borderId="10" xfId="2" applyNumberFormat="1" applyFont="1" applyFill="1" applyBorder="1" applyAlignment="1">
      <alignment horizontal="center" vertical="center"/>
    </xf>
    <xf numFmtId="176" fontId="6" fillId="7" borderId="11" xfId="3" applyNumberFormat="1" applyFont="1" applyFill="1" applyBorder="1" applyAlignment="1">
      <alignment horizontal="center" vertical="center"/>
    </xf>
    <xf numFmtId="177" fontId="6" fillId="7" borderId="12" xfId="3" applyNumberFormat="1" applyFont="1" applyFill="1" applyBorder="1" applyAlignment="1">
      <alignment horizontal="center" vertical="center"/>
    </xf>
    <xf numFmtId="177" fontId="6" fillId="7" borderId="13" xfId="3" applyNumberFormat="1" applyFont="1" applyFill="1" applyBorder="1" applyAlignment="1">
      <alignment horizontal="center" vertical="center"/>
    </xf>
    <xf numFmtId="176" fontId="6" fillId="5" borderId="11" xfId="2" applyNumberFormat="1" applyFont="1" applyFill="1" applyBorder="1" applyAlignment="1">
      <alignment horizontal="center" vertical="center"/>
    </xf>
    <xf numFmtId="177" fontId="6" fillId="5" borderId="12" xfId="2" applyNumberFormat="1" applyFont="1" applyFill="1" applyBorder="1" applyAlignment="1">
      <alignment horizontal="center" vertical="center"/>
    </xf>
    <xf numFmtId="177" fontId="6" fillId="5" borderId="13" xfId="2" applyNumberFormat="1" applyFont="1" applyFill="1" applyBorder="1" applyAlignment="1">
      <alignment horizontal="center" vertical="center"/>
    </xf>
    <xf numFmtId="176" fontId="6" fillId="5" borderId="14" xfId="2" applyNumberFormat="1" applyFont="1" applyFill="1" applyBorder="1" applyAlignment="1">
      <alignment horizontal="center" vertical="center"/>
    </xf>
    <xf numFmtId="177" fontId="6" fillId="5" borderId="15" xfId="2" applyNumberFormat="1" applyFont="1" applyFill="1" applyBorder="1" applyAlignment="1">
      <alignment horizontal="center" vertical="center"/>
    </xf>
    <xf numFmtId="177" fontId="6" fillId="5" borderId="16" xfId="2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</cellXfs>
  <cellStyles count="4">
    <cellStyle name="20% - 着色 1" xfId="2" builtinId="30"/>
    <cellStyle name="20% - 着色 6" xfId="3" builtinId="50"/>
    <cellStyle name="常规" xfId="0" builtinId="0"/>
    <cellStyle name="着色 1" xfId="1" builtin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体重</a:t>
            </a:r>
            <a:r>
              <a:rPr lang="en-US"/>
              <a:t>-BMI</a:t>
            </a:r>
            <a:endParaRPr lang="zh-CN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女性塑身进度图表!$B$6</c:f>
              <c:strCache>
                <c:ptCount val="1"/>
                <c:pt idx="0">
                  <c:v>体重（kg）</c:v>
                </c:pt>
              </c:strCache>
            </c:strRef>
          </c:tx>
          <c:invertIfNegative val="0"/>
          <c:cat>
            <c:numRef>
              <c:f>女性塑身进度图表!$A$7:$A$11</c:f>
              <c:numCache>
                <c:formatCode>yy/m/d;@</c:formatCode>
                <c:ptCount val="5"/>
                <c:pt idx="0">
                  <c:v>39479</c:v>
                </c:pt>
                <c:pt idx="1">
                  <c:v>39486</c:v>
                </c:pt>
                <c:pt idx="2">
                  <c:v>39493</c:v>
                </c:pt>
                <c:pt idx="3">
                  <c:v>39500</c:v>
                </c:pt>
                <c:pt idx="4">
                  <c:v>39507</c:v>
                </c:pt>
              </c:numCache>
            </c:numRef>
          </c:cat>
          <c:val>
            <c:numRef>
              <c:f>女性塑身进度图表!$B$7:$B$11</c:f>
              <c:numCache>
                <c:formatCode>0.0;_܀</c:formatCode>
                <c:ptCount val="5"/>
                <c:pt idx="0">
                  <c:v>61.5</c:v>
                </c:pt>
                <c:pt idx="1">
                  <c:v>61.5</c:v>
                </c:pt>
                <c:pt idx="2">
                  <c:v>61</c:v>
                </c:pt>
                <c:pt idx="3">
                  <c:v>61</c:v>
                </c:pt>
                <c:pt idx="4">
                  <c:v>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0-4CF6-9998-63F731F89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2060032"/>
        <c:axId val="62061568"/>
      </c:barChart>
      <c:lineChart>
        <c:grouping val="standard"/>
        <c:varyColors val="0"/>
        <c:ser>
          <c:idx val="1"/>
          <c:order val="1"/>
          <c:tx>
            <c:strRef>
              <c:f>女性塑身进度图表!$J$6</c:f>
              <c:strCache>
                <c:ptCount val="1"/>
                <c:pt idx="0">
                  <c:v>估计体重指数（BMI）</c:v>
                </c:pt>
              </c:strCache>
            </c:strRef>
          </c:tx>
          <c:cat>
            <c:numRef>
              <c:f>女性塑身进度图表!$A$7:$A$11</c:f>
              <c:numCache>
                <c:formatCode>yy/m/d;@</c:formatCode>
                <c:ptCount val="5"/>
                <c:pt idx="0">
                  <c:v>39479</c:v>
                </c:pt>
                <c:pt idx="1">
                  <c:v>39486</c:v>
                </c:pt>
                <c:pt idx="2">
                  <c:v>39493</c:v>
                </c:pt>
                <c:pt idx="3">
                  <c:v>39500</c:v>
                </c:pt>
                <c:pt idx="4">
                  <c:v>39507</c:v>
                </c:pt>
              </c:numCache>
            </c:numRef>
          </c:cat>
          <c:val>
            <c:numRef>
              <c:f>女性塑身进度图表!$J$7:$J$11</c:f>
              <c:numCache>
                <c:formatCode>0.0;_܀</c:formatCode>
                <c:ptCount val="5"/>
                <c:pt idx="0">
                  <c:v>22.589531680440775</c:v>
                </c:pt>
                <c:pt idx="1">
                  <c:v>22.589531680440775</c:v>
                </c:pt>
                <c:pt idx="2">
                  <c:v>22.4058769513315</c:v>
                </c:pt>
                <c:pt idx="3">
                  <c:v>22.4058769513315</c:v>
                </c:pt>
                <c:pt idx="4">
                  <c:v>22.222222222222225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0-4CF6-9998-63F731F89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86176"/>
        <c:axId val="62265216"/>
      </c:lineChart>
      <c:dateAx>
        <c:axId val="6206003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nextTo"/>
        <c:txPr>
          <a:bodyPr rot="3000000"/>
          <a:lstStyle/>
          <a:p>
            <a:pPr>
              <a:defRPr/>
            </a:pPr>
            <a:endParaRPr lang="zh-CN"/>
          </a:p>
        </c:txPr>
        <c:crossAx val="62061568"/>
        <c:crosses val="autoZero"/>
        <c:auto val="1"/>
        <c:lblOffset val="100"/>
        <c:baseTimeUnit val="days"/>
      </c:dateAx>
      <c:valAx>
        <c:axId val="6206156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体重</a:t>
                </a:r>
              </a:p>
            </c:rich>
          </c:tx>
          <c:layout/>
          <c:overlay val="0"/>
        </c:title>
        <c:numFmt formatCode="0.0;_܀" sourceLinked="1"/>
        <c:majorTickMark val="none"/>
        <c:minorTickMark val="none"/>
        <c:tickLblPos val="nextTo"/>
        <c:crossAx val="62060032"/>
        <c:crosses val="autoZero"/>
        <c:crossBetween val="between"/>
      </c:valAx>
      <c:valAx>
        <c:axId val="622652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BMI</a:t>
                </a:r>
                <a:endParaRPr lang="zh-CN" altLang="en-US"/>
              </a:p>
            </c:rich>
          </c:tx>
          <c:layout/>
          <c:overlay val="0"/>
        </c:title>
        <c:numFmt formatCode="0.0;_܀" sourceLinked="1"/>
        <c:majorTickMark val="out"/>
        <c:minorTickMark val="none"/>
        <c:tickLblPos val="nextTo"/>
        <c:crossAx val="62386176"/>
        <c:crosses val="max"/>
        <c:crossBetween val="between"/>
      </c:valAx>
      <c:dateAx>
        <c:axId val="62386176"/>
        <c:scaling>
          <c:orientation val="minMax"/>
        </c:scaling>
        <c:delete val="1"/>
        <c:axPos val="b"/>
        <c:numFmt formatCode="yy/m/d;@" sourceLinked="1"/>
        <c:majorTickMark val="out"/>
        <c:minorTickMark val="none"/>
        <c:tickLblPos val="nextTo"/>
        <c:crossAx val="62265216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accent2">
            <a:tint val="50000"/>
            <a:satMod val="300000"/>
          </a:schemeClr>
        </a:gs>
        <a:gs pos="35000">
          <a:schemeClr val="accent2">
            <a:tint val="37000"/>
            <a:satMod val="300000"/>
          </a:schemeClr>
        </a:gs>
        <a:gs pos="100000">
          <a:schemeClr val="accent2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2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15</xdr:row>
      <xdr:rowOff>76200</xdr:rowOff>
    </xdr:from>
    <xdr:to>
      <xdr:col>8</xdr:col>
      <xdr:colOff>142875</xdr:colOff>
      <xdr:row>30</xdr:row>
      <xdr:rowOff>28575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133350</xdr:colOff>
      <xdr:row>0</xdr:row>
      <xdr:rowOff>209550</xdr:rowOff>
    </xdr:from>
    <xdr:to>
      <xdr:col>9</xdr:col>
      <xdr:colOff>448846</xdr:colOff>
      <xdr:row>3</xdr:row>
      <xdr:rowOff>123825</xdr:rowOff>
    </xdr:to>
    <xdr:pic>
      <xdr:nvPicPr>
        <xdr:cNvPr id="15" name="图片 14" descr="图片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300" y="209550"/>
          <a:ext cx="1229896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华丽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workbookViewId="0">
      <selection sqref="A1:J1"/>
    </sheetView>
  </sheetViews>
  <sheetFormatPr defaultRowHeight="13.5" x14ac:dyDescent="0.15"/>
  <cols>
    <col min="1" max="1" width="10.75" customWidth="1"/>
    <col min="2" max="7" width="9.625" customWidth="1"/>
    <col min="8" max="8" width="11.25" customWidth="1"/>
    <col min="9" max="10" width="12" customWidth="1"/>
  </cols>
  <sheetData>
    <row r="1" spans="1:10" ht="36.75" customHeight="1" x14ac:dyDescent="0.1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4.25" thickBot="1" x14ac:dyDescent="0.2"/>
    <row r="3" spans="1:10" x14ac:dyDescent="0.15">
      <c r="A3" s="20" t="s">
        <v>11</v>
      </c>
      <c r="B3" s="18">
        <v>1.65</v>
      </c>
    </row>
    <row r="4" spans="1:10" ht="14.25" thickBot="1" x14ac:dyDescent="0.2">
      <c r="A4" s="21"/>
      <c r="B4" s="19"/>
    </row>
    <row r="5" spans="1:10" ht="14.25" thickBot="1" x14ac:dyDescent="0.2">
      <c r="H5" s="1"/>
    </row>
    <row r="6" spans="1:10" ht="33.75" customHeight="1" thickBot="1" x14ac:dyDescent="0.2">
      <c r="A6" s="2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4" t="s">
        <v>10</v>
      </c>
    </row>
    <row r="7" spans="1:10" ht="18" customHeight="1" x14ac:dyDescent="0.15">
      <c r="A7" s="5">
        <v>39479</v>
      </c>
      <c r="B7" s="6">
        <v>61.5</v>
      </c>
      <c r="C7" s="6">
        <v>81</v>
      </c>
      <c r="D7" s="6">
        <v>77.5</v>
      </c>
      <c r="E7" s="6">
        <v>100</v>
      </c>
      <c r="F7" s="6">
        <v>17.100000000000001</v>
      </c>
      <c r="G7" s="6">
        <v>27.2</v>
      </c>
      <c r="H7" s="6">
        <f>(1.07*B7)-128*(B7^2/(100*$B$3)^2)</f>
        <v>48.022520661157031</v>
      </c>
      <c r="I7" s="6">
        <f>B7-H7</f>
        <v>13.477479338842969</v>
      </c>
      <c r="J7" s="7">
        <f>(B7)/($B$3^2)</f>
        <v>22.589531680440775</v>
      </c>
    </row>
    <row r="8" spans="1:10" ht="18" customHeight="1" x14ac:dyDescent="0.15">
      <c r="A8" s="8">
        <v>39486</v>
      </c>
      <c r="B8" s="9">
        <v>61.5</v>
      </c>
      <c r="C8" s="9">
        <v>81</v>
      </c>
      <c r="D8" s="9">
        <v>77.5</v>
      </c>
      <c r="E8" s="9">
        <v>100</v>
      </c>
      <c r="F8" s="9">
        <v>17.100000000000001</v>
      </c>
      <c r="G8" s="9">
        <v>27.2</v>
      </c>
      <c r="H8" s="9">
        <f t="shared" ref="H8:H11" si="0">(1.07*B8)-128*(B8^2/(100*$B$3)^2)</f>
        <v>48.022520661157031</v>
      </c>
      <c r="I8" s="9">
        <f t="shared" ref="I8:I11" si="1">B8-H8</f>
        <v>13.477479338842969</v>
      </c>
      <c r="J8" s="10">
        <f t="shared" ref="J8:J11" si="2">(B8)/($B$3^2)</f>
        <v>22.589531680440775</v>
      </c>
    </row>
    <row r="9" spans="1:10" ht="18" customHeight="1" x14ac:dyDescent="0.15">
      <c r="A9" s="11">
        <v>39493</v>
      </c>
      <c r="B9" s="12">
        <v>61</v>
      </c>
      <c r="C9" s="12">
        <v>81</v>
      </c>
      <c r="D9" s="12">
        <v>77.5</v>
      </c>
      <c r="E9" s="12">
        <v>99</v>
      </c>
      <c r="F9" s="12">
        <v>17</v>
      </c>
      <c r="G9" s="12">
        <v>27.1</v>
      </c>
      <c r="H9" s="12">
        <f t="shared" si="0"/>
        <v>47.775491276400373</v>
      </c>
      <c r="I9" s="12">
        <f t="shared" si="1"/>
        <v>13.224508723599627</v>
      </c>
      <c r="J9" s="13">
        <f t="shared" si="2"/>
        <v>22.4058769513315</v>
      </c>
    </row>
    <row r="10" spans="1:10" ht="18" customHeight="1" x14ac:dyDescent="0.15">
      <c r="A10" s="8">
        <v>39500</v>
      </c>
      <c r="B10" s="9">
        <v>61</v>
      </c>
      <c r="C10" s="9">
        <v>81</v>
      </c>
      <c r="D10" s="9">
        <v>70</v>
      </c>
      <c r="E10" s="9">
        <v>99</v>
      </c>
      <c r="F10" s="9">
        <v>17</v>
      </c>
      <c r="G10" s="9">
        <v>27.1</v>
      </c>
      <c r="H10" s="9">
        <f t="shared" si="0"/>
        <v>47.775491276400373</v>
      </c>
      <c r="I10" s="9">
        <f t="shared" si="1"/>
        <v>13.224508723599627</v>
      </c>
      <c r="J10" s="10">
        <f t="shared" si="2"/>
        <v>22.4058769513315</v>
      </c>
    </row>
    <row r="11" spans="1:10" ht="18" customHeight="1" thickBot="1" x14ac:dyDescent="0.2">
      <c r="A11" s="14">
        <v>39507</v>
      </c>
      <c r="B11" s="15">
        <v>60.5</v>
      </c>
      <c r="C11" s="15">
        <v>81</v>
      </c>
      <c r="D11" s="15">
        <v>70</v>
      </c>
      <c r="E11" s="15">
        <v>98</v>
      </c>
      <c r="F11" s="15">
        <v>16.899999999999999</v>
      </c>
      <c r="G11" s="15">
        <v>27</v>
      </c>
      <c r="H11" s="15">
        <f t="shared" si="0"/>
        <v>47.526111111111106</v>
      </c>
      <c r="I11" s="15">
        <f t="shared" si="1"/>
        <v>12.973888888888894</v>
      </c>
      <c r="J11" s="16">
        <f t="shared" si="2"/>
        <v>22.222222222222225</v>
      </c>
    </row>
  </sheetData>
  <mergeCells count="3">
    <mergeCell ref="A1:J1"/>
    <mergeCell ref="B3:B4"/>
    <mergeCell ref="A3:A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女性塑身进度图表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Administrator</cp:lastModifiedBy>
  <cp:lastPrinted>2008-03-31T04:03:26Z</cp:lastPrinted>
  <dcterms:created xsi:type="dcterms:W3CDTF">2008-03-29T05:57:56Z</dcterms:created>
  <dcterms:modified xsi:type="dcterms:W3CDTF">2018-03-30T13:40:15Z</dcterms:modified>
</cp:coreProperties>
</file>