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480" yWindow="105" windowWidth="8505" windowHeight="4980" tabRatio="519"/>
  </bookViews>
  <sheets>
    <sheet name="描述统计" sheetId="16" r:id="rId1"/>
    <sheet name="直方图" sheetId="58" r:id="rId2"/>
    <sheet name="T检验 成对样本" sheetId="32" r:id="rId3"/>
    <sheet name="F检验" sheetId="49" r:id="rId4"/>
    <sheet name="T检验 双样本" sheetId="50" r:id="rId5"/>
    <sheet name="单因素方差分析" sheetId="51" r:id="rId6"/>
    <sheet name="双因素方差分析" sheetId="52" r:id="rId7"/>
    <sheet name="移动平均" sheetId="53" r:id="rId8"/>
    <sheet name="指数平滑" sheetId="54" r:id="rId9"/>
    <sheet name="回归" sheetId="55" r:id="rId10"/>
    <sheet name="相关系数" sheetId="56" r:id="rId11"/>
    <sheet name="逐步回归" sheetId="57" r:id="rId12"/>
  </sheets>
  <definedNames>
    <definedName name="anscount" hidden="1">2</definedName>
    <definedName name="x">#REF!</definedName>
    <definedName name="销售收入">#REF!</definedName>
  </definedNames>
  <calcPr calcId="125725" iterate="1"/>
</workbook>
</file>

<file path=xl/calcChain.xml><?xml version="1.0" encoding="utf-8"?>
<calcChain xmlns="http://schemas.openxmlformats.org/spreadsheetml/2006/main">
  <c r="B15" i="55"/>
  <c r="C6" i="53"/>
  <c r="C7"/>
  <c r="C8"/>
  <c r="C9"/>
  <c r="C10"/>
  <c r="C11"/>
  <c r="C12"/>
  <c r="C13"/>
  <c r="C14"/>
  <c r="C15"/>
  <c r="C16"/>
  <c r="C17"/>
  <c r="C18"/>
  <c r="C19"/>
  <c r="C20"/>
  <c r="C21"/>
  <c r="C3" i="54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B15" i="57"/>
</calcChain>
</file>

<file path=xl/sharedStrings.xml><?xml version="1.0" encoding="utf-8"?>
<sst xmlns="http://schemas.openxmlformats.org/spreadsheetml/2006/main" count="383" uniqueCount="118">
  <si>
    <t>学号</t>
  </si>
  <si>
    <t>班级</t>
  </si>
  <si>
    <t>高等数学</t>
  </si>
  <si>
    <t>计算机原理</t>
  </si>
  <si>
    <t>法学概论</t>
  </si>
  <si>
    <t>93911</t>
  </si>
  <si>
    <t>接收</t>
  </si>
  <si>
    <t>其他</t>
  </si>
  <si>
    <t>频率</t>
  </si>
  <si>
    <t>组距</t>
    <phoneticPr fontId="2" type="noConversion"/>
  </si>
  <si>
    <r>
      <t>治疗前</t>
    </r>
    <r>
      <rPr>
        <sz val="10.5"/>
        <rFont val="Times New Roman"/>
        <family val="1"/>
      </rPr>
      <t>x</t>
    </r>
  </si>
  <si>
    <r>
      <t>治疗后</t>
    </r>
    <r>
      <rPr>
        <sz val="10.5"/>
        <rFont val="Times New Roman"/>
        <family val="1"/>
      </rPr>
      <t>y</t>
    </r>
  </si>
  <si>
    <t>病例号</t>
    <phoneticPr fontId="2" type="noConversion"/>
  </si>
  <si>
    <t>t-检验: 成对双样本均值分析</t>
  </si>
  <si>
    <t>治疗前x</t>
  </si>
  <si>
    <t>治疗后y</t>
  </si>
  <si>
    <t>平均</t>
  </si>
  <si>
    <t>方差</t>
  </si>
  <si>
    <t>观测值</t>
  </si>
  <si>
    <t>泊松相关系数</t>
  </si>
  <si>
    <t>假设平均差</t>
  </si>
  <si>
    <t>df</t>
  </si>
  <si>
    <t>t Stat</t>
  </si>
  <si>
    <t>P(T&lt;=t) 单尾</t>
  </si>
  <si>
    <t>t 单尾临界</t>
  </si>
  <si>
    <t>P(T&lt;=t) 双尾</t>
  </si>
  <si>
    <t>t 双尾临界</t>
  </si>
  <si>
    <t>标准方法</t>
  </si>
  <si>
    <t>序号</t>
    <phoneticPr fontId="2" type="noConversion"/>
  </si>
  <si>
    <t>改进方法</t>
  </si>
  <si>
    <t>改进方法</t>
    <phoneticPr fontId="2" type="noConversion"/>
  </si>
  <si>
    <t>F-检验 双样本方差分析</t>
  </si>
  <si>
    <t>F</t>
  </si>
  <si>
    <t>P(F&lt;=f) 单尾</t>
  </si>
  <si>
    <t>F 单尾临界</t>
  </si>
  <si>
    <t>序号</t>
    <phoneticPr fontId="2" type="noConversion"/>
  </si>
  <si>
    <t>改进方法</t>
    <phoneticPr fontId="2" type="noConversion"/>
  </si>
  <si>
    <t>t-检验: 双样本等方差假设</t>
  </si>
  <si>
    <t>合并方差</t>
  </si>
  <si>
    <t>青霉素</t>
  </si>
  <si>
    <t>四环素</t>
  </si>
  <si>
    <t>链霉素</t>
  </si>
  <si>
    <t>红霉素</t>
  </si>
  <si>
    <t>氯霉素</t>
  </si>
  <si>
    <t>序号</t>
    <phoneticPr fontId="2" type="noConversion"/>
  </si>
  <si>
    <t>方差分析：单因素方差分析</t>
  </si>
  <si>
    <t>SUMMARY</t>
  </si>
  <si>
    <t>组</t>
  </si>
  <si>
    <t>求和</t>
  </si>
  <si>
    <t>方差分析</t>
  </si>
  <si>
    <t>差异源</t>
  </si>
  <si>
    <t>SS</t>
  </si>
  <si>
    <t>MS</t>
  </si>
  <si>
    <t>P-value</t>
  </si>
  <si>
    <t>F crit</t>
  </si>
  <si>
    <t>组间</t>
  </si>
  <si>
    <t>组内</t>
  </si>
  <si>
    <t>总计</t>
  </si>
  <si>
    <t>年度</t>
    <phoneticPr fontId="2" type="noConversion"/>
  </si>
  <si>
    <t>销售额</t>
    <phoneticPr fontId="2" type="noConversion"/>
  </si>
  <si>
    <t>年度</t>
    <phoneticPr fontId="2" type="noConversion"/>
  </si>
  <si>
    <t>销售额</t>
    <phoneticPr fontId="2" type="noConversion"/>
  </si>
  <si>
    <t>T</t>
    <phoneticPr fontId="2" type="noConversion"/>
  </si>
  <si>
    <t>Y</t>
    <phoneticPr fontId="2" type="noConversion"/>
  </si>
  <si>
    <r>
      <t>X</t>
    </r>
    <r>
      <rPr>
        <vertAlign val="subscript"/>
        <sz val="12"/>
        <rFont val="Times New Roman"/>
        <family val="1"/>
      </rPr>
      <t>1</t>
    </r>
    <phoneticPr fontId="2" type="noConversion"/>
  </si>
  <si>
    <r>
      <t>X</t>
    </r>
    <r>
      <rPr>
        <vertAlign val="subscript"/>
        <sz val="12"/>
        <rFont val="Times New Roman"/>
        <family val="1"/>
      </rPr>
      <t>2</t>
    </r>
    <phoneticPr fontId="2" type="noConversion"/>
  </si>
  <si>
    <r>
      <t>X</t>
    </r>
    <r>
      <rPr>
        <vertAlign val="subscript"/>
        <sz val="12"/>
        <rFont val="Times New Roman"/>
        <family val="1"/>
      </rPr>
      <t>3</t>
    </r>
    <phoneticPr fontId="2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</si>
  <si>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</si>
  <si>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</si>
  <si>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</si>
  <si>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</si>
  <si>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</si>
  <si>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</si>
  <si>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回归分析</t>
  </si>
  <si>
    <t>残差</t>
  </si>
  <si>
    <t>Intercept</t>
  </si>
  <si>
    <t>Significance F</t>
  </si>
  <si>
    <t>Coefficients</t>
  </si>
  <si>
    <t>Lower 95%</t>
  </si>
  <si>
    <t>Upper 95%</t>
  </si>
  <si>
    <t>下限 95.0%</t>
  </si>
  <si>
    <t>上限 95.0%</t>
  </si>
  <si>
    <t>X1</t>
  </si>
  <si>
    <t>X2</t>
  </si>
  <si>
    <t>X3</t>
  </si>
  <si>
    <t>T</t>
    <phoneticPr fontId="2" type="noConversion"/>
  </si>
  <si>
    <t>Y</t>
    <phoneticPr fontId="2" type="noConversion"/>
  </si>
  <si>
    <r>
      <t>X</t>
    </r>
    <r>
      <rPr>
        <vertAlign val="subscript"/>
        <sz val="12"/>
        <rFont val="Times New Roman"/>
        <family val="1"/>
      </rPr>
      <t>1</t>
    </r>
    <phoneticPr fontId="2" type="noConversion"/>
  </si>
  <si>
    <r>
      <t>X</t>
    </r>
    <r>
      <rPr>
        <vertAlign val="subscript"/>
        <sz val="12"/>
        <rFont val="Times New Roman"/>
        <family val="1"/>
      </rPr>
      <t>2</t>
    </r>
    <phoneticPr fontId="2" type="noConversion"/>
  </si>
  <si>
    <r>
      <t>X</t>
    </r>
    <r>
      <rPr>
        <vertAlign val="subscript"/>
        <sz val="12"/>
        <rFont val="Times New Roman"/>
        <family val="1"/>
      </rPr>
      <t>3</t>
    </r>
    <phoneticPr fontId="2" type="noConversion"/>
  </si>
  <si>
    <t>Y</t>
  </si>
  <si>
    <t>中位数</t>
  </si>
  <si>
    <t>众数</t>
  </si>
  <si>
    <t>标准差</t>
  </si>
  <si>
    <t>峰度</t>
  </si>
  <si>
    <t>偏度</t>
  </si>
  <si>
    <t>区域</t>
  </si>
  <si>
    <t>最小值</t>
  </si>
  <si>
    <t>最大值</t>
  </si>
  <si>
    <t>观测数</t>
  </si>
  <si>
    <t>置信度(95.0%)</t>
  </si>
  <si>
    <t>施肥方案1</t>
  </si>
  <si>
    <t>施肥方案1</t>
    <phoneticPr fontId="2" type="noConversion"/>
  </si>
  <si>
    <t>施肥方案2</t>
  </si>
  <si>
    <t>施肥方案3</t>
  </si>
  <si>
    <t>施肥方案4</t>
  </si>
  <si>
    <t>剪枝方案1</t>
  </si>
  <si>
    <t>剪枝方案1</t>
    <phoneticPr fontId="2" type="noConversion"/>
  </si>
  <si>
    <t>剪枝方案2</t>
  </si>
  <si>
    <t>剪枝方案3</t>
  </si>
  <si>
    <t>方差分析：可重复双因素分析</t>
  </si>
  <si>
    <t>样本</t>
  </si>
  <si>
    <t>列</t>
  </si>
  <si>
    <t>交互</t>
  </si>
  <si>
    <t>内部</t>
  </si>
  <si>
    <t>RESIDUAL OUTPUT</t>
  </si>
  <si>
    <t>预测 Y</t>
  </si>
  <si>
    <t>标准残差</t>
  </si>
</sst>
</file>

<file path=xl/styles.xml><?xml version="1.0" encoding="utf-8"?>
<styleSheet xmlns="http://schemas.openxmlformats.org/spreadsheetml/2006/main">
  <numFmts count="2">
    <numFmt numFmtId="204" formatCode="0.0"/>
    <numFmt numFmtId="221" formatCode="0.0_ "/>
  </numFmts>
  <fonts count="8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.5"/>
      <name val="Times New Roman"/>
      <family val="1"/>
    </font>
    <font>
      <sz val="10.5"/>
      <name val="宋体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21">
    <xf numFmtId="0" fontId="0" fillId="0" borderId="0" xfId="0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2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204" fontId="0" fillId="0" borderId="0" xfId="0" applyNumberFormat="1" applyFill="1" applyBorder="1" applyAlignment="1"/>
    <xf numFmtId="0" fontId="5" fillId="0" borderId="0" xfId="0" applyFont="1" applyAlignment="1">
      <alignment horizontal="justify" vertical="top" wrapText="1"/>
    </xf>
    <xf numFmtId="204" fontId="0" fillId="0" borderId="0" xfId="0" applyNumberFormat="1"/>
    <xf numFmtId="0" fontId="6" fillId="0" borderId="0" xfId="0" applyFont="1" applyAlignment="1">
      <alignment horizontal="center" wrapText="1"/>
    </xf>
    <xf numFmtId="0" fontId="3" fillId="0" borderId="2" xfId="0" applyFont="1" applyFill="1" applyBorder="1" applyAlignment="1">
      <alignment horizontal="centerContinuous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21" fontId="0" fillId="0" borderId="0" xfId="0" applyNumberFormat="1"/>
    <xf numFmtId="0" fontId="3" fillId="0" borderId="3" xfId="0" applyFont="1" applyFill="1" applyBorder="1" applyAlignment="1">
      <alignment horizontal="right"/>
    </xf>
    <xf numFmtId="0" fontId="0" fillId="2" borderId="0" xfId="0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altLang="en-US"/>
              <a:t>直方图</a:t>
            </a:r>
          </a:p>
        </c:rich>
      </c:tx>
      <c:layout>
        <c:manualLayout>
          <c:xMode val="edge"/>
          <c:yMode val="edge"/>
          <c:x val="0.43981580904543061"/>
          <c:y val="3.9525767982969952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425956276123671"/>
          <c:y val="0.1739133791250678"/>
          <c:w val="0.83333521713871062"/>
          <c:h val="0.60079167334114325"/>
        </c:manualLayout>
      </c:layout>
      <c:barChart>
        <c:barDir val="col"/>
        <c:grouping val="clustered"/>
        <c:ser>
          <c:idx val="0"/>
          <c:order val="0"/>
          <c:tx>
            <c:v>频率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直方图!$G$2:$G$7</c:f>
              <c:strCache>
                <c:ptCount val="6"/>
                <c:pt idx="0">
                  <c:v>59.5</c:v>
                </c:pt>
                <c:pt idx="1">
                  <c:v>69.5</c:v>
                </c:pt>
                <c:pt idx="2">
                  <c:v>79.5</c:v>
                </c:pt>
                <c:pt idx="3">
                  <c:v>89.5</c:v>
                </c:pt>
                <c:pt idx="4">
                  <c:v>99.5</c:v>
                </c:pt>
                <c:pt idx="5">
                  <c:v>其他</c:v>
                </c:pt>
              </c:strCache>
            </c:strRef>
          </c:cat>
          <c:val>
            <c:numRef>
              <c:f>直方图!$H$2:$H$7</c:f>
              <c:numCache>
                <c:formatCode>General</c:formatCode>
                <c:ptCount val="6"/>
                <c:pt idx="0">
                  <c:v>4</c:v>
                </c:pt>
                <c:pt idx="1">
                  <c:v>9</c:v>
                </c:pt>
                <c:pt idx="2">
                  <c:v>14</c:v>
                </c:pt>
                <c:pt idx="3">
                  <c:v>19</c:v>
                </c:pt>
                <c:pt idx="4">
                  <c:v>7</c:v>
                </c:pt>
                <c:pt idx="5">
                  <c:v>1</c:v>
                </c:pt>
              </c:numCache>
            </c:numRef>
          </c:val>
        </c:ser>
        <c:axId val="96096640"/>
        <c:axId val="96098560"/>
      </c:barChart>
      <c:catAx>
        <c:axId val="960966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接收</a:t>
                </a:r>
              </a:p>
            </c:rich>
          </c:tx>
          <c:layout>
            <c:manualLayout>
              <c:xMode val="edge"/>
              <c:yMode val="edge"/>
              <c:x val="0.50926041047365644"/>
              <c:y val="0.8932823564151208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6098560"/>
        <c:crosses val="autoZero"/>
        <c:auto val="1"/>
        <c:lblAlgn val="ctr"/>
        <c:lblOffset val="100"/>
        <c:tickLblSkip val="1"/>
        <c:tickMarkSkip val="1"/>
      </c:catAx>
      <c:valAx>
        <c:axId val="960985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频率</a:t>
                </a:r>
              </a:p>
            </c:rich>
          </c:tx>
          <c:layout>
            <c:manualLayout>
              <c:xMode val="edge"/>
              <c:yMode val="edge"/>
              <c:x val="1.1574100238037647E-2"/>
              <c:y val="0.4031628334262935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6096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5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altLang="en-US"/>
              <a:t>移动平均</a:t>
            </a:r>
          </a:p>
        </c:rich>
      </c:tx>
      <c:layout>
        <c:manualLayout>
          <c:xMode val="edge"/>
          <c:yMode val="edge"/>
          <c:x val="0.40976730395622668"/>
          <c:y val="3.5947827141503082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401276790731138"/>
          <c:y val="0.13725533999482994"/>
          <c:w val="0.62632826252376617"/>
          <c:h val="0.66013282568942022"/>
        </c:manualLayout>
      </c:layout>
      <c:lineChart>
        <c:grouping val="standard"/>
        <c:ser>
          <c:idx val="0"/>
          <c:order val="0"/>
          <c:tx>
            <c:v>实际值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移动平均!$B$2:$B$21</c:f>
              <c:numCache>
                <c:formatCode>General</c:formatCode>
                <c:ptCount val="20"/>
                <c:pt idx="0">
                  <c:v>41</c:v>
                </c:pt>
                <c:pt idx="1">
                  <c:v>48</c:v>
                </c:pt>
                <c:pt idx="2">
                  <c:v>53</c:v>
                </c:pt>
                <c:pt idx="3">
                  <c:v>51</c:v>
                </c:pt>
                <c:pt idx="4">
                  <c:v>58</c:v>
                </c:pt>
                <c:pt idx="5">
                  <c:v>57</c:v>
                </c:pt>
                <c:pt idx="6">
                  <c:v>64</c:v>
                </c:pt>
                <c:pt idx="7">
                  <c:v>69</c:v>
                </c:pt>
                <c:pt idx="8">
                  <c:v>67</c:v>
                </c:pt>
                <c:pt idx="9">
                  <c:v>69</c:v>
                </c:pt>
                <c:pt idx="10">
                  <c:v>76</c:v>
                </c:pt>
                <c:pt idx="11">
                  <c:v>73</c:v>
                </c:pt>
                <c:pt idx="12">
                  <c:v>79</c:v>
                </c:pt>
                <c:pt idx="13">
                  <c:v>84</c:v>
                </c:pt>
                <c:pt idx="14">
                  <c:v>86</c:v>
                </c:pt>
                <c:pt idx="15">
                  <c:v>87</c:v>
                </c:pt>
                <c:pt idx="16">
                  <c:v>92</c:v>
                </c:pt>
                <c:pt idx="17">
                  <c:v>95</c:v>
                </c:pt>
                <c:pt idx="18">
                  <c:v>101</c:v>
                </c:pt>
                <c:pt idx="19">
                  <c:v>107</c:v>
                </c:pt>
              </c:numCache>
            </c:numRef>
          </c:val>
        </c:ser>
        <c:ser>
          <c:idx val="1"/>
          <c:order val="1"/>
          <c:tx>
            <c:v>预测值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移动平均!$C$2:$C$21</c:f>
              <c:numCache>
                <c:formatCode>General</c:formatCode>
                <c:ptCount val="20"/>
                <c:pt idx="4">
                  <c:v>50.2</c:v>
                </c:pt>
                <c:pt idx="5">
                  <c:v>53.4</c:v>
                </c:pt>
                <c:pt idx="6">
                  <c:v>56.6</c:v>
                </c:pt>
                <c:pt idx="7">
                  <c:v>59.8</c:v>
                </c:pt>
                <c:pt idx="8">
                  <c:v>63</c:v>
                </c:pt>
                <c:pt idx="9">
                  <c:v>65.2</c:v>
                </c:pt>
                <c:pt idx="10">
                  <c:v>69</c:v>
                </c:pt>
                <c:pt idx="11">
                  <c:v>70.8</c:v>
                </c:pt>
                <c:pt idx="12">
                  <c:v>72.8</c:v>
                </c:pt>
                <c:pt idx="13">
                  <c:v>76.2</c:v>
                </c:pt>
                <c:pt idx="14">
                  <c:v>79.599999999999994</c:v>
                </c:pt>
                <c:pt idx="15">
                  <c:v>81.8</c:v>
                </c:pt>
                <c:pt idx="16">
                  <c:v>85.6</c:v>
                </c:pt>
                <c:pt idx="17">
                  <c:v>88.8</c:v>
                </c:pt>
                <c:pt idx="18">
                  <c:v>92.2</c:v>
                </c:pt>
                <c:pt idx="19">
                  <c:v>96.4</c:v>
                </c:pt>
              </c:numCache>
            </c:numRef>
          </c:val>
        </c:ser>
        <c:marker val="1"/>
        <c:axId val="96049024"/>
        <c:axId val="96063872"/>
      </c:lineChart>
      <c:catAx>
        <c:axId val="960490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数据点</a:t>
                </a:r>
              </a:p>
            </c:rich>
          </c:tx>
          <c:layout>
            <c:manualLayout>
              <c:xMode val="edge"/>
              <c:yMode val="edge"/>
              <c:x val="0.39702842404048905"/>
              <c:y val="0.90523164710875936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6063872"/>
        <c:crosses val="autoZero"/>
        <c:auto val="1"/>
        <c:lblAlgn val="ctr"/>
        <c:lblOffset val="100"/>
        <c:tickLblSkip val="2"/>
        <c:tickMarkSkip val="1"/>
      </c:catAx>
      <c:valAx>
        <c:axId val="960638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值</a:t>
                </a:r>
              </a:p>
            </c:rich>
          </c:tx>
          <c:layout>
            <c:manualLayout>
              <c:xMode val="edge"/>
              <c:yMode val="edge"/>
              <c:x val="1.0615733263114682E-2"/>
              <c:y val="0.43464190998362817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604902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707167485999462"/>
          <c:y val="0.40849803569889864"/>
          <c:w val="0.18896005208344133"/>
          <c:h val="0.14052332428042114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altLang="en-US"/>
              <a:t>指数平滑</a:t>
            </a:r>
          </a:p>
        </c:rich>
      </c:tx>
      <c:layout>
        <c:manualLayout>
          <c:xMode val="edge"/>
          <c:yMode val="edge"/>
          <c:x val="0.41"/>
          <c:y val="3.4188129307250785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3"/>
          <c:y val="0.159544603433837"/>
          <c:w val="0.65"/>
          <c:h val="0.66951753226699462"/>
        </c:manualLayout>
      </c:layout>
      <c:lineChart>
        <c:grouping val="standard"/>
        <c:ser>
          <c:idx val="0"/>
          <c:order val="0"/>
          <c:tx>
            <c:v>实际值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指数平滑!$B$2:$B$21</c:f>
              <c:numCache>
                <c:formatCode>General</c:formatCode>
                <c:ptCount val="20"/>
                <c:pt idx="0">
                  <c:v>41</c:v>
                </c:pt>
                <c:pt idx="1">
                  <c:v>48</c:v>
                </c:pt>
                <c:pt idx="2">
                  <c:v>53</c:v>
                </c:pt>
                <c:pt idx="3">
                  <c:v>51</c:v>
                </c:pt>
                <c:pt idx="4">
                  <c:v>58</c:v>
                </c:pt>
                <c:pt idx="5">
                  <c:v>57</c:v>
                </c:pt>
                <c:pt idx="6">
                  <c:v>64</c:v>
                </c:pt>
                <c:pt idx="7">
                  <c:v>69</c:v>
                </c:pt>
                <c:pt idx="8">
                  <c:v>67</c:v>
                </c:pt>
                <c:pt idx="9">
                  <c:v>69</c:v>
                </c:pt>
                <c:pt idx="10">
                  <c:v>76</c:v>
                </c:pt>
                <c:pt idx="11">
                  <c:v>73</c:v>
                </c:pt>
                <c:pt idx="12">
                  <c:v>79</c:v>
                </c:pt>
                <c:pt idx="13">
                  <c:v>84</c:v>
                </c:pt>
                <c:pt idx="14">
                  <c:v>86</c:v>
                </c:pt>
                <c:pt idx="15">
                  <c:v>87</c:v>
                </c:pt>
                <c:pt idx="16">
                  <c:v>92</c:v>
                </c:pt>
                <c:pt idx="17">
                  <c:v>95</c:v>
                </c:pt>
                <c:pt idx="18">
                  <c:v>101</c:v>
                </c:pt>
                <c:pt idx="19">
                  <c:v>107</c:v>
                </c:pt>
              </c:numCache>
            </c:numRef>
          </c:val>
        </c:ser>
        <c:ser>
          <c:idx val="1"/>
          <c:order val="1"/>
          <c:tx>
            <c:v>预测值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指数平滑!$C$2:$C$21</c:f>
              <c:numCache>
                <c:formatCode>General</c:formatCode>
                <c:ptCount val="20"/>
                <c:pt idx="1">
                  <c:v>41</c:v>
                </c:pt>
                <c:pt idx="2">
                  <c:v>45.899999999999991</c:v>
                </c:pt>
                <c:pt idx="3">
                  <c:v>50.86999999999999</c:v>
                </c:pt>
                <c:pt idx="4">
                  <c:v>50.960999999999991</c:v>
                </c:pt>
                <c:pt idx="5">
                  <c:v>55.888299999999987</c:v>
                </c:pt>
                <c:pt idx="6">
                  <c:v>56.666489999999996</c:v>
                </c:pt>
                <c:pt idx="7">
                  <c:v>61.799946999999996</c:v>
                </c:pt>
                <c:pt idx="8">
                  <c:v>66.839984099999995</c:v>
                </c:pt>
                <c:pt idx="9">
                  <c:v>66.951995229999994</c:v>
                </c:pt>
                <c:pt idx="10">
                  <c:v>68.385598568999995</c:v>
                </c:pt>
                <c:pt idx="11">
                  <c:v>73.71567957069999</c:v>
                </c:pt>
                <c:pt idx="12">
                  <c:v>73.214703871209991</c:v>
                </c:pt>
                <c:pt idx="13">
                  <c:v>77.264411161363</c:v>
                </c:pt>
                <c:pt idx="14">
                  <c:v>81.979323348408897</c:v>
                </c:pt>
                <c:pt idx="15">
                  <c:v>84.793797004522659</c:v>
                </c:pt>
                <c:pt idx="16">
                  <c:v>86.338139101356802</c:v>
                </c:pt>
                <c:pt idx="17">
                  <c:v>90.301441730407035</c:v>
                </c:pt>
                <c:pt idx="18">
                  <c:v>93.590432519122118</c:v>
                </c:pt>
                <c:pt idx="19">
                  <c:v>98.777129755736624</c:v>
                </c:pt>
              </c:numCache>
            </c:numRef>
          </c:val>
        </c:ser>
        <c:marker val="1"/>
        <c:axId val="96123520"/>
        <c:axId val="96130176"/>
      </c:lineChart>
      <c:catAx>
        <c:axId val="96123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数据点</a:t>
                </a:r>
              </a:p>
            </c:rich>
          </c:tx>
          <c:layout>
            <c:manualLayout>
              <c:xMode val="edge"/>
              <c:yMode val="edge"/>
              <c:x val="0.40200000000000002"/>
              <c:y val="0.92307949129577127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6130176"/>
        <c:crosses val="autoZero"/>
        <c:auto val="1"/>
        <c:lblAlgn val="ctr"/>
        <c:lblOffset val="100"/>
        <c:tickLblSkip val="2"/>
        <c:tickMarkSkip val="1"/>
      </c:catAx>
      <c:valAx>
        <c:axId val="9613017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值</a:t>
                </a:r>
              </a:p>
            </c:rich>
          </c:tx>
          <c:layout>
            <c:manualLayout>
              <c:xMode val="edge"/>
              <c:yMode val="edge"/>
              <c:x val="0.01"/>
              <c:y val="0.46438875642348987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61235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00000000000005"/>
          <c:y val="0.43020062711623908"/>
          <c:w val="0.17799999999999999"/>
          <c:h val="0.1225074633509819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altLang="en-US"/>
              <a:t>X1 Residual Plot</a:t>
            </a:r>
          </a:p>
        </c:rich>
      </c:tx>
      <c:layout>
        <c:manualLayout>
          <c:xMode val="edge"/>
          <c:yMode val="edge"/>
          <c:x val="0.34722300714112941"/>
          <c:y val="4.52262416237477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3379682480836048"/>
          <c:y val="0.28643286361706877"/>
          <c:w val="0.7013904744250814"/>
          <c:h val="0.46733783011205959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回归!$C$2:$C$13</c:f>
              <c:numCache>
                <c:formatCode>General</c:formatCode>
                <c:ptCount val="12"/>
                <c:pt idx="0">
                  <c:v>0.86</c:v>
                </c:pt>
                <c:pt idx="1">
                  <c:v>0.89</c:v>
                </c:pt>
                <c:pt idx="2">
                  <c:v>0.94</c:v>
                </c:pt>
                <c:pt idx="3">
                  <c:v>0.95</c:v>
                </c:pt>
                <c:pt idx="4">
                  <c:v>0.94</c:v>
                </c:pt>
                <c:pt idx="5">
                  <c:v>0.96</c:v>
                </c:pt>
                <c:pt idx="6">
                  <c:v>0.98</c:v>
                </c:pt>
                <c:pt idx="7">
                  <c:v>1.04</c:v>
                </c:pt>
                <c:pt idx="8">
                  <c:v>1.1299999999999999</c:v>
                </c:pt>
                <c:pt idx="9">
                  <c:v>1.1499999999999999</c:v>
                </c:pt>
                <c:pt idx="10">
                  <c:v>1.1200000000000001</c:v>
                </c:pt>
                <c:pt idx="11">
                  <c:v>1.01</c:v>
                </c:pt>
              </c:numCache>
            </c:numRef>
          </c:xVal>
          <c:yVal>
            <c:numRef>
              <c:f>回归!$I$27:$I$38</c:f>
              <c:numCache>
                <c:formatCode>General</c:formatCode>
                <c:ptCount val="12"/>
                <c:pt idx="0">
                  <c:v>764.10364782235411</c:v>
                </c:pt>
                <c:pt idx="1">
                  <c:v>6839.0678925615666</c:v>
                </c:pt>
                <c:pt idx="2">
                  <c:v>-3644.3395975673011</c:v>
                </c:pt>
                <c:pt idx="3">
                  <c:v>-17366.906227458392</c:v>
                </c:pt>
                <c:pt idx="4">
                  <c:v>-355.34174337344666</c:v>
                </c:pt>
                <c:pt idx="5">
                  <c:v>-3660.7392473595391</c:v>
                </c:pt>
                <c:pt idx="6">
                  <c:v>-5775.3075965903772</c:v>
                </c:pt>
                <c:pt idx="7">
                  <c:v>7732.8832602454495</c:v>
                </c:pt>
                <c:pt idx="8">
                  <c:v>-772.26790481732314</c:v>
                </c:pt>
                <c:pt idx="9">
                  <c:v>-11890.359206183697</c:v>
                </c:pt>
                <c:pt idx="10">
                  <c:v>7112.2852376193478</c:v>
                </c:pt>
                <c:pt idx="11">
                  <c:v>21016.921485102022</c:v>
                </c:pt>
              </c:numCache>
            </c:numRef>
          </c:yVal>
        </c:ser>
        <c:axId val="91118592"/>
        <c:axId val="91125632"/>
      </c:scatterChart>
      <c:valAx>
        <c:axId val="9111859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X1</a:t>
                </a:r>
              </a:p>
            </c:rich>
          </c:tx>
          <c:layout>
            <c:manualLayout>
              <c:xMode val="edge"/>
              <c:yMode val="edge"/>
              <c:x val="0.56018645152102209"/>
              <c:y val="0.80904721126926449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1125632"/>
        <c:crosses val="autoZero"/>
        <c:crossBetween val="midCat"/>
      </c:valAx>
      <c:valAx>
        <c:axId val="9112563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残差</a:t>
                </a:r>
              </a:p>
            </c:rich>
          </c:tx>
          <c:layout>
            <c:manualLayout>
              <c:xMode val="edge"/>
              <c:yMode val="edge"/>
              <c:x val="3.7037120761720471E-2"/>
              <c:y val="0.42713672644650608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11185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altLang="en-US"/>
              <a:t>X2 Residual Plot</a:t>
            </a:r>
          </a:p>
        </c:rich>
      </c:tx>
      <c:layout>
        <c:manualLayout>
          <c:xMode val="edge"/>
          <c:yMode val="edge"/>
          <c:x val="0.34722300714112941"/>
          <c:y val="4.687523841979177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3379682480836048"/>
          <c:y val="0.29166815016759323"/>
          <c:w val="0.67361263385379111"/>
          <c:h val="0.4531273047246537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回归!$D$2:$D$13</c:f>
              <c:numCache>
                <c:formatCode>0.00</c:formatCode>
                <c:ptCount val="12"/>
                <c:pt idx="0">
                  <c:v>371.74</c:v>
                </c:pt>
                <c:pt idx="1">
                  <c:v>357.72</c:v>
                </c:pt>
                <c:pt idx="2">
                  <c:v>364.32</c:v>
                </c:pt>
                <c:pt idx="3">
                  <c:v>393.1</c:v>
                </c:pt>
                <c:pt idx="4">
                  <c:v>378.26</c:v>
                </c:pt>
                <c:pt idx="5">
                  <c:v>379.97</c:v>
                </c:pt>
                <c:pt idx="6">
                  <c:v>387.37</c:v>
                </c:pt>
                <c:pt idx="7">
                  <c:v>373.46</c:v>
                </c:pt>
                <c:pt idx="8">
                  <c:v>387.28</c:v>
                </c:pt>
                <c:pt idx="9">
                  <c:v>414.39</c:v>
                </c:pt>
                <c:pt idx="10">
                  <c:v>401.74</c:v>
                </c:pt>
                <c:pt idx="11">
                  <c:v>412.42</c:v>
                </c:pt>
              </c:numCache>
            </c:numRef>
          </c:xVal>
          <c:yVal>
            <c:numRef>
              <c:f>回归!$I$27:$I$38</c:f>
              <c:numCache>
                <c:formatCode>General</c:formatCode>
                <c:ptCount val="12"/>
                <c:pt idx="0">
                  <c:v>764.10364782235411</c:v>
                </c:pt>
                <c:pt idx="1">
                  <c:v>6839.0678925615666</c:v>
                </c:pt>
                <c:pt idx="2">
                  <c:v>-3644.3395975673011</c:v>
                </c:pt>
                <c:pt idx="3">
                  <c:v>-17366.906227458392</c:v>
                </c:pt>
                <c:pt idx="4">
                  <c:v>-355.34174337344666</c:v>
                </c:pt>
                <c:pt idx="5">
                  <c:v>-3660.7392473595391</c:v>
                </c:pt>
                <c:pt idx="6">
                  <c:v>-5775.3075965903772</c:v>
                </c:pt>
                <c:pt idx="7">
                  <c:v>7732.8832602454495</c:v>
                </c:pt>
                <c:pt idx="8">
                  <c:v>-772.26790481732314</c:v>
                </c:pt>
                <c:pt idx="9">
                  <c:v>-11890.359206183697</c:v>
                </c:pt>
                <c:pt idx="10">
                  <c:v>7112.2852376193478</c:v>
                </c:pt>
                <c:pt idx="11">
                  <c:v>21016.921485102022</c:v>
                </c:pt>
              </c:numCache>
            </c:numRef>
          </c:yVal>
        </c:ser>
        <c:axId val="91444352"/>
        <c:axId val="91446656"/>
      </c:scatterChart>
      <c:valAx>
        <c:axId val="914443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X2</a:t>
                </a:r>
              </a:p>
            </c:rich>
          </c:tx>
          <c:layout>
            <c:manualLayout>
              <c:xMode val="edge"/>
              <c:yMode val="edge"/>
              <c:x val="0.54629753123537694"/>
              <c:y val="0.80208741296088137"/>
            </c:manualLayout>
          </c:layout>
          <c:spPr>
            <a:noFill/>
            <a:ln w="25400">
              <a:noFill/>
            </a:ln>
          </c:spPr>
        </c:title>
        <c:numFmt formatCode="0.00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1446656"/>
        <c:crosses val="autoZero"/>
        <c:crossBetween val="midCat"/>
      </c:valAx>
      <c:valAx>
        <c:axId val="9144665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残差</a:t>
                </a:r>
              </a:p>
            </c:rich>
          </c:tx>
          <c:layout>
            <c:manualLayout>
              <c:xMode val="edge"/>
              <c:yMode val="edge"/>
              <c:x val="3.7037120761720471E-2"/>
              <c:y val="0.4218771457781259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14443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altLang="en-US"/>
              <a:t>X3 Residual Plot</a:t>
            </a:r>
          </a:p>
        </c:rich>
      </c:tx>
      <c:layout>
        <c:manualLayout>
          <c:xMode val="edge"/>
          <c:yMode val="edge"/>
          <c:x val="0.34722300714112941"/>
          <c:y val="4.663224232979054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3379682480836048"/>
          <c:y val="0.29015617449647452"/>
          <c:w val="0.71990903480594171"/>
          <c:h val="0.45595970278017423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回归!$E$2:$E$13</c:f>
              <c:numCache>
                <c:formatCode>General</c:formatCode>
                <c:ptCount val="12"/>
                <c:pt idx="0">
                  <c:v>3.92</c:v>
                </c:pt>
                <c:pt idx="1">
                  <c:v>3.77</c:v>
                </c:pt>
                <c:pt idx="2">
                  <c:v>3.39</c:v>
                </c:pt>
                <c:pt idx="3">
                  <c:v>3.97</c:v>
                </c:pt>
                <c:pt idx="4">
                  <c:v>4.93</c:v>
                </c:pt>
                <c:pt idx="5">
                  <c:v>3.87</c:v>
                </c:pt>
                <c:pt idx="6">
                  <c:v>3.17</c:v>
                </c:pt>
                <c:pt idx="7">
                  <c:v>3.64</c:v>
                </c:pt>
                <c:pt idx="8">
                  <c:v>3.96</c:v>
                </c:pt>
                <c:pt idx="9">
                  <c:v>3.45</c:v>
                </c:pt>
                <c:pt idx="10">
                  <c:v>3.74</c:v>
                </c:pt>
                <c:pt idx="11">
                  <c:v>3.62</c:v>
                </c:pt>
              </c:numCache>
            </c:numRef>
          </c:xVal>
          <c:yVal>
            <c:numRef>
              <c:f>回归!$I$27:$I$38</c:f>
              <c:numCache>
                <c:formatCode>General</c:formatCode>
                <c:ptCount val="12"/>
                <c:pt idx="0">
                  <c:v>764.10364782235411</c:v>
                </c:pt>
                <c:pt idx="1">
                  <c:v>6839.0678925615666</c:v>
                </c:pt>
                <c:pt idx="2">
                  <c:v>-3644.3395975673011</c:v>
                </c:pt>
                <c:pt idx="3">
                  <c:v>-17366.906227458392</c:v>
                </c:pt>
                <c:pt idx="4">
                  <c:v>-355.34174337344666</c:v>
                </c:pt>
                <c:pt idx="5">
                  <c:v>-3660.7392473595391</c:v>
                </c:pt>
                <c:pt idx="6">
                  <c:v>-5775.3075965903772</c:v>
                </c:pt>
                <c:pt idx="7">
                  <c:v>7732.8832602454495</c:v>
                </c:pt>
                <c:pt idx="8">
                  <c:v>-772.26790481732314</c:v>
                </c:pt>
                <c:pt idx="9">
                  <c:v>-11890.359206183697</c:v>
                </c:pt>
                <c:pt idx="10">
                  <c:v>7112.2852376193478</c:v>
                </c:pt>
                <c:pt idx="11">
                  <c:v>21016.921485102022</c:v>
                </c:pt>
              </c:numCache>
            </c:numRef>
          </c:yVal>
        </c:ser>
        <c:axId val="91482752"/>
        <c:axId val="94504064"/>
      </c:scatterChart>
      <c:valAx>
        <c:axId val="91482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X3</a:t>
                </a:r>
              </a:p>
            </c:rich>
          </c:tx>
          <c:layout>
            <c:manualLayout>
              <c:xMode val="edge"/>
              <c:yMode val="edge"/>
              <c:x val="0.5694457317114523"/>
              <c:y val="0.80311084012417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4504064"/>
        <c:crosses val="autoZero"/>
        <c:crossBetween val="midCat"/>
      </c:valAx>
      <c:valAx>
        <c:axId val="9450406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残差</a:t>
                </a:r>
              </a:p>
            </c:rich>
          </c:tx>
          <c:layout>
            <c:manualLayout>
              <c:xMode val="edge"/>
              <c:yMode val="edge"/>
              <c:x val="3.7037120761720471E-2"/>
              <c:y val="0.42487154122698051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14827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altLang="en-US"/>
              <a:t>X1 Line Fit  Plot</a:t>
            </a:r>
          </a:p>
        </c:rich>
      </c:tx>
      <c:layout>
        <c:manualLayout>
          <c:xMode val="edge"/>
          <c:yMode val="edge"/>
          <c:x val="0.33796372695069932"/>
          <c:y val="4.639175257731958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7083394557008095"/>
          <c:y val="0.28865979381443296"/>
          <c:w val="0.4861122099975812"/>
          <c:h val="0.34536082474226804"/>
        </c:manualLayout>
      </c:layout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回归!$C$2:$C$13</c:f>
              <c:numCache>
                <c:formatCode>General</c:formatCode>
                <c:ptCount val="12"/>
                <c:pt idx="0">
                  <c:v>0.86</c:v>
                </c:pt>
                <c:pt idx="1">
                  <c:v>0.89</c:v>
                </c:pt>
                <c:pt idx="2">
                  <c:v>0.94</c:v>
                </c:pt>
                <c:pt idx="3">
                  <c:v>0.95</c:v>
                </c:pt>
                <c:pt idx="4">
                  <c:v>0.94</c:v>
                </c:pt>
                <c:pt idx="5">
                  <c:v>0.96</c:v>
                </c:pt>
                <c:pt idx="6">
                  <c:v>0.98</c:v>
                </c:pt>
                <c:pt idx="7">
                  <c:v>1.04</c:v>
                </c:pt>
                <c:pt idx="8">
                  <c:v>1.1299999999999999</c:v>
                </c:pt>
                <c:pt idx="9">
                  <c:v>1.1499999999999999</c:v>
                </c:pt>
                <c:pt idx="10">
                  <c:v>1.1200000000000001</c:v>
                </c:pt>
                <c:pt idx="11">
                  <c:v>1.01</c:v>
                </c:pt>
              </c:numCache>
            </c:numRef>
          </c:xVal>
          <c:yVal>
            <c:numRef>
              <c:f>回归!$B$2:$B$13</c:f>
              <c:numCache>
                <c:formatCode>0.0</c:formatCode>
                <c:ptCount val="12"/>
                <c:pt idx="0">
                  <c:v>11954.5</c:v>
                </c:pt>
                <c:pt idx="1">
                  <c:v>14922.3</c:v>
                </c:pt>
                <c:pt idx="2">
                  <c:v>16917.8</c:v>
                </c:pt>
                <c:pt idx="3">
                  <c:v>18598.400000000001</c:v>
                </c:pt>
                <c:pt idx="4">
                  <c:v>21662.5</c:v>
                </c:pt>
                <c:pt idx="5">
                  <c:v>26651.9</c:v>
                </c:pt>
                <c:pt idx="6">
                  <c:v>34560.5</c:v>
                </c:pt>
                <c:pt idx="7">
                  <c:v>46670</c:v>
                </c:pt>
                <c:pt idx="8">
                  <c:v>57494.9</c:v>
                </c:pt>
                <c:pt idx="9">
                  <c:v>66850.5</c:v>
                </c:pt>
                <c:pt idx="10">
                  <c:v>73142.7</c:v>
                </c:pt>
                <c:pt idx="11">
                  <c:v>78017.8</c:v>
                </c:pt>
              </c:numCache>
            </c:numRef>
          </c:yVal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回归!$C$2:$C$13</c:f>
              <c:numCache>
                <c:formatCode>General</c:formatCode>
                <c:ptCount val="12"/>
                <c:pt idx="0">
                  <c:v>0.86</c:v>
                </c:pt>
                <c:pt idx="1">
                  <c:v>0.89</c:v>
                </c:pt>
                <c:pt idx="2">
                  <c:v>0.94</c:v>
                </c:pt>
                <c:pt idx="3">
                  <c:v>0.95</c:v>
                </c:pt>
                <c:pt idx="4">
                  <c:v>0.94</c:v>
                </c:pt>
                <c:pt idx="5">
                  <c:v>0.96</c:v>
                </c:pt>
                <c:pt idx="6">
                  <c:v>0.98</c:v>
                </c:pt>
                <c:pt idx="7">
                  <c:v>1.04</c:v>
                </c:pt>
                <c:pt idx="8">
                  <c:v>1.1299999999999999</c:v>
                </c:pt>
                <c:pt idx="9">
                  <c:v>1.1499999999999999</c:v>
                </c:pt>
                <c:pt idx="10">
                  <c:v>1.1200000000000001</c:v>
                </c:pt>
                <c:pt idx="11">
                  <c:v>1.01</c:v>
                </c:pt>
              </c:numCache>
            </c:numRef>
          </c:xVal>
          <c:yVal>
            <c:numRef>
              <c:f>回归!$H$27:$H$38</c:f>
              <c:numCache>
                <c:formatCode>General</c:formatCode>
                <c:ptCount val="12"/>
                <c:pt idx="0">
                  <c:v>11190.396352177646</c:v>
                </c:pt>
                <c:pt idx="1">
                  <c:v>8083.2321074384326</c:v>
                </c:pt>
                <c:pt idx="2">
                  <c:v>20562.1395975673</c:v>
                </c:pt>
                <c:pt idx="3">
                  <c:v>35965.306227458394</c:v>
                </c:pt>
                <c:pt idx="4">
                  <c:v>22017.841743373447</c:v>
                </c:pt>
                <c:pt idx="5">
                  <c:v>30312.639247359541</c:v>
                </c:pt>
                <c:pt idx="6">
                  <c:v>40335.807596590377</c:v>
                </c:pt>
                <c:pt idx="7">
                  <c:v>38937.116739754551</c:v>
                </c:pt>
                <c:pt idx="8">
                  <c:v>58267.167904817325</c:v>
                </c:pt>
                <c:pt idx="9">
                  <c:v>78740.859206183697</c:v>
                </c:pt>
                <c:pt idx="10">
                  <c:v>66030.414762380649</c:v>
                </c:pt>
                <c:pt idx="11">
                  <c:v>57000.87851489798</c:v>
                </c:pt>
              </c:numCache>
            </c:numRef>
          </c:yVal>
        </c:ser>
        <c:axId val="94536832"/>
        <c:axId val="94539136"/>
      </c:scatterChart>
      <c:valAx>
        <c:axId val="945368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X1</a:t>
                </a:r>
              </a:p>
            </c:rich>
          </c:tx>
          <c:layout>
            <c:manualLayout>
              <c:xMode val="edge"/>
              <c:yMode val="edge"/>
              <c:x val="0.49074185009279625"/>
              <c:y val="0.80412371134020622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4539136"/>
        <c:crosses val="autoZero"/>
        <c:crossBetween val="midCat"/>
      </c:valAx>
      <c:valAx>
        <c:axId val="94539136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Y</a:t>
                </a:r>
              </a:p>
            </c:rich>
          </c:tx>
          <c:layout>
            <c:manualLayout>
              <c:xMode val="edge"/>
              <c:yMode val="edge"/>
              <c:x val="3.7037120761720471E-2"/>
              <c:y val="0.42783505154639173"/>
            </c:manualLayout>
          </c:layout>
          <c:spPr>
            <a:noFill/>
            <a:ln w="25400">
              <a:noFill/>
            </a:ln>
          </c:spPr>
        </c:title>
        <c:numFmt formatCode="0.0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45368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481665675785042"/>
          <c:y val="0.35051546391752575"/>
          <c:w val="0.16666704342774213"/>
          <c:h val="0.22164948453608246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altLang="en-US"/>
              <a:t>X2 Line Fit  Plot</a:t>
            </a:r>
          </a:p>
        </c:rich>
      </c:tx>
      <c:layout>
        <c:manualLayout>
          <c:xMode val="edge"/>
          <c:yMode val="edge"/>
          <c:x val="0.33796372695069932"/>
          <c:y val="4.663224232979054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7083394557008095"/>
          <c:y val="0.29015617449647452"/>
          <c:w val="0.45833436942629086"/>
          <c:h val="0.24352393216668394"/>
        </c:manualLayout>
      </c:layout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回归!$D$2:$D$13</c:f>
              <c:numCache>
                <c:formatCode>0.00</c:formatCode>
                <c:ptCount val="12"/>
                <c:pt idx="0">
                  <c:v>371.74</c:v>
                </c:pt>
                <c:pt idx="1">
                  <c:v>357.72</c:v>
                </c:pt>
                <c:pt idx="2">
                  <c:v>364.32</c:v>
                </c:pt>
                <c:pt idx="3">
                  <c:v>393.1</c:v>
                </c:pt>
                <c:pt idx="4">
                  <c:v>378.26</c:v>
                </c:pt>
                <c:pt idx="5">
                  <c:v>379.97</c:v>
                </c:pt>
                <c:pt idx="6">
                  <c:v>387.37</c:v>
                </c:pt>
                <c:pt idx="7">
                  <c:v>373.46</c:v>
                </c:pt>
                <c:pt idx="8">
                  <c:v>387.28</c:v>
                </c:pt>
                <c:pt idx="9">
                  <c:v>414.39</c:v>
                </c:pt>
                <c:pt idx="10">
                  <c:v>401.74</c:v>
                </c:pt>
                <c:pt idx="11">
                  <c:v>412.42</c:v>
                </c:pt>
              </c:numCache>
            </c:numRef>
          </c:xVal>
          <c:yVal>
            <c:numRef>
              <c:f>回归!$B$2:$B$13</c:f>
              <c:numCache>
                <c:formatCode>0.0</c:formatCode>
                <c:ptCount val="12"/>
                <c:pt idx="0">
                  <c:v>11954.5</c:v>
                </c:pt>
                <c:pt idx="1">
                  <c:v>14922.3</c:v>
                </c:pt>
                <c:pt idx="2">
                  <c:v>16917.8</c:v>
                </c:pt>
                <c:pt idx="3">
                  <c:v>18598.400000000001</c:v>
                </c:pt>
                <c:pt idx="4">
                  <c:v>21662.5</c:v>
                </c:pt>
                <c:pt idx="5">
                  <c:v>26651.9</c:v>
                </c:pt>
                <c:pt idx="6">
                  <c:v>34560.5</c:v>
                </c:pt>
                <c:pt idx="7">
                  <c:v>46670</c:v>
                </c:pt>
                <c:pt idx="8">
                  <c:v>57494.9</c:v>
                </c:pt>
                <c:pt idx="9">
                  <c:v>66850.5</c:v>
                </c:pt>
                <c:pt idx="10">
                  <c:v>73142.7</c:v>
                </c:pt>
                <c:pt idx="11">
                  <c:v>78017.8</c:v>
                </c:pt>
              </c:numCache>
            </c:numRef>
          </c:yVal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回归!$D$2:$D$13</c:f>
              <c:numCache>
                <c:formatCode>0.00</c:formatCode>
                <c:ptCount val="12"/>
                <c:pt idx="0">
                  <c:v>371.74</c:v>
                </c:pt>
                <c:pt idx="1">
                  <c:v>357.72</c:v>
                </c:pt>
                <c:pt idx="2">
                  <c:v>364.32</c:v>
                </c:pt>
                <c:pt idx="3">
                  <c:v>393.1</c:v>
                </c:pt>
                <c:pt idx="4">
                  <c:v>378.26</c:v>
                </c:pt>
                <c:pt idx="5">
                  <c:v>379.97</c:v>
                </c:pt>
                <c:pt idx="6">
                  <c:v>387.37</c:v>
                </c:pt>
                <c:pt idx="7">
                  <c:v>373.46</c:v>
                </c:pt>
                <c:pt idx="8">
                  <c:v>387.28</c:v>
                </c:pt>
                <c:pt idx="9">
                  <c:v>414.39</c:v>
                </c:pt>
                <c:pt idx="10">
                  <c:v>401.74</c:v>
                </c:pt>
                <c:pt idx="11">
                  <c:v>412.42</c:v>
                </c:pt>
              </c:numCache>
            </c:numRef>
          </c:xVal>
          <c:yVal>
            <c:numRef>
              <c:f>回归!$H$27:$H$38</c:f>
              <c:numCache>
                <c:formatCode>General</c:formatCode>
                <c:ptCount val="12"/>
                <c:pt idx="0">
                  <c:v>11190.396352177646</c:v>
                </c:pt>
                <c:pt idx="1">
                  <c:v>8083.2321074384326</c:v>
                </c:pt>
                <c:pt idx="2">
                  <c:v>20562.1395975673</c:v>
                </c:pt>
                <c:pt idx="3">
                  <c:v>35965.306227458394</c:v>
                </c:pt>
                <c:pt idx="4">
                  <c:v>22017.841743373447</c:v>
                </c:pt>
                <c:pt idx="5">
                  <c:v>30312.639247359541</c:v>
                </c:pt>
                <c:pt idx="6">
                  <c:v>40335.807596590377</c:v>
                </c:pt>
                <c:pt idx="7">
                  <c:v>38937.116739754551</c:v>
                </c:pt>
                <c:pt idx="8">
                  <c:v>58267.167904817325</c:v>
                </c:pt>
                <c:pt idx="9">
                  <c:v>78740.859206183697</c:v>
                </c:pt>
                <c:pt idx="10">
                  <c:v>66030.414762380649</c:v>
                </c:pt>
                <c:pt idx="11">
                  <c:v>57000.87851489798</c:v>
                </c:pt>
              </c:numCache>
            </c:numRef>
          </c:yVal>
        </c:ser>
        <c:axId val="94597120"/>
        <c:axId val="94599424"/>
      </c:scatterChart>
      <c:valAx>
        <c:axId val="94597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X2</a:t>
                </a:r>
              </a:p>
            </c:rich>
          </c:tx>
          <c:layout>
            <c:manualLayout>
              <c:xMode val="edge"/>
              <c:yMode val="edge"/>
              <c:x val="0.47685292980715105"/>
              <c:y val="0.80311084012417044"/>
            </c:manualLayout>
          </c:layout>
          <c:spPr>
            <a:noFill/>
            <a:ln w="25400">
              <a:noFill/>
            </a:ln>
          </c:spPr>
        </c:title>
        <c:numFmt formatCode="0.00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4599424"/>
        <c:crosses val="autoZero"/>
        <c:crossBetween val="midCat"/>
      </c:valAx>
      <c:valAx>
        <c:axId val="9459942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Y</a:t>
                </a:r>
              </a:p>
            </c:rich>
          </c:tx>
          <c:layout>
            <c:manualLayout>
              <c:xMode val="edge"/>
              <c:yMode val="edge"/>
              <c:x val="3.7037120761720471E-2"/>
              <c:y val="0.37823929889718999"/>
            </c:manualLayout>
          </c:layout>
          <c:spPr>
            <a:noFill/>
            <a:ln w="25400">
              <a:noFill/>
            </a:ln>
          </c:spPr>
        </c:title>
        <c:numFmt formatCode="0.0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459712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481665675785042"/>
          <c:y val="0.30051889501420576"/>
          <c:w val="0.16666704342774213"/>
          <c:h val="0.2227984911312214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altLang="en-US"/>
              <a:t>X3 Line Fit  Plot</a:t>
            </a:r>
          </a:p>
        </c:rich>
      </c:tx>
      <c:layout>
        <c:manualLayout>
          <c:xMode val="edge"/>
          <c:yMode val="edge"/>
          <c:x val="0.33796372695069932"/>
          <c:y val="4.6632242329790546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27083394557008095"/>
          <c:y val="0.29015617449647452"/>
          <c:w val="0.5046307703784414"/>
          <c:h val="0.34196977708513066"/>
        </c:manualLayout>
      </c:layout>
      <c:scatterChart>
        <c:scatterStyle val="lineMarker"/>
        <c:ser>
          <c:idx val="0"/>
          <c:order val="0"/>
          <c:tx>
            <c:v>Y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回归!$E$2:$E$13</c:f>
              <c:numCache>
                <c:formatCode>General</c:formatCode>
                <c:ptCount val="12"/>
                <c:pt idx="0">
                  <c:v>3.92</c:v>
                </c:pt>
                <c:pt idx="1">
                  <c:v>3.77</c:v>
                </c:pt>
                <c:pt idx="2">
                  <c:v>3.39</c:v>
                </c:pt>
                <c:pt idx="3">
                  <c:v>3.97</c:v>
                </c:pt>
                <c:pt idx="4">
                  <c:v>4.93</c:v>
                </c:pt>
                <c:pt idx="5">
                  <c:v>3.87</c:v>
                </c:pt>
                <c:pt idx="6">
                  <c:v>3.17</c:v>
                </c:pt>
                <c:pt idx="7">
                  <c:v>3.64</c:v>
                </c:pt>
                <c:pt idx="8">
                  <c:v>3.96</c:v>
                </c:pt>
                <c:pt idx="9">
                  <c:v>3.45</c:v>
                </c:pt>
                <c:pt idx="10">
                  <c:v>3.74</c:v>
                </c:pt>
                <c:pt idx="11">
                  <c:v>3.62</c:v>
                </c:pt>
              </c:numCache>
            </c:numRef>
          </c:xVal>
          <c:yVal>
            <c:numRef>
              <c:f>回归!$B$2:$B$13</c:f>
              <c:numCache>
                <c:formatCode>0.0</c:formatCode>
                <c:ptCount val="12"/>
                <c:pt idx="0">
                  <c:v>11954.5</c:v>
                </c:pt>
                <c:pt idx="1">
                  <c:v>14922.3</c:v>
                </c:pt>
                <c:pt idx="2">
                  <c:v>16917.8</c:v>
                </c:pt>
                <c:pt idx="3">
                  <c:v>18598.400000000001</c:v>
                </c:pt>
                <c:pt idx="4">
                  <c:v>21662.5</c:v>
                </c:pt>
                <c:pt idx="5">
                  <c:v>26651.9</c:v>
                </c:pt>
                <c:pt idx="6">
                  <c:v>34560.5</c:v>
                </c:pt>
                <c:pt idx="7">
                  <c:v>46670</c:v>
                </c:pt>
                <c:pt idx="8">
                  <c:v>57494.9</c:v>
                </c:pt>
                <c:pt idx="9">
                  <c:v>66850.5</c:v>
                </c:pt>
                <c:pt idx="10">
                  <c:v>73142.7</c:v>
                </c:pt>
                <c:pt idx="11">
                  <c:v>78017.8</c:v>
                </c:pt>
              </c:numCache>
            </c:numRef>
          </c:yVal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回归!$E$2:$E$13</c:f>
              <c:numCache>
                <c:formatCode>General</c:formatCode>
                <c:ptCount val="12"/>
                <c:pt idx="0">
                  <c:v>3.92</c:v>
                </c:pt>
                <c:pt idx="1">
                  <c:v>3.77</c:v>
                </c:pt>
                <c:pt idx="2">
                  <c:v>3.39</c:v>
                </c:pt>
                <c:pt idx="3">
                  <c:v>3.97</c:v>
                </c:pt>
                <c:pt idx="4">
                  <c:v>4.93</c:v>
                </c:pt>
                <c:pt idx="5">
                  <c:v>3.87</c:v>
                </c:pt>
                <c:pt idx="6">
                  <c:v>3.17</c:v>
                </c:pt>
                <c:pt idx="7">
                  <c:v>3.64</c:v>
                </c:pt>
                <c:pt idx="8">
                  <c:v>3.96</c:v>
                </c:pt>
                <c:pt idx="9">
                  <c:v>3.45</c:v>
                </c:pt>
                <c:pt idx="10">
                  <c:v>3.74</c:v>
                </c:pt>
                <c:pt idx="11">
                  <c:v>3.62</c:v>
                </c:pt>
              </c:numCache>
            </c:numRef>
          </c:xVal>
          <c:yVal>
            <c:numRef>
              <c:f>回归!$H$27:$H$38</c:f>
              <c:numCache>
                <c:formatCode>General</c:formatCode>
                <c:ptCount val="12"/>
                <c:pt idx="0">
                  <c:v>11190.396352177646</c:v>
                </c:pt>
                <c:pt idx="1">
                  <c:v>8083.2321074384326</c:v>
                </c:pt>
                <c:pt idx="2">
                  <c:v>20562.1395975673</c:v>
                </c:pt>
                <c:pt idx="3">
                  <c:v>35965.306227458394</c:v>
                </c:pt>
                <c:pt idx="4">
                  <c:v>22017.841743373447</c:v>
                </c:pt>
                <c:pt idx="5">
                  <c:v>30312.639247359541</c:v>
                </c:pt>
                <c:pt idx="6">
                  <c:v>40335.807596590377</c:v>
                </c:pt>
                <c:pt idx="7">
                  <c:v>38937.116739754551</c:v>
                </c:pt>
                <c:pt idx="8">
                  <c:v>58267.167904817325</c:v>
                </c:pt>
                <c:pt idx="9">
                  <c:v>78740.859206183697</c:v>
                </c:pt>
                <c:pt idx="10">
                  <c:v>66030.414762380649</c:v>
                </c:pt>
                <c:pt idx="11">
                  <c:v>57000.87851489798</c:v>
                </c:pt>
              </c:numCache>
            </c:numRef>
          </c:yVal>
        </c:ser>
        <c:axId val="94624384"/>
        <c:axId val="96015488"/>
      </c:scatterChart>
      <c:valAx>
        <c:axId val="946243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X3</a:t>
                </a:r>
              </a:p>
            </c:rich>
          </c:tx>
          <c:layout>
            <c:manualLayout>
              <c:xMode val="edge"/>
              <c:yMode val="edge"/>
              <c:x val="0.50000113028322635"/>
              <c:y val="0.80311084012417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6015488"/>
        <c:crosses val="autoZero"/>
        <c:crossBetween val="midCat"/>
      </c:valAx>
      <c:valAx>
        <c:axId val="9601548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宋体"/>
                    <a:ea typeface="宋体"/>
                    <a:cs typeface="宋体"/>
                  </a:defRPr>
                </a:pPr>
                <a:r>
                  <a:rPr altLang="en-US"/>
                  <a:t>Y</a:t>
                </a:r>
              </a:p>
            </c:rich>
          </c:tx>
          <c:layout>
            <c:manualLayout>
              <c:xMode val="edge"/>
              <c:yMode val="edge"/>
              <c:x val="3.7037120761720471E-2"/>
              <c:y val="0.43005290148584613"/>
            </c:manualLayout>
          </c:layout>
          <c:spPr>
            <a:noFill/>
            <a:ln w="25400">
              <a:noFill/>
            </a:ln>
          </c:spPr>
        </c:title>
        <c:numFmt formatCode="0.0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946243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481665675785042"/>
          <c:y val="0.35233249760286189"/>
          <c:w val="0.16666704342774213"/>
          <c:h val="0.22279849113122149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0</xdr:colOff>
      <xdr:row>13</xdr:row>
      <xdr:rowOff>47625</xdr:rowOff>
    </xdr:to>
    <xdr:graphicFrame macro="">
      <xdr:nvGraphicFramePr>
        <xdr:cNvPr id="1638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104775</xdr:colOff>
      <xdr:row>17</xdr:row>
      <xdr:rowOff>19050</xdr:rowOff>
    </xdr:to>
    <xdr:graphicFrame macro="">
      <xdr:nvGraphicFramePr>
        <xdr:cNvPr id="1229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381000</xdr:colOff>
      <xdr:row>19</xdr:row>
      <xdr:rowOff>85725</xdr:rowOff>
    </xdr:to>
    <xdr:graphicFrame macro="">
      <xdr:nvGraphicFramePr>
        <xdr:cNvPr id="1331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238125</xdr:colOff>
      <xdr:row>0</xdr:row>
      <xdr:rowOff>0</xdr:rowOff>
    </xdr:from>
    <xdr:to>
      <xdr:col>21</xdr:col>
      <xdr:colOff>238125</xdr:colOff>
      <xdr:row>10</xdr:row>
      <xdr:rowOff>0</xdr:rowOff>
    </xdr:to>
    <xdr:graphicFrame macro="">
      <xdr:nvGraphicFramePr>
        <xdr:cNvPr id="1434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</xdr:row>
      <xdr:rowOff>0</xdr:rowOff>
    </xdr:from>
    <xdr:to>
      <xdr:col>22</xdr:col>
      <xdr:colOff>0</xdr:colOff>
      <xdr:row>12</xdr:row>
      <xdr:rowOff>0</xdr:rowOff>
    </xdr:to>
    <xdr:graphicFrame macro="">
      <xdr:nvGraphicFramePr>
        <xdr:cNvPr id="14344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4</xdr:row>
      <xdr:rowOff>0</xdr:rowOff>
    </xdr:from>
    <xdr:to>
      <xdr:col>23</xdr:col>
      <xdr:colOff>0</xdr:colOff>
      <xdr:row>14</xdr:row>
      <xdr:rowOff>0</xdr:rowOff>
    </xdr:to>
    <xdr:graphicFrame macro="">
      <xdr:nvGraphicFramePr>
        <xdr:cNvPr id="14345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6</xdr:row>
      <xdr:rowOff>0</xdr:rowOff>
    </xdr:from>
    <xdr:to>
      <xdr:col>24</xdr:col>
      <xdr:colOff>0</xdr:colOff>
      <xdr:row>16</xdr:row>
      <xdr:rowOff>0</xdr:rowOff>
    </xdr:to>
    <xdr:graphicFrame macro="">
      <xdr:nvGraphicFramePr>
        <xdr:cNvPr id="1434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8</xdr:row>
      <xdr:rowOff>0</xdr:rowOff>
    </xdr:from>
    <xdr:to>
      <xdr:col>25</xdr:col>
      <xdr:colOff>0</xdr:colOff>
      <xdr:row>18</xdr:row>
      <xdr:rowOff>0</xdr:rowOff>
    </xdr:to>
    <xdr:graphicFrame macro="">
      <xdr:nvGraphicFramePr>
        <xdr:cNvPr id="14347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10</xdr:row>
      <xdr:rowOff>0</xdr:rowOff>
    </xdr:from>
    <xdr:to>
      <xdr:col>26</xdr:col>
      <xdr:colOff>0</xdr:colOff>
      <xdr:row>20</xdr:row>
      <xdr:rowOff>0</xdr:rowOff>
    </xdr:to>
    <xdr:graphicFrame macro="">
      <xdr:nvGraphicFramePr>
        <xdr:cNvPr id="14348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56"/>
  <sheetViews>
    <sheetView tabSelected="1" workbookViewId="0"/>
  </sheetViews>
  <sheetFormatPr defaultRowHeight="14.25"/>
  <cols>
    <col min="1" max="1" width="9.375" bestFit="1" customWidth="1"/>
    <col min="2" max="2" width="5.75" hidden="1" customWidth="1"/>
    <col min="3" max="3" width="9.375" bestFit="1" customWidth="1"/>
    <col min="4" max="4" width="11.5" bestFit="1" customWidth="1"/>
    <col min="5" max="5" width="9.375" bestFit="1" customWidth="1"/>
  </cols>
  <sheetData>
    <row r="1" spans="1:12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G1" s="10" t="s">
        <v>2</v>
      </c>
      <c r="H1" s="10"/>
      <c r="I1" s="10" t="s">
        <v>3</v>
      </c>
      <c r="J1" s="10"/>
      <c r="K1" s="10" t="s">
        <v>4</v>
      </c>
      <c r="L1" s="10"/>
    </row>
    <row r="2" spans="1:12">
      <c r="A2" s="4">
        <v>20050101</v>
      </c>
      <c r="B2" s="4" t="s">
        <v>5</v>
      </c>
      <c r="C2" s="2">
        <v>98</v>
      </c>
      <c r="D2" s="2">
        <v>93</v>
      </c>
      <c r="E2" s="2">
        <v>95</v>
      </c>
      <c r="F2" s="2"/>
      <c r="G2" s="8"/>
      <c r="H2" s="8"/>
      <c r="I2" s="8"/>
      <c r="J2" s="8"/>
      <c r="K2" s="8"/>
      <c r="L2" s="8"/>
    </row>
    <row r="3" spans="1:12">
      <c r="A3" s="4">
        <v>20050102</v>
      </c>
      <c r="B3" s="4" t="s">
        <v>5</v>
      </c>
      <c r="C3" s="2">
        <v>73</v>
      </c>
      <c r="D3" s="2">
        <v>79</v>
      </c>
      <c r="E3" s="2">
        <v>95</v>
      </c>
      <c r="F3" s="2"/>
      <c r="G3" s="8" t="s">
        <v>16</v>
      </c>
      <c r="H3" s="8">
        <v>78.277777777777771</v>
      </c>
      <c r="I3" s="8" t="s">
        <v>16</v>
      </c>
      <c r="J3" s="8">
        <v>78.111111111111114</v>
      </c>
      <c r="K3" s="8" t="s">
        <v>16</v>
      </c>
      <c r="L3" s="8">
        <v>92.407407407407405</v>
      </c>
    </row>
    <row r="4" spans="1:12">
      <c r="A4" s="4">
        <v>20050103</v>
      </c>
      <c r="B4" s="4" t="s">
        <v>5</v>
      </c>
      <c r="C4" s="2">
        <v>74</v>
      </c>
      <c r="D4" s="2">
        <v>71</v>
      </c>
      <c r="E4" s="2">
        <v>95</v>
      </c>
      <c r="F4" s="2"/>
      <c r="G4" s="8" t="s">
        <v>72</v>
      </c>
      <c r="H4" s="8">
        <v>1.5294492476589996</v>
      </c>
      <c r="I4" s="8" t="s">
        <v>72</v>
      </c>
      <c r="J4" s="8">
        <v>0.99953401675009079</v>
      </c>
      <c r="K4" s="8" t="s">
        <v>72</v>
      </c>
      <c r="L4" s="8">
        <v>0.55671902396196915</v>
      </c>
    </row>
    <row r="5" spans="1:12">
      <c r="A5" s="4">
        <v>20050104</v>
      </c>
      <c r="B5" s="4" t="s">
        <v>5</v>
      </c>
      <c r="C5" s="2">
        <v>87</v>
      </c>
      <c r="D5" s="2">
        <v>83</v>
      </c>
      <c r="E5" s="2">
        <v>95</v>
      </c>
      <c r="F5" s="2"/>
      <c r="G5" s="8" t="s">
        <v>91</v>
      </c>
      <c r="H5" s="8">
        <v>79</v>
      </c>
      <c r="I5" s="8" t="s">
        <v>91</v>
      </c>
      <c r="J5" s="8">
        <v>78</v>
      </c>
      <c r="K5" s="8" t="s">
        <v>91</v>
      </c>
      <c r="L5" s="8">
        <v>95</v>
      </c>
    </row>
    <row r="6" spans="1:12">
      <c r="A6" s="4">
        <v>20050105</v>
      </c>
      <c r="B6" s="4" t="s">
        <v>5</v>
      </c>
      <c r="C6" s="2">
        <v>93</v>
      </c>
      <c r="D6" s="2">
        <v>88</v>
      </c>
      <c r="E6" s="2">
        <v>90</v>
      </c>
      <c r="F6" s="2"/>
      <c r="G6" s="8" t="s">
        <v>92</v>
      </c>
      <c r="H6" s="8">
        <v>83</v>
      </c>
      <c r="I6" s="8" t="s">
        <v>92</v>
      </c>
      <c r="J6" s="8">
        <v>79</v>
      </c>
      <c r="K6" s="8" t="s">
        <v>92</v>
      </c>
      <c r="L6" s="8">
        <v>95</v>
      </c>
    </row>
    <row r="7" spans="1:12">
      <c r="A7" s="4">
        <v>20050106</v>
      </c>
      <c r="B7" s="4" t="s">
        <v>5</v>
      </c>
      <c r="C7" s="2">
        <v>85</v>
      </c>
      <c r="D7" s="2">
        <v>82</v>
      </c>
      <c r="E7" s="2">
        <v>95</v>
      </c>
      <c r="F7" s="2"/>
      <c r="G7" s="8" t="s">
        <v>93</v>
      </c>
      <c r="H7" s="8">
        <v>11.239110732744505</v>
      </c>
      <c r="I7" s="8" t="s">
        <v>93</v>
      </c>
      <c r="J7" s="8">
        <v>7.3450449647766503</v>
      </c>
      <c r="K7" s="8" t="s">
        <v>93</v>
      </c>
      <c r="L7" s="8">
        <v>4.0910326164213178</v>
      </c>
    </row>
    <row r="8" spans="1:12">
      <c r="A8" s="4">
        <v>20050107</v>
      </c>
      <c r="B8" s="4" t="s">
        <v>5</v>
      </c>
      <c r="C8" s="2">
        <v>99</v>
      </c>
      <c r="D8" s="2">
        <v>90</v>
      </c>
      <c r="E8" s="2">
        <v>95</v>
      </c>
      <c r="F8" s="2"/>
      <c r="G8" s="8" t="s">
        <v>17</v>
      </c>
      <c r="H8" s="8">
        <v>126.31761006289271</v>
      </c>
      <c r="I8" s="8" t="s">
        <v>17</v>
      </c>
      <c r="J8" s="8">
        <v>53.949685534590827</v>
      </c>
      <c r="K8" s="8" t="s">
        <v>17</v>
      </c>
      <c r="L8" s="8">
        <v>16.736547868623056</v>
      </c>
    </row>
    <row r="9" spans="1:12">
      <c r="A9" s="4">
        <v>20050108</v>
      </c>
      <c r="B9" s="4" t="s">
        <v>5</v>
      </c>
      <c r="C9" s="2">
        <v>83</v>
      </c>
      <c r="D9" s="2">
        <v>81</v>
      </c>
      <c r="E9" s="2">
        <v>95</v>
      </c>
      <c r="F9" s="2"/>
      <c r="G9" s="8" t="s">
        <v>94</v>
      </c>
      <c r="H9" s="8">
        <v>6.7845963126198061E-2</v>
      </c>
      <c r="I9" s="8" t="s">
        <v>94</v>
      </c>
      <c r="J9" s="8">
        <v>3.6382921739755325E-2</v>
      </c>
      <c r="K9" s="8" t="s">
        <v>94</v>
      </c>
      <c r="L9" s="8">
        <v>-0.53806646060351637</v>
      </c>
    </row>
    <row r="10" spans="1:12">
      <c r="A10" s="4">
        <v>20050109</v>
      </c>
      <c r="B10" s="4" t="s">
        <v>5</v>
      </c>
      <c r="C10" s="2">
        <v>91</v>
      </c>
      <c r="D10" s="2">
        <v>92</v>
      </c>
      <c r="E10" s="2">
        <v>95</v>
      </c>
      <c r="F10" s="2"/>
      <c r="G10" s="8" t="s">
        <v>95</v>
      </c>
      <c r="H10" s="8">
        <v>-0.36481122669596805</v>
      </c>
      <c r="I10" s="8" t="s">
        <v>95</v>
      </c>
      <c r="J10" s="8">
        <v>3.4158029780829803E-2</v>
      </c>
      <c r="K10" s="8" t="s">
        <v>95</v>
      </c>
      <c r="L10" s="8">
        <v>-1.1188481461867685</v>
      </c>
    </row>
    <row r="11" spans="1:12">
      <c r="A11" s="4">
        <v>20050110</v>
      </c>
      <c r="B11" s="4" t="s">
        <v>5</v>
      </c>
      <c r="C11" s="2">
        <v>75</v>
      </c>
      <c r="D11" s="2">
        <v>82</v>
      </c>
      <c r="E11" s="2">
        <v>85</v>
      </c>
      <c r="F11" s="2"/>
      <c r="G11" s="8" t="s">
        <v>96</v>
      </c>
      <c r="H11" s="8">
        <v>52</v>
      </c>
      <c r="I11" s="8" t="s">
        <v>96</v>
      </c>
      <c r="J11" s="8">
        <v>33</v>
      </c>
      <c r="K11" s="8" t="s">
        <v>96</v>
      </c>
      <c r="L11" s="8">
        <v>10</v>
      </c>
    </row>
    <row r="12" spans="1:12">
      <c r="A12" s="4">
        <v>20050111</v>
      </c>
      <c r="B12" s="4" t="s">
        <v>5</v>
      </c>
      <c r="C12" s="2">
        <v>66</v>
      </c>
      <c r="D12" s="2">
        <v>80</v>
      </c>
      <c r="E12" s="2">
        <v>85</v>
      </c>
      <c r="F12" s="2"/>
      <c r="G12" s="8" t="s">
        <v>97</v>
      </c>
      <c r="H12" s="8">
        <v>48</v>
      </c>
      <c r="I12" s="8" t="s">
        <v>97</v>
      </c>
      <c r="J12" s="8">
        <v>60</v>
      </c>
      <c r="K12" s="8" t="s">
        <v>97</v>
      </c>
      <c r="L12" s="8">
        <v>85</v>
      </c>
    </row>
    <row r="13" spans="1:12">
      <c r="A13" s="4">
        <v>20050112</v>
      </c>
      <c r="B13" s="4" t="s">
        <v>5</v>
      </c>
      <c r="C13" s="2">
        <v>72</v>
      </c>
      <c r="D13" s="2">
        <v>77</v>
      </c>
      <c r="E13" s="2">
        <v>95</v>
      </c>
      <c r="F13" s="2"/>
      <c r="G13" s="8" t="s">
        <v>98</v>
      </c>
      <c r="H13" s="8">
        <v>100</v>
      </c>
      <c r="I13" s="8" t="s">
        <v>98</v>
      </c>
      <c r="J13" s="8">
        <v>93</v>
      </c>
      <c r="K13" s="8" t="s">
        <v>98</v>
      </c>
      <c r="L13" s="8">
        <v>95</v>
      </c>
    </row>
    <row r="14" spans="1:12">
      <c r="A14" s="4">
        <v>20050113</v>
      </c>
      <c r="B14" s="4" t="s">
        <v>5</v>
      </c>
      <c r="C14" s="2">
        <v>88</v>
      </c>
      <c r="D14" s="2">
        <v>73</v>
      </c>
      <c r="E14" s="2">
        <v>95</v>
      </c>
      <c r="F14" s="2"/>
      <c r="G14" s="8" t="s">
        <v>48</v>
      </c>
      <c r="H14" s="8">
        <v>4227</v>
      </c>
      <c r="I14" s="8" t="s">
        <v>48</v>
      </c>
      <c r="J14" s="8">
        <v>4218</v>
      </c>
      <c r="K14" s="8" t="s">
        <v>48</v>
      </c>
      <c r="L14" s="8">
        <v>4990</v>
      </c>
    </row>
    <row r="15" spans="1:12">
      <c r="A15" s="4">
        <v>20050114</v>
      </c>
      <c r="B15" s="4" t="s">
        <v>5</v>
      </c>
      <c r="C15" s="2">
        <v>86</v>
      </c>
      <c r="D15" s="2">
        <v>79</v>
      </c>
      <c r="E15" s="2">
        <v>95</v>
      </c>
      <c r="F15" s="2"/>
      <c r="G15" s="8" t="s">
        <v>99</v>
      </c>
      <c r="H15" s="8">
        <v>54</v>
      </c>
      <c r="I15" s="8" t="s">
        <v>99</v>
      </c>
      <c r="J15" s="8">
        <v>54</v>
      </c>
      <c r="K15" s="8" t="s">
        <v>99</v>
      </c>
      <c r="L15" s="8">
        <v>54</v>
      </c>
    </row>
    <row r="16" spans="1:12" ht="15" thickBot="1">
      <c r="A16" s="4">
        <v>20050115</v>
      </c>
      <c r="B16" s="4" t="s">
        <v>5</v>
      </c>
      <c r="C16" s="2">
        <v>69</v>
      </c>
      <c r="D16" s="2">
        <v>63</v>
      </c>
      <c r="E16" s="2">
        <v>90</v>
      </c>
      <c r="F16" s="2"/>
      <c r="G16" s="9" t="s">
        <v>100</v>
      </c>
      <c r="H16" s="9">
        <v>3.0676866322544298</v>
      </c>
      <c r="I16" s="9" t="s">
        <v>100</v>
      </c>
      <c r="J16" s="9">
        <v>2.0048113046974869</v>
      </c>
      <c r="K16" s="9" t="s">
        <v>100</v>
      </c>
      <c r="L16" s="9">
        <v>1.1166369268832645</v>
      </c>
    </row>
    <row r="17" spans="1:6">
      <c r="A17" s="4">
        <v>20050116</v>
      </c>
      <c r="B17" s="4" t="s">
        <v>5</v>
      </c>
      <c r="C17" s="2">
        <v>76</v>
      </c>
      <c r="D17" s="2">
        <v>70</v>
      </c>
      <c r="E17" s="2">
        <v>85</v>
      </c>
      <c r="F17" s="2"/>
    </row>
    <row r="18" spans="1:6">
      <c r="A18" s="4">
        <v>20050117</v>
      </c>
      <c r="B18" s="4" t="s">
        <v>5</v>
      </c>
      <c r="C18" s="2">
        <v>68</v>
      </c>
      <c r="D18" s="2">
        <v>60</v>
      </c>
      <c r="E18" s="2">
        <v>95</v>
      </c>
      <c r="F18" s="2"/>
    </row>
    <row r="19" spans="1:6">
      <c r="A19" s="4">
        <v>20050118</v>
      </c>
      <c r="B19" s="4" t="s">
        <v>5</v>
      </c>
      <c r="C19" s="2">
        <v>87</v>
      </c>
      <c r="D19" s="2">
        <v>82</v>
      </c>
      <c r="E19" s="2">
        <v>85</v>
      </c>
      <c r="F19" s="2"/>
    </row>
    <row r="20" spans="1:6">
      <c r="A20" s="4">
        <v>20050119</v>
      </c>
      <c r="B20" s="4" t="s">
        <v>5</v>
      </c>
      <c r="C20" s="2">
        <v>78</v>
      </c>
      <c r="D20" s="2">
        <v>78</v>
      </c>
      <c r="E20" s="2">
        <v>95</v>
      </c>
      <c r="F20" s="2"/>
    </row>
    <row r="21" spans="1:6">
      <c r="A21" s="4">
        <v>20050120</v>
      </c>
      <c r="B21" s="4" t="s">
        <v>5</v>
      </c>
      <c r="C21" s="2">
        <v>78</v>
      </c>
      <c r="D21" s="2">
        <v>76</v>
      </c>
      <c r="E21" s="2">
        <v>85</v>
      </c>
      <c r="F21" s="2"/>
    </row>
    <row r="22" spans="1:6">
      <c r="A22" s="4">
        <v>20050121</v>
      </c>
      <c r="B22" s="4" t="s">
        <v>5</v>
      </c>
      <c r="C22" s="2">
        <v>83</v>
      </c>
      <c r="D22" s="2">
        <v>81</v>
      </c>
      <c r="E22" s="2">
        <v>90</v>
      </c>
      <c r="F22" s="2"/>
    </row>
    <row r="23" spans="1:6">
      <c r="A23" s="4">
        <v>20050122</v>
      </c>
      <c r="B23" s="4" t="s">
        <v>5</v>
      </c>
      <c r="C23" s="2">
        <v>72</v>
      </c>
      <c r="D23" s="2">
        <v>70</v>
      </c>
      <c r="E23" s="2">
        <v>95</v>
      </c>
      <c r="F23" s="2"/>
    </row>
    <row r="24" spans="1:6">
      <c r="A24" s="4">
        <v>20050123</v>
      </c>
      <c r="B24" s="4" t="s">
        <v>5</v>
      </c>
      <c r="C24" s="2">
        <v>69</v>
      </c>
      <c r="D24" s="2">
        <v>79</v>
      </c>
      <c r="E24" s="2">
        <v>90</v>
      </c>
      <c r="F24" s="2"/>
    </row>
    <row r="25" spans="1:6">
      <c r="A25" s="4">
        <v>20050124</v>
      </c>
      <c r="B25" s="4" t="s">
        <v>5</v>
      </c>
      <c r="C25" s="2">
        <v>58</v>
      </c>
      <c r="D25" s="2">
        <v>64</v>
      </c>
      <c r="E25" s="2">
        <v>95</v>
      </c>
      <c r="F25" s="2"/>
    </row>
    <row r="26" spans="1:6">
      <c r="A26" s="4">
        <v>20050125</v>
      </c>
      <c r="B26" s="4" t="s">
        <v>5</v>
      </c>
      <c r="C26" s="2">
        <v>83</v>
      </c>
      <c r="D26" s="2">
        <v>78</v>
      </c>
      <c r="E26" s="2">
        <v>85</v>
      </c>
      <c r="F26" s="2"/>
    </row>
    <row r="27" spans="1:6">
      <c r="A27" s="4">
        <v>20050126</v>
      </c>
      <c r="B27" s="4" t="s">
        <v>5</v>
      </c>
      <c r="C27" s="2">
        <v>74</v>
      </c>
      <c r="D27" s="2">
        <v>75</v>
      </c>
      <c r="E27" s="2">
        <v>95</v>
      </c>
      <c r="F27" s="2"/>
    </row>
    <row r="28" spans="1:6">
      <c r="A28" s="4">
        <v>20050127</v>
      </c>
      <c r="B28" s="4" t="s">
        <v>5</v>
      </c>
      <c r="C28" s="2">
        <v>65</v>
      </c>
      <c r="D28" s="2">
        <v>85</v>
      </c>
      <c r="E28" s="2">
        <v>90</v>
      </c>
      <c r="F28" s="2"/>
    </row>
    <row r="29" spans="1:6">
      <c r="A29" s="4">
        <v>20050128</v>
      </c>
      <c r="B29" s="4" t="s">
        <v>5</v>
      </c>
      <c r="C29" s="2">
        <v>82</v>
      </c>
      <c r="D29" s="2">
        <v>76</v>
      </c>
      <c r="E29" s="2">
        <v>95</v>
      </c>
      <c r="F29" s="2"/>
    </row>
    <row r="30" spans="1:6">
      <c r="A30" s="4">
        <v>20050129</v>
      </c>
      <c r="B30" s="4" t="s">
        <v>5</v>
      </c>
      <c r="C30" s="2">
        <v>70</v>
      </c>
      <c r="D30" s="2">
        <v>74</v>
      </c>
      <c r="E30" s="2">
        <v>95</v>
      </c>
      <c r="F30" s="2"/>
    </row>
    <row r="31" spans="1:6">
      <c r="A31" s="4">
        <v>20050130</v>
      </c>
      <c r="B31" s="4" t="s">
        <v>5</v>
      </c>
      <c r="C31" s="2">
        <v>89</v>
      </c>
      <c r="D31" s="2">
        <v>75</v>
      </c>
      <c r="E31" s="2">
        <v>95</v>
      </c>
      <c r="F31" s="2"/>
    </row>
    <row r="32" spans="1:6">
      <c r="A32" s="4">
        <v>20050131</v>
      </c>
      <c r="B32" s="4" t="s">
        <v>5</v>
      </c>
      <c r="C32" s="2">
        <v>69</v>
      </c>
      <c r="D32" s="2">
        <v>88</v>
      </c>
      <c r="E32" s="2">
        <v>95</v>
      </c>
      <c r="F32" s="2"/>
    </row>
    <row r="33" spans="1:6">
      <c r="A33" s="4">
        <v>20050132</v>
      </c>
      <c r="B33" s="4" t="s">
        <v>5</v>
      </c>
      <c r="C33" s="2">
        <v>81</v>
      </c>
      <c r="D33" s="2">
        <v>76</v>
      </c>
      <c r="E33" s="2">
        <v>95</v>
      </c>
      <c r="F33" s="2"/>
    </row>
    <row r="34" spans="1:6">
      <c r="A34" s="4">
        <v>20050133</v>
      </c>
      <c r="B34" s="4" t="s">
        <v>5</v>
      </c>
      <c r="C34" s="2">
        <v>76</v>
      </c>
      <c r="D34" s="2">
        <v>70</v>
      </c>
      <c r="E34" s="2">
        <v>95</v>
      </c>
      <c r="F34" s="2"/>
    </row>
    <row r="35" spans="1:6">
      <c r="A35" s="4">
        <v>20050134</v>
      </c>
      <c r="B35" s="4" t="s">
        <v>5</v>
      </c>
      <c r="C35" s="2">
        <v>100</v>
      </c>
      <c r="D35" s="2">
        <v>79</v>
      </c>
      <c r="E35" s="2">
        <v>95</v>
      </c>
      <c r="F35" s="2"/>
    </row>
    <row r="36" spans="1:6">
      <c r="A36" s="4">
        <v>20050135</v>
      </c>
      <c r="B36" s="4" t="s">
        <v>5</v>
      </c>
      <c r="C36" s="2">
        <v>85</v>
      </c>
      <c r="D36" s="2">
        <v>74</v>
      </c>
      <c r="E36" s="2">
        <v>95</v>
      </c>
      <c r="F36" s="2"/>
    </row>
    <row r="37" spans="1:6">
      <c r="A37" s="4">
        <v>20050136</v>
      </c>
      <c r="B37" s="4" t="s">
        <v>5</v>
      </c>
      <c r="C37" s="2">
        <v>66</v>
      </c>
      <c r="D37" s="2">
        <v>86</v>
      </c>
      <c r="E37" s="2">
        <v>90</v>
      </c>
      <c r="F37" s="2"/>
    </row>
    <row r="38" spans="1:6">
      <c r="A38" s="4">
        <v>20050137</v>
      </c>
      <c r="B38" s="4" t="s">
        <v>5</v>
      </c>
      <c r="C38" s="2">
        <v>85</v>
      </c>
      <c r="D38" s="2">
        <v>80</v>
      </c>
      <c r="E38" s="2">
        <v>95</v>
      </c>
      <c r="F38" s="2"/>
    </row>
    <row r="39" spans="1:6">
      <c r="A39" s="4">
        <v>20050138</v>
      </c>
      <c r="B39" s="4" t="s">
        <v>5</v>
      </c>
      <c r="C39" s="2">
        <v>82</v>
      </c>
      <c r="D39" s="2">
        <v>73</v>
      </c>
      <c r="E39" s="2">
        <v>95</v>
      </c>
      <c r="F39" s="2"/>
    </row>
    <row r="40" spans="1:6">
      <c r="A40" s="4">
        <v>20050139</v>
      </c>
      <c r="B40" s="4" t="s">
        <v>5</v>
      </c>
      <c r="C40" s="2">
        <v>48</v>
      </c>
      <c r="D40" s="2">
        <v>80</v>
      </c>
      <c r="E40" s="2">
        <v>85</v>
      </c>
      <c r="F40" s="2"/>
    </row>
    <row r="41" spans="1:6">
      <c r="A41" s="4">
        <v>20050140</v>
      </c>
      <c r="B41" s="4" t="s">
        <v>5</v>
      </c>
      <c r="C41" s="2">
        <v>75</v>
      </c>
      <c r="D41" s="2">
        <v>74</v>
      </c>
      <c r="E41" s="2">
        <v>85</v>
      </c>
      <c r="F41" s="2"/>
    </row>
    <row r="42" spans="1:6">
      <c r="A42" s="4">
        <v>20050141</v>
      </c>
      <c r="B42" s="4" t="s">
        <v>5</v>
      </c>
      <c r="C42" s="2">
        <v>84</v>
      </c>
      <c r="D42" s="2">
        <v>75</v>
      </c>
      <c r="E42" s="2">
        <v>95</v>
      </c>
      <c r="F42" s="2"/>
    </row>
    <row r="43" spans="1:6">
      <c r="A43" s="4">
        <v>20050142</v>
      </c>
      <c r="B43" s="4" t="s">
        <v>5</v>
      </c>
      <c r="C43" s="2">
        <v>75</v>
      </c>
      <c r="D43" s="2">
        <v>80</v>
      </c>
      <c r="E43" s="2">
        <v>95</v>
      </c>
      <c r="F43" s="2"/>
    </row>
    <row r="44" spans="1:6">
      <c r="A44" s="4">
        <v>20050143</v>
      </c>
      <c r="B44" s="4" t="s">
        <v>5</v>
      </c>
      <c r="C44" s="2">
        <v>93</v>
      </c>
      <c r="D44" s="2">
        <v>71</v>
      </c>
      <c r="E44" s="2">
        <v>85</v>
      </c>
      <c r="F44" s="2"/>
    </row>
    <row r="45" spans="1:6">
      <c r="A45" s="4">
        <v>20050144</v>
      </c>
      <c r="B45" s="4" t="s">
        <v>5</v>
      </c>
      <c r="C45" s="2">
        <v>80</v>
      </c>
      <c r="D45" s="2">
        <v>79</v>
      </c>
      <c r="E45" s="2">
        <v>95</v>
      </c>
      <c r="F45" s="2"/>
    </row>
    <row r="46" spans="1:6">
      <c r="A46" s="4">
        <v>20050145</v>
      </c>
      <c r="B46" s="4" t="s">
        <v>5</v>
      </c>
      <c r="C46" s="2">
        <v>55</v>
      </c>
      <c r="D46" s="2">
        <v>71</v>
      </c>
      <c r="E46" s="2">
        <v>95</v>
      </c>
      <c r="F46" s="2"/>
    </row>
    <row r="47" spans="1:6">
      <c r="A47" s="4">
        <v>20050146</v>
      </c>
      <c r="B47" s="4" t="s">
        <v>5</v>
      </c>
      <c r="C47" s="2">
        <v>66</v>
      </c>
      <c r="D47" s="2">
        <v>71</v>
      </c>
      <c r="E47" s="2">
        <v>95</v>
      </c>
      <c r="F47" s="2"/>
    </row>
    <row r="48" spans="1:6">
      <c r="A48" s="4">
        <v>20050147</v>
      </c>
      <c r="B48" s="4" t="s">
        <v>5</v>
      </c>
      <c r="C48" s="2">
        <v>84</v>
      </c>
      <c r="D48" s="2">
        <v>84</v>
      </c>
      <c r="E48" s="2">
        <v>95</v>
      </c>
      <c r="F48" s="2"/>
    </row>
    <row r="49" spans="1:6">
      <c r="A49" s="4">
        <v>20050148</v>
      </c>
      <c r="B49" s="4" t="s">
        <v>5</v>
      </c>
      <c r="C49" s="2">
        <v>77</v>
      </c>
      <c r="D49" s="2">
        <v>92</v>
      </c>
      <c r="E49" s="2">
        <v>95</v>
      </c>
      <c r="F49" s="2"/>
    </row>
    <row r="50" spans="1:6">
      <c r="A50" s="4">
        <v>20050149</v>
      </c>
      <c r="B50" s="4" t="s">
        <v>5</v>
      </c>
      <c r="C50" s="2">
        <v>84</v>
      </c>
      <c r="D50" s="2">
        <v>70</v>
      </c>
      <c r="E50" s="2">
        <v>95</v>
      </c>
      <c r="F50" s="2"/>
    </row>
    <row r="51" spans="1:6">
      <c r="A51" s="4">
        <v>20050150</v>
      </c>
      <c r="B51" s="4" t="s">
        <v>5</v>
      </c>
      <c r="C51" s="2">
        <v>57</v>
      </c>
      <c r="D51" s="2">
        <v>78</v>
      </c>
      <c r="E51" s="2">
        <v>85</v>
      </c>
      <c r="F51" s="2"/>
    </row>
    <row r="52" spans="1:6">
      <c r="A52" s="4">
        <v>20050151</v>
      </c>
      <c r="B52" s="4" t="s">
        <v>5</v>
      </c>
      <c r="C52" s="2">
        <v>92</v>
      </c>
      <c r="D52" s="2">
        <v>76</v>
      </c>
      <c r="E52" s="2">
        <v>95</v>
      </c>
      <c r="F52" s="2"/>
    </row>
    <row r="53" spans="1:6">
      <c r="A53" s="4">
        <v>20050152</v>
      </c>
      <c r="B53" s="4" t="s">
        <v>5</v>
      </c>
      <c r="C53" s="2">
        <v>91</v>
      </c>
      <c r="D53" s="2">
        <v>91</v>
      </c>
      <c r="E53" s="2">
        <v>95</v>
      </c>
      <c r="F53" s="2"/>
    </row>
    <row r="54" spans="1:6">
      <c r="A54" s="4">
        <v>20050153</v>
      </c>
      <c r="B54" s="4" t="s">
        <v>5</v>
      </c>
      <c r="C54" s="2">
        <v>68</v>
      </c>
      <c r="D54" s="2">
        <v>75</v>
      </c>
      <c r="E54" s="2">
        <v>85</v>
      </c>
      <c r="F54" s="2"/>
    </row>
    <row r="55" spans="1:6">
      <c r="A55" s="4">
        <v>20050154</v>
      </c>
      <c r="B55" s="4" t="s">
        <v>5</v>
      </c>
      <c r="C55" s="2">
        <v>83</v>
      </c>
      <c r="D55" s="2">
        <v>89</v>
      </c>
      <c r="E55" s="2">
        <v>95</v>
      </c>
      <c r="F55" s="2"/>
    </row>
    <row r="56" spans="1:6">
      <c r="A56" s="4"/>
      <c r="B56" s="4"/>
      <c r="C56" s="5"/>
      <c r="D56" s="5"/>
      <c r="E56" s="5"/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62"/>
  <sheetViews>
    <sheetView workbookViewId="0"/>
  </sheetViews>
  <sheetFormatPr defaultRowHeight="14.25"/>
  <cols>
    <col min="1" max="1" width="9.375" bestFit="1" customWidth="1"/>
    <col min="2" max="2" width="5.75" hidden="1" customWidth="1"/>
    <col min="3" max="3" width="9.375" bestFit="1" customWidth="1"/>
    <col min="4" max="4" width="11.5" bestFit="1" customWidth="1"/>
    <col min="5" max="5" width="9.375" bestFit="1" customWidth="1"/>
    <col min="9" max="9" width="5.375" customWidth="1"/>
  </cols>
  <sheetData>
    <row r="1" spans="1:8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G1" s="10" t="s">
        <v>6</v>
      </c>
      <c r="H1" s="10" t="s">
        <v>8</v>
      </c>
    </row>
    <row r="2" spans="1:8">
      <c r="A2" s="4">
        <v>20050101</v>
      </c>
      <c r="B2" s="4" t="s">
        <v>5</v>
      </c>
      <c r="C2" s="2">
        <v>98</v>
      </c>
      <c r="D2" s="2">
        <v>93</v>
      </c>
      <c r="E2" s="2">
        <v>95</v>
      </c>
      <c r="F2" s="2"/>
      <c r="G2" s="11">
        <v>59.5</v>
      </c>
      <c r="H2" s="8">
        <v>4</v>
      </c>
    </row>
    <row r="3" spans="1:8">
      <c r="A3" s="4">
        <v>20050102</v>
      </c>
      <c r="B3" s="4" t="s">
        <v>5</v>
      </c>
      <c r="C3" s="2">
        <v>73</v>
      </c>
      <c r="D3" s="2">
        <v>79</v>
      </c>
      <c r="E3" s="2">
        <v>95</v>
      </c>
      <c r="F3" s="2"/>
      <c r="G3" s="11">
        <v>69.5</v>
      </c>
      <c r="H3" s="8">
        <v>9</v>
      </c>
    </row>
    <row r="4" spans="1:8">
      <c r="A4" s="4">
        <v>20050103</v>
      </c>
      <c r="B4" s="4" t="s">
        <v>5</v>
      </c>
      <c r="C4" s="2">
        <v>74</v>
      </c>
      <c r="D4" s="2">
        <v>71</v>
      </c>
      <c r="E4" s="2">
        <v>95</v>
      </c>
      <c r="F4" s="2"/>
      <c r="G4" s="11">
        <v>79.5</v>
      </c>
      <c r="H4" s="8">
        <v>14</v>
      </c>
    </row>
    <row r="5" spans="1:8">
      <c r="A5" s="4">
        <v>20050104</v>
      </c>
      <c r="B5" s="4" t="s">
        <v>5</v>
      </c>
      <c r="C5" s="2">
        <v>87</v>
      </c>
      <c r="D5" s="2">
        <v>83</v>
      </c>
      <c r="E5" s="2">
        <v>95</v>
      </c>
      <c r="F5" s="2"/>
      <c r="G5" s="11">
        <v>89.5</v>
      </c>
      <c r="H5" s="8">
        <v>19</v>
      </c>
    </row>
    <row r="6" spans="1:8">
      <c r="A6" s="4">
        <v>20050105</v>
      </c>
      <c r="B6" s="4" t="s">
        <v>5</v>
      </c>
      <c r="C6" s="2">
        <v>93</v>
      </c>
      <c r="D6" s="2">
        <v>88</v>
      </c>
      <c r="E6" s="2">
        <v>90</v>
      </c>
      <c r="F6" s="2"/>
      <c r="G6" s="11">
        <v>99.5</v>
      </c>
      <c r="H6" s="8">
        <v>7</v>
      </c>
    </row>
    <row r="7" spans="1:8" ht="15" thickBot="1">
      <c r="A7" s="4">
        <v>20050106</v>
      </c>
      <c r="B7" s="4" t="s">
        <v>5</v>
      </c>
      <c r="C7" s="2">
        <v>85</v>
      </c>
      <c r="D7" s="2">
        <v>82</v>
      </c>
      <c r="E7" s="2">
        <v>95</v>
      </c>
      <c r="F7" s="2"/>
      <c r="G7" s="9" t="s">
        <v>7</v>
      </c>
      <c r="H7" s="9">
        <v>1</v>
      </c>
    </row>
    <row r="8" spans="1:8">
      <c r="A8" s="4">
        <v>20050107</v>
      </c>
      <c r="B8" s="4" t="s">
        <v>5</v>
      </c>
      <c r="C8" s="2">
        <v>99</v>
      </c>
      <c r="D8" s="2">
        <v>90</v>
      </c>
      <c r="E8" s="2">
        <v>95</v>
      </c>
      <c r="F8" s="2"/>
    </row>
    <row r="9" spans="1:8">
      <c r="A9" s="4">
        <v>20050108</v>
      </c>
      <c r="B9" s="4" t="s">
        <v>5</v>
      </c>
      <c r="C9" s="2">
        <v>83</v>
      </c>
      <c r="D9" s="2">
        <v>81</v>
      </c>
      <c r="E9" s="2">
        <v>95</v>
      </c>
      <c r="F9" s="2"/>
    </row>
    <row r="10" spans="1:8">
      <c r="A10" s="4">
        <v>20050109</v>
      </c>
      <c r="B10" s="4" t="s">
        <v>5</v>
      </c>
      <c r="C10" s="2">
        <v>91</v>
      </c>
      <c r="D10" s="2">
        <v>92</v>
      </c>
      <c r="E10" s="2">
        <v>95</v>
      </c>
      <c r="F10" s="2"/>
    </row>
    <row r="11" spans="1:8">
      <c r="A11" s="4">
        <v>20050110</v>
      </c>
      <c r="B11" s="4" t="s">
        <v>5</v>
      </c>
      <c r="C11" s="2">
        <v>75</v>
      </c>
      <c r="D11" s="2">
        <v>82</v>
      </c>
      <c r="E11" s="2">
        <v>85</v>
      </c>
      <c r="F11" s="2"/>
    </row>
    <row r="12" spans="1:8">
      <c r="A12" s="4">
        <v>20050111</v>
      </c>
      <c r="B12" s="4" t="s">
        <v>5</v>
      </c>
      <c r="C12" s="2">
        <v>66</v>
      </c>
      <c r="D12" s="2">
        <v>80</v>
      </c>
      <c r="E12" s="2">
        <v>85</v>
      </c>
      <c r="F12" s="2"/>
    </row>
    <row r="13" spans="1:8">
      <c r="A13" s="4">
        <v>20050112</v>
      </c>
      <c r="B13" s="4" t="s">
        <v>5</v>
      </c>
      <c r="C13" s="2">
        <v>72</v>
      </c>
      <c r="D13" s="2">
        <v>77</v>
      </c>
      <c r="E13" s="2">
        <v>95</v>
      </c>
      <c r="F13" s="2"/>
    </row>
    <row r="14" spans="1:8">
      <c r="A14" s="4">
        <v>20050113</v>
      </c>
      <c r="B14" s="4" t="s">
        <v>5</v>
      </c>
      <c r="C14" s="2">
        <v>88</v>
      </c>
      <c r="D14" s="2">
        <v>73</v>
      </c>
      <c r="E14" s="2">
        <v>95</v>
      </c>
      <c r="F14" s="2"/>
    </row>
    <row r="15" spans="1:8">
      <c r="A15" s="4">
        <v>20050114</v>
      </c>
      <c r="B15" s="4" t="s">
        <v>5</v>
      </c>
      <c r="C15" s="2">
        <v>86</v>
      </c>
      <c r="D15" s="2">
        <v>79</v>
      </c>
      <c r="E15" s="2">
        <v>95</v>
      </c>
      <c r="F15" s="2"/>
    </row>
    <row r="16" spans="1:8">
      <c r="A16" s="4">
        <v>20050115</v>
      </c>
      <c r="B16" s="4" t="s">
        <v>5</v>
      </c>
      <c r="C16" s="2">
        <v>69</v>
      </c>
      <c r="D16" s="2">
        <v>63</v>
      </c>
      <c r="E16" s="2">
        <v>90</v>
      </c>
      <c r="F16" s="2"/>
    </row>
    <row r="17" spans="1:6">
      <c r="A17" s="4">
        <v>20050116</v>
      </c>
      <c r="B17" s="4" t="s">
        <v>5</v>
      </c>
      <c r="C17" s="2">
        <v>76</v>
      </c>
      <c r="D17" s="2">
        <v>70</v>
      </c>
      <c r="E17" s="2">
        <v>85</v>
      </c>
      <c r="F17" s="2"/>
    </row>
    <row r="18" spans="1:6">
      <c r="A18" s="4">
        <v>20050117</v>
      </c>
      <c r="B18" s="4" t="s">
        <v>5</v>
      </c>
      <c r="C18" s="2">
        <v>68</v>
      </c>
      <c r="D18" s="2">
        <v>60</v>
      </c>
      <c r="E18" s="2">
        <v>95</v>
      </c>
      <c r="F18" s="2"/>
    </row>
    <row r="19" spans="1:6">
      <c r="A19" s="4">
        <v>20050118</v>
      </c>
      <c r="B19" s="4" t="s">
        <v>5</v>
      </c>
      <c r="C19" s="2">
        <v>87</v>
      </c>
      <c r="D19" s="2">
        <v>82</v>
      </c>
      <c r="E19" s="2">
        <v>85</v>
      </c>
      <c r="F19" s="2"/>
    </row>
    <row r="20" spans="1:6">
      <c r="A20" s="4">
        <v>20050119</v>
      </c>
      <c r="B20" s="4" t="s">
        <v>5</v>
      </c>
      <c r="C20" s="2">
        <v>78</v>
      </c>
      <c r="D20" s="2">
        <v>78</v>
      </c>
      <c r="E20" s="2">
        <v>95</v>
      </c>
      <c r="F20" s="2"/>
    </row>
    <row r="21" spans="1:6">
      <c r="A21" s="4">
        <v>20050120</v>
      </c>
      <c r="B21" s="4" t="s">
        <v>5</v>
      </c>
      <c r="C21" s="2">
        <v>78</v>
      </c>
      <c r="D21" s="2">
        <v>76</v>
      </c>
      <c r="E21" s="2">
        <v>85</v>
      </c>
      <c r="F21" s="2"/>
    </row>
    <row r="22" spans="1:6">
      <c r="A22" s="4">
        <v>20050121</v>
      </c>
      <c r="B22" s="4" t="s">
        <v>5</v>
      </c>
      <c r="C22" s="2">
        <v>83</v>
      </c>
      <c r="D22" s="2">
        <v>81</v>
      </c>
      <c r="E22" s="2">
        <v>90</v>
      </c>
      <c r="F22" s="2"/>
    </row>
    <row r="23" spans="1:6">
      <c r="A23" s="4">
        <v>20050122</v>
      </c>
      <c r="B23" s="4" t="s">
        <v>5</v>
      </c>
      <c r="C23" s="2">
        <v>72</v>
      </c>
      <c r="D23" s="2">
        <v>70</v>
      </c>
      <c r="E23" s="2">
        <v>95</v>
      </c>
      <c r="F23" s="2"/>
    </row>
    <row r="24" spans="1:6">
      <c r="A24" s="4">
        <v>20050123</v>
      </c>
      <c r="B24" s="4" t="s">
        <v>5</v>
      </c>
      <c r="C24" s="2">
        <v>69</v>
      </c>
      <c r="D24" s="2">
        <v>79</v>
      </c>
      <c r="E24" s="2">
        <v>90</v>
      </c>
      <c r="F24" s="2"/>
    </row>
    <row r="25" spans="1:6">
      <c r="A25" s="4">
        <v>20050124</v>
      </c>
      <c r="B25" s="4" t="s">
        <v>5</v>
      </c>
      <c r="C25" s="2">
        <v>58</v>
      </c>
      <c r="D25" s="2">
        <v>64</v>
      </c>
      <c r="E25" s="2">
        <v>95</v>
      </c>
      <c r="F25" s="2"/>
    </row>
    <row r="26" spans="1:6">
      <c r="A26" s="4">
        <v>20050125</v>
      </c>
      <c r="B26" s="4" t="s">
        <v>5</v>
      </c>
      <c r="C26" s="2">
        <v>83</v>
      </c>
      <c r="D26" s="2">
        <v>78</v>
      </c>
      <c r="E26" s="2">
        <v>85</v>
      </c>
      <c r="F26" s="2"/>
    </row>
    <row r="27" spans="1:6">
      <c r="A27" s="4">
        <v>20050126</v>
      </c>
      <c r="B27" s="4" t="s">
        <v>5</v>
      </c>
      <c r="C27" s="2">
        <v>74</v>
      </c>
      <c r="D27" s="2">
        <v>75</v>
      </c>
      <c r="E27" s="2">
        <v>95</v>
      </c>
      <c r="F27" s="2"/>
    </row>
    <row r="28" spans="1:6">
      <c r="A28" s="4">
        <v>20050127</v>
      </c>
      <c r="B28" s="4" t="s">
        <v>5</v>
      </c>
      <c r="C28" s="2">
        <v>65</v>
      </c>
      <c r="D28" s="2">
        <v>85</v>
      </c>
      <c r="E28" s="2">
        <v>90</v>
      </c>
      <c r="F28" s="2"/>
    </row>
    <row r="29" spans="1:6">
      <c r="A29" s="4">
        <v>20050128</v>
      </c>
      <c r="B29" s="4" t="s">
        <v>5</v>
      </c>
      <c r="C29" s="2">
        <v>82</v>
      </c>
      <c r="D29" s="2">
        <v>76</v>
      </c>
      <c r="E29" s="2">
        <v>95</v>
      </c>
      <c r="F29" s="2"/>
    </row>
    <row r="30" spans="1:6">
      <c r="A30" s="4">
        <v>20050129</v>
      </c>
      <c r="B30" s="4" t="s">
        <v>5</v>
      </c>
      <c r="C30" s="2">
        <v>70</v>
      </c>
      <c r="D30" s="2">
        <v>74</v>
      </c>
      <c r="E30" s="2">
        <v>95</v>
      </c>
      <c r="F30" s="2"/>
    </row>
    <row r="31" spans="1:6">
      <c r="A31" s="4">
        <v>20050130</v>
      </c>
      <c r="B31" s="4" t="s">
        <v>5</v>
      </c>
      <c r="C31" s="2">
        <v>89</v>
      </c>
      <c r="D31" s="2">
        <v>75</v>
      </c>
      <c r="E31" s="2">
        <v>95</v>
      </c>
      <c r="F31" s="2"/>
    </row>
    <row r="32" spans="1:6">
      <c r="A32" s="4">
        <v>20050131</v>
      </c>
      <c r="B32" s="4" t="s">
        <v>5</v>
      </c>
      <c r="C32" s="2">
        <v>69</v>
      </c>
      <c r="D32" s="2">
        <v>88</v>
      </c>
      <c r="E32" s="2">
        <v>95</v>
      </c>
      <c r="F32" s="2"/>
    </row>
    <row r="33" spans="1:6">
      <c r="A33" s="4">
        <v>20050132</v>
      </c>
      <c r="B33" s="4" t="s">
        <v>5</v>
      </c>
      <c r="C33" s="2">
        <v>81</v>
      </c>
      <c r="D33" s="2">
        <v>76</v>
      </c>
      <c r="E33" s="2">
        <v>95</v>
      </c>
      <c r="F33" s="2"/>
    </row>
    <row r="34" spans="1:6">
      <c r="A34" s="4">
        <v>20050133</v>
      </c>
      <c r="B34" s="4" t="s">
        <v>5</v>
      </c>
      <c r="C34" s="2">
        <v>76</v>
      </c>
      <c r="D34" s="2">
        <v>70</v>
      </c>
      <c r="E34" s="2">
        <v>95</v>
      </c>
      <c r="F34" s="2"/>
    </row>
    <row r="35" spans="1:6">
      <c r="A35" s="4">
        <v>20050134</v>
      </c>
      <c r="B35" s="4" t="s">
        <v>5</v>
      </c>
      <c r="C35" s="2">
        <v>100</v>
      </c>
      <c r="D35" s="2">
        <v>79</v>
      </c>
      <c r="E35" s="2">
        <v>95</v>
      </c>
      <c r="F35" s="2"/>
    </row>
    <row r="36" spans="1:6">
      <c r="A36" s="4">
        <v>20050135</v>
      </c>
      <c r="B36" s="4" t="s">
        <v>5</v>
      </c>
      <c r="C36" s="2">
        <v>85</v>
      </c>
      <c r="D36" s="2">
        <v>74</v>
      </c>
      <c r="E36" s="2">
        <v>95</v>
      </c>
      <c r="F36" s="2"/>
    </row>
    <row r="37" spans="1:6">
      <c r="A37" s="4">
        <v>20050136</v>
      </c>
      <c r="B37" s="4" t="s">
        <v>5</v>
      </c>
      <c r="C37" s="2">
        <v>66</v>
      </c>
      <c r="D37" s="2">
        <v>86</v>
      </c>
      <c r="E37" s="2">
        <v>90</v>
      </c>
      <c r="F37" s="2"/>
    </row>
    <row r="38" spans="1:6">
      <c r="A38" s="4">
        <v>20050137</v>
      </c>
      <c r="B38" s="4" t="s">
        <v>5</v>
      </c>
      <c r="C38" s="2">
        <v>85</v>
      </c>
      <c r="D38" s="2">
        <v>80</v>
      </c>
      <c r="E38" s="2">
        <v>95</v>
      </c>
      <c r="F38" s="2"/>
    </row>
    <row r="39" spans="1:6">
      <c r="A39" s="4">
        <v>20050138</v>
      </c>
      <c r="B39" s="4" t="s">
        <v>5</v>
      </c>
      <c r="C39" s="2">
        <v>82</v>
      </c>
      <c r="D39" s="2">
        <v>73</v>
      </c>
      <c r="E39" s="2">
        <v>95</v>
      </c>
      <c r="F39" s="2"/>
    </row>
    <row r="40" spans="1:6">
      <c r="A40" s="4">
        <v>20050139</v>
      </c>
      <c r="B40" s="4" t="s">
        <v>5</v>
      </c>
      <c r="C40" s="2">
        <v>48</v>
      </c>
      <c r="D40" s="2">
        <v>80</v>
      </c>
      <c r="E40" s="2">
        <v>85</v>
      </c>
      <c r="F40" s="2"/>
    </row>
    <row r="41" spans="1:6">
      <c r="A41" s="4">
        <v>20050140</v>
      </c>
      <c r="B41" s="4" t="s">
        <v>5</v>
      </c>
      <c r="C41" s="2">
        <v>75</v>
      </c>
      <c r="D41" s="2">
        <v>74</v>
      </c>
      <c r="E41" s="2">
        <v>85</v>
      </c>
      <c r="F41" s="2"/>
    </row>
    <row r="42" spans="1:6">
      <c r="A42" s="4">
        <v>20050141</v>
      </c>
      <c r="B42" s="4" t="s">
        <v>5</v>
      </c>
      <c r="C42" s="2">
        <v>84</v>
      </c>
      <c r="D42" s="2">
        <v>75</v>
      </c>
      <c r="E42" s="2">
        <v>95</v>
      </c>
      <c r="F42" s="2"/>
    </row>
    <row r="43" spans="1:6">
      <c r="A43" s="4">
        <v>20050142</v>
      </c>
      <c r="B43" s="4" t="s">
        <v>5</v>
      </c>
      <c r="C43" s="2">
        <v>75</v>
      </c>
      <c r="D43" s="2">
        <v>80</v>
      </c>
      <c r="E43" s="2">
        <v>95</v>
      </c>
      <c r="F43" s="2"/>
    </row>
    <row r="44" spans="1:6">
      <c r="A44" s="4">
        <v>20050143</v>
      </c>
      <c r="B44" s="4" t="s">
        <v>5</v>
      </c>
      <c r="C44" s="2">
        <v>93</v>
      </c>
      <c r="D44" s="2">
        <v>71</v>
      </c>
      <c r="E44" s="2">
        <v>85</v>
      </c>
      <c r="F44" s="2"/>
    </row>
    <row r="45" spans="1:6">
      <c r="A45" s="4">
        <v>20050144</v>
      </c>
      <c r="B45" s="4" t="s">
        <v>5</v>
      </c>
      <c r="C45" s="2">
        <v>80</v>
      </c>
      <c r="D45" s="2">
        <v>79</v>
      </c>
      <c r="E45" s="2">
        <v>95</v>
      </c>
      <c r="F45" s="2"/>
    </row>
    <row r="46" spans="1:6">
      <c r="A46" s="4">
        <v>20050145</v>
      </c>
      <c r="B46" s="4" t="s">
        <v>5</v>
      </c>
      <c r="C46" s="2">
        <v>55</v>
      </c>
      <c r="D46" s="2">
        <v>71</v>
      </c>
      <c r="E46" s="2">
        <v>95</v>
      </c>
      <c r="F46" s="2"/>
    </row>
    <row r="47" spans="1:6">
      <c r="A47" s="4">
        <v>20050146</v>
      </c>
      <c r="B47" s="4" t="s">
        <v>5</v>
      </c>
      <c r="C47" s="2">
        <v>66</v>
      </c>
      <c r="D47" s="2">
        <v>71</v>
      </c>
      <c r="E47" s="2">
        <v>95</v>
      </c>
      <c r="F47" s="2"/>
    </row>
    <row r="48" spans="1:6">
      <c r="A48" s="4">
        <v>20050147</v>
      </c>
      <c r="B48" s="4" t="s">
        <v>5</v>
      </c>
      <c r="C48" s="2">
        <v>84</v>
      </c>
      <c r="D48" s="2">
        <v>84</v>
      </c>
      <c r="E48" s="2">
        <v>95</v>
      </c>
      <c r="F48" s="2"/>
    </row>
    <row r="49" spans="1:6">
      <c r="A49" s="4">
        <v>20050148</v>
      </c>
      <c r="B49" s="4" t="s">
        <v>5</v>
      </c>
      <c r="C49" s="2">
        <v>77</v>
      </c>
      <c r="D49" s="2">
        <v>92</v>
      </c>
      <c r="E49" s="2">
        <v>95</v>
      </c>
      <c r="F49" s="2"/>
    </row>
    <row r="50" spans="1:6">
      <c r="A50" s="4">
        <v>20050149</v>
      </c>
      <c r="B50" s="4" t="s">
        <v>5</v>
      </c>
      <c r="C50" s="2">
        <v>84</v>
      </c>
      <c r="D50" s="2">
        <v>70</v>
      </c>
      <c r="E50" s="2">
        <v>95</v>
      </c>
      <c r="F50" s="2"/>
    </row>
    <row r="51" spans="1:6">
      <c r="A51" s="4">
        <v>20050150</v>
      </c>
      <c r="B51" s="4" t="s">
        <v>5</v>
      </c>
      <c r="C51" s="2">
        <v>57</v>
      </c>
      <c r="D51" s="2">
        <v>78</v>
      </c>
      <c r="E51" s="2">
        <v>85</v>
      </c>
      <c r="F51" s="2"/>
    </row>
    <row r="52" spans="1:6">
      <c r="A52" s="4">
        <v>20050151</v>
      </c>
      <c r="B52" s="4" t="s">
        <v>5</v>
      </c>
      <c r="C52" s="2">
        <v>92</v>
      </c>
      <c r="D52" s="2">
        <v>76</v>
      </c>
      <c r="E52" s="2">
        <v>95</v>
      </c>
      <c r="F52" s="2"/>
    </row>
    <row r="53" spans="1:6">
      <c r="A53" s="4">
        <v>20050152</v>
      </c>
      <c r="B53" s="4" t="s">
        <v>5</v>
      </c>
      <c r="C53" s="2">
        <v>91</v>
      </c>
      <c r="D53" s="2">
        <v>91</v>
      </c>
      <c r="E53" s="2">
        <v>95</v>
      </c>
      <c r="F53" s="2"/>
    </row>
    <row r="54" spans="1:6">
      <c r="A54" s="4">
        <v>20050153</v>
      </c>
      <c r="B54" s="4" t="s">
        <v>5</v>
      </c>
      <c r="C54" s="2">
        <v>68</v>
      </c>
      <c r="D54" s="2">
        <v>75</v>
      </c>
      <c r="E54" s="2">
        <v>85</v>
      </c>
      <c r="F54" s="2"/>
    </row>
    <row r="55" spans="1:6">
      <c r="A55" s="4">
        <v>20050154</v>
      </c>
      <c r="B55" s="4" t="s">
        <v>5</v>
      </c>
      <c r="C55" s="2">
        <v>83</v>
      </c>
      <c r="D55" s="2">
        <v>89</v>
      </c>
      <c r="E55" s="2">
        <v>95</v>
      </c>
      <c r="F55" s="2"/>
    </row>
    <row r="56" spans="1:6">
      <c r="A56" s="4"/>
      <c r="B56" s="4"/>
      <c r="C56" s="5"/>
      <c r="D56" s="5"/>
      <c r="E56" s="5"/>
    </row>
    <row r="57" spans="1:6">
      <c r="C57" s="6" t="s">
        <v>9</v>
      </c>
    </row>
    <row r="58" spans="1:6">
      <c r="C58" s="11">
        <v>59.5</v>
      </c>
    </row>
    <row r="59" spans="1:6">
      <c r="C59" s="11">
        <v>69.5</v>
      </c>
    </row>
    <row r="60" spans="1:6">
      <c r="C60" s="11">
        <v>79.5</v>
      </c>
    </row>
    <row r="61" spans="1:6">
      <c r="C61" s="11">
        <v>89.5</v>
      </c>
    </row>
    <row r="62" spans="1:6">
      <c r="C62" s="11">
        <v>99.5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4"/>
  <sheetViews>
    <sheetView workbookViewId="0"/>
  </sheetViews>
  <sheetFormatPr defaultRowHeight="14.25"/>
  <cols>
    <col min="4" max="4" width="3.25" customWidth="1"/>
    <col min="5" max="5" width="14.375" customWidth="1"/>
  </cols>
  <sheetData>
    <row r="1" spans="1:7">
      <c r="A1" t="s">
        <v>12</v>
      </c>
      <c r="B1" s="12" t="s">
        <v>10</v>
      </c>
      <c r="C1" s="12" t="s">
        <v>11</v>
      </c>
      <c r="E1" t="s">
        <v>13</v>
      </c>
    </row>
    <row r="2" spans="1:7" ht="15" thickBot="1">
      <c r="A2" s="7">
        <v>24389</v>
      </c>
      <c r="B2">
        <v>133</v>
      </c>
      <c r="C2">
        <v>120</v>
      </c>
    </row>
    <row r="3" spans="1:7">
      <c r="A3" s="7">
        <v>29603</v>
      </c>
      <c r="B3">
        <v>145</v>
      </c>
      <c r="C3">
        <v>122</v>
      </c>
      <c r="E3" s="10"/>
      <c r="F3" s="10" t="s">
        <v>14</v>
      </c>
      <c r="G3" s="10" t="s">
        <v>15</v>
      </c>
    </row>
    <row r="4" spans="1:7">
      <c r="A4" s="7">
        <v>10703</v>
      </c>
      <c r="B4">
        <v>100</v>
      </c>
      <c r="C4">
        <v>105</v>
      </c>
      <c r="E4" s="8" t="s">
        <v>16</v>
      </c>
      <c r="F4" s="8">
        <v>132.08333333333334</v>
      </c>
      <c r="G4" s="8">
        <v>120.08333333333333</v>
      </c>
    </row>
    <row r="5" spans="1:7">
      <c r="A5" s="7">
        <v>29153</v>
      </c>
      <c r="B5">
        <v>156</v>
      </c>
      <c r="C5">
        <v>133</v>
      </c>
      <c r="E5" s="8" t="s">
        <v>17</v>
      </c>
      <c r="F5" s="8">
        <v>379.17424242424153</v>
      </c>
      <c r="G5" s="8">
        <v>175.35606060605971</v>
      </c>
    </row>
    <row r="6" spans="1:7">
      <c r="A6" s="7">
        <v>29648</v>
      </c>
      <c r="B6">
        <v>127</v>
      </c>
      <c r="C6">
        <v>108</v>
      </c>
      <c r="E6" s="8" t="s">
        <v>18</v>
      </c>
      <c r="F6" s="8">
        <v>12</v>
      </c>
      <c r="G6" s="8">
        <v>12</v>
      </c>
    </row>
    <row r="7" spans="1:7">
      <c r="A7" s="7">
        <v>15693</v>
      </c>
      <c r="B7">
        <v>122</v>
      </c>
      <c r="C7">
        <v>110</v>
      </c>
      <c r="E7" s="8" t="s">
        <v>19</v>
      </c>
      <c r="F7" s="8">
        <v>0.9264865096379743</v>
      </c>
      <c r="G7" s="8"/>
    </row>
    <row r="8" spans="1:7">
      <c r="A8" s="7">
        <v>26255</v>
      </c>
      <c r="B8">
        <v>142</v>
      </c>
      <c r="C8">
        <v>135</v>
      </c>
      <c r="E8" s="8" t="s">
        <v>20</v>
      </c>
      <c r="F8" s="8">
        <v>0</v>
      </c>
      <c r="G8" s="8"/>
    </row>
    <row r="9" spans="1:7">
      <c r="A9" s="7">
        <v>16364</v>
      </c>
      <c r="B9">
        <v>110</v>
      </c>
      <c r="C9">
        <v>105</v>
      </c>
      <c r="E9" s="8" t="s">
        <v>21</v>
      </c>
      <c r="F9" s="8">
        <v>11</v>
      </c>
      <c r="G9" s="8"/>
    </row>
    <row r="10" spans="1:7">
      <c r="A10" s="7">
        <v>24400</v>
      </c>
      <c r="B10">
        <v>136</v>
      </c>
      <c r="C10">
        <v>122</v>
      </c>
      <c r="E10" s="8" t="s">
        <v>22</v>
      </c>
      <c r="F10" s="8">
        <v>4.7456640224754638</v>
      </c>
      <c r="G10" s="8"/>
    </row>
    <row r="11" spans="1:7">
      <c r="A11" s="7">
        <v>18871</v>
      </c>
      <c r="B11">
        <v>166</v>
      </c>
      <c r="C11">
        <v>145</v>
      </c>
      <c r="E11" s="8" t="s">
        <v>23</v>
      </c>
      <c r="F11" s="8">
        <v>3.0194897257949992E-4</v>
      </c>
      <c r="G11" s="8"/>
    </row>
    <row r="12" spans="1:7">
      <c r="A12">
        <v>63137</v>
      </c>
      <c r="B12">
        <v>138</v>
      </c>
      <c r="C12">
        <v>128</v>
      </c>
      <c r="E12" s="8" t="s">
        <v>24</v>
      </c>
      <c r="F12" s="8">
        <v>1.7958848142321888</v>
      </c>
      <c r="G12" s="8"/>
    </row>
    <row r="13" spans="1:7">
      <c r="A13">
        <v>14829</v>
      </c>
      <c r="B13">
        <v>110</v>
      </c>
      <c r="C13">
        <v>108</v>
      </c>
      <c r="E13" s="8" t="s">
        <v>25</v>
      </c>
      <c r="F13" s="8">
        <v>6.0389794515899983E-4</v>
      </c>
      <c r="G13" s="8"/>
    </row>
    <row r="14" spans="1:7" ht="15" thickBot="1">
      <c r="E14" s="9" t="s">
        <v>26</v>
      </c>
      <c r="F14" s="9">
        <v>2.2009851587218421</v>
      </c>
      <c r="G14" s="9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11"/>
  <sheetViews>
    <sheetView workbookViewId="0"/>
  </sheetViews>
  <sheetFormatPr defaultRowHeight="14.25"/>
  <cols>
    <col min="1" max="1" width="5.25" customWidth="1"/>
    <col min="2" max="2" width="7.875" customWidth="1"/>
    <col min="3" max="3" width="8.25" customWidth="1"/>
    <col min="4" max="4" width="4.25" customWidth="1"/>
    <col min="5" max="5" width="13" customWidth="1"/>
  </cols>
  <sheetData>
    <row r="1" spans="1:7">
      <c r="A1" t="s">
        <v>28</v>
      </c>
      <c r="B1" s="12" t="s">
        <v>27</v>
      </c>
      <c r="C1" s="12" t="s">
        <v>30</v>
      </c>
      <c r="E1" t="s">
        <v>31</v>
      </c>
    </row>
    <row r="2" spans="1:7" ht="15" thickBot="1">
      <c r="A2">
        <v>1</v>
      </c>
      <c r="B2" s="13">
        <v>88.1</v>
      </c>
      <c r="C2" s="13">
        <v>89.1</v>
      </c>
    </row>
    <row r="3" spans="1:7">
      <c r="A3">
        <v>2</v>
      </c>
      <c r="B3" s="13">
        <v>82.4</v>
      </c>
      <c r="C3" s="13">
        <v>91</v>
      </c>
      <c r="E3" s="10"/>
      <c r="F3" s="10" t="s">
        <v>27</v>
      </c>
      <c r="G3" s="10" t="s">
        <v>29</v>
      </c>
    </row>
    <row r="4" spans="1:7">
      <c r="A4">
        <v>3</v>
      </c>
      <c r="B4" s="13">
        <v>86.2</v>
      </c>
      <c r="C4" s="13">
        <v>87.3</v>
      </c>
      <c r="E4" s="8" t="s">
        <v>16</v>
      </c>
      <c r="F4" s="8">
        <v>86.23</v>
      </c>
      <c r="G4" s="8">
        <v>89.43</v>
      </c>
    </row>
    <row r="5" spans="1:7">
      <c r="A5">
        <v>4</v>
      </c>
      <c r="B5" s="13">
        <v>84.3</v>
      </c>
      <c r="C5" s="13">
        <v>89.1</v>
      </c>
      <c r="E5" s="8" t="s">
        <v>17</v>
      </c>
      <c r="F5" s="8">
        <v>3.3245555555557882</v>
      </c>
      <c r="G5" s="8">
        <v>2.2245555555532013</v>
      </c>
    </row>
    <row r="6" spans="1:7">
      <c r="A6">
        <v>5</v>
      </c>
      <c r="B6" s="13">
        <v>87.4</v>
      </c>
      <c r="C6" s="13">
        <v>90</v>
      </c>
      <c r="E6" s="8" t="s">
        <v>18</v>
      </c>
      <c r="F6" s="8">
        <v>10</v>
      </c>
      <c r="G6" s="8">
        <v>10</v>
      </c>
    </row>
    <row r="7" spans="1:7">
      <c r="A7">
        <v>6</v>
      </c>
      <c r="B7" s="13">
        <v>88.4</v>
      </c>
      <c r="C7" s="13">
        <v>89.1</v>
      </c>
      <c r="E7" s="8" t="s">
        <v>21</v>
      </c>
      <c r="F7" s="8">
        <v>9</v>
      </c>
      <c r="G7" s="8">
        <v>9</v>
      </c>
    </row>
    <row r="8" spans="1:7">
      <c r="A8">
        <v>7</v>
      </c>
      <c r="B8" s="13">
        <v>86</v>
      </c>
      <c r="C8" s="13">
        <v>89.1</v>
      </c>
      <c r="E8" s="8" t="s">
        <v>32</v>
      </c>
      <c r="F8" s="8">
        <v>1.4944807951667629</v>
      </c>
      <c r="G8" s="8"/>
    </row>
    <row r="9" spans="1:7">
      <c r="A9">
        <v>8</v>
      </c>
      <c r="B9" s="13">
        <v>85.5</v>
      </c>
      <c r="C9" s="13">
        <v>87.3</v>
      </c>
      <c r="E9" s="8" t="s">
        <v>33</v>
      </c>
      <c r="F9" s="8">
        <v>0.27951121116153643</v>
      </c>
      <c r="G9" s="8"/>
    </row>
    <row r="10" spans="1:7" ht="15" thickBot="1">
      <c r="A10">
        <v>9</v>
      </c>
      <c r="B10" s="13">
        <v>86.7</v>
      </c>
      <c r="C10" s="13">
        <v>90.2</v>
      </c>
      <c r="E10" s="9" t="s">
        <v>34</v>
      </c>
      <c r="F10" s="9">
        <v>3.1788931045809843</v>
      </c>
      <c r="G10" s="9"/>
    </row>
    <row r="11" spans="1:7">
      <c r="A11">
        <v>10</v>
      </c>
      <c r="B11" s="13">
        <v>87.3</v>
      </c>
      <c r="C11" s="13">
        <v>92.1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14"/>
  <sheetViews>
    <sheetView workbookViewId="0"/>
  </sheetViews>
  <sheetFormatPr defaultRowHeight="14.25"/>
  <cols>
    <col min="1" max="1" width="5.25" customWidth="1"/>
    <col min="2" max="2" width="7.875" customWidth="1"/>
    <col min="3" max="3" width="8.25" customWidth="1"/>
    <col min="4" max="4" width="3.75" customWidth="1"/>
    <col min="5" max="5" width="13.125" customWidth="1"/>
  </cols>
  <sheetData>
    <row r="1" spans="1:7">
      <c r="A1" t="s">
        <v>35</v>
      </c>
      <c r="B1" s="12" t="s">
        <v>27</v>
      </c>
      <c r="C1" s="12" t="s">
        <v>36</v>
      </c>
      <c r="E1" t="s">
        <v>37</v>
      </c>
    </row>
    <row r="2" spans="1:7" ht="15" thickBot="1">
      <c r="A2">
        <v>1</v>
      </c>
      <c r="B2" s="13">
        <v>88.1</v>
      </c>
      <c r="C2" s="13">
        <v>89.1</v>
      </c>
    </row>
    <row r="3" spans="1:7">
      <c r="A3">
        <v>2</v>
      </c>
      <c r="B3" s="13">
        <v>82.4</v>
      </c>
      <c r="C3" s="13">
        <v>91</v>
      </c>
      <c r="E3" s="10"/>
      <c r="F3" s="10" t="s">
        <v>27</v>
      </c>
      <c r="G3" s="10" t="s">
        <v>29</v>
      </c>
    </row>
    <row r="4" spans="1:7">
      <c r="A4">
        <v>3</v>
      </c>
      <c r="B4" s="13">
        <v>86.2</v>
      </c>
      <c r="C4" s="13">
        <v>87.3</v>
      </c>
      <c r="E4" s="8" t="s">
        <v>16</v>
      </c>
      <c r="F4" s="8">
        <v>86.23</v>
      </c>
      <c r="G4" s="8">
        <v>89.43</v>
      </c>
    </row>
    <row r="5" spans="1:7">
      <c r="A5">
        <v>4</v>
      </c>
      <c r="B5" s="13">
        <v>84.3</v>
      </c>
      <c r="C5" s="13">
        <v>89.1</v>
      </c>
      <c r="E5" s="8" t="s">
        <v>17</v>
      </c>
      <c r="F5" s="8">
        <v>3.3245555555557882</v>
      </c>
      <c r="G5" s="8">
        <v>2.2245555555532013</v>
      </c>
    </row>
    <row r="6" spans="1:7">
      <c r="A6">
        <v>5</v>
      </c>
      <c r="B6" s="13">
        <v>87.4</v>
      </c>
      <c r="C6" s="13">
        <v>90</v>
      </c>
      <c r="E6" s="8" t="s">
        <v>18</v>
      </c>
      <c r="F6" s="8">
        <v>10</v>
      </c>
      <c r="G6" s="8">
        <v>10</v>
      </c>
    </row>
    <row r="7" spans="1:7">
      <c r="A7">
        <v>6</v>
      </c>
      <c r="B7" s="13">
        <v>88.4</v>
      </c>
      <c r="C7" s="13">
        <v>89.1</v>
      </c>
      <c r="E7" s="8" t="s">
        <v>38</v>
      </c>
      <c r="F7" s="8">
        <v>2.7745555555544947</v>
      </c>
      <c r="G7" s="8"/>
    </row>
    <row r="8" spans="1:7">
      <c r="A8">
        <v>7</v>
      </c>
      <c r="B8" s="13">
        <v>86</v>
      </c>
      <c r="C8" s="13">
        <v>89.1</v>
      </c>
      <c r="E8" s="8" t="s">
        <v>20</v>
      </c>
      <c r="F8" s="8">
        <v>0</v>
      </c>
      <c r="G8" s="8"/>
    </row>
    <row r="9" spans="1:7">
      <c r="A9">
        <v>8</v>
      </c>
      <c r="B9" s="13">
        <v>85.5</v>
      </c>
      <c r="C9" s="13">
        <v>87.3</v>
      </c>
      <c r="E9" s="8" t="s">
        <v>21</v>
      </c>
      <c r="F9" s="8">
        <v>18</v>
      </c>
      <c r="G9" s="8"/>
    </row>
    <row r="10" spans="1:7">
      <c r="A10">
        <v>9</v>
      </c>
      <c r="B10" s="13">
        <v>86.7</v>
      </c>
      <c r="C10" s="13">
        <v>90.2</v>
      </c>
      <c r="E10" s="8" t="s">
        <v>22</v>
      </c>
      <c r="F10" s="8">
        <v>-4.2957427705706843</v>
      </c>
      <c r="G10" s="8"/>
    </row>
    <row r="11" spans="1:7">
      <c r="A11">
        <v>10</v>
      </c>
      <c r="B11" s="13">
        <v>87.3</v>
      </c>
      <c r="C11" s="13">
        <v>92.1</v>
      </c>
      <c r="E11" s="8" t="s">
        <v>23</v>
      </c>
      <c r="F11" s="8">
        <v>2.1759273674289292E-4</v>
      </c>
      <c r="G11" s="8"/>
    </row>
    <row r="12" spans="1:7">
      <c r="E12" s="8" t="s">
        <v>24</v>
      </c>
      <c r="F12" s="8">
        <v>1.7340635923093939</v>
      </c>
      <c r="G12" s="8"/>
    </row>
    <row r="13" spans="1:7">
      <c r="E13" s="8" t="s">
        <v>25</v>
      </c>
      <c r="F13" s="8">
        <v>4.3518547348578583E-4</v>
      </c>
      <c r="G13" s="8"/>
    </row>
    <row r="14" spans="1:7" ht="15" thickBot="1">
      <c r="E14" s="9" t="s">
        <v>26</v>
      </c>
      <c r="F14" s="9">
        <v>2.1009220368611805</v>
      </c>
      <c r="G14" s="9"/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N16"/>
  <sheetViews>
    <sheetView workbookViewId="0"/>
  </sheetViews>
  <sheetFormatPr defaultRowHeight="14.25"/>
  <cols>
    <col min="1" max="1" width="5.25" customWidth="1"/>
    <col min="2" max="6" width="7" customWidth="1"/>
    <col min="7" max="7" width="3.25" customWidth="1"/>
  </cols>
  <sheetData>
    <row r="1" spans="1:14" s="6" customFormat="1">
      <c r="A1" s="6" t="s">
        <v>44</v>
      </c>
      <c r="B1" s="6" t="s">
        <v>39</v>
      </c>
      <c r="C1" s="6" t="s">
        <v>40</v>
      </c>
      <c r="D1" s="6" t="s">
        <v>41</v>
      </c>
      <c r="E1" s="6" t="s">
        <v>42</v>
      </c>
      <c r="F1" s="6" t="s">
        <v>43</v>
      </c>
      <c r="H1" t="s">
        <v>45</v>
      </c>
      <c r="I1"/>
      <c r="J1"/>
      <c r="K1"/>
      <c r="L1"/>
      <c r="M1"/>
      <c r="N1"/>
    </row>
    <row r="2" spans="1:14">
      <c r="A2">
        <v>1</v>
      </c>
      <c r="B2">
        <v>29.6</v>
      </c>
      <c r="C2">
        <v>27.3</v>
      </c>
      <c r="D2">
        <v>5.8</v>
      </c>
      <c r="E2">
        <v>21.6</v>
      </c>
      <c r="F2">
        <v>29.2</v>
      </c>
    </row>
    <row r="3" spans="1:14" ht="15" thickBot="1">
      <c r="A3">
        <v>2</v>
      </c>
      <c r="B3">
        <v>24.3</v>
      </c>
      <c r="C3">
        <v>32.6</v>
      </c>
      <c r="D3">
        <v>6.2</v>
      </c>
      <c r="E3">
        <v>17.399999999999999</v>
      </c>
      <c r="F3">
        <v>32.799999999999997</v>
      </c>
      <c r="H3" t="s">
        <v>46</v>
      </c>
    </row>
    <row r="4" spans="1:14">
      <c r="A4">
        <v>3</v>
      </c>
      <c r="B4">
        <v>28.5</v>
      </c>
      <c r="C4">
        <v>30.8</v>
      </c>
      <c r="D4">
        <v>11</v>
      </c>
      <c r="E4">
        <v>18.3</v>
      </c>
      <c r="F4">
        <v>25</v>
      </c>
      <c r="H4" s="10" t="s">
        <v>47</v>
      </c>
      <c r="I4" s="10" t="s">
        <v>99</v>
      </c>
      <c r="J4" s="10" t="s">
        <v>48</v>
      </c>
      <c r="K4" s="10" t="s">
        <v>16</v>
      </c>
      <c r="L4" s="10" t="s">
        <v>17</v>
      </c>
    </row>
    <row r="5" spans="1:14">
      <c r="A5">
        <v>4</v>
      </c>
      <c r="B5">
        <v>32</v>
      </c>
      <c r="C5">
        <v>34.799999999999997</v>
      </c>
      <c r="D5">
        <v>8.3000000000000007</v>
      </c>
      <c r="E5">
        <v>19</v>
      </c>
      <c r="F5">
        <v>24.2</v>
      </c>
      <c r="H5" s="8" t="s">
        <v>39</v>
      </c>
      <c r="I5" s="8">
        <v>4</v>
      </c>
      <c r="J5" s="8">
        <v>114.4</v>
      </c>
      <c r="K5" s="8">
        <v>28.6</v>
      </c>
      <c r="L5" s="8">
        <v>10.353333333333316</v>
      </c>
    </row>
    <row r="6" spans="1:14">
      <c r="H6" s="8" t="s">
        <v>40</v>
      </c>
      <c r="I6" s="8">
        <v>4</v>
      </c>
      <c r="J6" s="8">
        <v>125.5</v>
      </c>
      <c r="K6" s="8">
        <v>31.375</v>
      </c>
      <c r="L6" s="8">
        <v>10.05583333333349</v>
      </c>
    </row>
    <row r="7" spans="1:14">
      <c r="H7" s="8" t="s">
        <v>41</v>
      </c>
      <c r="I7" s="8">
        <v>4</v>
      </c>
      <c r="J7" s="8">
        <v>31.3</v>
      </c>
      <c r="K7" s="8">
        <v>7.8250000000000002</v>
      </c>
      <c r="L7" s="8">
        <v>5.6825000000000001</v>
      </c>
    </row>
    <row r="8" spans="1:14">
      <c r="H8" s="8" t="s">
        <v>42</v>
      </c>
      <c r="I8" s="8">
        <v>4</v>
      </c>
      <c r="J8" s="8">
        <v>76.3</v>
      </c>
      <c r="K8" s="8">
        <v>19.074999999999999</v>
      </c>
      <c r="L8" s="8">
        <v>3.2625000000000455</v>
      </c>
    </row>
    <row r="9" spans="1:14" ht="15" thickBot="1">
      <c r="H9" s="9" t="s">
        <v>43</v>
      </c>
      <c r="I9" s="9">
        <v>4</v>
      </c>
      <c r="J9" s="9">
        <v>111.2</v>
      </c>
      <c r="K9" s="9">
        <v>27.8</v>
      </c>
      <c r="L9" s="9">
        <v>15.919999999999922</v>
      </c>
    </row>
    <row r="11" spans="1:14" ht="15" thickBot="1">
      <c r="H11" t="s">
        <v>49</v>
      </c>
    </row>
    <row r="12" spans="1:14">
      <c r="H12" s="10" t="s">
        <v>50</v>
      </c>
      <c r="I12" s="10" t="s">
        <v>51</v>
      </c>
      <c r="J12" s="10" t="s">
        <v>21</v>
      </c>
      <c r="K12" s="10" t="s">
        <v>52</v>
      </c>
      <c r="L12" s="10" t="s">
        <v>32</v>
      </c>
      <c r="M12" s="10" t="s">
        <v>53</v>
      </c>
      <c r="N12" s="10" t="s">
        <v>54</v>
      </c>
    </row>
    <row r="13" spans="1:14">
      <c r="H13" s="8" t="s">
        <v>55</v>
      </c>
      <c r="I13" s="8">
        <v>1480.8229999999994</v>
      </c>
      <c r="J13" s="8">
        <v>4</v>
      </c>
      <c r="K13" s="8">
        <v>370.20574999999985</v>
      </c>
      <c r="L13" s="8">
        <v>40.884877321504163</v>
      </c>
      <c r="M13" s="8">
        <v>6.7397755531210351E-8</v>
      </c>
      <c r="N13" s="8">
        <v>3.0555682759829716</v>
      </c>
    </row>
    <row r="14" spans="1:14">
      <c r="H14" s="8" t="s">
        <v>56</v>
      </c>
      <c r="I14" s="8">
        <v>135.82249999999999</v>
      </c>
      <c r="J14" s="8">
        <v>15</v>
      </c>
      <c r="K14" s="8">
        <v>9.0548333333333311</v>
      </c>
      <c r="L14" s="8"/>
      <c r="M14" s="8"/>
      <c r="N14" s="8"/>
    </row>
    <row r="15" spans="1:14">
      <c r="H15" s="8"/>
      <c r="I15" s="8"/>
      <c r="J15" s="8"/>
      <c r="K15" s="8"/>
      <c r="L15" s="8"/>
      <c r="M15" s="8"/>
      <c r="N15" s="8"/>
    </row>
    <row r="16" spans="1:14" ht="15" thickBot="1">
      <c r="H16" s="9" t="s">
        <v>57</v>
      </c>
      <c r="I16" s="9">
        <v>1616.6454999999994</v>
      </c>
      <c r="J16" s="9">
        <v>19</v>
      </c>
      <c r="K16" s="9"/>
      <c r="L16" s="9"/>
      <c r="M16" s="9"/>
      <c r="N16" s="9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N36"/>
  <sheetViews>
    <sheetView workbookViewId="0"/>
  </sheetViews>
  <sheetFormatPr defaultRowHeight="14.25"/>
  <cols>
    <col min="1" max="1" width="10.25" customWidth="1"/>
    <col min="2" max="5" width="10.5" bestFit="1" customWidth="1"/>
    <col min="6" max="6" width="3.5" customWidth="1"/>
    <col min="7" max="11" width="9.625" customWidth="1"/>
  </cols>
  <sheetData>
    <row r="1" spans="1:14" s="6" customFormat="1">
      <c r="A1"/>
      <c r="B1" t="s">
        <v>102</v>
      </c>
      <c r="C1" t="s">
        <v>103</v>
      </c>
      <c r="D1" t="s">
        <v>104</v>
      </c>
      <c r="E1" t="s">
        <v>105</v>
      </c>
      <c r="F1"/>
      <c r="G1" t="s">
        <v>110</v>
      </c>
      <c r="H1"/>
      <c r="I1"/>
      <c r="J1"/>
      <c r="K1"/>
      <c r="L1"/>
      <c r="M1"/>
      <c r="N1"/>
    </row>
    <row r="2" spans="1:14">
      <c r="A2" t="s">
        <v>107</v>
      </c>
      <c r="B2" s="18">
        <v>36.6</v>
      </c>
      <c r="C2" s="18">
        <v>35</v>
      </c>
      <c r="D2" s="18">
        <v>32.200000000000003</v>
      </c>
      <c r="E2" s="18">
        <v>30.8</v>
      </c>
    </row>
    <row r="3" spans="1:14">
      <c r="A3" t="s">
        <v>107</v>
      </c>
      <c r="B3" s="18">
        <v>32.200000000000003</v>
      </c>
      <c r="C3" s="18">
        <v>33</v>
      </c>
      <c r="D3" s="18">
        <v>31</v>
      </c>
      <c r="E3" s="18">
        <v>30.2</v>
      </c>
      <c r="G3" t="s">
        <v>46</v>
      </c>
      <c r="H3" t="s">
        <v>101</v>
      </c>
      <c r="I3" t="s">
        <v>103</v>
      </c>
      <c r="J3" t="s">
        <v>104</v>
      </c>
      <c r="K3" t="s">
        <v>105</v>
      </c>
      <c r="L3" t="s">
        <v>57</v>
      </c>
    </row>
    <row r="4" spans="1:14" ht="15" thickBot="1">
      <c r="A4" t="s">
        <v>106</v>
      </c>
      <c r="B4" s="18">
        <v>30.3</v>
      </c>
      <c r="C4" s="18">
        <v>32</v>
      </c>
      <c r="D4" s="18">
        <v>29</v>
      </c>
      <c r="E4" s="18">
        <v>30.9</v>
      </c>
      <c r="G4" s="19" t="s">
        <v>106</v>
      </c>
      <c r="H4" s="19"/>
      <c r="I4" s="19"/>
      <c r="J4" s="19"/>
      <c r="K4" s="19"/>
      <c r="L4" s="19"/>
    </row>
    <row r="5" spans="1:14">
      <c r="A5" t="s">
        <v>108</v>
      </c>
      <c r="B5" s="18">
        <v>33.5</v>
      </c>
      <c r="C5" s="18">
        <v>33.5</v>
      </c>
      <c r="D5" s="18">
        <v>29.8</v>
      </c>
      <c r="E5" s="18">
        <v>28.3</v>
      </c>
      <c r="G5" s="8" t="s">
        <v>99</v>
      </c>
      <c r="H5" s="8">
        <v>3</v>
      </c>
      <c r="I5" s="8">
        <v>3</v>
      </c>
      <c r="J5" s="8">
        <v>3</v>
      </c>
      <c r="K5" s="8">
        <v>3</v>
      </c>
      <c r="L5" s="8">
        <v>12</v>
      </c>
    </row>
    <row r="6" spans="1:14">
      <c r="A6" t="s">
        <v>108</v>
      </c>
      <c r="B6" s="18">
        <v>31.8</v>
      </c>
      <c r="C6" s="18">
        <v>32</v>
      </c>
      <c r="D6" s="18">
        <v>28.3</v>
      </c>
      <c r="E6" s="18">
        <v>27.5</v>
      </c>
      <c r="G6" s="8" t="s">
        <v>48</v>
      </c>
      <c r="H6" s="8">
        <v>99.1</v>
      </c>
      <c r="I6" s="20">
        <v>100</v>
      </c>
      <c r="J6" s="8">
        <v>92.2</v>
      </c>
      <c r="K6" s="8">
        <v>91.9</v>
      </c>
      <c r="L6" s="8">
        <v>383.2</v>
      </c>
    </row>
    <row r="7" spans="1:14">
      <c r="A7" t="s">
        <v>108</v>
      </c>
      <c r="B7" s="18">
        <v>29.2</v>
      </c>
      <c r="C7" s="18">
        <v>30.5</v>
      </c>
      <c r="D7" s="18">
        <v>27.5</v>
      </c>
      <c r="E7" s="18">
        <v>27.8</v>
      </c>
      <c r="G7" s="8" t="s">
        <v>16</v>
      </c>
      <c r="H7" s="8">
        <v>33.033333333333339</v>
      </c>
      <c r="I7" s="8">
        <v>33.333333333333336</v>
      </c>
      <c r="J7" s="8">
        <v>30.733333333333334</v>
      </c>
      <c r="K7" s="8">
        <v>30.633333333333336</v>
      </c>
      <c r="L7" s="8">
        <v>31.933333333333334</v>
      </c>
    </row>
    <row r="8" spans="1:14">
      <c r="A8" t="s">
        <v>109</v>
      </c>
      <c r="B8" s="18">
        <v>29.1</v>
      </c>
      <c r="C8" s="18">
        <v>28.5</v>
      </c>
      <c r="D8" s="18">
        <v>29.8</v>
      </c>
      <c r="E8" s="18">
        <v>29.5</v>
      </c>
      <c r="G8" s="8" t="s">
        <v>17</v>
      </c>
      <c r="H8" s="8">
        <v>10.443333333333385</v>
      </c>
      <c r="I8" s="8">
        <v>2.3333333333332575</v>
      </c>
      <c r="J8" s="8">
        <v>2.6133333333334576</v>
      </c>
      <c r="K8" s="8">
        <v>0.14333333333320297</v>
      </c>
      <c r="L8" s="8">
        <v>4.5424242424244516</v>
      </c>
    </row>
    <row r="9" spans="1:14">
      <c r="A9" t="s">
        <v>109</v>
      </c>
      <c r="B9" s="18">
        <v>29.8</v>
      </c>
      <c r="C9" s="18">
        <v>28.1</v>
      </c>
      <c r="D9" s="18">
        <v>28.6</v>
      </c>
      <c r="E9" s="18">
        <v>28.5</v>
      </c>
      <c r="G9" s="8"/>
      <c r="H9" s="8"/>
      <c r="I9" s="8"/>
      <c r="J9" s="8"/>
      <c r="K9" s="8"/>
      <c r="L9" s="8"/>
    </row>
    <row r="10" spans="1:14" ht="15" thickBot="1">
      <c r="A10" t="s">
        <v>109</v>
      </c>
      <c r="B10" s="18">
        <v>28.2</v>
      </c>
      <c r="C10" s="18">
        <v>27.8</v>
      </c>
      <c r="D10" s="18">
        <v>28</v>
      </c>
      <c r="E10" s="18">
        <v>26.5</v>
      </c>
      <c r="G10" s="19" t="s">
        <v>108</v>
      </c>
      <c r="H10" s="19"/>
      <c r="I10" s="19"/>
      <c r="J10" s="19"/>
      <c r="K10" s="19"/>
      <c r="L10" s="19"/>
    </row>
    <row r="11" spans="1:14">
      <c r="G11" s="8" t="s">
        <v>99</v>
      </c>
      <c r="H11" s="8">
        <v>3</v>
      </c>
      <c r="I11" s="8">
        <v>3</v>
      </c>
      <c r="J11" s="8">
        <v>3</v>
      </c>
      <c r="K11" s="8">
        <v>3</v>
      </c>
      <c r="L11" s="8">
        <v>12</v>
      </c>
    </row>
    <row r="12" spans="1:14">
      <c r="G12" s="8" t="s">
        <v>48</v>
      </c>
      <c r="H12" s="8">
        <v>94.5</v>
      </c>
      <c r="I12" s="8">
        <v>96</v>
      </c>
      <c r="J12" s="8">
        <v>85.6</v>
      </c>
      <c r="K12" s="8">
        <v>83.6</v>
      </c>
      <c r="L12" s="8">
        <v>359.7</v>
      </c>
    </row>
    <row r="13" spans="1:14">
      <c r="G13" s="8" t="s">
        <v>16</v>
      </c>
      <c r="H13" s="8">
        <v>31.5</v>
      </c>
      <c r="I13" s="8">
        <v>32</v>
      </c>
      <c r="J13" s="8">
        <v>28.533333333333331</v>
      </c>
      <c r="K13" s="8">
        <v>27.866666666666664</v>
      </c>
      <c r="L13" s="8">
        <v>29.975000000000001</v>
      </c>
    </row>
    <row r="14" spans="1:14">
      <c r="G14" s="8" t="s">
        <v>17</v>
      </c>
      <c r="H14" s="8">
        <v>4.6899999999998272</v>
      </c>
      <c r="I14" s="8">
        <v>2.25</v>
      </c>
      <c r="J14" s="8">
        <v>1.363333333333685</v>
      </c>
      <c r="K14" s="8">
        <v>0.16333333333341216</v>
      </c>
      <c r="L14" s="8">
        <v>5.0711363636363043</v>
      </c>
    </row>
    <row r="15" spans="1:14">
      <c r="G15" s="8"/>
      <c r="H15" s="8"/>
      <c r="I15" s="8"/>
      <c r="J15" s="8"/>
      <c r="K15" s="8"/>
      <c r="L15" s="8"/>
    </row>
    <row r="16" spans="1:14" ht="15" thickBot="1">
      <c r="G16" s="19" t="s">
        <v>109</v>
      </c>
      <c r="H16" s="19"/>
      <c r="I16" s="19"/>
      <c r="J16" s="19"/>
      <c r="K16" s="19"/>
      <c r="L16" s="19"/>
    </row>
    <row r="17" spans="7:13">
      <c r="G17" s="8" t="s">
        <v>99</v>
      </c>
      <c r="H17" s="8">
        <v>3</v>
      </c>
      <c r="I17" s="8">
        <v>3</v>
      </c>
      <c r="J17" s="8">
        <v>3</v>
      </c>
      <c r="K17" s="8">
        <v>3</v>
      </c>
      <c r="L17" s="8">
        <v>12</v>
      </c>
    </row>
    <row r="18" spans="7:13">
      <c r="G18" s="8" t="s">
        <v>48</v>
      </c>
      <c r="H18" s="8">
        <v>87.1</v>
      </c>
      <c r="I18" s="8">
        <v>84.4</v>
      </c>
      <c r="J18" s="8">
        <v>86.4</v>
      </c>
      <c r="K18" s="8">
        <v>84.5</v>
      </c>
      <c r="L18" s="8">
        <v>342.4</v>
      </c>
    </row>
    <row r="19" spans="7:13">
      <c r="G19" s="8" t="s">
        <v>16</v>
      </c>
      <c r="H19" s="8">
        <v>29.033333333333335</v>
      </c>
      <c r="I19" s="8">
        <v>28.133333333333336</v>
      </c>
      <c r="J19" s="8">
        <v>28.8</v>
      </c>
      <c r="K19" s="8">
        <v>28.166666666666668</v>
      </c>
      <c r="L19" s="8">
        <v>28.533333333333335</v>
      </c>
    </row>
    <row r="20" spans="7:13">
      <c r="G20" s="8" t="s">
        <v>17</v>
      </c>
      <c r="H20" s="8">
        <v>0.64333333333320297</v>
      </c>
      <c r="I20" s="8">
        <v>0.12333333333344854</v>
      </c>
      <c r="J20" s="8">
        <v>0.83999999999991815</v>
      </c>
      <c r="K20" s="8">
        <v>2.3333333333332575</v>
      </c>
      <c r="L20" s="8">
        <v>0.88424242424215749</v>
      </c>
    </row>
    <row r="21" spans="7:13">
      <c r="G21" s="8"/>
      <c r="H21" s="8"/>
      <c r="I21" s="8"/>
      <c r="J21" s="8"/>
      <c r="K21" s="8"/>
      <c r="L21" s="8"/>
    </row>
    <row r="22" spans="7:13" ht="15" thickBot="1">
      <c r="G22" s="19" t="s">
        <v>57</v>
      </c>
      <c r="H22" s="19"/>
      <c r="I22" s="19"/>
      <c r="J22" s="19"/>
      <c r="K22" s="19"/>
    </row>
    <row r="23" spans="7:13">
      <c r="G23" s="8" t="s">
        <v>99</v>
      </c>
      <c r="H23" s="8">
        <v>9</v>
      </c>
      <c r="I23" s="8">
        <v>9</v>
      </c>
      <c r="J23" s="8">
        <v>9</v>
      </c>
      <c r="K23" s="8">
        <v>9</v>
      </c>
    </row>
    <row r="24" spans="7:13">
      <c r="G24" s="8" t="s">
        <v>48</v>
      </c>
      <c r="H24" s="8">
        <v>280.7</v>
      </c>
      <c r="I24" s="8">
        <v>280.39999999999998</v>
      </c>
      <c r="J24" s="8">
        <v>264.2</v>
      </c>
      <c r="K24" s="8">
        <v>260</v>
      </c>
    </row>
    <row r="25" spans="7:13">
      <c r="G25" s="8" t="s">
        <v>16</v>
      </c>
      <c r="H25" s="8">
        <v>31.188888888888894</v>
      </c>
      <c r="I25" s="8">
        <v>31.155555555555551</v>
      </c>
      <c r="J25" s="8">
        <v>29.355555555555561</v>
      </c>
      <c r="K25" s="8">
        <v>28.888888888888889</v>
      </c>
    </row>
    <row r="26" spans="7:13">
      <c r="G26" s="8" t="s">
        <v>17</v>
      </c>
      <c r="H26" s="8">
        <v>6.9986111111109039</v>
      </c>
      <c r="I26" s="8">
        <v>6.6477777777779465</v>
      </c>
      <c r="J26" s="8">
        <v>2.2852777777774236</v>
      </c>
      <c r="K26" s="8">
        <v>2.388611111111004</v>
      </c>
    </row>
    <row r="27" spans="7:13">
      <c r="G27" s="8"/>
      <c r="H27" s="8"/>
      <c r="I27" s="8"/>
      <c r="J27" s="8"/>
      <c r="K27" s="8"/>
    </row>
    <row r="29" spans="7:13" ht="15" thickBot="1">
      <c r="G29" t="s">
        <v>49</v>
      </c>
    </row>
    <row r="30" spans="7:13">
      <c r="G30" s="10" t="s">
        <v>50</v>
      </c>
      <c r="H30" s="10" t="s">
        <v>51</v>
      </c>
      <c r="I30" s="10" t="s">
        <v>21</v>
      </c>
      <c r="J30" s="10" t="s">
        <v>52</v>
      </c>
      <c r="K30" s="10" t="s">
        <v>32</v>
      </c>
      <c r="L30" s="10" t="s">
        <v>53</v>
      </c>
      <c r="M30" s="10" t="s">
        <v>54</v>
      </c>
    </row>
    <row r="31" spans="7:13">
      <c r="G31" s="8" t="s">
        <v>111</v>
      </c>
      <c r="H31" s="8">
        <v>69.89388888888891</v>
      </c>
      <c r="I31" s="8">
        <v>2</v>
      </c>
      <c r="J31" s="8">
        <v>34.946944444444455</v>
      </c>
      <c r="K31" s="8">
        <v>15.009424958243859</v>
      </c>
      <c r="L31" s="8">
        <v>5.9154923471938252E-5</v>
      </c>
      <c r="M31" s="8">
        <v>3.402826105401874</v>
      </c>
    </row>
    <row r="32" spans="7:13">
      <c r="G32" s="8" t="s">
        <v>112</v>
      </c>
      <c r="H32" s="8">
        <v>38.807499999999997</v>
      </c>
      <c r="I32" s="8">
        <v>3</v>
      </c>
      <c r="J32" s="8">
        <v>12.935833333333344</v>
      </c>
      <c r="K32" s="8">
        <v>5.5558339298496815</v>
      </c>
      <c r="L32" s="8">
        <v>4.8473444375123562E-3</v>
      </c>
      <c r="M32" s="8">
        <v>3.0087865720018208</v>
      </c>
    </row>
    <row r="33" spans="7:13">
      <c r="G33" s="8" t="s">
        <v>113</v>
      </c>
      <c r="H33" s="8">
        <v>20.788333333333313</v>
      </c>
      <c r="I33" s="8">
        <v>6</v>
      </c>
      <c r="J33" s="8">
        <v>3.4647222222222189</v>
      </c>
      <c r="K33" s="8">
        <v>1.4880696731090417</v>
      </c>
      <c r="L33" s="8">
        <v>0.22448006539884482</v>
      </c>
      <c r="M33" s="8">
        <v>2.5081888235044509</v>
      </c>
    </row>
    <row r="34" spans="7:13">
      <c r="G34" s="8" t="s">
        <v>114</v>
      </c>
      <c r="H34" s="8">
        <v>55.88</v>
      </c>
      <c r="I34" s="8">
        <v>24</v>
      </c>
      <c r="J34" s="8">
        <v>2.3283333333333336</v>
      </c>
      <c r="K34" s="8"/>
      <c r="L34" s="8"/>
      <c r="M34" s="8"/>
    </row>
    <row r="35" spans="7:13">
      <c r="G35" s="8"/>
      <c r="H35" s="8"/>
      <c r="I35" s="8"/>
      <c r="J35" s="8"/>
      <c r="K35" s="8"/>
      <c r="L35" s="8"/>
      <c r="M35" s="8"/>
    </row>
    <row r="36" spans="7:13" ht="15" thickBot="1">
      <c r="G36" s="9" t="s">
        <v>57</v>
      </c>
      <c r="H36" s="9">
        <v>185.36972222222226</v>
      </c>
      <c r="I36" s="9">
        <v>35</v>
      </c>
      <c r="J36" s="9"/>
      <c r="K36" s="9"/>
      <c r="L36" s="9"/>
      <c r="M36" s="9"/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N21"/>
  <sheetViews>
    <sheetView workbookViewId="0"/>
  </sheetViews>
  <sheetFormatPr defaultRowHeight="14.25"/>
  <cols>
    <col min="1" max="1" width="8.125" customWidth="1"/>
    <col min="2" max="2" width="8.5" customWidth="1"/>
    <col min="3" max="3" width="7.625" customWidth="1"/>
    <col min="4" max="4" width="2.875" customWidth="1"/>
    <col min="5" max="5" width="4.375" customWidth="1"/>
    <col min="6" max="6" width="8.125" customWidth="1"/>
  </cols>
  <sheetData>
    <row r="1" spans="1:14" s="6" customFormat="1">
      <c r="A1" s="6" t="s">
        <v>58</v>
      </c>
      <c r="B1" s="6" t="s">
        <v>59</v>
      </c>
      <c r="C1"/>
      <c r="D1"/>
      <c r="E1"/>
      <c r="F1"/>
      <c r="G1"/>
      <c r="H1"/>
      <c r="I1"/>
      <c r="J1"/>
      <c r="K1"/>
      <c r="L1"/>
      <c r="M1"/>
      <c r="N1"/>
    </row>
    <row r="2" spans="1:14">
      <c r="A2">
        <v>1987</v>
      </c>
      <c r="B2">
        <v>41</v>
      </c>
    </row>
    <row r="3" spans="1:14">
      <c r="A3">
        <v>1988</v>
      </c>
      <c r="B3">
        <v>48</v>
      </c>
    </row>
    <row r="4" spans="1:14">
      <c r="A4">
        <v>1989</v>
      </c>
      <c r="B4">
        <v>53</v>
      </c>
    </row>
    <row r="5" spans="1:14">
      <c r="A5">
        <v>1990</v>
      </c>
      <c r="B5">
        <v>51</v>
      </c>
    </row>
    <row r="6" spans="1:14">
      <c r="A6">
        <v>1991</v>
      </c>
      <c r="B6">
        <v>58</v>
      </c>
      <c r="C6">
        <f t="shared" ref="C6:C21" si="0">AVERAGE(B2:B6)</f>
        <v>50.2</v>
      </c>
    </row>
    <row r="7" spans="1:14">
      <c r="A7">
        <v>1992</v>
      </c>
      <c r="B7">
        <v>57</v>
      </c>
      <c r="C7">
        <f t="shared" si="0"/>
        <v>53.4</v>
      </c>
    </row>
    <row r="8" spans="1:14">
      <c r="A8">
        <v>1993</v>
      </c>
      <c r="B8">
        <v>64</v>
      </c>
      <c r="C8">
        <f t="shared" si="0"/>
        <v>56.6</v>
      </c>
    </row>
    <row r="9" spans="1:14">
      <c r="A9">
        <v>1994</v>
      </c>
      <c r="B9">
        <v>69</v>
      </c>
      <c r="C9">
        <f t="shared" si="0"/>
        <v>59.8</v>
      </c>
    </row>
    <row r="10" spans="1:14">
      <c r="A10">
        <v>1995</v>
      </c>
      <c r="B10">
        <v>67</v>
      </c>
      <c r="C10">
        <f t="shared" si="0"/>
        <v>63</v>
      </c>
      <c r="D10" s="13"/>
    </row>
    <row r="11" spans="1:14">
      <c r="A11">
        <v>1996</v>
      </c>
      <c r="B11">
        <v>69</v>
      </c>
      <c r="C11">
        <f t="shared" si="0"/>
        <v>65.2</v>
      </c>
    </row>
    <row r="12" spans="1:14">
      <c r="A12">
        <v>1997</v>
      </c>
      <c r="B12">
        <v>76</v>
      </c>
      <c r="C12">
        <f t="shared" si="0"/>
        <v>69</v>
      </c>
      <c r="D12" s="13"/>
    </row>
    <row r="13" spans="1:14">
      <c r="A13">
        <v>1998</v>
      </c>
      <c r="B13">
        <v>73</v>
      </c>
      <c r="C13">
        <f t="shared" si="0"/>
        <v>70.8</v>
      </c>
    </row>
    <row r="14" spans="1:14">
      <c r="A14">
        <v>1999</v>
      </c>
      <c r="B14">
        <v>79</v>
      </c>
      <c r="C14">
        <f t="shared" si="0"/>
        <v>72.8</v>
      </c>
    </row>
    <row r="15" spans="1:14">
      <c r="A15">
        <v>2000</v>
      </c>
      <c r="B15">
        <v>84</v>
      </c>
      <c r="C15">
        <f t="shared" si="0"/>
        <v>76.2</v>
      </c>
    </row>
    <row r="16" spans="1:14">
      <c r="A16">
        <v>2001</v>
      </c>
      <c r="B16">
        <v>86</v>
      </c>
      <c r="C16">
        <f t="shared" si="0"/>
        <v>79.599999999999994</v>
      </c>
    </row>
    <row r="17" spans="1:3">
      <c r="A17">
        <v>2002</v>
      </c>
      <c r="B17">
        <v>87</v>
      </c>
      <c r="C17">
        <f t="shared" si="0"/>
        <v>81.8</v>
      </c>
    </row>
    <row r="18" spans="1:3">
      <c r="A18">
        <v>2003</v>
      </c>
      <c r="B18">
        <v>92</v>
      </c>
      <c r="C18">
        <f t="shared" si="0"/>
        <v>85.6</v>
      </c>
    </row>
    <row r="19" spans="1:3">
      <c r="A19">
        <v>2004</v>
      </c>
      <c r="B19">
        <v>95</v>
      </c>
      <c r="C19">
        <f t="shared" si="0"/>
        <v>88.8</v>
      </c>
    </row>
    <row r="20" spans="1:3">
      <c r="A20">
        <v>2005</v>
      </c>
      <c r="B20">
        <v>101</v>
      </c>
      <c r="C20">
        <f t="shared" si="0"/>
        <v>92.2</v>
      </c>
    </row>
    <row r="21" spans="1:3">
      <c r="A21">
        <v>2006</v>
      </c>
      <c r="B21">
        <v>107</v>
      </c>
      <c r="C21">
        <f t="shared" si="0"/>
        <v>96.4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N21"/>
  <sheetViews>
    <sheetView workbookViewId="0"/>
  </sheetViews>
  <sheetFormatPr defaultRowHeight="14.25"/>
  <cols>
    <col min="1" max="1" width="8.125" customWidth="1"/>
    <col min="2" max="2" width="8.5" customWidth="1"/>
    <col min="3" max="3" width="7.625" customWidth="1"/>
    <col min="4" max="4" width="3.875" customWidth="1"/>
    <col min="5" max="5" width="4.375" customWidth="1"/>
    <col min="6" max="6" width="8.125" customWidth="1"/>
  </cols>
  <sheetData>
    <row r="1" spans="1:14" s="6" customFormat="1">
      <c r="A1" s="6" t="s">
        <v>60</v>
      </c>
      <c r="B1" s="6" t="s">
        <v>61</v>
      </c>
      <c r="C1"/>
      <c r="D1"/>
      <c r="E1"/>
      <c r="F1"/>
      <c r="G1"/>
      <c r="H1"/>
      <c r="I1"/>
      <c r="J1"/>
      <c r="K1"/>
      <c r="L1"/>
      <c r="M1"/>
      <c r="N1"/>
    </row>
    <row r="2" spans="1:14">
      <c r="A2">
        <v>1987</v>
      </c>
      <c r="B2">
        <v>41</v>
      </c>
    </row>
    <row r="3" spans="1:14">
      <c r="A3">
        <v>1988</v>
      </c>
      <c r="B3">
        <v>48</v>
      </c>
      <c r="C3">
        <f>B2</f>
        <v>41</v>
      </c>
    </row>
    <row r="4" spans="1:14">
      <c r="A4">
        <v>1989</v>
      </c>
      <c r="B4">
        <v>53</v>
      </c>
      <c r="C4">
        <f t="shared" ref="C4:C21" si="0">0.7*B3+0.3*C3</f>
        <v>45.899999999999991</v>
      </c>
    </row>
    <row r="5" spans="1:14">
      <c r="A5">
        <v>1990</v>
      </c>
      <c r="B5">
        <v>51</v>
      </c>
      <c r="C5">
        <f t="shared" si="0"/>
        <v>50.86999999999999</v>
      </c>
    </row>
    <row r="6" spans="1:14">
      <c r="A6">
        <v>1991</v>
      </c>
      <c r="B6">
        <v>58</v>
      </c>
      <c r="C6">
        <f t="shared" si="0"/>
        <v>50.960999999999991</v>
      </c>
    </row>
    <row r="7" spans="1:14">
      <c r="A7">
        <v>1992</v>
      </c>
      <c r="B7">
        <v>57</v>
      </c>
      <c r="C7">
        <f t="shared" si="0"/>
        <v>55.888299999999987</v>
      </c>
    </row>
    <row r="8" spans="1:14">
      <c r="A8">
        <v>1993</v>
      </c>
      <c r="B8">
        <v>64</v>
      </c>
      <c r="C8">
        <f t="shared" si="0"/>
        <v>56.666489999999996</v>
      </c>
    </row>
    <row r="9" spans="1:14">
      <c r="A9">
        <v>1994</v>
      </c>
      <c r="B9">
        <v>69</v>
      </c>
      <c r="C9">
        <f t="shared" si="0"/>
        <v>61.799946999999996</v>
      </c>
    </row>
    <row r="10" spans="1:14">
      <c r="A10">
        <v>1995</v>
      </c>
      <c r="B10">
        <v>67</v>
      </c>
      <c r="C10">
        <f t="shared" si="0"/>
        <v>66.839984099999995</v>
      </c>
      <c r="D10" s="13"/>
    </row>
    <row r="11" spans="1:14">
      <c r="A11">
        <v>1996</v>
      </c>
      <c r="B11">
        <v>69</v>
      </c>
      <c r="C11">
        <f t="shared" si="0"/>
        <v>66.951995229999994</v>
      </c>
    </row>
    <row r="12" spans="1:14">
      <c r="A12">
        <v>1997</v>
      </c>
      <c r="B12">
        <v>76</v>
      </c>
      <c r="C12">
        <f t="shared" si="0"/>
        <v>68.385598568999995</v>
      </c>
      <c r="D12" s="13"/>
    </row>
    <row r="13" spans="1:14">
      <c r="A13">
        <v>1998</v>
      </c>
      <c r="B13">
        <v>73</v>
      </c>
      <c r="C13">
        <f t="shared" si="0"/>
        <v>73.71567957069999</v>
      </c>
    </row>
    <row r="14" spans="1:14">
      <c r="A14">
        <v>1999</v>
      </c>
      <c r="B14">
        <v>79</v>
      </c>
      <c r="C14">
        <f t="shared" si="0"/>
        <v>73.214703871209991</v>
      </c>
    </row>
    <row r="15" spans="1:14">
      <c r="A15">
        <v>2000</v>
      </c>
      <c r="B15">
        <v>84</v>
      </c>
      <c r="C15">
        <f t="shared" si="0"/>
        <v>77.264411161363</v>
      </c>
    </row>
    <row r="16" spans="1:14">
      <c r="A16">
        <v>2001</v>
      </c>
      <c r="B16">
        <v>86</v>
      </c>
      <c r="C16">
        <f t="shared" si="0"/>
        <v>81.979323348408897</v>
      </c>
    </row>
    <row r="17" spans="1:3">
      <c r="A17">
        <v>2002</v>
      </c>
      <c r="B17">
        <v>87</v>
      </c>
      <c r="C17">
        <f t="shared" si="0"/>
        <v>84.793797004522659</v>
      </c>
    </row>
    <row r="18" spans="1:3">
      <c r="A18">
        <v>2003</v>
      </c>
      <c r="B18">
        <v>92</v>
      </c>
      <c r="C18">
        <f t="shared" si="0"/>
        <v>86.338139101356802</v>
      </c>
    </row>
    <row r="19" spans="1:3">
      <c r="A19">
        <v>2004</v>
      </c>
      <c r="B19">
        <v>95</v>
      </c>
      <c r="C19">
        <f t="shared" si="0"/>
        <v>90.301441730407035</v>
      </c>
    </row>
    <row r="20" spans="1:3">
      <c r="A20">
        <v>2005</v>
      </c>
      <c r="B20">
        <v>101</v>
      </c>
      <c r="C20">
        <f t="shared" si="0"/>
        <v>93.590432519122118</v>
      </c>
    </row>
    <row r="21" spans="1:3">
      <c r="A21">
        <v>2006</v>
      </c>
      <c r="B21">
        <v>107</v>
      </c>
      <c r="C21">
        <f t="shared" si="0"/>
        <v>98.777129755736624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O38"/>
  <sheetViews>
    <sheetView workbookViewId="0"/>
  </sheetViews>
  <sheetFormatPr defaultRowHeight="14.25"/>
  <cols>
    <col min="1" max="1" width="7.25" customWidth="1"/>
    <col min="8" max="8" width="13.875" customWidth="1"/>
    <col min="11" max="15" width="9.875" customWidth="1"/>
  </cols>
  <sheetData>
    <row r="1" spans="1:15" ht="18.75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G1" t="s">
        <v>67</v>
      </c>
    </row>
    <row r="2" spans="1:15" ht="15" thickBot="1">
      <c r="A2">
        <v>1</v>
      </c>
      <c r="B2" s="13">
        <v>11954.5</v>
      </c>
      <c r="C2">
        <v>0.86</v>
      </c>
      <c r="D2" s="5">
        <v>371.74</v>
      </c>
      <c r="E2">
        <v>3.92</v>
      </c>
    </row>
    <row r="3" spans="1:15">
      <c r="A3">
        <v>2</v>
      </c>
      <c r="B3" s="13">
        <v>14922.3</v>
      </c>
      <c r="C3">
        <v>0.89</v>
      </c>
      <c r="D3" s="5">
        <v>357.72</v>
      </c>
      <c r="E3">
        <v>3.77</v>
      </c>
      <c r="G3" s="15" t="s">
        <v>68</v>
      </c>
      <c r="H3" s="15"/>
    </row>
    <row r="4" spans="1:15">
      <c r="A4">
        <v>3</v>
      </c>
      <c r="B4" s="13">
        <v>16917.8</v>
      </c>
      <c r="C4">
        <v>0.94</v>
      </c>
      <c r="D4" s="5">
        <v>364.32</v>
      </c>
      <c r="E4">
        <v>3.39</v>
      </c>
      <c r="G4" s="8" t="s">
        <v>69</v>
      </c>
      <c r="H4" s="8">
        <v>0.91194052611244869</v>
      </c>
    </row>
    <row r="5" spans="1:15">
      <c r="A5">
        <v>4</v>
      </c>
      <c r="B5" s="13">
        <v>18598.400000000001</v>
      </c>
      <c r="C5">
        <v>0.95</v>
      </c>
      <c r="D5" s="5">
        <v>393.1</v>
      </c>
      <c r="E5">
        <v>3.97</v>
      </c>
      <c r="G5" s="8" t="s">
        <v>70</v>
      </c>
      <c r="H5" s="8">
        <v>0.83163552316624967</v>
      </c>
    </row>
    <row r="6" spans="1:15">
      <c r="A6">
        <v>5</v>
      </c>
      <c r="B6" s="13">
        <v>21662.5</v>
      </c>
      <c r="C6">
        <v>0.94</v>
      </c>
      <c r="D6" s="5">
        <v>378.26</v>
      </c>
      <c r="E6">
        <v>4.93</v>
      </c>
      <c r="G6" s="8" t="s">
        <v>71</v>
      </c>
      <c r="H6" s="8">
        <v>0.76849884435359339</v>
      </c>
    </row>
    <row r="7" spans="1:15">
      <c r="A7">
        <v>6</v>
      </c>
      <c r="B7" s="13">
        <v>26651.9</v>
      </c>
      <c r="C7">
        <v>0.96</v>
      </c>
      <c r="D7" s="5">
        <v>379.97</v>
      </c>
      <c r="E7">
        <v>3.87</v>
      </c>
      <c r="G7" s="8" t="s">
        <v>72</v>
      </c>
      <c r="H7" s="8">
        <v>11743.077310505443</v>
      </c>
    </row>
    <row r="8" spans="1:15" ht="15" thickBot="1">
      <c r="A8">
        <v>7</v>
      </c>
      <c r="B8" s="13">
        <v>34560.5</v>
      </c>
      <c r="C8">
        <v>0.98</v>
      </c>
      <c r="D8" s="5">
        <v>387.37</v>
      </c>
      <c r="E8">
        <v>3.17</v>
      </c>
      <c r="G8" s="9" t="s">
        <v>18</v>
      </c>
      <c r="H8" s="9">
        <v>12</v>
      </c>
    </row>
    <row r="9" spans="1:15">
      <c r="A9">
        <v>8</v>
      </c>
      <c r="B9" s="13">
        <v>46670</v>
      </c>
      <c r="C9">
        <v>1.04</v>
      </c>
      <c r="D9" s="5">
        <v>373.46</v>
      </c>
      <c r="E9">
        <v>3.64</v>
      </c>
    </row>
    <row r="10" spans="1:15" ht="15" thickBot="1">
      <c r="A10">
        <v>9</v>
      </c>
      <c r="B10" s="13">
        <v>57494.9</v>
      </c>
      <c r="C10">
        <v>1.1299999999999999</v>
      </c>
      <c r="D10" s="5">
        <v>387.28</v>
      </c>
      <c r="E10">
        <v>3.96</v>
      </c>
      <c r="G10" t="s">
        <v>49</v>
      </c>
    </row>
    <row r="11" spans="1:15">
      <c r="A11">
        <v>10</v>
      </c>
      <c r="B11" s="13">
        <v>66850.5</v>
      </c>
      <c r="C11">
        <v>1.1499999999999999</v>
      </c>
      <c r="D11" s="5">
        <v>414.39</v>
      </c>
      <c r="E11">
        <v>3.45</v>
      </c>
      <c r="G11" s="10"/>
      <c r="H11" s="10" t="s">
        <v>21</v>
      </c>
      <c r="I11" s="10" t="s">
        <v>51</v>
      </c>
      <c r="J11" s="10" t="s">
        <v>52</v>
      </c>
      <c r="K11" s="10" t="s">
        <v>32</v>
      </c>
      <c r="L11" s="10" t="s">
        <v>76</v>
      </c>
    </row>
    <row r="12" spans="1:15">
      <c r="A12">
        <v>11</v>
      </c>
      <c r="B12" s="13">
        <v>73142.7</v>
      </c>
      <c r="C12">
        <v>1.1200000000000001</v>
      </c>
      <c r="D12" s="5">
        <v>401.74</v>
      </c>
      <c r="E12">
        <v>3.74</v>
      </c>
      <c r="G12" s="8" t="s">
        <v>73</v>
      </c>
      <c r="H12" s="8">
        <v>3</v>
      </c>
      <c r="I12" s="8">
        <v>5449245745.8059378</v>
      </c>
      <c r="J12" s="8">
        <v>1816415248.6019793</v>
      </c>
      <c r="K12" s="8">
        <v>13.171987168250293</v>
      </c>
      <c r="L12" s="8">
        <v>1.8392211567420599E-3</v>
      </c>
    </row>
    <row r="13" spans="1:15">
      <c r="A13">
        <v>12</v>
      </c>
      <c r="B13" s="13">
        <v>78017.8</v>
      </c>
      <c r="C13">
        <v>1.01</v>
      </c>
      <c r="D13" s="5">
        <v>412.42</v>
      </c>
      <c r="E13">
        <v>3.62</v>
      </c>
      <c r="G13" s="8" t="s">
        <v>74</v>
      </c>
      <c r="H13" s="8">
        <v>8</v>
      </c>
      <c r="I13" s="8">
        <v>1103198917.7640619</v>
      </c>
      <c r="J13" s="8">
        <v>137899864.72050774</v>
      </c>
      <c r="K13" s="8"/>
      <c r="L13" s="8"/>
    </row>
    <row r="14" spans="1:15" ht="15" thickBot="1">
      <c r="G14" s="9" t="s">
        <v>57</v>
      </c>
      <c r="H14" s="9">
        <v>11</v>
      </c>
      <c r="I14" s="9">
        <v>6552444663.5699997</v>
      </c>
      <c r="J14" s="9"/>
      <c r="K14" s="9"/>
      <c r="L14" s="9"/>
    </row>
    <row r="15" spans="1:15" ht="15" thickBot="1">
      <c r="B15">
        <f>H17+C15*H18+D15*H19</f>
        <v>103618.17203775945</v>
      </c>
      <c r="C15" s="5">
        <v>1.2</v>
      </c>
      <c r="D15" s="5">
        <v>420</v>
      </c>
    </row>
    <row r="16" spans="1:15">
      <c r="G16" s="10"/>
      <c r="H16" s="10" t="s">
        <v>77</v>
      </c>
      <c r="I16" s="10" t="s">
        <v>72</v>
      </c>
      <c r="J16" s="10" t="s">
        <v>22</v>
      </c>
      <c r="K16" s="10" t="s">
        <v>53</v>
      </c>
      <c r="L16" s="10" t="s">
        <v>78</v>
      </c>
      <c r="M16" s="10" t="s">
        <v>79</v>
      </c>
      <c r="N16" s="10" t="s">
        <v>80</v>
      </c>
      <c r="O16" s="10" t="s">
        <v>81</v>
      </c>
    </row>
    <row r="17" spans="7:15">
      <c r="G17" s="8" t="s">
        <v>75</v>
      </c>
      <c r="H17" s="8">
        <v>-306717.44903530722</v>
      </c>
      <c r="I17" s="8">
        <v>89148.799176063811</v>
      </c>
      <c r="J17" s="8">
        <v>-3.4405112785597671</v>
      </c>
      <c r="K17" s="8">
        <v>8.8171622546918838E-3</v>
      </c>
      <c r="L17" s="8">
        <v>-512294.94841396331</v>
      </c>
      <c r="M17" s="8">
        <v>-101139.94965665112</v>
      </c>
      <c r="N17" s="8">
        <v>-512294.94841396331</v>
      </c>
      <c r="O17" s="8">
        <v>-101139.94965665112</v>
      </c>
    </row>
    <row r="18" spans="7:15">
      <c r="G18" s="8" t="s">
        <v>82</v>
      </c>
      <c r="H18" s="8">
        <v>142124.38219186923</v>
      </c>
      <c r="I18" s="8">
        <v>51901.055156175011</v>
      </c>
      <c r="J18" s="8">
        <v>2.7383717299042187</v>
      </c>
      <c r="K18" s="8">
        <v>2.5513375903855235E-2</v>
      </c>
      <c r="L18" s="8">
        <v>22440.334479144192</v>
      </c>
      <c r="M18" s="8">
        <v>261808.42990459426</v>
      </c>
      <c r="N18" s="8">
        <v>22440.334479144192</v>
      </c>
      <c r="O18" s="8">
        <v>261808.42990459426</v>
      </c>
    </row>
    <row r="19" spans="7:15">
      <c r="G19" s="8" t="s">
        <v>83</v>
      </c>
      <c r="H19" s="8">
        <v>570.91991057815142</v>
      </c>
      <c r="I19" s="8">
        <v>271.56817076631023</v>
      </c>
      <c r="J19" s="8">
        <v>2.1023078992178332</v>
      </c>
      <c r="K19" s="8">
        <v>6.8690471215454754E-2</v>
      </c>
      <c r="L19" s="8">
        <v>-55.317413681440485</v>
      </c>
      <c r="M19" s="8">
        <v>1197.1572348377433</v>
      </c>
      <c r="N19" s="8">
        <v>-55.317413681440485</v>
      </c>
      <c r="O19" s="8">
        <v>1197.1572348377433</v>
      </c>
    </row>
    <row r="20" spans="7:15" ht="15" thickBot="1">
      <c r="G20" s="9" t="s">
        <v>84</v>
      </c>
      <c r="H20" s="9">
        <v>-4222.6762387358931</v>
      </c>
      <c r="I20" s="9">
        <v>8323.4014045820313</v>
      </c>
      <c r="J20" s="9">
        <v>-0.50732579548684398</v>
      </c>
      <c r="K20" s="9">
        <v>0.62561286230769064</v>
      </c>
      <c r="L20" s="9">
        <v>-23416.474280809736</v>
      </c>
      <c r="M20" s="9">
        <v>14971.121803337948</v>
      </c>
      <c r="N20" s="9">
        <v>-23416.474280809736</v>
      </c>
      <c r="O20" s="9">
        <v>14971.121803337948</v>
      </c>
    </row>
    <row r="24" spans="7:15">
      <c r="G24" t="s">
        <v>115</v>
      </c>
    </row>
    <row r="25" spans="7:15" ht="15" thickBot="1"/>
    <row r="26" spans="7:15">
      <c r="G26" s="10" t="s">
        <v>18</v>
      </c>
      <c r="H26" s="10" t="s">
        <v>116</v>
      </c>
      <c r="I26" s="10" t="s">
        <v>74</v>
      </c>
      <c r="J26" s="10" t="s">
        <v>117</v>
      </c>
    </row>
    <row r="27" spans="7:15">
      <c r="G27" s="8">
        <v>1</v>
      </c>
      <c r="H27" s="8">
        <v>11190.396352177646</v>
      </c>
      <c r="I27" s="8">
        <v>764.10364782235411</v>
      </c>
      <c r="J27" s="8">
        <v>7.6299501764292663E-2</v>
      </c>
    </row>
    <row r="28" spans="7:15">
      <c r="G28" s="8">
        <v>2</v>
      </c>
      <c r="H28" s="8">
        <v>8083.2321074384326</v>
      </c>
      <c r="I28" s="8">
        <v>6839.0678925615666</v>
      </c>
      <c r="J28" s="8">
        <v>0.68291451587983454</v>
      </c>
    </row>
    <row r="29" spans="7:15">
      <c r="G29" s="8">
        <v>3</v>
      </c>
      <c r="H29" s="8">
        <v>20562.1395975673</v>
      </c>
      <c r="I29" s="8">
        <v>-3644.3395975673011</v>
      </c>
      <c r="J29" s="8">
        <v>-0.36390520624620049</v>
      </c>
    </row>
    <row r="30" spans="7:15">
      <c r="G30" s="8">
        <v>4</v>
      </c>
      <c r="H30" s="8">
        <v>35965.306227458394</v>
      </c>
      <c r="I30" s="8">
        <v>-17366.906227458392</v>
      </c>
      <c r="J30" s="8">
        <v>-1.7341708760567718</v>
      </c>
    </row>
    <row r="31" spans="7:15">
      <c r="G31" s="8">
        <v>5</v>
      </c>
      <c r="H31" s="8">
        <v>22017.841743373447</v>
      </c>
      <c r="I31" s="8">
        <v>-355.34174337344666</v>
      </c>
      <c r="J31" s="8">
        <v>-3.5482618166681579E-2</v>
      </c>
    </row>
    <row r="32" spans="7:15">
      <c r="G32" s="8">
        <v>6</v>
      </c>
      <c r="H32" s="8">
        <v>30312.639247359541</v>
      </c>
      <c r="I32" s="8">
        <v>-3660.7392473595391</v>
      </c>
      <c r="J32" s="8">
        <v>-0.36554279181698363</v>
      </c>
    </row>
    <row r="33" spans="7:10">
      <c r="G33" s="8">
        <v>7</v>
      </c>
      <c r="H33" s="8">
        <v>40335.807596590377</v>
      </c>
      <c r="I33" s="8">
        <v>-5775.3075965903772</v>
      </c>
      <c r="J33" s="8">
        <v>-0.57669282617772222</v>
      </c>
    </row>
    <row r="34" spans="7:10">
      <c r="G34" s="8">
        <v>8</v>
      </c>
      <c r="H34" s="8">
        <v>38937.116739754551</v>
      </c>
      <c r="I34" s="8">
        <v>7732.8832602454495</v>
      </c>
      <c r="J34" s="8">
        <v>0.77216636988930998</v>
      </c>
    </row>
    <row r="35" spans="7:10">
      <c r="G35" s="8">
        <v>9</v>
      </c>
      <c r="H35" s="8">
        <v>58267.167904817325</v>
      </c>
      <c r="I35" s="8">
        <v>-772.26790481732314</v>
      </c>
      <c r="J35" s="8">
        <v>-7.7114742920079693E-2</v>
      </c>
    </row>
    <row r="36" spans="7:10">
      <c r="G36" s="8">
        <v>10</v>
      </c>
      <c r="H36" s="8">
        <v>78740.859206183697</v>
      </c>
      <c r="I36" s="8">
        <v>-11890.359206183697</v>
      </c>
      <c r="J36" s="8">
        <v>-1.1873107605438462</v>
      </c>
    </row>
    <row r="37" spans="7:10">
      <c r="G37" s="8">
        <v>11</v>
      </c>
      <c r="H37" s="8">
        <v>66030.414762380649</v>
      </c>
      <c r="I37" s="8">
        <v>7112.2852376193478</v>
      </c>
      <c r="J37" s="8">
        <v>0.71019660956003394</v>
      </c>
    </row>
    <row r="38" spans="7:10" ht="15" thickBot="1">
      <c r="G38" s="9">
        <v>12</v>
      </c>
      <c r="H38" s="9">
        <v>57000.87851489798</v>
      </c>
      <c r="I38" s="9">
        <v>21016.921485102022</v>
      </c>
      <c r="J38" s="9">
        <v>2.0986428248348807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K13"/>
  <sheetViews>
    <sheetView workbookViewId="0">
      <selection activeCell="O21" sqref="O21"/>
    </sheetView>
  </sheetViews>
  <sheetFormatPr defaultRowHeight="14.25"/>
  <cols>
    <col min="1" max="1" width="7.25" customWidth="1"/>
    <col min="7" max="7" width="7.875" customWidth="1"/>
    <col min="8" max="8" width="13.875" customWidth="1"/>
    <col min="11" max="15" width="9.875" customWidth="1"/>
  </cols>
  <sheetData>
    <row r="1" spans="1:11" ht="18.75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G1" s="10"/>
      <c r="H1" s="10" t="s">
        <v>90</v>
      </c>
      <c r="I1" s="10" t="s">
        <v>82</v>
      </c>
      <c r="J1" s="10" t="s">
        <v>83</v>
      </c>
      <c r="K1" s="10" t="s">
        <v>84</v>
      </c>
    </row>
    <row r="2" spans="1:11">
      <c r="A2">
        <v>1</v>
      </c>
      <c r="B2" s="13">
        <v>11954.5</v>
      </c>
      <c r="C2">
        <v>0.86</v>
      </c>
      <c r="D2" s="5">
        <v>371.74</v>
      </c>
      <c r="E2">
        <v>3.92</v>
      </c>
      <c r="G2" s="8" t="s">
        <v>90</v>
      </c>
      <c r="H2" s="8">
        <v>1</v>
      </c>
      <c r="I2" s="8"/>
      <c r="J2" s="8"/>
      <c r="K2" s="8"/>
    </row>
    <row r="3" spans="1:11">
      <c r="A3">
        <v>2</v>
      </c>
      <c r="B3" s="13">
        <v>14922.3</v>
      </c>
      <c r="C3">
        <v>0.89</v>
      </c>
      <c r="D3" s="5">
        <v>357.72</v>
      </c>
      <c r="E3">
        <v>3.77</v>
      </c>
      <c r="G3" s="8" t="s">
        <v>82</v>
      </c>
      <c r="H3" s="8">
        <v>0.85580192489732054</v>
      </c>
      <c r="I3" s="8">
        <v>1</v>
      </c>
      <c r="J3" s="8"/>
      <c r="K3" s="8"/>
    </row>
    <row r="4" spans="1:11">
      <c r="A4">
        <v>3</v>
      </c>
      <c r="B4" s="13">
        <v>16917.8</v>
      </c>
      <c r="C4">
        <v>0.94</v>
      </c>
      <c r="D4" s="5">
        <v>364.32</v>
      </c>
      <c r="E4">
        <v>3.39</v>
      </c>
      <c r="G4" s="8" t="s">
        <v>83</v>
      </c>
      <c r="H4" s="8">
        <v>0.80936036956882629</v>
      </c>
      <c r="I4" s="8">
        <v>0.68496599081174891</v>
      </c>
      <c r="J4" s="8">
        <v>1</v>
      </c>
      <c r="K4" s="8"/>
    </row>
    <row r="5" spans="1:11" ht="15" thickBot="1">
      <c r="A5">
        <v>4</v>
      </c>
      <c r="B5" s="13">
        <v>18598.400000000001</v>
      </c>
      <c r="C5">
        <v>0.95</v>
      </c>
      <c r="D5" s="5">
        <v>393.1</v>
      </c>
      <c r="E5">
        <v>3.97</v>
      </c>
      <c r="G5" s="9" t="s">
        <v>84</v>
      </c>
      <c r="H5" s="9">
        <v>-0.27027978527173524</v>
      </c>
      <c r="I5" s="9">
        <v>-0.22602398947418426</v>
      </c>
      <c r="J5" s="9">
        <v>-0.16710461265033461</v>
      </c>
      <c r="K5" s="9">
        <v>1</v>
      </c>
    </row>
    <row r="6" spans="1:11">
      <c r="A6">
        <v>5</v>
      </c>
      <c r="B6" s="13">
        <v>21662.5</v>
      </c>
      <c r="C6">
        <v>0.94</v>
      </c>
      <c r="D6" s="5">
        <v>378.26</v>
      </c>
      <c r="E6">
        <v>4.93</v>
      </c>
    </row>
    <row r="7" spans="1:11">
      <c r="A7">
        <v>6</v>
      </c>
      <c r="B7" s="13">
        <v>26651.9</v>
      </c>
      <c r="C7">
        <v>0.96</v>
      </c>
      <c r="D7" s="5">
        <v>379.97</v>
      </c>
      <c r="E7">
        <v>3.87</v>
      </c>
    </row>
    <row r="8" spans="1:11">
      <c r="A8">
        <v>7</v>
      </c>
      <c r="B8" s="13">
        <v>34560.5</v>
      </c>
      <c r="C8">
        <v>0.98</v>
      </c>
      <c r="D8" s="5">
        <v>387.37</v>
      </c>
      <c r="E8">
        <v>3.17</v>
      </c>
    </row>
    <row r="9" spans="1:11">
      <c r="A9">
        <v>8</v>
      </c>
      <c r="B9" s="13">
        <v>46670</v>
      </c>
      <c r="C9">
        <v>1.04</v>
      </c>
      <c r="D9" s="5">
        <v>373.46</v>
      </c>
      <c r="E9">
        <v>3.64</v>
      </c>
    </row>
    <row r="10" spans="1:11">
      <c r="A10">
        <v>9</v>
      </c>
      <c r="B10" s="13">
        <v>57494.9</v>
      </c>
      <c r="C10">
        <v>1.1299999999999999</v>
      </c>
      <c r="D10" s="5">
        <v>387.28</v>
      </c>
      <c r="E10">
        <v>3.96</v>
      </c>
    </row>
    <row r="11" spans="1:11">
      <c r="A11">
        <v>10</v>
      </c>
      <c r="B11" s="13">
        <v>66850.5</v>
      </c>
      <c r="C11">
        <v>1.1499999999999999</v>
      </c>
      <c r="D11" s="5">
        <v>414.39</v>
      </c>
      <c r="E11">
        <v>3.45</v>
      </c>
    </row>
    <row r="12" spans="1:11">
      <c r="A12">
        <v>11</v>
      </c>
      <c r="B12" s="13">
        <v>73142.7</v>
      </c>
      <c r="C12">
        <v>1.1200000000000001</v>
      </c>
      <c r="D12" s="5">
        <v>401.74</v>
      </c>
      <c r="E12">
        <v>3.74</v>
      </c>
    </row>
    <row r="13" spans="1:11">
      <c r="A13">
        <v>12</v>
      </c>
      <c r="B13" s="13">
        <v>78017.8</v>
      </c>
      <c r="C13">
        <v>1.01</v>
      </c>
      <c r="D13" s="5">
        <v>412.42</v>
      </c>
      <c r="E13">
        <v>3.62</v>
      </c>
    </row>
  </sheetData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O19"/>
  <sheetViews>
    <sheetView workbookViewId="0">
      <selection activeCell="B15" sqref="B15"/>
    </sheetView>
  </sheetViews>
  <sheetFormatPr defaultRowHeight="14.25"/>
  <cols>
    <col min="1" max="1" width="7.25" customWidth="1"/>
    <col min="8" max="8" width="13.875" customWidth="1"/>
    <col min="11" max="15" width="9.875" customWidth="1"/>
  </cols>
  <sheetData>
    <row r="1" spans="1:15" ht="18.75">
      <c r="A1" s="14" t="s">
        <v>85</v>
      </c>
      <c r="B1" s="14" t="s">
        <v>86</v>
      </c>
      <c r="C1" s="14" t="s">
        <v>87</v>
      </c>
      <c r="D1" s="14" t="s">
        <v>88</v>
      </c>
      <c r="E1" s="14" t="s">
        <v>89</v>
      </c>
      <c r="G1" t="s">
        <v>67</v>
      </c>
    </row>
    <row r="2" spans="1:15" ht="15" thickBot="1">
      <c r="A2">
        <v>1</v>
      </c>
      <c r="B2" s="13">
        <v>11954.5</v>
      </c>
      <c r="C2">
        <v>0.86</v>
      </c>
      <c r="D2" s="5">
        <v>371.74</v>
      </c>
      <c r="E2">
        <v>3.92</v>
      </c>
    </row>
    <row r="3" spans="1:15">
      <c r="A3">
        <v>2</v>
      </c>
      <c r="B3" s="13">
        <v>14922.3</v>
      </c>
      <c r="C3">
        <v>0.89</v>
      </c>
      <c r="D3" s="5">
        <v>357.72</v>
      </c>
      <c r="E3">
        <v>3.77</v>
      </c>
      <c r="G3" s="15" t="s">
        <v>68</v>
      </c>
      <c r="H3" s="15"/>
    </row>
    <row r="4" spans="1:15">
      <c r="A4">
        <v>3</v>
      </c>
      <c r="B4" s="13">
        <v>16917.8</v>
      </c>
      <c r="C4">
        <v>0.94</v>
      </c>
      <c r="D4" s="5">
        <v>364.32</v>
      </c>
      <c r="E4">
        <v>3.39</v>
      </c>
      <c r="G4" s="8" t="s">
        <v>69</v>
      </c>
      <c r="H4" s="8">
        <v>0.90896580152484185</v>
      </c>
    </row>
    <row r="5" spans="1:15">
      <c r="A5">
        <v>4</v>
      </c>
      <c r="B5" s="13">
        <v>18598.400000000001</v>
      </c>
      <c r="C5">
        <v>0.95</v>
      </c>
      <c r="D5" s="5">
        <v>393.1</v>
      </c>
      <c r="E5">
        <v>3.97</v>
      </c>
      <c r="G5" s="8" t="s">
        <v>70</v>
      </c>
      <c r="H5" s="8">
        <v>0.82621882834169824</v>
      </c>
    </row>
    <row r="6" spans="1:15">
      <c r="A6">
        <v>5</v>
      </c>
      <c r="B6" s="13">
        <v>21662.5</v>
      </c>
      <c r="C6">
        <v>0.94</v>
      </c>
      <c r="D6" s="5">
        <v>378.26</v>
      </c>
      <c r="E6">
        <v>4.93</v>
      </c>
      <c r="G6" s="8" t="s">
        <v>71</v>
      </c>
      <c r="H6" s="8">
        <v>0.78760079019540896</v>
      </c>
    </row>
    <row r="7" spans="1:15">
      <c r="A7">
        <v>6</v>
      </c>
      <c r="B7" s="13">
        <v>26651.9</v>
      </c>
      <c r="C7">
        <v>0.96</v>
      </c>
      <c r="D7" s="5">
        <v>379.97</v>
      </c>
      <c r="E7">
        <v>3.87</v>
      </c>
      <c r="G7" s="8" t="s">
        <v>72</v>
      </c>
      <c r="H7" s="8">
        <v>11248.167805673866</v>
      </c>
    </row>
    <row r="8" spans="1:15" ht="15" thickBot="1">
      <c r="A8">
        <v>7</v>
      </c>
      <c r="B8" s="13">
        <v>34560.5</v>
      </c>
      <c r="C8">
        <v>0.98</v>
      </c>
      <c r="D8" s="5">
        <v>387.37</v>
      </c>
      <c r="E8">
        <v>3.17</v>
      </c>
      <c r="G8" s="9" t="s">
        <v>18</v>
      </c>
      <c r="H8" s="9">
        <v>12</v>
      </c>
    </row>
    <row r="9" spans="1:15">
      <c r="A9">
        <v>8</v>
      </c>
      <c r="B9" s="13">
        <v>46670</v>
      </c>
      <c r="C9">
        <v>1.04</v>
      </c>
      <c r="D9" s="5">
        <v>373.46</v>
      </c>
      <c r="E9">
        <v>3.64</v>
      </c>
    </row>
    <row r="10" spans="1:15" ht="15" thickBot="1">
      <c r="A10">
        <v>9</v>
      </c>
      <c r="B10" s="13">
        <v>57494.9</v>
      </c>
      <c r="C10">
        <v>1.1299999999999999</v>
      </c>
      <c r="D10" s="5">
        <v>387.28</v>
      </c>
      <c r="E10">
        <v>3.96</v>
      </c>
      <c r="G10" t="s">
        <v>49</v>
      </c>
    </row>
    <row r="11" spans="1:15">
      <c r="A11">
        <v>10</v>
      </c>
      <c r="B11" s="13">
        <v>66850.5</v>
      </c>
      <c r="C11">
        <v>1.1499999999999999</v>
      </c>
      <c r="D11" s="5">
        <v>414.39</v>
      </c>
      <c r="E11">
        <v>3.45</v>
      </c>
      <c r="G11" s="10"/>
      <c r="H11" s="10" t="s">
        <v>21</v>
      </c>
      <c r="I11" s="10" t="s">
        <v>51</v>
      </c>
      <c r="J11" s="10" t="s">
        <v>52</v>
      </c>
      <c r="K11" s="10" t="s">
        <v>32</v>
      </c>
      <c r="L11" s="10" t="s">
        <v>76</v>
      </c>
    </row>
    <row r="12" spans="1:15">
      <c r="A12">
        <v>11</v>
      </c>
      <c r="B12" s="13">
        <v>73142.7</v>
      </c>
      <c r="C12">
        <v>1.1200000000000001</v>
      </c>
      <c r="D12" s="5">
        <v>401.74</v>
      </c>
      <c r="E12">
        <v>3.74</v>
      </c>
      <c r="G12" s="8" t="s">
        <v>73</v>
      </c>
      <c r="H12" s="8">
        <v>2</v>
      </c>
      <c r="I12" s="8">
        <v>5413753152.7086182</v>
      </c>
      <c r="J12" s="8">
        <v>2706876576.3543091</v>
      </c>
      <c r="K12" s="8">
        <v>21.394634942663117</v>
      </c>
      <c r="L12" s="8">
        <v>3.8020011544070054E-4</v>
      </c>
    </row>
    <row r="13" spans="1:15">
      <c r="A13">
        <v>12</v>
      </c>
      <c r="B13" s="13">
        <v>78017.8</v>
      </c>
      <c r="C13">
        <v>1.01</v>
      </c>
      <c r="D13" s="5">
        <v>412.42</v>
      </c>
      <c r="E13">
        <v>3.62</v>
      </c>
      <c r="G13" s="8" t="s">
        <v>74</v>
      </c>
      <c r="H13" s="8">
        <v>9</v>
      </c>
      <c r="I13" s="8">
        <v>1138691510.861382</v>
      </c>
      <c r="J13" s="8">
        <v>126521278.984598</v>
      </c>
      <c r="K13" s="8"/>
      <c r="L13" s="8"/>
    </row>
    <row r="14" spans="1:15" ht="15" thickBot="1">
      <c r="G14" s="9" t="s">
        <v>57</v>
      </c>
      <c r="H14" s="9">
        <v>11</v>
      </c>
      <c r="I14" s="9">
        <v>6552444663.5699997</v>
      </c>
      <c r="J14" s="9"/>
      <c r="K14" s="9"/>
      <c r="L14" s="9"/>
    </row>
    <row r="15" spans="1:15" ht="15" thickBot="1">
      <c r="B15">
        <f>H17+C15*H18+D15*H19</f>
        <v>88543.04825312458</v>
      </c>
      <c r="C15" s="5">
        <v>1.2</v>
      </c>
      <c r="D15" s="5">
        <v>420</v>
      </c>
    </row>
    <row r="16" spans="1:15">
      <c r="G16" s="10"/>
      <c r="H16" s="10" t="s">
        <v>77</v>
      </c>
      <c r="I16" s="10" t="s">
        <v>72</v>
      </c>
      <c r="J16" s="10" t="s">
        <v>22</v>
      </c>
      <c r="K16" s="10" t="s">
        <v>53</v>
      </c>
      <c r="L16" s="10" t="s">
        <v>78</v>
      </c>
      <c r="M16" s="10" t="s">
        <v>79</v>
      </c>
      <c r="N16" s="10" t="s">
        <v>80</v>
      </c>
      <c r="O16" s="10" t="s">
        <v>81</v>
      </c>
    </row>
    <row r="17" spans="7:15">
      <c r="G17" s="8" t="s">
        <v>75</v>
      </c>
      <c r="H17" s="8">
        <v>-327701.53571665962</v>
      </c>
      <c r="I17" s="8">
        <v>75644.372442012085</v>
      </c>
      <c r="J17" s="8">
        <v>-4.3321337085302813</v>
      </c>
      <c r="K17" s="8">
        <v>1.8991691734806723E-3</v>
      </c>
      <c r="L17" s="8">
        <v>-498821.12507872336</v>
      </c>
      <c r="M17" s="8">
        <v>-156581.94635459589</v>
      </c>
      <c r="N17" s="8">
        <v>-498821.12507872336</v>
      </c>
      <c r="O17" s="8">
        <v>-156581.94635459589</v>
      </c>
    </row>
    <row r="18" spans="7:15">
      <c r="G18" s="8" t="s">
        <v>82</v>
      </c>
      <c r="H18" s="8">
        <v>146213.77619324526</v>
      </c>
      <c r="I18" s="8">
        <v>49110.469425989599</v>
      </c>
      <c r="J18" s="8">
        <v>2.9772424882558326</v>
      </c>
      <c r="K18" s="8">
        <v>1.5518883652801138E-2</v>
      </c>
      <c r="L18" s="8">
        <v>35118.091342455678</v>
      </c>
      <c r="M18" s="8">
        <v>257309.46104403483</v>
      </c>
      <c r="N18" s="8">
        <v>35118.091342455678</v>
      </c>
      <c r="O18" s="8">
        <v>257309.46104403483</v>
      </c>
    </row>
    <row r="19" spans="7:15" ht="15" thickBot="1">
      <c r="G19" s="9" t="s">
        <v>83</v>
      </c>
      <c r="H19" s="9">
        <v>573.30488699497596</v>
      </c>
      <c r="I19" s="9">
        <v>260.08400991043283</v>
      </c>
      <c r="J19" s="9">
        <v>2.2043065515346734</v>
      </c>
      <c r="K19" s="9">
        <v>5.4953246242885438E-2</v>
      </c>
      <c r="L19" s="9">
        <v>-15.046467358970858</v>
      </c>
      <c r="M19" s="9">
        <v>1161.6562413489228</v>
      </c>
      <c r="N19" s="9">
        <v>-15.046467358970858</v>
      </c>
      <c r="O19" s="9">
        <v>1161.6562413489228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描述统计</vt:lpstr>
      <vt:lpstr>直方图</vt:lpstr>
      <vt:lpstr>T检验 成对样本</vt:lpstr>
      <vt:lpstr>F检验</vt:lpstr>
      <vt:lpstr>T检验 双样本</vt:lpstr>
      <vt:lpstr>单因素方差分析</vt:lpstr>
      <vt:lpstr>双因素方差分析</vt:lpstr>
      <vt:lpstr>移动平均</vt:lpstr>
      <vt:lpstr>指数平滑</vt:lpstr>
      <vt:lpstr>回归</vt:lpstr>
      <vt:lpstr>相关系数</vt:lpstr>
      <vt:lpstr>逐步回归</vt:lpstr>
    </vt:vector>
  </TitlesOfParts>
  <Company>Excel 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分析工具库</dc:title>
  <dc:creator>Excel Home</dc:creator>
  <dc:description>《Excel应用大全》示例</dc:description>
  <cp:lastModifiedBy>minahu</cp:lastModifiedBy>
  <dcterms:created xsi:type="dcterms:W3CDTF">1999-03-14T09:32:25Z</dcterms:created>
  <dcterms:modified xsi:type="dcterms:W3CDTF">2010-11-29T14:14:40Z</dcterms:modified>
</cp:coreProperties>
</file>