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45" windowWidth="18075" windowHeight="10905" activeTab="4"/>
  </bookViews>
  <sheets>
    <sheet name="2009原始数据" sheetId="1" r:id="rId1"/>
    <sheet name="2008原始数据" sheetId="2" r:id="rId2"/>
    <sheet name="部分" sheetId="3" r:id="rId3"/>
    <sheet name="比较" sheetId="4" r:id="rId4"/>
    <sheet name="图表" sheetId="5" r:id="rId5"/>
  </sheets>
  <externalReferences>
    <externalReference r:id="rId6"/>
  </externalReferences>
  <calcPr calcId="125725"/>
  <pivotCaches>
    <pivotCache cacheId="1" r:id="rId7"/>
  </pivotCaches>
</workbook>
</file>

<file path=xl/calcChain.xml><?xml version="1.0" encoding="utf-8"?>
<calcChain xmlns="http://schemas.openxmlformats.org/spreadsheetml/2006/main">
  <c r="C35" i="4"/>
  <c r="D35"/>
  <c r="E35"/>
  <c r="F35"/>
  <c r="G35"/>
  <c r="H35"/>
  <c r="I35"/>
  <c r="J35"/>
  <c r="K35"/>
  <c r="B35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I40"/>
  <c r="J40"/>
  <c r="K40"/>
  <c r="H40"/>
  <c r="G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40"/>
  <c r="C65" i="5"/>
  <c r="B65"/>
  <c r="D64"/>
  <c r="E64" s="1"/>
  <c r="D63"/>
  <c r="E63" s="1"/>
  <c r="D62"/>
  <c r="E62" s="1"/>
  <c r="D61"/>
  <c r="E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C47"/>
  <c r="D47" s="1"/>
  <c r="E47" s="1"/>
  <c r="B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E36" s="1"/>
  <c r="D35"/>
  <c r="E35" s="1"/>
  <c r="D73" i="3"/>
  <c r="E73" s="1"/>
  <c r="F73" s="1"/>
  <c r="C73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D55"/>
  <c r="E55" s="1"/>
  <c r="F55" s="1"/>
  <c r="C55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K37"/>
  <c r="J37"/>
  <c r="I37"/>
  <c r="H37"/>
  <c r="G37"/>
  <c r="F37"/>
  <c r="E37"/>
  <c r="D37"/>
  <c r="C37"/>
  <c r="B37"/>
  <c r="K19"/>
  <c r="J19"/>
  <c r="I19"/>
  <c r="H19"/>
  <c r="G19"/>
  <c r="F19"/>
  <c r="E19"/>
  <c r="D19"/>
  <c r="C19"/>
  <c r="B19"/>
  <c r="F35" i="5" l="1"/>
  <c r="D65"/>
  <c r="E65" s="1"/>
  <c r="F48"/>
  <c r="F49"/>
</calcChain>
</file>

<file path=xl/sharedStrings.xml><?xml version="1.0" encoding="utf-8"?>
<sst xmlns="http://schemas.openxmlformats.org/spreadsheetml/2006/main" count="216" uniqueCount="91">
  <si>
    <t>其他存款性公司资产负债表</t>
  </si>
  <si>
    <t xml:space="preserve">  Balance Sheet of Other Depository  Corporations </t>
  </si>
  <si>
    <t>单位：亿元人民币</t>
  </si>
  <si>
    <t>Unit: 100 Million Yuan</t>
  </si>
  <si>
    <r>
      <t>报表项目</t>
    </r>
    <r>
      <rPr>
        <b/>
        <sz val="10"/>
        <rFont val="Times New Roman"/>
        <family val="1"/>
      </rPr>
      <t xml:space="preserve">  Items</t>
    </r>
  </si>
  <si>
    <r>
      <t>国外资产</t>
    </r>
    <r>
      <rPr>
        <sz val="10"/>
        <rFont val="Times New Roman"/>
        <family val="1"/>
      </rPr>
      <t xml:space="preserve">  Foreign Assets  </t>
    </r>
  </si>
  <si>
    <r>
      <t>储备资产</t>
    </r>
    <r>
      <rPr>
        <sz val="10"/>
        <rFont val="Times New Roman"/>
        <family val="1"/>
      </rPr>
      <t xml:space="preserve">  Reserve Assets</t>
    </r>
  </si>
  <si>
    <r>
      <t>准备金存款</t>
    </r>
    <r>
      <rPr>
        <sz val="10"/>
        <rFont val="Times New Roman"/>
        <family val="1"/>
      </rPr>
      <t xml:space="preserve">  Deposits with Central Bank</t>
    </r>
  </si>
  <si>
    <r>
      <t>库存现金</t>
    </r>
    <r>
      <rPr>
        <sz val="10"/>
        <rFont val="Times New Roman"/>
        <family val="1"/>
      </rPr>
      <t xml:space="preserve">  Cash in Vault</t>
    </r>
  </si>
  <si>
    <r>
      <t>对政府债权</t>
    </r>
    <r>
      <rPr>
        <sz val="10"/>
        <rFont val="Times New Roman"/>
        <family val="1"/>
      </rPr>
      <t xml:space="preserve">  Claims on Government</t>
    </r>
  </si>
  <si>
    <r>
      <t>其中：中央政府</t>
    </r>
    <r>
      <rPr>
        <sz val="10"/>
        <rFont val="Times New Roman"/>
        <family val="1"/>
      </rPr>
      <t xml:space="preserve">  Of which: Central Government</t>
    </r>
  </si>
  <si>
    <r>
      <t>对中央银行债权</t>
    </r>
    <r>
      <rPr>
        <sz val="10"/>
        <rFont val="Times New Roman"/>
        <family val="1"/>
      </rPr>
      <t xml:space="preserve"> Claims on  Central Bank </t>
    </r>
  </si>
  <si>
    <r>
      <t>对其他存款性公司债权</t>
    </r>
    <r>
      <rPr>
        <sz val="10"/>
        <rFont val="Times New Roman"/>
        <family val="1"/>
      </rPr>
      <t xml:space="preserve">  Claims on Other Depository Corporations</t>
    </r>
  </si>
  <si>
    <r>
      <t>对其他金融机构债权</t>
    </r>
    <r>
      <rPr>
        <sz val="10"/>
        <rFont val="Times New Roman"/>
        <family val="1"/>
      </rPr>
      <t xml:space="preserve">  Claims on Other Financial Institutions</t>
    </r>
  </si>
  <si>
    <r>
      <t>对非金融机构债权</t>
    </r>
    <r>
      <rPr>
        <sz val="10"/>
        <rFont val="Times New Roman"/>
        <family val="1"/>
      </rPr>
      <t xml:space="preserve">  Claims on Non-financial Institutions</t>
    </r>
  </si>
  <si>
    <r>
      <t>对其他居民部门债权</t>
    </r>
    <r>
      <rPr>
        <sz val="10"/>
        <rFont val="Times New Roman"/>
        <family val="1"/>
      </rPr>
      <t xml:space="preserve">  Claims on Other resident Sectors </t>
    </r>
  </si>
  <si>
    <r>
      <t>其他资产</t>
    </r>
    <r>
      <rPr>
        <sz val="10"/>
        <rFont val="Times New Roman"/>
        <family val="1"/>
      </rPr>
      <t xml:space="preserve">  Other Assets</t>
    </r>
  </si>
  <si>
    <r>
      <t>总资产</t>
    </r>
    <r>
      <rPr>
        <b/>
        <sz val="10"/>
        <rFont val="Times New Roman"/>
        <family val="1"/>
      </rPr>
      <t xml:space="preserve">  Total Assets</t>
    </r>
  </si>
  <si>
    <r>
      <t>对非金融机构及住户负债</t>
    </r>
    <r>
      <rPr>
        <sz val="10"/>
        <rFont val="Times New Roman"/>
        <family val="1"/>
      </rPr>
      <t xml:space="preserve">  Liabilities to Non-financial Institutions &amp; Households</t>
    </r>
  </si>
  <si>
    <r>
      <t>纳入广义货币的存款</t>
    </r>
    <r>
      <rPr>
        <sz val="10"/>
        <rFont val="Times New Roman"/>
        <family val="1"/>
      </rPr>
      <t xml:space="preserve"> Deposits Included in Broad Money </t>
    </r>
  </si>
  <si>
    <r>
      <t>企业活期存款</t>
    </r>
    <r>
      <rPr>
        <sz val="10"/>
        <rFont val="Times New Roman"/>
        <family val="1"/>
      </rPr>
      <t xml:space="preserve">  Demand Deposits</t>
    </r>
  </si>
  <si>
    <r>
      <t>企业定期存款</t>
    </r>
    <r>
      <rPr>
        <sz val="10"/>
        <rFont val="Times New Roman"/>
        <family val="1"/>
      </rPr>
      <t xml:space="preserve">  Time Deposits</t>
    </r>
  </si>
  <si>
    <r>
      <t>居民储蓄存款</t>
    </r>
    <r>
      <rPr>
        <sz val="10"/>
        <rFont val="Times New Roman"/>
        <family val="1"/>
      </rPr>
      <t xml:space="preserve">  Saving Deposits</t>
    </r>
  </si>
  <si>
    <r>
      <t>不纳入广义货币的存款</t>
    </r>
    <r>
      <rPr>
        <sz val="10"/>
        <rFont val="Times New Roman"/>
        <family val="1"/>
      </rPr>
      <t xml:space="preserve">  Deposits Excluded from Broad Money </t>
    </r>
  </si>
  <si>
    <r>
      <t>可转让存款</t>
    </r>
    <r>
      <rPr>
        <sz val="10"/>
        <rFont val="Times New Roman"/>
        <family val="1"/>
      </rPr>
      <t xml:space="preserve">  Transferable Deposits</t>
    </r>
  </si>
  <si>
    <r>
      <t>其他存款</t>
    </r>
    <r>
      <rPr>
        <sz val="10"/>
        <rFont val="Times New Roman"/>
        <family val="1"/>
      </rPr>
      <t xml:space="preserve">  Other Deposits</t>
    </r>
  </si>
  <si>
    <r>
      <t xml:space="preserve">其他负债 </t>
    </r>
    <r>
      <rPr>
        <sz val="10"/>
        <rFont val="Times New Roman"/>
        <family val="1"/>
      </rPr>
      <t>Other Liabilities</t>
    </r>
  </si>
  <si>
    <r>
      <t>对中央银行负债</t>
    </r>
    <r>
      <rPr>
        <sz val="10"/>
        <rFont val="Times New Roman"/>
        <family val="1"/>
      </rPr>
      <t xml:space="preserve">  Liabilities to Central Bank </t>
    </r>
  </si>
  <si>
    <r>
      <t>对其他存款性公司负债</t>
    </r>
    <r>
      <rPr>
        <sz val="10"/>
        <rFont val="Times New Roman"/>
        <family val="1"/>
      </rPr>
      <t xml:space="preserve">  Liabilities to Other Depository  Corporations</t>
    </r>
  </si>
  <si>
    <r>
      <t>对其他金融性公司负债</t>
    </r>
    <r>
      <rPr>
        <sz val="10"/>
        <rFont val="Times New Roman"/>
        <family val="1"/>
      </rPr>
      <t xml:space="preserve">  Liabilities to Other Financial Corporations</t>
    </r>
  </si>
  <si>
    <r>
      <t>其中：计入广义货币的存款</t>
    </r>
    <r>
      <rPr>
        <sz val="10"/>
        <rFont val="Times New Roman"/>
        <family val="1"/>
      </rPr>
      <t xml:space="preserve">   Of which: Deposits Included in Broad Money</t>
    </r>
  </si>
  <si>
    <r>
      <t>国外负债</t>
    </r>
    <r>
      <rPr>
        <sz val="10"/>
        <rFont val="Times New Roman"/>
        <family val="1"/>
      </rPr>
      <t xml:space="preserve">  Foreign Liabilities</t>
    </r>
  </si>
  <si>
    <r>
      <t>债券发行</t>
    </r>
    <r>
      <rPr>
        <sz val="10"/>
        <rFont val="Times New Roman"/>
        <family val="1"/>
      </rPr>
      <t xml:space="preserve">  Bond Issue</t>
    </r>
  </si>
  <si>
    <r>
      <t>实收资本</t>
    </r>
    <r>
      <rPr>
        <sz val="10"/>
        <rFont val="Times New Roman"/>
        <family val="1"/>
      </rPr>
      <t xml:space="preserve">  Paid-in Capital</t>
    </r>
  </si>
  <si>
    <r>
      <t>其他负债</t>
    </r>
    <r>
      <rPr>
        <sz val="10"/>
        <rFont val="Times New Roman"/>
        <family val="1"/>
      </rPr>
      <t xml:space="preserve">  Other Liabilities</t>
    </r>
  </si>
  <si>
    <r>
      <t>总负债</t>
    </r>
    <r>
      <rPr>
        <b/>
        <sz val="10"/>
        <rFont val="Times New Roman"/>
        <family val="1"/>
      </rPr>
      <t xml:space="preserve">  Total  Liabilities</t>
    </r>
  </si>
  <si>
    <t xml:space="preserve">国外资产  Foreign Assets  </t>
  </si>
  <si>
    <t>储备资产  Reserve Assets</t>
  </si>
  <si>
    <t>准备金存款  Deposits with Central Bank</t>
  </si>
  <si>
    <t>库存现金  Cash in Vault</t>
  </si>
  <si>
    <t>对政府债权  Claims on Government</t>
  </si>
  <si>
    <t>其中：中央政府  Of which: Central Government</t>
  </si>
  <si>
    <t xml:space="preserve">对中央银行债权 Claims on  Central Bank </t>
  </si>
  <si>
    <t>对其他存款性公司债权  Claims on Other Depository Corporations</t>
  </si>
  <si>
    <t>对其他金融机构债权  Claims on Other Financial Institutions</t>
  </si>
  <si>
    <t>对非金融机构债权  Claims on Non-financial Institutions</t>
  </si>
  <si>
    <t xml:space="preserve">对其他居民部门债权  Claims on Other resident Sectors </t>
  </si>
  <si>
    <t>其他资产  Other Assets</t>
  </si>
  <si>
    <t>总资产  Total Assets</t>
  </si>
  <si>
    <t>对非金融机构及住户负债  Liabilities to Non-financial Institutions &amp; Households</t>
  </si>
  <si>
    <t xml:space="preserve">纳入广义货币的存款 Deposits Included in Broad Money </t>
  </si>
  <si>
    <t>企业活期存款  Demand Deposits</t>
  </si>
  <si>
    <t>企业定期存款  Time Deposits</t>
  </si>
  <si>
    <t>居民储蓄存款  Saving Deposits</t>
  </si>
  <si>
    <t xml:space="preserve">不纳入广义货币的存款  Deposits Excluded from Broad Money </t>
  </si>
  <si>
    <t>可转让存款  Transferable Deposits</t>
  </si>
  <si>
    <t>其他存款  Other Deposits</t>
  </si>
  <si>
    <t>其他负债 Other Liabilities</t>
  </si>
  <si>
    <t xml:space="preserve">对中央银行负债  Liabilities to Central Bank </t>
  </si>
  <si>
    <t>对其他存款性公司负债  Liabilities to Other Depository  Corporations</t>
  </si>
  <si>
    <t>对其他金融性公司负债  Liabilities to Other Financial Corporations</t>
  </si>
  <si>
    <t>其中：计入广义货币的存款   Of which: Deposits Included in Broad Money</t>
  </si>
  <si>
    <t>国外负债  Foreign Liabilities</t>
  </si>
  <si>
    <t>债券发行  Bond Issue</t>
  </si>
  <si>
    <t>实收资本  Paid-in Capital</t>
  </si>
  <si>
    <t>其他负债  Other Liabilities</t>
  </si>
  <si>
    <t>总负债  Total  Liabilities</t>
  </si>
  <si>
    <t>其他存款性公司资产负债表</t>
    <phoneticPr fontId="17" type="noConversion"/>
  </si>
  <si>
    <r>
      <t>报表项目</t>
    </r>
    <r>
      <rPr>
        <b/>
        <sz val="10"/>
        <rFont val="Times New Roman"/>
        <family val="1"/>
      </rPr>
      <t xml:space="preserve">  Items</t>
    </r>
    <r>
      <rPr>
        <b/>
        <sz val="10"/>
        <color indexed="53"/>
        <rFont val="Times New Roman"/>
        <family val="1"/>
      </rPr>
      <t>(</t>
    </r>
    <r>
      <rPr>
        <b/>
        <sz val="10"/>
        <color indexed="53"/>
        <rFont val="宋体"/>
        <family val="3"/>
        <charset val="134"/>
      </rPr>
      <t>冻结</t>
    </r>
    <r>
      <rPr>
        <b/>
        <sz val="10"/>
        <color indexed="53"/>
        <rFont val="Times New Roman"/>
        <family val="1"/>
      </rPr>
      <t>)</t>
    </r>
    <phoneticPr fontId="17" type="noConversion"/>
  </si>
  <si>
    <r>
      <t>总资产  Total Assets</t>
    </r>
    <r>
      <rPr>
        <b/>
        <sz val="11"/>
        <color indexed="56"/>
        <rFont val="宋体"/>
        <family val="3"/>
        <charset val="134"/>
      </rPr>
      <t>(求和)</t>
    </r>
    <phoneticPr fontId="17" type="noConversion"/>
  </si>
  <si>
    <t xml:space="preserve">纳入广义货币的存款 Deposits Included in Broad Money </t>
    <phoneticPr fontId="17" type="noConversion"/>
  </si>
  <si>
    <t>企业活期存款  Demand Deposits</t>
    <phoneticPr fontId="17" type="noConversion"/>
  </si>
  <si>
    <t>企业定期存款  Time Deposits</t>
    <phoneticPr fontId="17" type="noConversion"/>
  </si>
  <si>
    <t>居民储蓄存款  Saving Deposits</t>
    <phoneticPr fontId="17" type="noConversion"/>
  </si>
  <si>
    <r>
      <t>总负债  Total  Liabilities</t>
    </r>
    <r>
      <rPr>
        <b/>
        <sz val="11"/>
        <color indexed="56"/>
        <rFont val="宋体"/>
        <family val="3"/>
        <charset val="134"/>
      </rPr>
      <t>(求和)</t>
    </r>
    <phoneticPr fontId="17" type="noConversion"/>
  </si>
  <si>
    <t>“2009.03”-“2009.02”</t>
    <phoneticPr fontId="17" type="noConversion"/>
  </si>
  <si>
    <t>增幅</t>
    <phoneticPr fontId="17" type="noConversion"/>
  </si>
  <si>
    <t>MAX</t>
    <phoneticPr fontId="17" type="noConversion"/>
  </si>
  <si>
    <t>对非金融机构及住户负债  Liabilities to Non-financial Institutions &amp; Households</t>
    <phoneticPr fontId="13" type="noConversion"/>
  </si>
  <si>
    <t>1月</t>
    <phoneticPr fontId="13" type="noConversion"/>
  </si>
  <si>
    <t>2月</t>
    <phoneticPr fontId="13" type="noConversion"/>
  </si>
  <si>
    <t>3月</t>
    <phoneticPr fontId="13" type="noConversion"/>
  </si>
  <si>
    <t>4月</t>
    <phoneticPr fontId="13" type="noConversion"/>
  </si>
  <si>
    <t>5月</t>
    <phoneticPr fontId="13" type="noConversion"/>
  </si>
  <si>
    <t>6月</t>
    <phoneticPr fontId="13" type="noConversion"/>
  </si>
  <si>
    <t>7月</t>
    <phoneticPr fontId="13" type="noConversion"/>
  </si>
  <si>
    <t>8月</t>
    <phoneticPr fontId="13" type="noConversion"/>
  </si>
  <si>
    <t>9月</t>
    <phoneticPr fontId="13" type="noConversion"/>
  </si>
  <si>
    <t>10月</t>
    <phoneticPr fontId="13" type="noConversion"/>
  </si>
  <si>
    <r>
      <t>总资产</t>
    </r>
    <r>
      <rPr>
        <sz val="11"/>
        <color rgb="FF9C0006"/>
        <rFont val="宋体"/>
        <family val="3"/>
        <charset val="134"/>
        <scheme val="minor"/>
      </rPr>
      <t xml:space="preserve">  Total Assets</t>
    </r>
  </si>
  <si>
    <t>总资产的同期增长幅度</t>
    <phoneticPr fontId="13" type="noConversion"/>
  </si>
</sst>
</file>

<file path=xl/styles.xml><?xml version="1.0" encoding="utf-8"?>
<styleSheet xmlns="http://schemas.openxmlformats.org/spreadsheetml/2006/main">
  <numFmts count="2">
    <numFmt numFmtId="180" formatCode="0.00_ "/>
    <numFmt numFmtId="181" formatCode="0.00_);[Red]\(0.00\)"/>
  </numFmts>
  <fonts count="28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0"/>
      <name val="Arial"/>
      <family val="2"/>
    </font>
    <font>
      <sz val="10"/>
      <name val="宋体"/>
      <family val="3"/>
      <charset val="134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宋体"/>
      <family val="3"/>
      <charset val="134"/>
      <scheme val="minor"/>
    </font>
    <font>
      <b/>
      <sz val="10"/>
      <name val="Times New Roman"/>
      <family val="1"/>
    </font>
    <font>
      <sz val="10"/>
      <name val="Arial"/>
      <family val="2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53"/>
      <name val="Times New Roman"/>
      <family val="1"/>
    </font>
    <font>
      <b/>
      <sz val="10"/>
      <color indexed="53"/>
      <name val="宋体"/>
      <family val="3"/>
      <charset val="134"/>
    </font>
    <font>
      <b/>
      <sz val="10"/>
      <color theme="3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楷体_GB2312"/>
      <family val="3"/>
      <charset val="134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 applyAlignment="1"/>
    <xf numFmtId="180" fontId="6" fillId="0" borderId="0" xfId="0" applyNumberFormat="1" applyFont="1" applyAlignment="1">
      <alignment horizontal="center" vertical="center" wrapText="1"/>
    </xf>
    <xf numFmtId="180" fontId="5" fillId="0" borderId="0" xfId="0" applyNumberFormat="1" applyFont="1">
      <alignment vertical="center"/>
    </xf>
    <xf numFmtId="49" fontId="8" fillId="0" borderId="0" xfId="0" applyNumberFormat="1" applyFont="1" applyAlignment="1">
      <alignment horizontal="right" vertical="center"/>
    </xf>
    <xf numFmtId="0" fontId="5" fillId="0" borderId="1" xfId="0" applyFont="1" applyBorder="1" applyAlignment="1"/>
    <xf numFmtId="0" fontId="10" fillId="5" borderId="0" xfId="0" applyFont="1" applyFill="1" applyAlignment="1">
      <alignment horizontal="center" vertical="center"/>
    </xf>
    <xf numFmtId="181" fontId="10" fillId="5" borderId="2" xfId="0" applyNumberFormat="1" applyFont="1" applyFill="1" applyBorder="1" applyAlignment="1">
      <alignment horizontal="center" vertical="center"/>
    </xf>
    <xf numFmtId="181" fontId="10" fillId="5" borderId="3" xfId="0" applyNumberFormat="1" applyFont="1" applyFill="1" applyBorder="1" applyAlignment="1">
      <alignment horizontal="center" vertical="center"/>
    </xf>
    <xf numFmtId="181" fontId="10" fillId="5" borderId="4" xfId="0" applyNumberFormat="1" applyFont="1" applyFill="1" applyBorder="1" applyAlignment="1">
      <alignment horizontal="center" vertical="center"/>
    </xf>
    <xf numFmtId="181" fontId="10" fillId="5" borderId="0" xfId="0" applyNumberFormat="1" applyFont="1" applyFill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181" fontId="10" fillId="6" borderId="6" xfId="0" applyNumberFormat="1" applyFont="1" applyFill="1" applyBorder="1" applyAlignment="1">
      <alignment horizontal="center" vertical="center"/>
    </xf>
    <xf numFmtId="181" fontId="10" fillId="6" borderId="7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180" fontId="12" fillId="0" borderId="3" xfId="0" applyNumberFormat="1" applyFont="1" applyBorder="1" applyAlignment="1">
      <alignment horizontal="right" vertical="center"/>
    </xf>
    <xf numFmtId="180" fontId="12" fillId="0" borderId="4" xfId="0" applyNumberFormat="1" applyFont="1" applyBorder="1" applyAlignment="1">
      <alignment horizontal="right" vertical="center"/>
    </xf>
    <xf numFmtId="180" fontId="12" fillId="0" borderId="0" xfId="0" applyNumberFormat="1" applyFont="1" applyAlignment="1">
      <alignment horizontal="right" vertical="center"/>
    </xf>
    <xf numFmtId="0" fontId="7" fillId="0" borderId="8" xfId="0" applyFont="1" applyBorder="1" applyAlignment="1">
      <alignment horizontal="left" vertical="center" indent="2"/>
    </xf>
    <xf numFmtId="0" fontId="10" fillId="0" borderId="5" xfId="0" applyFont="1" applyBorder="1">
      <alignment vertical="center"/>
    </xf>
    <xf numFmtId="180" fontId="6" fillId="0" borderId="7" xfId="0" applyNumberFormat="1" applyFont="1" applyBorder="1" applyAlignment="1">
      <alignment horizontal="right" vertical="center"/>
    </xf>
    <xf numFmtId="180" fontId="6" fillId="0" borderId="9" xfId="0" applyNumberFormat="1" applyFont="1" applyBorder="1" applyAlignment="1">
      <alignment horizontal="right" vertical="center"/>
    </xf>
    <xf numFmtId="180" fontId="6" fillId="0" borderId="6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 indent="3"/>
    </xf>
    <xf numFmtId="0" fontId="10" fillId="0" borderId="10" xfId="0" applyFont="1" applyBorder="1">
      <alignment vertical="center"/>
    </xf>
    <xf numFmtId="180" fontId="6" fillId="0" borderId="1" xfId="0" applyNumberFormat="1" applyFont="1" applyBorder="1" applyAlignment="1">
      <alignment horizontal="right" vertical="center"/>
    </xf>
    <xf numFmtId="180" fontId="6" fillId="0" borderId="11" xfId="0" applyNumberFormat="1" applyFont="1" applyBorder="1" applyAlignment="1">
      <alignment horizontal="right" vertical="center"/>
    </xf>
    <xf numFmtId="180" fontId="6" fillId="0" borderId="12" xfId="0" applyNumberFormat="1" applyFont="1" applyBorder="1" applyAlignment="1">
      <alignment horizontal="right" vertical="center"/>
    </xf>
    <xf numFmtId="180" fontId="4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180" fontId="7" fillId="0" borderId="0" xfId="0" applyNumberFormat="1" applyFont="1" applyAlignment="1">
      <alignment horizontal="right" vertical="center" wrapText="1"/>
    </xf>
    <xf numFmtId="49" fontId="9" fillId="0" borderId="0" xfId="0" applyNumberFormat="1" applyFont="1" applyAlignment="1">
      <alignment horizontal="right" vertical="center"/>
    </xf>
    <xf numFmtId="180" fontId="14" fillId="0" borderId="0" xfId="0" applyNumberFormat="1" applyFont="1" applyAlignment="1">
      <alignment horizontal="center" vertical="center" wrapText="1"/>
    </xf>
    <xf numFmtId="180" fontId="15" fillId="0" borderId="0" xfId="0" applyNumberFormat="1" applyFont="1" applyAlignment="1">
      <alignment horizontal="right" vertical="center" wrapText="1"/>
    </xf>
    <xf numFmtId="180" fontId="0" fillId="0" borderId="0" xfId="0" applyNumberFormat="1">
      <alignment vertical="center"/>
    </xf>
    <xf numFmtId="0" fontId="0" fillId="0" borderId="0" xfId="0" applyAlignment="1"/>
    <xf numFmtId="0" fontId="0" fillId="0" borderId="1" xfId="0" applyBorder="1" applyAlignment="1"/>
    <xf numFmtId="0" fontId="16" fillId="7" borderId="0" xfId="0" applyFont="1" applyFill="1" applyAlignment="1">
      <alignment horizontal="center" vertical="center"/>
    </xf>
    <xf numFmtId="181" fontId="16" fillId="7" borderId="13" xfId="0" applyNumberFormat="1" applyFont="1" applyFill="1" applyBorder="1" applyAlignment="1">
      <alignment horizontal="center" vertical="center"/>
    </xf>
    <xf numFmtId="181" fontId="16" fillId="7" borderId="4" xfId="0" applyNumberFormat="1" applyFont="1" applyFill="1" applyBorder="1" applyAlignment="1">
      <alignment horizontal="center" vertical="center"/>
    </xf>
    <xf numFmtId="181" fontId="16" fillId="7" borderId="0" xfId="0" applyNumberFormat="1" applyFont="1" applyFill="1" applyAlignment="1">
      <alignment horizontal="center" vertical="center"/>
    </xf>
    <xf numFmtId="0" fontId="15" fillId="0" borderId="8" xfId="0" applyFont="1" applyBorder="1" applyAlignment="1">
      <alignment horizontal="left" vertical="center" indent="1"/>
    </xf>
    <xf numFmtId="0" fontId="15" fillId="0" borderId="8" xfId="0" applyFont="1" applyBorder="1" applyAlignment="1">
      <alignment horizontal="left" vertical="center" indent="2"/>
    </xf>
    <xf numFmtId="0" fontId="16" fillId="0" borderId="5" xfId="0" applyFont="1" applyBorder="1">
      <alignment vertical="center"/>
    </xf>
    <xf numFmtId="0" fontId="15" fillId="0" borderId="8" xfId="0" applyFont="1" applyBorder="1" applyAlignment="1">
      <alignment horizontal="left" vertical="center" indent="3"/>
    </xf>
    <xf numFmtId="0" fontId="16" fillId="0" borderId="10" xfId="0" applyFont="1" applyBorder="1">
      <alignment vertical="center"/>
    </xf>
    <xf numFmtId="0" fontId="16" fillId="8" borderId="5" xfId="0" applyFont="1" applyFill="1" applyBorder="1" applyAlignment="1">
      <alignment horizontal="center" vertical="center" wrapText="1"/>
    </xf>
    <xf numFmtId="181" fontId="16" fillId="8" borderId="6" xfId="0" applyNumberFormat="1" applyFont="1" applyFill="1" applyBorder="1" applyAlignment="1">
      <alignment horizontal="center" vertical="center"/>
    </xf>
    <xf numFmtId="181" fontId="20" fillId="8" borderId="6" xfId="0" applyNumberFormat="1" applyFont="1" applyFill="1" applyBorder="1" applyAlignment="1">
      <alignment horizontal="center" vertical="center"/>
    </xf>
    <xf numFmtId="181" fontId="16" fillId="8" borderId="7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1" fillId="4" borderId="5" xfId="3" applyFont="1" applyBorder="1">
      <alignment vertical="center"/>
    </xf>
    <xf numFmtId="180" fontId="21" fillId="4" borderId="7" xfId="3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1" fillId="4" borderId="10" xfId="3" applyFont="1" applyBorder="1">
      <alignment vertical="center"/>
    </xf>
    <xf numFmtId="180" fontId="21" fillId="4" borderId="1" xfId="3" applyNumberFormat="1" applyFont="1" applyBorder="1" applyAlignment="1">
      <alignment horizontal="right" vertical="center"/>
    </xf>
    <xf numFmtId="180" fontId="23" fillId="0" borderId="0" xfId="0" applyNumberFormat="1" applyFont="1" applyAlignment="1">
      <alignment horizontal="left" vertical="center" wrapText="1"/>
    </xf>
    <xf numFmtId="14" fontId="24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25" fillId="0" borderId="0" xfId="0" applyFont="1">
      <alignment vertical="center"/>
    </xf>
    <xf numFmtId="0" fontId="26" fillId="2" borderId="0" xfId="1" applyFont="1">
      <alignment vertical="center"/>
    </xf>
    <xf numFmtId="10" fontId="26" fillId="2" borderId="0" xfId="1" applyNumberFormat="1" applyFont="1">
      <alignment vertical="center"/>
    </xf>
    <xf numFmtId="10" fontId="27" fillId="3" borderId="0" xfId="2" applyNumberFormat="1" applyFont="1">
      <alignment vertical="center"/>
    </xf>
    <xf numFmtId="180" fontId="3" fillId="4" borderId="1" xfId="3" applyNumberFormat="1" applyBorder="1" applyAlignment="1">
      <alignment horizontal="right" vertical="center"/>
    </xf>
    <xf numFmtId="180" fontId="3" fillId="4" borderId="0" xfId="3" applyNumberFormat="1">
      <alignment vertical="center"/>
    </xf>
    <xf numFmtId="10" fontId="3" fillId="4" borderId="0" xfId="3" applyNumberFormat="1">
      <alignment vertical="center"/>
    </xf>
    <xf numFmtId="180" fontId="3" fillId="4" borderId="7" xfId="3" applyNumberFormat="1" applyBorder="1" applyAlignment="1">
      <alignment horizontal="right" vertical="center"/>
    </xf>
    <xf numFmtId="0" fontId="3" fillId="4" borderId="0" xfId="3">
      <alignment vertical="center"/>
    </xf>
    <xf numFmtId="0" fontId="10" fillId="9" borderId="5" xfId="0" applyFont="1" applyFill="1" applyBorder="1" applyAlignment="1">
      <alignment horizontal="center" vertical="center" wrapText="1"/>
    </xf>
    <xf numFmtId="181" fontId="10" fillId="9" borderId="6" xfId="0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2" fillId="10" borderId="5" xfId="2" applyFill="1" applyBorder="1">
      <alignment vertical="center"/>
    </xf>
    <xf numFmtId="180" fontId="27" fillId="10" borderId="0" xfId="2" applyNumberFormat="1" applyFont="1" applyFill="1">
      <alignment vertical="center"/>
    </xf>
    <xf numFmtId="0" fontId="27" fillId="10" borderId="0" xfId="2" applyFont="1" applyFill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3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51B6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7"/>
  <c:chart>
    <c:title>
      <c:tx>
        <c:rich>
          <a:bodyPr/>
          <a:lstStyle/>
          <a:p>
            <a:pPr>
              <a:defRPr/>
            </a:pPr>
            <a:r>
              <a:rPr lang="zh-CN"/>
              <a:t>资产类</a:t>
            </a:r>
          </a:p>
        </c:rich>
      </c:tx>
      <c:layout>
        <c:manualLayout>
          <c:xMode val="edge"/>
          <c:yMode val="edge"/>
          <c:x val="0.44522799630511667"/>
          <c:y val="1.7348200513506735E-2"/>
        </c:manualLayout>
      </c:layout>
    </c:title>
    <c:plotArea>
      <c:layout/>
      <c:barChart>
        <c:barDir val="col"/>
        <c:grouping val="stacked"/>
        <c:ser>
          <c:idx val="0"/>
          <c:order val="0"/>
          <c:tx>
            <c:strRef>
              <c:f>[1]部分分析!$A$7</c:f>
              <c:strCache>
                <c:ptCount val="1"/>
                <c:pt idx="0">
                  <c:v>国外资产  Foreign Assets  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[1]部分分析!$B$7:$K$7</c:f>
              <c:numCache>
                <c:formatCode>General</c:formatCode>
                <c:ptCount val="10"/>
                <c:pt idx="0">
                  <c:v>21569.806712476002</c:v>
                </c:pt>
                <c:pt idx="1">
                  <c:v>21524.674010383598</c:v>
                </c:pt>
                <c:pt idx="2">
                  <c:v>21607.562658251401</c:v>
                </c:pt>
                <c:pt idx="3">
                  <c:v>21215.114371111496</c:v>
                </c:pt>
                <c:pt idx="4">
                  <c:v>19999.663506003395</c:v>
                </c:pt>
                <c:pt idx="5">
                  <c:v>19477.238414066003</c:v>
                </c:pt>
                <c:pt idx="6">
                  <c:v>18749.945735149398</c:v>
                </c:pt>
                <c:pt idx="7">
                  <c:v>17992.383468521199</c:v>
                </c:pt>
                <c:pt idx="8">
                  <c:v>17001.968582094902</c:v>
                </c:pt>
                <c:pt idx="9">
                  <c:v>16668.242638287502</c:v>
                </c:pt>
              </c:numCache>
            </c:numRef>
          </c:val>
        </c:ser>
        <c:ser>
          <c:idx val="1"/>
          <c:order val="1"/>
          <c:tx>
            <c:strRef>
              <c:f>[1]部分分析!$A$8</c:f>
              <c:strCache>
                <c:ptCount val="1"/>
                <c:pt idx="0">
                  <c:v>储备资产  Reserve Assets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[1]部分分析!$B$8:$K$8</c:f>
              <c:numCache>
                <c:formatCode>General</c:formatCode>
                <c:ptCount val="10"/>
                <c:pt idx="0">
                  <c:v>87720.041667064594</c:v>
                </c:pt>
                <c:pt idx="1">
                  <c:v>89521.672258487321</c:v>
                </c:pt>
                <c:pt idx="2">
                  <c:v>89606.896000569002</c:v>
                </c:pt>
                <c:pt idx="3">
                  <c:v>89068.7623684071</c:v>
                </c:pt>
                <c:pt idx="4">
                  <c:v>88385.100420489922</c:v>
                </c:pt>
                <c:pt idx="5">
                  <c:v>89480.620683759611</c:v>
                </c:pt>
                <c:pt idx="6">
                  <c:v>89856.251712632526</c:v>
                </c:pt>
                <c:pt idx="7">
                  <c:v>89152.737873912396</c:v>
                </c:pt>
                <c:pt idx="8">
                  <c:v>95761.643818860219</c:v>
                </c:pt>
                <c:pt idx="9">
                  <c:v>93051.564012258008</c:v>
                </c:pt>
              </c:numCache>
            </c:numRef>
          </c:val>
        </c:ser>
        <c:ser>
          <c:idx val="2"/>
          <c:order val="2"/>
          <c:tx>
            <c:strRef>
              <c:f>[1]部分分析!$A$11</c:f>
              <c:strCache>
                <c:ptCount val="1"/>
                <c:pt idx="0">
                  <c:v>对政府债权  Claims on Government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[1]部分分析!$B$11:$K$11</c:f>
              <c:numCache>
                <c:formatCode>General</c:formatCode>
                <c:ptCount val="10"/>
                <c:pt idx="0">
                  <c:v>30167.083989653809</c:v>
                </c:pt>
                <c:pt idx="1">
                  <c:v>30201.441089740496</c:v>
                </c:pt>
                <c:pt idx="2">
                  <c:v>30400.551811791007</c:v>
                </c:pt>
                <c:pt idx="3">
                  <c:v>31174.718761127198</c:v>
                </c:pt>
                <c:pt idx="4">
                  <c:v>33150.273563306691</c:v>
                </c:pt>
                <c:pt idx="5">
                  <c:v>34624.114470044005</c:v>
                </c:pt>
                <c:pt idx="6">
                  <c:v>35734.752162646284</c:v>
                </c:pt>
                <c:pt idx="7">
                  <c:v>36770.396152281093</c:v>
                </c:pt>
                <c:pt idx="8">
                  <c:v>37028.029735118798</c:v>
                </c:pt>
                <c:pt idx="9">
                  <c:v>37114.196842734091</c:v>
                </c:pt>
              </c:numCache>
            </c:numRef>
          </c:val>
        </c:ser>
        <c:ser>
          <c:idx val="3"/>
          <c:order val="3"/>
          <c:tx>
            <c:strRef>
              <c:f>[1]部分分析!$A$13</c:f>
              <c:strCache>
                <c:ptCount val="1"/>
                <c:pt idx="0">
                  <c:v>对中央银行债权 Claims on  Central Bank 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[1]部分分析!$B$13:$K$13</c:f>
              <c:numCache>
                <c:formatCode>General</c:formatCode>
                <c:ptCount val="10"/>
                <c:pt idx="0">
                  <c:v>49417.436014742598</c:v>
                </c:pt>
                <c:pt idx="1">
                  <c:v>56411.057045972797</c:v>
                </c:pt>
                <c:pt idx="2">
                  <c:v>62440.152966408001</c:v>
                </c:pt>
                <c:pt idx="3">
                  <c:v>63883.585506372998</c:v>
                </c:pt>
                <c:pt idx="4">
                  <c:v>65299.689355897091</c:v>
                </c:pt>
                <c:pt idx="5">
                  <c:v>63923.701010220801</c:v>
                </c:pt>
                <c:pt idx="6">
                  <c:v>60828.073209230191</c:v>
                </c:pt>
                <c:pt idx="7">
                  <c:v>61851.628263881503</c:v>
                </c:pt>
                <c:pt idx="8">
                  <c:v>56886.810378270893</c:v>
                </c:pt>
                <c:pt idx="9">
                  <c:v>59468.070834330312</c:v>
                </c:pt>
              </c:numCache>
            </c:numRef>
          </c:val>
        </c:ser>
        <c:ser>
          <c:idx val="4"/>
          <c:order val="4"/>
          <c:tx>
            <c:strRef>
              <c:f>[1]部分分析!$A$14</c:f>
              <c:strCache>
                <c:ptCount val="1"/>
                <c:pt idx="0">
                  <c:v>对其他存款性公司债权  Claims on Other Depository Corporations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[1]部分分析!$B$14:$K$14</c:f>
              <c:numCache>
                <c:formatCode>General</c:formatCode>
                <c:ptCount val="10"/>
                <c:pt idx="0">
                  <c:v>74328.503711065496</c:v>
                </c:pt>
                <c:pt idx="1">
                  <c:v>79364.470149189918</c:v>
                </c:pt>
                <c:pt idx="2">
                  <c:v>84039.758901307505</c:v>
                </c:pt>
                <c:pt idx="3">
                  <c:v>84988.975382799996</c:v>
                </c:pt>
                <c:pt idx="4">
                  <c:v>87643.200257744291</c:v>
                </c:pt>
                <c:pt idx="5">
                  <c:v>90116.574349295508</c:v>
                </c:pt>
                <c:pt idx="6">
                  <c:v>86409.033141890686</c:v>
                </c:pt>
                <c:pt idx="7">
                  <c:v>85143.815000603601</c:v>
                </c:pt>
                <c:pt idx="8">
                  <c:v>86950.402426865505</c:v>
                </c:pt>
                <c:pt idx="9">
                  <c:v>86431.391340809016</c:v>
                </c:pt>
              </c:numCache>
            </c:numRef>
          </c:val>
        </c:ser>
        <c:ser>
          <c:idx val="5"/>
          <c:order val="5"/>
          <c:tx>
            <c:strRef>
              <c:f>[1]部分分析!$A$15</c:f>
              <c:strCache>
                <c:ptCount val="1"/>
                <c:pt idx="0">
                  <c:v>对其他金融机构债权  Claims on Other Financial Institutions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[1]部分分析!$B$15:$K$15</c:f>
              <c:numCache>
                <c:formatCode>General</c:formatCode>
                <c:ptCount val="10"/>
                <c:pt idx="0">
                  <c:v>12493.560650081899</c:v>
                </c:pt>
                <c:pt idx="1">
                  <c:v>12931.773448997899</c:v>
                </c:pt>
                <c:pt idx="2">
                  <c:v>13702.086400975204</c:v>
                </c:pt>
                <c:pt idx="3">
                  <c:v>13427.568543432099</c:v>
                </c:pt>
                <c:pt idx="4">
                  <c:v>14380.324360110499</c:v>
                </c:pt>
                <c:pt idx="5">
                  <c:v>14532.7799966045</c:v>
                </c:pt>
                <c:pt idx="6">
                  <c:v>15152.373145229398</c:v>
                </c:pt>
                <c:pt idx="7">
                  <c:v>13802.067805905997</c:v>
                </c:pt>
                <c:pt idx="8">
                  <c:v>13970.2543194751</c:v>
                </c:pt>
                <c:pt idx="9">
                  <c:v>14081.4905845556</c:v>
                </c:pt>
              </c:numCache>
            </c:numRef>
          </c:val>
        </c:ser>
        <c:ser>
          <c:idx val="7"/>
          <c:order val="7"/>
          <c:tx>
            <c:strRef>
              <c:f>[1]部分分析!$A$17</c:f>
              <c:strCache>
                <c:ptCount val="1"/>
                <c:pt idx="0">
                  <c:v>对其他居民部门债权  Claims on Other resident Sectors 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[1]部分分析!$B$17:$K$17</c:f>
              <c:numCache>
                <c:formatCode>General</c:formatCode>
                <c:ptCount val="10"/>
                <c:pt idx="0">
                  <c:v>58290.455001422612</c:v>
                </c:pt>
                <c:pt idx="1">
                  <c:v>58734.352888463793</c:v>
                </c:pt>
                <c:pt idx="2">
                  <c:v>61297.249040954695</c:v>
                </c:pt>
                <c:pt idx="3">
                  <c:v>62769.540370856987</c:v>
                </c:pt>
                <c:pt idx="4">
                  <c:v>64651.507513048608</c:v>
                </c:pt>
                <c:pt idx="5">
                  <c:v>67684.341126958505</c:v>
                </c:pt>
                <c:pt idx="6">
                  <c:v>70129.911136551789</c:v>
                </c:pt>
                <c:pt idx="7">
                  <c:v>72633.089030349016</c:v>
                </c:pt>
                <c:pt idx="8">
                  <c:v>75413.935813179211</c:v>
                </c:pt>
                <c:pt idx="9">
                  <c:v>76975.793539521794</c:v>
                </c:pt>
              </c:numCache>
            </c:numRef>
          </c:val>
        </c:ser>
        <c:ser>
          <c:idx val="8"/>
          <c:order val="8"/>
          <c:tx>
            <c:strRef>
              <c:f>[1]部分分析!$A$18</c:f>
              <c:strCache>
                <c:ptCount val="1"/>
                <c:pt idx="0">
                  <c:v>其他资产  Other Assets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[1]部分分析!$B$18:$K$18</c:f>
              <c:numCache>
                <c:formatCode>General</c:formatCode>
                <c:ptCount val="10"/>
                <c:pt idx="0">
                  <c:v>44365.257358920171</c:v>
                </c:pt>
                <c:pt idx="1">
                  <c:v>44081.026088448154</c:v>
                </c:pt>
                <c:pt idx="2">
                  <c:v>41661.507244031098</c:v>
                </c:pt>
                <c:pt idx="3">
                  <c:v>42207.572815038591</c:v>
                </c:pt>
                <c:pt idx="4">
                  <c:v>42471.075558152035</c:v>
                </c:pt>
                <c:pt idx="5">
                  <c:v>42091.862114942734</c:v>
                </c:pt>
                <c:pt idx="6">
                  <c:v>43707.002938941107</c:v>
                </c:pt>
                <c:pt idx="7">
                  <c:v>45540.324241818831</c:v>
                </c:pt>
                <c:pt idx="8">
                  <c:v>45995.474660563799</c:v>
                </c:pt>
                <c:pt idx="9">
                  <c:v>47561.144227715391</c:v>
                </c:pt>
              </c:numCache>
            </c:numRef>
          </c:val>
        </c:ser>
        <c:gapWidth val="55"/>
        <c:overlap val="100"/>
        <c:axId val="91771648"/>
        <c:axId val="91773184"/>
      </c:barChart>
      <c:lineChart>
        <c:grouping val="standard"/>
        <c:ser>
          <c:idx val="6"/>
          <c:order val="6"/>
          <c:tx>
            <c:strRef>
              <c:f>[1]部分分析!$A$16</c:f>
              <c:strCache>
                <c:ptCount val="1"/>
                <c:pt idx="0">
                  <c:v>对非金融机构债权  Claims on Non-financial Institutions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[1]部分分析!$B$16:$K$16</c:f>
              <c:numCache>
                <c:formatCode>General</c:formatCode>
                <c:ptCount val="10"/>
                <c:pt idx="0">
                  <c:v>283838.53044102777</c:v>
                </c:pt>
                <c:pt idx="1">
                  <c:v>293160.81701227609</c:v>
                </c:pt>
                <c:pt idx="2">
                  <c:v>310058.095209427</c:v>
                </c:pt>
                <c:pt idx="3">
                  <c:v>316300.87375487265</c:v>
                </c:pt>
                <c:pt idx="4">
                  <c:v>322397.34987662203</c:v>
                </c:pt>
                <c:pt idx="5">
                  <c:v>336876.55465824367</c:v>
                </c:pt>
                <c:pt idx="6">
                  <c:v>339693.8019606765</c:v>
                </c:pt>
                <c:pt idx="7">
                  <c:v>342963.55986175401</c:v>
                </c:pt>
                <c:pt idx="8">
                  <c:v>347348.42583170324</c:v>
                </c:pt>
                <c:pt idx="9">
                  <c:v>350307.23814318207</c:v>
                </c:pt>
              </c:numCache>
            </c:numRef>
          </c:val>
        </c:ser>
        <c:marker val="1"/>
        <c:axId val="91771648"/>
        <c:axId val="91773184"/>
      </c:lineChart>
      <c:catAx>
        <c:axId val="91771648"/>
        <c:scaling>
          <c:orientation val="minMax"/>
        </c:scaling>
        <c:axPos val="b"/>
        <c:numFmt formatCode="General" sourceLinked="1"/>
        <c:majorTickMark val="none"/>
        <c:tickLblPos val="nextTo"/>
        <c:crossAx val="91773184"/>
        <c:crosses val="autoZero"/>
        <c:auto val="1"/>
        <c:lblAlgn val="ctr"/>
        <c:lblOffset val="100"/>
      </c:catAx>
      <c:valAx>
        <c:axId val="91773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1771648"/>
        <c:crosses val="autoZero"/>
        <c:crossBetween val="between"/>
      </c:valAx>
    </c:plotArea>
    <c:legend>
      <c:legendPos val="r"/>
      <c:legendEntry>
        <c:idx val="5"/>
        <c:txPr>
          <a:bodyPr/>
          <a:lstStyle/>
          <a:p>
            <a:pPr>
              <a:defRPr sz="1100"/>
            </a:pPr>
            <a:endParaRPr lang="zh-CN"/>
          </a:p>
        </c:txPr>
      </c:legendEntry>
      <c:layout>
        <c:manualLayout>
          <c:xMode val="edge"/>
          <c:yMode val="edge"/>
          <c:x val="0.65958148815236117"/>
          <c:y val="0"/>
          <c:w val="0.33626746506986027"/>
          <c:h val="0.98385236740822868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6"/>
  <c:chart>
    <c:title>
      <c:tx>
        <c:rich>
          <a:bodyPr/>
          <a:lstStyle/>
          <a:p>
            <a:pPr>
              <a:defRPr/>
            </a:pPr>
            <a:r>
              <a:rPr lang="zh-CN"/>
              <a:t>负债类</a:t>
            </a:r>
            <a:endParaRPr lang="en-US"/>
          </a:p>
        </c:rich>
      </c:tx>
      <c:layout>
        <c:manualLayout>
          <c:xMode val="edge"/>
          <c:yMode val="edge"/>
          <c:x val="0.48924685000490975"/>
          <c:y val="1.9370458445328208E-2"/>
        </c:manualLayout>
      </c:layout>
    </c:title>
    <c:plotArea>
      <c:layout>
        <c:manualLayout>
          <c:layoutTarget val="inner"/>
          <c:xMode val="edge"/>
          <c:yMode val="edge"/>
          <c:x val="4.8151486057021541E-2"/>
          <c:y val="9.2758323952495142E-2"/>
          <c:w val="0.5823002083405362"/>
          <c:h val="0.84947408546551884"/>
        </c:manualLayout>
      </c:layout>
      <c:barChart>
        <c:barDir val="col"/>
        <c:grouping val="percentStacked"/>
        <c:ser>
          <c:idx val="0"/>
          <c:order val="0"/>
          <c:tx>
            <c:strRef>
              <c:f>'2009原始数据'!$A$21</c:f>
              <c:strCache>
                <c:ptCount val="1"/>
                <c:pt idx="0">
                  <c:v>对非金融机构及住户负债  Liabilities to Non-financial Institutions &amp; Households</c:v>
                </c:pt>
              </c:strCache>
            </c:strRef>
          </c:tx>
          <c:dLbls>
            <c:showVal val="1"/>
          </c:dLbls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'2009原始数据'!$B$21:$K$21</c:f>
              <c:numCache>
                <c:formatCode>0.00_ </c:formatCode>
                <c:ptCount val="10"/>
                <c:pt idx="0">
                  <c:v>460619.73207231361</c:v>
                </c:pt>
                <c:pt idx="1">
                  <c:v>474095.01931710198</c:v>
                </c:pt>
                <c:pt idx="2">
                  <c:v>499296.44542057574</c:v>
                </c:pt>
                <c:pt idx="3">
                  <c:v>507680.87453970406</c:v>
                </c:pt>
                <c:pt idx="4">
                  <c:v>516047.23368857068</c:v>
                </c:pt>
                <c:pt idx="5">
                  <c:v>534415.69911892782</c:v>
                </c:pt>
                <c:pt idx="6">
                  <c:v>534412.4019755068</c:v>
                </c:pt>
                <c:pt idx="7">
                  <c:v>536487.316475912</c:v>
                </c:pt>
                <c:pt idx="8">
                  <c:v>547732.77112961293</c:v>
                </c:pt>
                <c:pt idx="9">
                  <c:v>547288.4428580479</c:v>
                </c:pt>
              </c:numCache>
            </c:numRef>
          </c:val>
        </c:ser>
        <c:ser>
          <c:idx val="1"/>
          <c:order val="1"/>
          <c:tx>
            <c:strRef>
              <c:f>'2009原始数据'!$A$22</c:f>
              <c:strCache>
                <c:ptCount val="1"/>
                <c:pt idx="0">
                  <c:v>纳入广义货币的存款 Deposits Included in Broad Money </c:v>
                </c:pt>
              </c:strCache>
            </c:strRef>
          </c:tx>
          <c:dLbls>
            <c:showVal val="1"/>
          </c:dLbls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'2009原始数据'!$B$22:$K$22</c:f>
              <c:numCache>
                <c:formatCode>0.00_ </c:formatCode>
                <c:ptCount val="10"/>
                <c:pt idx="0">
                  <c:v>446289.41764125042</c:v>
                </c:pt>
                <c:pt idx="1">
                  <c:v>460945.87067968352</c:v>
                </c:pt>
                <c:pt idx="2">
                  <c:v>486194.38852140243</c:v>
                </c:pt>
                <c:pt idx="3">
                  <c:v>494608.73527044716</c:v>
                </c:pt>
                <c:pt idx="4">
                  <c:v>503077.9294116433</c:v>
                </c:pt>
                <c:pt idx="5">
                  <c:v>521212.01291901874</c:v>
                </c:pt>
                <c:pt idx="6">
                  <c:v>521245.62880538427</c:v>
                </c:pt>
                <c:pt idx="7">
                  <c:v>523269.52754196763</c:v>
                </c:pt>
                <c:pt idx="8">
                  <c:v>534432.37561918725</c:v>
                </c:pt>
                <c:pt idx="9">
                  <c:v>533701.15126492281</c:v>
                </c:pt>
              </c:numCache>
            </c:numRef>
          </c:val>
        </c:ser>
        <c:ser>
          <c:idx val="2"/>
          <c:order val="2"/>
          <c:tx>
            <c:strRef>
              <c:f>'2009原始数据'!$A$23</c:f>
              <c:strCache>
                <c:ptCount val="1"/>
                <c:pt idx="0">
                  <c:v>企业活期存款  Demand Deposits</c:v>
                </c:pt>
              </c:strCache>
            </c:strRef>
          </c:tx>
          <c:dLbls>
            <c:showVal val="1"/>
          </c:dLbls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'2009原始数据'!$B$23:$K$23</c:f>
              <c:numCache>
                <c:formatCode>0.00_ </c:formatCode>
                <c:ptCount val="10"/>
                <c:pt idx="0">
                  <c:v>124132.60005630911</c:v>
                </c:pt>
                <c:pt idx="1">
                  <c:v>131007.95702628391</c:v>
                </c:pt>
                <c:pt idx="2">
                  <c:v>142794.70855007519</c:v>
                </c:pt>
                <c:pt idx="3">
                  <c:v>143956.30090133252</c:v>
                </c:pt>
                <c:pt idx="4">
                  <c:v>148466.06194086777</c:v>
                </c:pt>
                <c:pt idx="5">
                  <c:v>159497.16681498024</c:v>
                </c:pt>
                <c:pt idx="6">
                  <c:v>161649.96109883164</c:v>
                </c:pt>
                <c:pt idx="7">
                  <c:v>165988.20629015958</c:v>
                </c:pt>
                <c:pt idx="8">
                  <c:v>164920.25407466746</c:v>
                </c:pt>
                <c:pt idx="9">
                  <c:v>171815.51781059819</c:v>
                </c:pt>
              </c:numCache>
            </c:numRef>
          </c:val>
        </c:ser>
        <c:ser>
          <c:idx val="3"/>
          <c:order val="3"/>
          <c:tx>
            <c:strRef>
              <c:f>'2009原始数据'!$A$24</c:f>
              <c:strCache>
                <c:ptCount val="1"/>
                <c:pt idx="0">
                  <c:v>企业定期存款  Time Deposits</c:v>
                </c:pt>
              </c:strCache>
            </c:strRef>
          </c:tx>
          <c:dLbls>
            <c:showVal val="1"/>
          </c:dLbls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'2009原始数据'!$B$24:$K$24</c:f>
              <c:numCache>
                <c:formatCode>0.00_ </c:formatCode>
                <c:ptCount val="10"/>
                <c:pt idx="0">
                  <c:v>89008.301384793682</c:v>
                </c:pt>
                <c:pt idx="1">
                  <c:v>92513.398499521514</c:v>
                </c:pt>
                <c:pt idx="2">
                  <c:v>100344.77207079792</c:v>
                </c:pt>
                <c:pt idx="3">
                  <c:v>106430.69342040269</c:v>
                </c:pt>
                <c:pt idx="4">
                  <c:v>108461.25436453411</c:v>
                </c:pt>
                <c:pt idx="5">
                  <c:v>112491.1907520026</c:v>
                </c:pt>
                <c:pt idx="6">
                  <c:v>110368.62697395991</c:v>
                </c:pt>
                <c:pt idx="7">
                  <c:v>108825.74515961407</c:v>
                </c:pt>
                <c:pt idx="8">
                  <c:v>113899.96762458319</c:v>
                </c:pt>
                <c:pt idx="9">
                  <c:v>108809.2777562886</c:v>
                </c:pt>
              </c:numCache>
            </c:numRef>
          </c:val>
        </c:ser>
        <c:ser>
          <c:idx val="4"/>
          <c:order val="4"/>
          <c:tx>
            <c:strRef>
              <c:f>'2009原始数据'!$A$25</c:f>
              <c:strCache>
                <c:ptCount val="1"/>
                <c:pt idx="0">
                  <c:v>居民储蓄存款  Saving Deposits</c:v>
                </c:pt>
              </c:strCache>
            </c:strRef>
          </c:tx>
          <c:dLbls>
            <c:showVal val="1"/>
          </c:dLbls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'2009原始数据'!$B$25:$K$25</c:f>
              <c:numCache>
                <c:formatCode>0.00_ </c:formatCode>
                <c:ptCount val="10"/>
                <c:pt idx="0">
                  <c:v>233148.51620014757</c:v>
                </c:pt>
                <c:pt idx="1">
                  <c:v>237424.51515387802</c:v>
                </c:pt>
                <c:pt idx="2">
                  <c:v>243054.90790052939</c:v>
                </c:pt>
                <c:pt idx="3">
                  <c:v>244221.74094871187</c:v>
                </c:pt>
                <c:pt idx="4">
                  <c:v>246150.61310624139</c:v>
                </c:pt>
                <c:pt idx="5">
                  <c:v>249223.65535203592</c:v>
                </c:pt>
                <c:pt idx="6">
                  <c:v>249227.04073259266</c:v>
                </c:pt>
                <c:pt idx="7">
                  <c:v>248455.57609219401</c:v>
                </c:pt>
                <c:pt idx="8">
                  <c:v>255612.15391993668</c:v>
                </c:pt>
                <c:pt idx="9">
                  <c:v>253076.35569803591</c:v>
                </c:pt>
              </c:numCache>
            </c:numRef>
          </c:val>
        </c:ser>
        <c:ser>
          <c:idx val="5"/>
          <c:order val="5"/>
          <c:tx>
            <c:strRef>
              <c:f>'2009原始数据'!$A$26</c:f>
              <c:strCache>
                <c:ptCount val="1"/>
                <c:pt idx="0">
                  <c:v>不纳入广义货币的存款  Deposits Excluded from Broad Money 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'2009原始数据'!$B$26:$K$26</c:f>
              <c:numCache>
                <c:formatCode>0.00_ </c:formatCode>
                <c:ptCount val="10"/>
                <c:pt idx="0">
                  <c:v>10484.832920147101</c:v>
                </c:pt>
                <c:pt idx="1">
                  <c:v>10607.891051289498</c:v>
                </c:pt>
                <c:pt idx="2">
                  <c:v>10791.466243802901</c:v>
                </c:pt>
                <c:pt idx="3">
                  <c:v>10952.2836729066</c:v>
                </c:pt>
                <c:pt idx="4">
                  <c:v>11025.1485227261</c:v>
                </c:pt>
                <c:pt idx="5">
                  <c:v>11134.714414676699</c:v>
                </c:pt>
                <c:pt idx="6">
                  <c:v>11169.401949453102</c:v>
                </c:pt>
                <c:pt idx="7">
                  <c:v>11237.166340539101</c:v>
                </c:pt>
                <c:pt idx="8">
                  <c:v>11020.2491710305</c:v>
                </c:pt>
                <c:pt idx="9">
                  <c:v>11151.949085772201</c:v>
                </c:pt>
              </c:numCache>
            </c:numRef>
          </c:val>
        </c:ser>
        <c:ser>
          <c:idx val="6"/>
          <c:order val="6"/>
          <c:tx>
            <c:strRef>
              <c:f>'2009原始数据'!$A$27</c:f>
              <c:strCache>
                <c:ptCount val="1"/>
                <c:pt idx="0">
                  <c:v>可转让存款  Transferable Deposits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'2009原始数据'!$B$27:$K$27</c:f>
              <c:numCache>
                <c:formatCode>0.00_ </c:formatCode>
                <c:ptCount val="10"/>
                <c:pt idx="0">
                  <c:v>3920.894085243599</c:v>
                </c:pt>
                <c:pt idx="1">
                  <c:v>4263.5154473306011</c:v>
                </c:pt>
                <c:pt idx="2">
                  <c:v>4256.536197429401</c:v>
                </c:pt>
                <c:pt idx="3">
                  <c:v>4312.5436683699008</c:v>
                </c:pt>
                <c:pt idx="4">
                  <c:v>4564.5574761130993</c:v>
                </c:pt>
                <c:pt idx="5">
                  <c:v>4644.3260171203992</c:v>
                </c:pt>
                <c:pt idx="6">
                  <c:v>4756.9495248516005</c:v>
                </c:pt>
                <c:pt idx="7">
                  <c:v>4810.4071622715001</c:v>
                </c:pt>
                <c:pt idx="8">
                  <c:v>4578.3698546268997</c:v>
                </c:pt>
                <c:pt idx="9">
                  <c:v>4890.1702168827005</c:v>
                </c:pt>
              </c:numCache>
            </c:numRef>
          </c:val>
        </c:ser>
        <c:ser>
          <c:idx val="7"/>
          <c:order val="7"/>
          <c:tx>
            <c:strRef>
              <c:f>'2009原始数据'!$A$28</c:f>
              <c:strCache>
                <c:ptCount val="1"/>
                <c:pt idx="0">
                  <c:v>其他存款  Other Deposits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'2009原始数据'!$B$28:$K$28</c:f>
              <c:numCache>
                <c:formatCode>0.00_ </c:formatCode>
                <c:ptCount val="10"/>
                <c:pt idx="0">
                  <c:v>6563.9388349035007</c:v>
                </c:pt>
                <c:pt idx="1">
                  <c:v>6344.3756039588989</c:v>
                </c:pt>
                <c:pt idx="2">
                  <c:v>6534.9300463734999</c:v>
                </c:pt>
                <c:pt idx="3">
                  <c:v>6639.7400045366994</c:v>
                </c:pt>
                <c:pt idx="4">
                  <c:v>6460.5910466130008</c:v>
                </c:pt>
                <c:pt idx="5">
                  <c:v>6490.3883975563003</c:v>
                </c:pt>
                <c:pt idx="6">
                  <c:v>6412.4524246015008</c:v>
                </c:pt>
                <c:pt idx="7">
                  <c:v>6426.7591782676009</c:v>
                </c:pt>
                <c:pt idx="8">
                  <c:v>6441.8793164035997</c:v>
                </c:pt>
                <c:pt idx="9">
                  <c:v>6261.7788688894998</c:v>
                </c:pt>
              </c:numCache>
            </c:numRef>
          </c:val>
        </c:ser>
        <c:ser>
          <c:idx val="8"/>
          <c:order val="8"/>
          <c:tx>
            <c:strRef>
              <c:f>'2009原始数据'!$A$29</c:f>
              <c:strCache>
                <c:ptCount val="1"/>
                <c:pt idx="0">
                  <c:v>其他负债 Other Liabilities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'2009原始数据'!$B$29:$K$29</c:f>
              <c:numCache>
                <c:formatCode>0.00_ </c:formatCode>
                <c:ptCount val="10"/>
                <c:pt idx="0">
                  <c:v>3845.4815109159999</c:v>
                </c:pt>
                <c:pt idx="1">
                  <c:v>2541.2575861290002</c:v>
                </c:pt>
                <c:pt idx="2">
                  <c:v>2310.5906553702998</c:v>
                </c:pt>
                <c:pt idx="3">
                  <c:v>2119.8555963502999</c:v>
                </c:pt>
                <c:pt idx="4">
                  <c:v>1944.1557542013002</c:v>
                </c:pt>
                <c:pt idx="5">
                  <c:v>2068.9717852323997</c:v>
                </c:pt>
                <c:pt idx="6">
                  <c:v>1997.3712206695</c:v>
                </c:pt>
                <c:pt idx="7">
                  <c:v>1980.6225934053</c:v>
                </c:pt>
                <c:pt idx="8">
                  <c:v>2280.1463393951999</c:v>
                </c:pt>
                <c:pt idx="9">
                  <c:v>2435.3425073528997</c:v>
                </c:pt>
              </c:numCache>
            </c:numRef>
          </c:val>
        </c:ser>
        <c:ser>
          <c:idx val="9"/>
          <c:order val="9"/>
          <c:tx>
            <c:strRef>
              <c:f>'2009原始数据'!$A$30</c:f>
              <c:strCache>
                <c:ptCount val="1"/>
                <c:pt idx="0">
                  <c:v>对中央银行负债  Liabilities to Central Bank 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'2009原始数据'!$B$30:$K$30</c:f>
              <c:numCache>
                <c:formatCode>0.00_ </c:formatCode>
                <c:ptCount val="10"/>
                <c:pt idx="0">
                  <c:v>4537.5948893945997</c:v>
                </c:pt>
                <c:pt idx="1">
                  <c:v>4572.0769871590001</c:v>
                </c:pt>
                <c:pt idx="2">
                  <c:v>4676.1817171363</c:v>
                </c:pt>
                <c:pt idx="3">
                  <c:v>4680.6822314456003</c:v>
                </c:pt>
                <c:pt idx="4">
                  <c:v>4716.5491346699991</c:v>
                </c:pt>
                <c:pt idx="5">
                  <c:v>4778.0197599042995</c:v>
                </c:pt>
                <c:pt idx="6">
                  <c:v>4709.8962583172997</c:v>
                </c:pt>
                <c:pt idx="7">
                  <c:v>4953.3222074645</c:v>
                </c:pt>
                <c:pt idx="8">
                  <c:v>4986.9594253259002</c:v>
                </c:pt>
                <c:pt idx="9">
                  <c:v>4996.7251677889999</c:v>
                </c:pt>
              </c:numCache>
            </c:numRef>
          </c:val>
        </c:ser>
        <c:ser>
          <c:idx val="10"/>
          <c:order val="10"/>
          <c:tx>
            <c:strRef>
              <c:f>'2009原始数据'!$A$31</c:f>
              <c:strCache>
                <c:ptCount val="1"/>
                <c:pt idx="0">
                  <c:v>对其他存款性公司负债  Liabilities to Other Depository  Corporations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'2009原始数据'!$B$31:$K$31</c:f>
              <c:numCache>
                <c:formatCode>0.00_ </c:formatCode>
                <c:ptCount val="10"/>
                <c:pt idx="0">
                  <c:v>35870.159559972795</c:v>
                </c:pt>
                <c:pt idx="1">
                  <c:v>39774.109593037501</c:v>
                </c:pt>
                <c:pt idx="2">
                  <c:v>42876.533580411095</c:v>
                </c:pt>
                <c:pt idx="3">
                  <c:v>42674.02179644219</c:v>
                </c:pt>
                <c:pt idx="4">
                  <c:v>45043.782416441798</c:v>
                </c:pt>
                <c:pt idx="5">
                  <c:v>44351.854891205403</c:v>
                </c:pt>
                <c:pt idx="6">
                  <c:v>40290.580839676302</c:v>
                </c:pt>
                <c:pt idx="7">
                  <c:v>39891.475301793005</c:v>
                </c:pt>
                <c:pt idx="8">
                  <c:v>40990.812841341605</c:v>
                </c:pt>
                <c:pt idx="9">
                  <c:v>40810.796003541902</c:v>
                </c:pt>
              </c:numCache>
            </c:numRef>
          </c:val>
        </c:ser>
        <c:ser>
          <c:idx val="11"/>
          <c:order val="11"/>
          <c:tx>
            <c:strRef>
              <c:f>'2009原始数据'!$A$32</c:f>
              <c:strCache>
                <c:ptCount val="1"/>
                <c:pt idx="0">
                  <c:v>对其他金融性公司负债  Liabilities to Other Financial Corporations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'2009原始数据'!$B$32:$K$32</c:f>
              <c:numCache>
                <c:formatCode>0.00_ </c:formatCode>
                <c:ptCount val="10"/>
                <c:pt idx="0">
                  <c:v>33252.140436003705</c:v>
                </c:pt>
                <c:pt idx="1">
                  <c:v>37688.3982860908</c:v>
                </c:pt>
                <c:pt idx="2">
                  <c:v>38685.675618167807</c:v>
                </c:pt>
                <c:pt idx="3">
                  <c:v>40437.755318880896</c:v>
                </c:pt>
                <c:pt idx="4">
                  <c:v>41158.018877320399</c:v>
                </c:pt>
                <c:pt idx="5">
                  <c:v>43247.127822730792</c:v>
                </c:pt>
                <c:pt idx="6">
                  <c:v>47313.399008907203</c:v>
                </c:pt>
                <c:pt idx="7">
                  <c:v>48379.178013278099</c:v>
                </c:pt>
                <c:pt idx="8">
                  <c:v>44082.351091436896</c:v>
                </c:pt>
                <c:pt idx="9">
                  <c:v>47103.538820777088</c:v>
                </c:pt>
              </c:numCache>
            </c:numRef>
          </c:val>
        </c:ser>
        <c:ser>
          <c:idx val="12"/>
          <c:order val="12"/>
          <c:tx>
            <c:strRef>
              <c:f>'2009原始数据'!$A$33</c:f>
              <c:strCache>
                <c:ptCount val="1"/>
                <c:pt idx="0">
                  <c:v>其中：计入广义货币的存款   Of which: Deposits Included in Broad Money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'2009原始数据'!$B$33:$K$33</c:f>
              <c:numCache>
                <c:formatCode>0.00_ </c:formatCode>
                <c:ptCount val="10"/>
                <c:pt idx="0">
                  <c:v>8764.8465027788006</c:v>
                </c:pt>
                <c:pt idx="1">
                  <c:v>10620.565041917202</c:v>
                </c:pt>
                <c:pt idx="2">
                  <c:v>10685.900475300899</c:v>
                </c:pt>
                <c:pt idx="3">
                  <c:v>11615.211089644898</c:v>
                </c:pt>
                <c:pt idx="4">
                  <c:v>11626.060851885299</c:v>
                </c:pt>
                <c:pt idx="5">
                  <c:v>14063.205920328301</c:v>
                </c:pt>
                <c:pt idx="6">
                  <c:v>17617.918063491299</c:v>
                </c:pt>
                <c:pt idx="7">
                  <c:v>19022.8061563839</c:v>
                </c:pt>
                <c:pt idx="8">
                  <c:v>14185.076038495801</c:v>
                </c:pt>
                <c:pt idx="9">
                  <c:v>17211.912086841698</c:v>
                </c:pt>
              </c:numCache>
            </c:numRef>
          </c:val>
        </c:ser>
        <c:ser>
          <c:idx val="13"/>
          <c:order val="13"/>
          <c:tx>
            <c:strRef>
              <c:f>'2009原始数据'!$A$34</c:f>
              <c:strCache>
                <c:ptCount val="1"/>
                <c:pt idx="0">
                  <c:v>国外负债  Foreign Liabilities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'2009原始数据'!$B$34:$K$34</c:f>
              <c:numCache>
                <c:formatCode>0.00_ </c:formatCode>
                <c:ptCount val="10"/>
                <c:pt idx="0">
                  <c:v>5076.6337361176993</c:v>
                </c:pt>
                <c:pt idx="1">
                  <c:v>4917.8774722855005</c:v>
                </c:pt>
                <c:pt idx="2">
                  <c:v>4854.5146544535992</c:v>
                </c:pt>
                <c:pt idx="3">
                  <c:v>4771.5079539335002</c:v>
                </c:pt>
                <c:pt idx="4">
                  <c:v>4802.3407951592008</c:v>
                </c:pt>
                <c:pt idx="5">
                  <c:v>4769.3213478677999</c:v>
                </c:pt>
                <c:pt idx="6">
                  <c:v>4996.4539008678012</c:v>
                </c:pt>
                <c:pt idx="7">
                  <c:v>4617.1369601861998</c:v>
                </c:pt>
                <c:pt idx="8">
                  <c:v>4600.5370929186993</c:v>
                </c:pt>
                <c:pt idx="9">
                  <c:v>4725.6388506909998</c:v>
                </c:pt>
              </c:numCache>
            </c:numRef>
          </c:val>
        </c:ser>
        <c:ser>
          <c:idx val="14"/>
          <c:order val="14"/>
          <c:tx>
            <c:strRef>
              <c:f>'2009原始数据'!$A$35</c:f>
              <c:strCache>
                <c:ptCount val="1"/>
                <c:pt idx="0">
                  <c:v>债券发行  Bond Issue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'2009原始数据'!$B$35:$K$35</c:f>
              <c:numCache>
                <c:formatCode>0.00_ </c:formatCode>
                <c:ptCount val="10"/>
                <c:pt idx="0">
                  <c:v>42591.056367510493</c:v>
                </c:pt>
                <c:pt idx="1">
                  <c:v>43090.900332879093</c:v>
                </c:pt>
                <c:pt idx="2">
                  <c:v>43597.139128488197</c:v>
                </c:pt>
                <c:pt idx="3">
                  <c:v>44007.7549215498</c:v>
                </c:pt>
                <c:pt idx="4">
                  <c:v>44127.976397228296</c:v>
                </c:pt>
                <c:pt idx="5">
                  <c:v>45256.762886210003</c:v>
                </c:pt>
                <c:pt idx="6">
                  <c:v>46122.426287278206</c:v>
                </c:pt>
                <c:pt idx="7">
                  <c:v>47004.775323226</c:v>
                </c:pt>
                <c:pt idx="8">
                  <c:v>48282.899972484898</c:v>
                </c:pt>
                <c:pt idx="9">
                  <c:v>49210.609237731202</c:v>
                </c:pt>
              </c:numCache>
            </c:numRef>
          </c:val>
        </c:ser>
        <c:ser>
          <c:idx val="15"/>
          <c:order val="15"/>
          <c:tx>
            <c:strRef>
              <c:f>'2009原始数据'!$A$36</c:f>
              <c:strCache>
                <c:ptCount val="1"/>
                <c:pt idx="0">
                  <c:v>实收资本  Paid-in Capital</c:v>
                </c:pt>
              </c:strCache>
            </c:strRef>
          </c:tx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'2009原始数据'!$B$36:$K$36</c:f>
              <c:numCache>
                <c:formatCode>0.00_ </c:formatCode>
                <c:ptCount val="10"/>
                <c:pt idx="0">
                  <c:v>21786.541647130398</c:v>
                </c:pt>
                <c:pt idx="1">
                  <c:v>21803.939318411398</c:v>
                </c:pt>
                <c:pt idx="2">
                  <c:v>21834.1074876987</c:v>
                </c:pt>
                <c:pt idx="3">
                  <c:v>21907.352957051899</c:v>
                </c:pt>
                <c:pt idx="4">
                  <c:v>21951.169700211794</c:v>
                </c:pt>
                <c:pt idx="5">
                  <c:v>22047.871373762398</c:v>
                </c:pt>
                <c:pt idx="6">
                  <c:v>22168.8003698707</c:v>
                </c:pt>
                <c:pt idx="7">
                  <c:v>22298.092872902394</c:v>
                </c:pt>
                <c:pt idx="8">
                  <c:v>22465.456132626299</c:v>
                </c:pt>
                <c:pt idx="9">
                  <c:v>22498.207602352697</c:v>
                </c:pt>
              </c:numCache>
            </c:numRef>
          </c:val>
        </c:ser>
        <c:ser>
          <c:idx val="16"/>
          <c:order val="16"/>
          <c:tx>
            <c:strRef>
              <c:f>'2009原始数据'!$A$37</c:f>
              <c:strCache>
                <c:ptCount val="1"/>
                <c:pt idx="0">
                  <c:v>其他负债  Other Liabilities</c:v>
                </c:pt>
              </c:strCache>
            </c:strRef>
          </c:tx>
          <c:dLbls>
            <c:showVal val="1"/>
          </c:dLbls>
          <c:cat>
            <c:numRef>
              <c:f>'2009原始数据'!$B$6:$K$6</c:f>
              <c:numCache>
                <c:formatCode>0.00_);[Red]\(0.00\)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'2009原始数据'!$B$37:$K$37</c:f>
              <c:numCache>
                <c:formatCode>0.00_ </c:formatCode>
                <c:ptCount val="10"/>
                <c:pt idx="0">
                  <c:v>58456.8168380118</c:v>
                </c:pt>
                <c:pt idx="1">
                  <c:v>59988.962684994804</c:v>
                </c:pt>
                <c:pt idx="2">
                  <c:v>58993.262626783719</c:v>
                </c:pt>
                <c:pt idx="3">
                  <c:v>58876.7621550115</c:v>
                </c:pt>
                <c:pt idx="4">
                  <c:v>60531.113401772614</c:v>
                </c:pt>
                <c:pt idx="5">
                  <c:v>59941.129623526998</c:v>
                </c:pt>
                <c:pt idx="6">
                  <c:v>60247.190540201205</c:v>
                </c:pt>
                <c:pt idx="7">
                  <c:v>62218.704544265696</c:v>
                </c:pt>
                <c:pt idx="8">
                  <c:v>63215.157880384402</c:v>
                </c:pt>
                <c:pt idx="9">
                  <c:v>65025.173622463291</c:v>
                </c:pt>
              </c:numCache>
            </c:numRef>
          </c:val>
        </c:ser>
        <c:gapWidth val="55"/>
        <c:overlap val="100"/>
        <c:axId val="207775616"/>
        <c:axId val="295905152"/>
      </c:barChart>
      <c:catAx>
        <c:axId val="207775616"/>
        <c:scaling>
          <c:orientation val="minMax"/>
        </c:scaling>
        <c:axPos val="b"/>
        <c:numFmt formatCode="0.00_);[Red]\(0.00\)" sourceLinked="1"/>
        <c:majorTickMark val="none"/>
        <c:tickLblPos val="nextTo"/>
        <c:crossAx val="295905152"/>
        <c:crosses val="autoZero"/>
        <c:auto val="1"/>
        <c:lblAlgn val="ctr"/>
        <c:lblOffset val="100"/>
      </c:catAx>
      <c:valAx>
        <c:axId val="295905152"/>
        <c:scaling>
          <c:orientation val="minMax"/>
          <c:max val="1"/>
          <c:min val="0"/>
        </c:scaling>
        <c:axPos val="l"/>
        <c:majorGridlines/>
        <c:numFmt formatCode="0%" sourceLinked="1"/>
        <c:majorTickMark val="none"/>
        <c:tickLblPos val="nextTo"/>
        <c:crossAx val="207775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277516653146094"/>
          <c:y val="8.1799915949013931E-3"/>
          <c:w val="0.3560802779842816"/>
          <c:h val="0.9918200408997957"/>
        </c:manualLayout>
      </c:layout>
      <c:txPr>
        <a:bodyPr/>
        <a:lstStyle/>
        <a:p>
          <a:pPr>
            <a:defRPr sz="1400"/>
          </a:pPr>
          <a:endParaRPr lang="zh-CN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9"/>
  <c:chart>
    <c:title>
      <c:tx>
        <c:rich>
          <a:bodyPr/>
          <a:lstStyle/>
          <a:p>
            <a:pPr>
              <a:defRPr/>
            </a:pPr>
            <a:r>
              <a:rPr lang="zh-CN"/>
              <a:t>负债类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649686144926113"/>
          <c:y val="0.14638615780385522"/>
          <c:w val="0.44618636398999267"/>
          <c:h val="0.67257768059009981"/>
        </c:manualLayout>
      </c:layout>
      <c:barChart>
        <c:barDir val="col"/>
        <c:grouping val="stacked"/>
        <c:ser>
          <c:idx val="1"/>
          <c:order val="1"/>
          <c:tx>
            <c:strRef>
              <c:f>[1]部分分析!$A$29</c:f>
              <c:strCache>
                <c:ptCount val="1"/>
                <c:pt idx="0">
                  <c:v>对中央银行负债  Liabilities to Central Bank 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[1]部分分析!$B$29:$K$29</c:f>
              <c:numCache>
                <c:formatCode>General</c:formatCode>
                <c:ptCount val="10"/>
                <c:pt idx="0">
                  <c:v>4537.5948893945997</c:v>
                </c:pt>
                <c:pt idx="1">
                  <c:v>4572.0769871590001</c:v>
                </c:pt>
                <c:pt idx="2">
                  <c:v>4676.1817171363</c:v>
                </c:pt>
                <c:pt idx="3">
                  <c:v>4680.6822314456003</c:v>
                </c:pt>
                <c:pt idx="4">
                  <c:v>4716.5491346699991</c:v>
                </c:pt>
                <c:pt idx="5">
                  <c:v>4778.0197599042995</c:v>
                </c:pt>
                <c:pt idx="6">
                  <c:v>4709.8962583172997</c:v>
                </c:pt>
                <c:pt idx="7">
                  <c:v>4953.3222074645</c:v>
                </c:pt>
                <c:pt idx="8">
                  <c:v>4986.9594253259002</c:v>
                </c:pt>
                <c:pt idx="9">
                  <c:v>4996.7251677889999</c:v>
                </c:pt>
              </c:numCache>
            </c:numRef>
          </c:val>
        </c:ser>
        <c:ser>
          <c:idx val="2"/>
          <c:order val="2"/>
          <c:tx>
            <c:strRef>
              <c:f>[1]部分分析!$A$30</c:f>
              <c:strCache>
                <c:ptCount val="1"/>
                <c:pt idx="0">
                  <c:v>对其他存款性公司负债  Liabilities to Other Depository  Corporations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[1]部分分析!$B$30:$K$30</c:f>
              <c:numCache>
                <c:formatCode>General</c:formatCode>
                <c:ptCount val="10"/>
                <c:pt idx="0">
                  <c:v>35870.159559972795</c:v>
                </c:pt>
                <c:pt idx="1">
                  <c:v>39774.109593037501</c:v>
                </c:pt>
                <c:pt idx="2">
                  <c:v>42876.533580411095</c:v>
                </c:pt>
                <c:pt idx="3">
                  <c:v>42674.02179644219</c:v>
                </c:pt>
                <c:pt idx="4">
                  <c:v>45043.782416441798</c:v>
                </c:pt>
                <c:pt idx="5">
                  <c:v>44351.854891205403</c:v>
                </c:pt>
                <c:pt idx="6">
                  <c:v>40290.580839676302</c:v>
                </c:pt>
                <c:pt idx="7">
                  <c:v>39891.475301793005</c:v>
                </c:pt>
                <c:pt idx="8">
                  <c:v>40990.812841341605</c:v>
                </c:pt>
                <c:pt idx="9">
                  <c:v>40810.796003541902</c:v>
                </c:pt>
              </c:numCache>
            </c:numRef>
          </c:val>
        </c:ser>
        <c:ser>
          <c:idx val="3"/>
          <c:order val="3"/>
          <c:tx>
            <c:strRef>
              <c:f>[1]部分分析!$A$31</c:f>
              <c:strCache>
                <c:ptCount val="1"/>
                <c:pt idx="0">
                  <c:v>对其他金融性公司负债  Liabilities to Other Financial Corporations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[1]部分分析!$B$31:$K$31</c:f>
              <c:numCache>
                <c:formatCode>General</c:formatCode>
                <c:ptCount val="10"/>
                <c:pt idx="0">
                  <c:v>33252.140436003705</c:v>
                </c:pt>
                <c:pt idx="1">
                  <c:v>37688.3982860908</c:v>
                </c:pt>
                <c:pt idx="2">
                  <c:v>38685.675618167807</c:v>
                </c:pt>
                <c:pt idx="3">
                  <c:v>40437.755318880896</c:v>
                </c:pt>
                <c:pt idx="4">
                  <c:v>41158.018877320399</c:v>
                </c:pt>
                <c:pt idx="5">
                  <c:v>43247.127822730792</c:v>
                </c:pt>
                <c:pt idx="6">
                  <c:v>47313.399008907203</c:v>
                </c:pt>
                <c:pt idx="7">
                  <c:v>48379.178013278099</c:v>
                </c:pt>
                <c:pt idx="8">
                  <c:v>44082.351091436896</c:v>
                </c:pt>
                <c:pt idx="9">
                  <c:v>47103.538820777088</c:v>
                </c:pt>
              </c:numCache>
            </c:numRef>
          </c:val>
        </c:ser>
        <c:ser>
          <c:idx val="4"/>
          <c:order val="4"/>
          <c:tx>
            <c:strRef>
              <c:f>[1]部分分析!$A$33</c:f>
              <c:strCache>
                <c:ptCount val="1"/>
                <c:pt idx="0">
                  <c:v>国外负债  Foreign Liabilities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[1]部分分析!$B$33:$K$33</c:f>
              <c:numCache>
                <c:formatCode>General</c:formatCode>
                <c:ptCount val="10"/>
                <c:pt idx="0">
                  <c:v>5076.6337361176993</c:v>
                </c:pt>
                <c:pt idx="1">
                  <c:v>4917.8774722855005</c:v>
                </c:pt>
                <c:pt idx="2">
                  <c:v>4854.5146544535992</c:v>
                </c:pt>
                <c:pt idx="3">
                  <c:v>4771.5079539335002</c:v>
                </c:pt>
                <c:pt idx="4">
                  <c:v>4802.3407951592008</c:v>
                </c:pt>
                <c:pt idx="5">
                  <c:v>4769.3213478677999</c:v>
                </c:pt>
                <c:pt idx="6">
                  <c:v>4996.4539008678012</c:v>
                </c:pt>
                <c:pt idx="7">
                  <c:v>4617.1369601861998</c:v>
                </c:pt>
                <c:pt idx="8">
                  <c:v>4600.5370929186993</c:v>
                </c:pt>
                <c:pt idx="9">
                  <c:v>4725.6388506909998</c:v>
                </c:pt>
              </c:numCache>
            </c:numRef>
          </c:val>
        </c:ser>
        <c:ser>
          <c:idx val="5"/>
          <c:order val="5"/>
          <c:tx>
            <c:strRef>
              <c:f>[1]部分分析!$A$34</c:f>
              <c:strCache>
                <c:ptCount val="1"/>
                <c:pt idx="0">
                  <c:v>债券发行  Bond Issue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[1]部分分析!$B$34:$K$34</c:f>
              <c:numCache>
                <c:formatCode>General</c:formatCode>
                <c:ptCount val="10"/>
                <c:pt idx="0">
                  <c:v>42591.056367510493</c:v>
                </c:pt>
                <c:pt idx="1">
                  <c:v>43090.900332879093</c:v>
                </c:pt>
                <c:pt idx="2">
                  <c:v>43597.139128488197</c:v>
                </c:pt>
                <c:pt idx="3">
                  <c:v>44007.7549215498</c:v>
                </c:pt>
                <c:pt idx="4">
                  <c:v>44127.976397228296</c:v>
                </c:pt>
                <c:pt idx="5">
                  <c:v>45256.762886210003</c:v>
                </c:pt>
                <c:pt idx="6">
                  <c:v>46122.426287278206</c:v>
                </c:pt>
                <c:pt idx="7">
                  <c:v>47004.775323226</c:v>
                </c:pt>
                <c:pt idx="8">
                  <c:v>48282.899972484898</c:v>
                </c:pt>
                <c:pt idx="9">
                  <c:v>49210.609237731202</c:v>
                </c:pt>
              </c:numCache>
            </c:numRef>
          </c:val>
        </c:ser>
        <c:ser>
          <c:idx val="6"/>
          <c:order val="6"/>
          <c:tx>
            <c:strRef>
              <c:f>[1]部分分析!$A$35</c:f>
              <c:strCache>
                <c:ptCount val="1"/>
                <c:pt idx="0">
                  <c:v>实收资本  Paid-in Capital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[1]部分分析!$B$35:$K$35</c:f>
              <c:numCache>
                <c:formatCode>General</c:formatCode>
                <c:ptCount val="10"/>
                <c:pt idx="0">
                  <c:v>21786.541647130398</c:v>
                </c:pt>
                <c:pt idx="1">
                  <c:v>21803.939318411398</c:v>
                </c:pt>
                <c:pt idx="2">
                  <c:v>21834.1074876987</c:v>
                </c:pt>
                <c:pt idx="3">
                  <c:v>21907.352957051899</c:v>
                </c:pt>
                <c:pt idx="4">
                  <c:v>21951.169700211794</c:v>
                </c:pt>
                <c:pt idx="5">
                  <c:v>22047.871373762398</c:v>
                </c:pt>
                <c:pt idx="6">
                  <c:v>22168.8003698707</c:v>
                </c:pt>
                <c:pt idx="7">
                  <c:v>22298.092872902394</c:v>
                </c:pt>
                <c:pt idx="8">
                  <c:v>22465.456132626299</c:v>
                </c:pt>
                <c:pt idx="9">
                  <c:v>22498.207602352697</c:v>
                </c:pt>
              </c:numCache>
            </c:numRef>
          </c:val>
        </c:ser>
        <c:ser>
          <c:idx val="7"/>
          <c:order val="7"/>
          <c:tx>
            <c:strRef>
              <c:f>[1]部分分析!$A$36</c:f>
              <c:strCache>
                <c:ptCount val="1"/>
                <c:pt idx="0">
                  <c:v>其他负债  Other Liabilities</c:v>
                </c:pt>
              </c:strCache>
            </c:strRef>
          </c:tx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[1]部分分析!$B$36:$K$36</c:f>
              <c:numCache>
                <c:formatCode>General</c:formatCode>
                <c:ptCount val="10"/>
                <c:pt idx="0">
                  <c:v>58456.8168380118</c:v>
                </c:pt>
                <c:pt idx="1">
                  <c:v>59988.962684994804</c:v>
                </c:pt>
                <c:pt idx="2">
                  <c:v>58993.262626783719</c:v>
                </c:pt>
                <c:pt idx="3">
                  <c:v>58876.7621550115</c:v>
                </c:pt>
                <c:pt idx="4">
                  <c:v>60531.113401772614</c:v>
                </c:pt>
                <c:pt idx="5">
                  <c:v>59941.129623526998</c:v>
                </c:pt>
                <c:pt idx="6">
                  <c:v>60247.190540201205</c:v>
                </c:pt>
                <c:pt idx="7">
                  <c:v>62218.704544265696</c:v>
                </c:pt>
                <c:pt idx="8">
                  <c:v>63215.157880384402</c:v>
                </c:pt>
                <c:pt idx="9">
                  <c:v>65025.173622463291</c:v>
                </c:pt>
              </c:numCache>
            </c:numRef>
          </c:val>
        </c:ser>
        <c:gapWidth val="55"/>
        <c:overlap val="100"/>
        <c:axId val="92031616"/>
        <c:axId val="92070272"/>
      </c:barChart>
      <c:lineChart>
        <c:grouping val="standard"/>
        <c:ser>
          <c:idx val="0"/>
          <c:order val="0"/>
          <c:tx>
            <c:strRef>
              <c:f>[1]部分分析!$A$20</c:f>
              <c:strCache>
                <c:ptCount val="1"/>
                <c:pt idx="0">
                  <c:v>对非金融机构及住户负债  Liabilities to Non-financial Institutions &amp; Households</c:v>
                </c:pt>
              </c:strCache>
            </c:strRef>
          </c:tx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[1]部分分析!$B$20:$K$20</c:f>
              <c:numCache>
                <c:formatCode>General</c:formatCode>
                <c:ptCount val="10"/>
                <c:pt idx="0">
                  <c:v>460619.73207231361</c:v>
                </c:pt>
                <c:pt idx="1">
                  <c:v>474095.01931710198</c:v>
                </c:pt>
                <c:pt idx="2">
                  <c:v>499296.44542057574</c:v>
                </c:pt>
                <c:pt idx="3">
                  <c:v>507680.87453970406</c:v>
                </c:pt>
                <c:pt idx="4">
                  <c:v>516047.23368857068</c:v>
                </c:pt>
                <c:pt idx="5">
                  <c:v>534415.69911892782</c:v>
                </c:pt>
                <c:pt idx="6">
                  <c:v>534412.4019755068</c:v>
                </c:pt>
                <c:pt idx="7">
                  <c:v>536487.316475912</c:v>
                </c:pt>
                <c:pt idx="8">
                  <c:v>547732.77112961293</c:v>
                </c:pt>
                <c:pt idx="9">
                  <c:v>547288.4428580479</c:v>
                </c:pt>
              </c:numCache>
            </c:numRef>
          </c:val>
        </c:ser>
        <c:marker val="1"/>
        <c:axId val="92031616"/>
        <c:axId val="92070272"/>
      </c:lineChart>
      <c:catAx>
        <c:axId val="92031616"/>
        <c:scaling>
          <c:orientation val="minMax"/>
        </c:scaling>
        <c:axPos val="b"/>
        <c:numFmt formatCode="General" sourceLinked="1"/>
        <c:majorTickMark val="none"/>
        <c:tickLblPos val="nextTo"/>
        <c:crossAx val="92070272"/>
        <c:crosses val="autoZero"/>
        <c:auto val="1"/>
        <c:lblAlgn val="ctr"/>
        <c:lblOffset val="100"/>
      </c:catAx>
      <c:valAx>
        <c:axId val="920702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203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1403974269207"/>
          <c:y val="3.4209903657547502E-2"/>
          <c:w val="0.3861155265108242"/>
          <c:h val="0.95311621902838284"/>
        </c:manualLayout>
      </c:layout>
      <c:txPr>
        <a:bodyPr/>
        <a:lstStyle/>
        <a:p>
          <a:pPr>
            <a:defRPr sz="1050"/>
          </a:pPr>
          <a:endParaRPr lang="zh-CN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8"/>
  <c:chart>
    <c:title>
      <c:tx>
        <c:rich>
          <a:bodyPr/>
          <a:lstStyle/>
          <a:p>
            <a:pPr>
              <a:defRPr/>
            </a:pPr>
            <a:r>
              <a:rPr lang="zh-CN"/>
              <a:t>资产类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3.0766675612047888E-2"/>
          <c:y val="0.1239855575122099"/>
          <c:w val="0.67323086404915899"/>
          <c:h val="0.78344145300996249"/>
        </c:manualLayout>
      </c:layout>
      <c:barChart>
        <c:barDir val="col"/>
        <c:grouping val="percentStacked"/>
        <c:ser>
          <c:idx val="0"/>
          <c:order val="0"/>
          <c:tx>
            <c:strRef>
              <c:f>[1]部分分析!$A$7</c:f>
              <c:strCache>
                <c:ptCount val="1"/>
                <c:pt idx="0">
                  <c:v>国外资产  Foreign Assets  </c:v>
                </c:pt>
              </c:strCache>
            </c:strRef>
          </c:tx>
          <c:dLbls>
            <c:showVal val="1"/>
          </c:dLbl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[1]部分分析!$B$7:$K$7</c:f>
              <c:numCache>
                <c:formatCode>General</c:formatCode>
                <c:ptCount val="10"/>
                <c:pt idx="0">
                  <c:v>21569.806712476002</c:v>
                </c:pt>
                <c:pt idx="1">
                  <c:v>21524.674010383598</c:v>
                </c:pt>
                <c:pt idx="2">
                  <c:v>21607.562658251401</c:v>
                </c:pt>
                <c:pt idx="3">
                  <c:v>21215.114371111496</c:v>
                </c:pt>
                <c:pt idx="4">
                  <c:v>19999.663506003395</c:v>
                </c:pt>
                <c:pt idx="5">
                  <c:v>19477.238414066003</c:v>
                </c:pt>
                <c:pt idx="6">
                  <c:v>18749.945735149398</c:v>
                </c:pt>
                <c:pt idx="7">
                  <c:v>17992.383468521199</c:v>
                </c:pt>
                <c:pt idx="8">
                  <c:v>17001.968582094902</c:v>
                </c:pt>
                <c:pt idx="9">
                  <c:v>16668.242638287502</c:v>
                </c:pt>
              </c:numCache>
            </c:numRef>
          </c:val>
        </c:ser>
        <c:ser>
          <c:idx val="1"/>
          <c:order val="1"/>
          <c:tx>
            <c:strRef>
              <c:f>[1]部分分析!$A$8</c:f>
              <c:strCache>
                <c:ptCount val="1"/>
                <c:pt idx="0">
                  <c:v>储备资产  Reserve Assets</c:v>
                </c:pt>
              </c:strCache>
            </c:strRef>
          </c:tx>
          <c:dLbls>
            <c:showVal val="1"/>
          </c:dLbl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[1]部分分析!$B$8:$K$8</c:f>
              <c:numCache>
                <c:formatCode>General</c:formatCode>
                <c:ptCount val="10"/>
                <c:pt idx="0">
                  <c:v>87720.041667064594</c:v>
                </c:pt>
                <c:pt idx="1">
                  <c:v>89521.672258487321</c:v>
                </c:pt>
                <c:pt idx="2">
                  <c:v>89606.896000569002</c:v>
                </c:pt>
                <c:pt idx="3">
                  <c:v>89068.7623684071</c:v>
                </c:pt>
                <c:pt idx="4">
                  <c:v>88385.100420489922</c:v>
                </c:pt>
                <c:pt idx="5">
                  <c:v>89480.620683759611</c:v>
                </c:pt>
                <c:pt idx="6">
                  <c:v>89856.251712632526</c:v>
                </c:pt>
                <c:pt idx="7">
                  <c:v>89152.737873912396</c:v>
                </c:pt>
                <c:pt idx="8">
                  <c:v>95761.643818860219</c:v>
                </c:pt>
                <c:pt idx="9">
                  <c:v>93051.564012258008</c:v>
                </c:pt>
              </c:numCache>
            </c:numRef>
          </c:val>
        </c:ser>
        <c:ser>
          <c:idx val="2"/>
          <c:order val="2"/>
          <c:tx>
            <c:strRef>
              <c:f>[1]部分分析!$A$11</c:f>
              <c:strCache>
                <c:ptCount val="1"/>
                <c:pt idx="0">
                  <c:v>对政府债权  Claims on Government</c:v>
                </c:pt>
              </c:strCache>
            </c:strRef>
          </c:tx>
          <c:dLbls>
            <c:showVal val="1"/>
          </c:dLbl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[1]部分分析!$B$11:$K$11</c:f>
              <c:numCache>
                <c:formatCode>General</c:formatCode>
                <c:ptCount val="10"/>
                <c:pt idx="0">
                  <c:v>30167.083989653809</c:v>
                </c:pt>
                <c:pt idx="1">
                  <c:v>30201.441089740496</c:v>
                </c:pt>
                <c:pt idx="2">
                  <c:v>30400.551811791007</c:v>
                </c:pt>
                <c:pt idx="3">
                  <c:v>31174.718761127198</c:v>
                </c:pt>
                <c:pt idx="4">
                  <c:v>33150.273563306691</c:v>
                </c:pt>
                <c:pt idx="5">
                  <c:v>34624.114470044005</c:v>
                </c:pt>
                <c:pt idx="6">
                  <c:v>35734.752162646284</c:v>
                </c:pt>
                <c:pt idx="7">
                  <c:v>36770.396152281093</c:v>
                </c:pt>
                <c:pt idx="8">
                  <c:v>37028.029735118798</c:v>
                </c:pt>
                <c:pt idx="9">
                  <c:v>37114.196842734091</c:v>
                </c:pt>
              </c:numCache>
            </c:numRef>
          </c:val>
        </c:ser>
        <c:ser>
          <c:idx val="3"/>
          <c:order val="3"/>
          <c:tx>
            <c:strRef>
              <c:f>[1]部分分析!$A$13</c:f>
              <c:strCache>
                <c:ptCount val="1"/>
                <c:pt idx="0">
                  <c:v>对中央银行债权 Claims on  Central Bank </c:v>
                </c:pt>
              </c:strCache>
            </c:strRef>
          </c:tx>
          <c:dLbls>
            <c:showVal val="1"/>
          </c:dLbl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[1]部分分析!$B$13:$K$13</c:f>
              <c:numCache>
                <c:formatCode>General</c:formatCode>
                <c:ptCount val="10"/>
                <c:pt idx="0">
                  <c:v>49417.436014742598</c:v>
                </c:pt>
                <c:pt idx="1">
                  <c:v>56411.057045972797</c:v>
                </c:pt>
                <c:pt idx="2">
                  <c:v>62440.152966408001</c:v>
                </c:pt>
                <c:pt idx="3">
                  <c:v>63883.585506372998</c:v>
                </c:pt>
                <c:pt idx="4">
                  <c:v>65299.689355897091</c:v>
                </c:pt>
                <c:pt idx="5">
                  <c:v>63923.701010220801</c:v>
                </c:pt>
                <c:pt idx="6">
                  <c:v>60828.073209230191</c:v>
                </c:pt>
                <c:pt idx="7">
                  <c:v>61851.628263881503</c:v>
                </c:pt>
                <c:pt idx="8">
                  <c:v>56886.810378270893</c:v>
                </c:pt>
                <c:pt idx="9">
                  <c:v>59468.070834330312</c:v>
                </c:pt>
              </c:numCache>
            </c:numRef>
          </c:val>
        </c:ser>
        <c:ser>
          <c:idx val="4"/>
          <c:order val="4"/>
          <c:tx>
            <c:strRef>
              <c:f>[1]部分分析!$A$14</c:f>
              <c:strCache>
                <c:ptCount val="1"/>
                <c:pt idx="0">
                  <c:v>对其他存款性公司债权  Claims on Other Depository Corporations</c:v>
                </c:pt>
              </c:strCache>
            </c:strRef>
          </c:tx>
          <c:dLbls>
            <c:showVal val="1"/>
          </c:dLbl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[1]部分分析!$B$14:$K$14</c:f>
              <c:numCache>
                <c:formatCode>General</c:formatCode>
                <c:ptCount val="10"/>
                <c:pt idx="0">
                  <c:v>74328.503711065496</c:v>
                </c:pt>
                <c:pt idx="1">
                  <c:v>79364.470149189918</c:v>
                </c:pt>
                <c:pt idx="2">
                  <c:v>84039.758901307505</c:v>
                </c:pt>
                <c:pt idx="3">
                  <c:v>84988.975382799996</c:v>
                </c:pt>
                <c:pt idx="4">
                  <c:v>87643.200257744291</c:v>
                </c:pt>
                <c:pt idx="5">
                  <c:v>90116.574349295508</c:v>
                </c:pt>
                <c:pt idx="6">
                  <c:v>86409.033141890686</c:v>
                </c:pt>
                <c:pt idx="7">
                  <c:v>85143.815000603601</c:v>
                </c:pt>
                <c:pt idx="8">
                  <c:v>86950.402426865505</c:v>
                </c:pt>
                <c:pt idx="9">
                  <c:v>86431.391340809016</c:v>
                </c:pt>
              </c:numCache>
            </c:numRef>
          </c:val>
        </c:ser>
        <c:ser>
          <c:idx val="5"/>
          <c:order val="5"/>
          <c:tx>
            <c:strRef>
              <c:f>[1]部分分析!$A$15</c:f>
              <c:strCache>
                <c:ptCount val="1"/>
                <c:pt idx="0">
                  <c:v>对其他金融机构债权  Claims on Other Financial Institutions</c:v>
                </c:pt>
              </c:strCache>
            </c:strRef>
          </c:tx>
          <c:dLbls>
            <c:showVal val="1"/>
          </c:dLbl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[1]部分分析!$B$15:$K$15</c:f>
              <c:numCache>
                <c:formatCode>General</c:formatCode>
                <c:ptCount val="10"/>
                <c:pt idx="0">
                  <c:v>12493.560650081899</c:v>
                </c:pt>
                <c:pt idx="1">
                  <c:v>12931.773448997899</c:v>
                </c:pt>
                <c:pt idx="2">
                  <c:v>13702.086400975204</c:v>
                </c:pt>
                <c:pt idx="3">
                  <c:v>13427.568543432099</c:v>
                </c:pt>
                <c:pt idx="4">
                  <c:v>14380.324360110499</c:v>
                </c:pt>
                <c:pt idx="5">
                  <c:v>14532.7799966045</c:v>
                </c:pt>
                <c:pt idx="6">
                  <c:v>15152.373145229398</c:v>
                </c:pt>
                <c:pt idx="7">
                  <c:v>13802.067805905997</c:v>
                </c:pt>
                <c:pt idx="8">
                  <c:v>13970.2543194751</c:v>
                </c:pt>
                <c:pt idx="9">
                  <c:v>14081.4905845556</c:v>
                </c:pt>
              </c:numCache>
            </c:numRef>
          </c:val>
        </c:ser>
        <c:ser>
          <c:idx val="6"/>
          <c:order val="6"/>
          <c:tx>
            <c:strRef>
              <c:f>[1]部分分析!$A$16</c:f>
              <c:strCache>
                <c:ptCount val="1"/>
                <c:pt idx="0">
                  <c:v>对非金融机构债权  Claims on Non-financial Institutions</c:v>
                </c:pt>
              </c:strCache>
            </c:strRef>
          </c:tx>
          <c:dLbls>
            <c:showVal val="1"/>
          </c:dLbl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[1]部分分析!$B$16:$K$16</c:f>
              <c:numCache>
                <c:formatCode>General</c:formatCode>
                <c:ptCount val="10"/>
                <c:pt idx="0">
                  <c:v>283838.53044102777</c:v>
                </c:pt>
                <c:pt idx="1">
                  <c:v>293160.81701227609</c:v>
                </c:pt>
                <c:pt idx="2">
                  <c:v>310058.095209427</c:v>
                </c:pt>
                <c:pt idx="3">
                  <c:v>316300.87375487265</c:v>
                </c:pt>
                <c:pt idx="4">
                  <c:v>322397.34987662203</c:v>
                </c:pt>
                <c:pt idx="5">
                  <c:v>336876.55465824367</c:v>
                </c:pt>
                <c:pt idx="6">
                  <c:v>339693.8019606765</c:v>
                </c:pt>
                <c:pt idx="7">
                  <c:v>342963.55986175401</c:v>
                </c:pt>
                <c:pt idx="8">
                  <c:v>347348.42583170324</c:v>
                </c:pt>
                <c:pt idx="9">
                  <c:v>350307.23814318207</c:v>
                </c:pt>
              </c:numCache>
            </c:numRef>
          </c:val>
        </c:ser>
        <c:ser>
          <c:idx val="7"/>
          <c:order val="7"/>
          <c:tx>
            <c:strRef>
              <c:f>[1]部分分析!$A$17</c:f>
              <c:strCache>
                <c:ptCount val="1"/>
                <c:pt idx="0">
                  <c:v>对其他居民部门债权  Claims on Other resident Sectors </c:v>
                </c:pt>
              </c:strCache>
            </c:strRef>
          </c:tx>
          <c:dLbls>
            <c:showVal val="1"/>
          </c:dLbl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[1]部分分析!$B$17:$K$17</c:f>
              <c:numCache>
                <c:formatCode>General</c:formatCode>
                <c:ptCount val="10"/>
                <c:pt idx="0">
                  <c:v>58290.455001422612</c:v>
                </c:pt>
                <c:pt idx="1">
                  <c:v>58734.352888463793</c:v>
                </c:pt>
                <c:pt idx="2">
                  <c:v>61297.249040954695</c:v>
                </c:pt>
                <c:pt idx="3">
                  <c:v>62769.540370856987</c:v>
                </c:pt>
                <c:pt idx="4">
                  <c:v>64651.507513048608</c:v>
                </c:pt>
                <c:pt idx="5">
                  <c:v>67684.341126958505</c:v>
                </c:pt>
                <c:pt idx="6">
                  <c:v>70129.911136551789</c:v>
                </c:pt>
                <c:pt idx="7">
                  <c:v>72633.089030349016</c:v>
                </c:pt>
                <c:pt idx="8">
                  <c:v>75413.935813179211</c:v>
                </c:pt>
                <c:pt idx="9">
                  <c:v>76975.793539521794</c:v>
                </c:pt>
              </c:numCache>
            </c:numRef>
          </c:val>
        </c:ser>
        <c:ser>
          <c:idx val="8"/>
          <c:order val="8"/>
          <c:tx>
            <c:strRef>
              <c:f>[1]部分分析!$A$18</c:f>
              <c:strCache>
                <c:ptCount val="1"/>
                <c:pt idx="0">
                  <c:v>其他资产  Other Assets</c:v>
                </c:pt>
              </c:strCache>
            </c:strRef>
          </c:tx>
          <c:dLbls>
            <c:showVal val="1"/>
          </c:dLbl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[1]部分分析!$B$18:$K$18</c:f>
              <c:numCache>
                <c:formatCode>General</c:formatCode>
                <c:ptCount val="10"/>
                <c:pt idx="0">
                  <c:v>44365.257358920171</c:v>
                </c:pt>
                <c:pt idx="1">
                  <c:v>44081.026088448154</c:v>
                </c:pt>
                <c:pt idx="2">
                  <c:v>41661.507244031098</c:v>
                </c:pt>
                <c:pt idx="3">
                  <c:v>42207.572815038591</c:v>
                </c:pt>
                <c:pt idx="4">
                  <c:v>42471.075558152035</c:v>
                </c:pt>
                <c:pt idx="5">
                  <c:v>42091.862114942734</c:v>
                </c:pt>
                <c:pt idx="6">
                  <c:v>43707.002938941107</c:v>
                </c:pt>
                <c:pt idx="7">
                  <c:v>45540.324241818831</c:v>
                </c:pt>
                <c:pt idx="8">
                  <c:v>45995.474660563799</c:v>
                </c:pt>
                <c:pt idx="9">
                  <c:v>47561.144227715391</c:v>
                </c:pt>
              </c:numCache>
            </c:numRef>
          </c:val>
        </c:ser>
        <c:gapWidth val="55"/>
        <c:overlap val="100"/>
        <c:axId val="99945472"/>
        <c:axId val="99996416"/>
      </c:barChart>
      <c:catAx>
        <c:axId val="99945472"/>
        <c:scaling>
          <c:orientation val="minMax"/>
        </c:scaling>
        <c:axPos val="b"/>
        <c:numFmt formatCode="General" sourceLinked="1"/>
        <c:majorTickMark val="none"/>
        <c:tickLblPos val="nextTo"/>
        <c:crossAx val="99996416"/>
        <c:crosses val="autoZero"/>
        <c:auto val="1"/>
        <c:lblAlgn val="ctr"/>
        <c:lblOffset val="100"/>
      </c:catAx>
      <c:valAx>
        <c:axId val="9999641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945472"/>
        <c:crosses val="autoZero"/>
        <c:crossBetween val="between"/>
      </c:valAx>
    </c:plotArea>
    <c:legend>
      <c:legendPos val="r"/>
      <c:legendEntry>
        <c:idx val="6"/>
        <c:txPr>
          <a:bodyPr/>
          <a:lstStyle/>
          <a:p>
            <a:pPr>
              <a:defRPr sz="1400"/>
            </a:pPr>
            <a:endParaRPr lang="zh-CN"/>
          </a:p>
        </c:txPr>
      </c:legendEntry>
      <c:layout>
        <c:manualLayout>
          <c:xMode val="edge"/>
          <c:yMode val="edge"/>
          <c:x val="0.71502638326509327"/>
          <c:y val="0.12329637732693689"/>
          <c:w val="0.2806439094451651"/>
          <c:h val="0.79444836298947563"/>
        </c:manualLayout>
      </c:layout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>
      <c:layout/>
    </c:title>
    <c:plotArea>
      <c:layout>
        <c:manualLayout>
          <c:layoutTarget val="inner"/>
          <c:xMode val="edge"/>
          <c:yMode val="edge"/>
          <c:x val="7.2855287339595898E-2"/>
          <c:y val="0.10460532546209163"/>
          <c:w val="0.65878057850571559"/>
          <c:h val="0.81710731108061485"/>
        </c:manualLayout>
      </c:layout>
      <c:barChart>
        <c:barDir val="bar"/>
        <c:grouping val="clustered"/>
        <c:ser>
          <c:idx val="0"/>
          <c:order val="0"/>
          <c:tx>
            <c:strRef>
              <c:f>[1]部分分析!$A$19</c:f>
              <c:strCache>
                <c:ptCount val="1"/>
                <c:pt idx="0">
                  <c:v>总资产  Total Assets(求和)</c:v>
                </c:pt>
              </c:strCache>
            </c:strRef>
          </c:tx>
          <c:trendline>
            <c:trendlineType val="power"/>
            <c:forward val="1.2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BarType val="both"/>
            <c:errValType val="fixedVal"/>
            <c:val val="100000"/>
            <c:spPr>
              <a:ln w="66675" cmpd="sng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errBars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[1]部分分析!$B$19:$K$19</c:f>
              <c:numCache>
                <c:formatCode>General</c:formatCode>
                <c:ptCount val="10"/>
                <c:pt idx="0">
                  <c:v>662190.67554645508</c:v>
                </c:pt>
                <c:pt idx="1">
                  <c:v>685931.28399195999</c:v>
                </c:pt>
                <c:pt idx="2">
                  <c:v>714813.86023371492</c:v>
                </c:pt>
                <c:pt idx="3">
                  <c:v>725036.71187401912</c:v>
                </c:pt>
                <c:pt idx="4">
                  <c:v>738378.18441137462</c:v>
                </c:pt>
                <c:pt idx="5">
                  <c:v>758807.78682413534</c:v>
                </c:pt>
                <c:pt idx="6">
                  <c:v>760261.14514294779</c:v>
                </c:pt>
                <c:pt idx="7">
                  <c:v>765850.00169902772</c:v>
                </c:pt>
                <c:pt idx="8">
                  <c:v>776356.94556613162</c:v>
                </c:pt>
                <c:pt idx="9">
                  <c:v>781659.13216339378</c:v>
                </c:pt>
              </c:numCache>
            </c:numRef>
          </c:val>
        </c:ser>
        <c:axId val="100003200"/>
        <c:axId val="101553280"/>
      </c:barChart>
      <c:catAx>
        <c:axId val="100003200"/>
        <c:scaling>
          <c:orientation val="minMax"/>
        </c:scaling>
        <c:axPos val="l"/>
        <c:numFmt formatCode="General" sourceLinked="1"/>
        <c:tickLblPos val="nextTo"/>
        <c:crossAx val="101553280"/>
        <c:crosses val="autoZero"/>
        <c:auto val="1"/>
        <c:lblAlgn val="ctr"/>
        <c:lblOffset val="100"/>
      </c:catAx>
      <c:valAx>
        <c:axId val="101553280"/>
        <c:scaling>
          <c:orientation val="minMax"/>
        </c:scaling>
        <c:axPos val="b"/>
        <c:majorGridlines/>
        <c:numFmt formatCode="General" sourceLinked="1"/>
        <c:tickLblPos val="nextTo"/>
        <c:crossAx val="10000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46880305259579"/>
          <c:y val="0.32915358657268295"/>
          <c:w val="0.22631764458600787"/>
          <c:h val="0.50173396450539642"/>
        </c:manualLayout>
      </c:layout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  <a:r>
              <a:rPr lang="zh-CN"/>
              <a:t>月增幅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3.7835024293137412E-2"/>
          <c:y val="4.9645211206966432E-2"/>
          <c:w val="0.51737876365583035"/>
          <c:h val="0.91319996253055646"/>
        </c:manualLayout>
      </c:layout>
      <c:barChart>
        <c:barDir val="bar"/>
        <c:grouping val="clustered"/>
        <c:ser>
          <c:idx val="0"/>
          <c:order val="0"/>
          <c:tx>
            <c:strRef>
              <c:f>[1]图表!$A$35</c:f>
              <c:strCache>
                <c:ptCount val="1"/>
                <c:pt idx="0">
                  <c:v>国外资产  Foreign Assets  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[1]图表!$F$35</c:f>
              <c:numCache>
                <c:formatCode>General</c:formatCode>
                <c:ptCount val="1"/>
                <c:pt idx="0">
                  <c:v>3.8508665835225832E-3</c:v>
                </c:pt>
              </c:numCache>
            </c:numRef>
          </c:val>
        </c:ser>
        <c:ser>
          <c:idx val="1"/>
          <c:order val="1"/>
          <c:tx>
            <c:strRef>
              <c:f>[1]图表!$A$36</c:f>
              <c:strCache>
                <c:ptCount val="1"/>
                <c:pt idx="0">
                  <c:v>储备资产  Reserve Assets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[1]图表!$F$36</c:f>
              <c:numCache>
                <c:formatCode>General</c:formatCode>
                <c:ptCount val="1"/>
                <c:pt idx="0">
                  <c:v>9.5199005929652982E-4</c:v>
                </c:pt>
              </c:numCache>
            </c:numRef>
          </c:val>
        </c:ser>
        <c:ser>
          <c:idx val="2"/>
          <c:order val="2"/>
          <c:tx>
            <c:strRef>
              <c:f>[1]图表!$A$37</c:f>
              <c:strCache>
                <c:ptCount val="1"/>
                <c:pt idx="0">
                  <c:v>准备金存款  Deposits with Central Bank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[1]图表!$F$37</c:f>
              <c:numCache>
                <c:formatCode>General</c:formatCode>
                <c:ptCount val="1"/>
                <c:pt idx="0">
                  <c:v>1.4067437596644353E-3</c:v>
                </c:pt>
              </c:numCache>
            </c:numRef>
          </c:val>
        </c:ser>
        <c:ser>
          <c:idx val="3"/>
          <c:order val="3"/>
          <c:tx>
            <c:strRef>
              <c:f>[1]图表!$A$38</c:f>
              <c:strCache>
                <c:ptCount val="1"/>
                <c:pt idx="0">
                  <c:v>库存现金  Cash in Vault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[1]图表!$F$38</c:f>
              <c:numCache>
                <c:formatCode>General</c:formatCode>
                <c:ptCount val="1"/>
                <c:pt idx="0">
                  <c:v>-1.1543323082370207E-2</c:v>
                </c:pt>
              </c:numCache>
            </c:numRef>
          </c:val>
        </c:ser>
        <c:ser>
          <c:idx val="4"/>
          <c:order val="4"/>
          <c:tx>
            <c:strRef>
              <c:f>[1]图表!$A$39</c:f>
              <c:strCache>
                <c:ptCount val="1"/>
                <c:pt idx="0">
                  <c:v>对政府债权  Claims on Government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[1]图表!$F$39</c:f>
              <c:numCache>
                <c:formatCode>General</c:formatCode>
                <c:ptCount val="1"/>
                <c:pt idx="0">
                  <c:v>6.5927556721175583E-3</c:v>
                </c:pt>
              </c:numCache>
            </c:numRef>
          </c:val>
        </c:ser>
        <c:ser>
          <c:idx val="5"/>
          <c:order val="5"/>
          <c:tx>
            <c:strRef>
              <c:f>[1]图表!$A$40</c:f>
              <c:strCache>
                <c:ptCount val="1"/>
                <c:pt idx="0">
                  <c:v>其中：中央政府  Of which: Central Government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[1]图表!$F$40</c:f>
              <c:numCache>
                <c:formatCode>General</c:formatCode>
                <c:ptCount val="1"/>
                <c:pt idx="0">
                  <c:v>6.5927556721175583E-3</c:v>
                </c:pt>
              </c:numCache>
            </c:numRef>
          </c:val>
        </c:ser>
        <c:ser>
          <c:idx val="6"/>
          <c:order val="6"/>
          <c:tx>
            <c:strRef>
              <c:f>[1]图表!$A$41</c:f>
              <c:strCache>
                <c:ptCount val="1"/>
                <c:pt idx="0">
                  <c:v>对中央银行债权 Claims on  Central Bank 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[1]图表!$F$41</c:f>
              <c:numCache>
                <c:formatCode>General</c:formatCode>
                <c:ptCount val="1"/>
                <c:pt idx="0">
                  <c:v>0.10687791075288179</c:v>
                </c:pt>
              </c:numCache>
            </c:numRef>
          </c:val>
        </c:ser>
        <c:ser>
          <c:idx val="7"/>
          <c:order val="7"/>
          <c:tx>
            <c:strRef>
              <c:f>[1]图表!$A$42</c:f>
              <c:strCache>
                <c:ptCount val="1"/>
                <c:pt idx="0">
                  <c:v>对其他存款性公司债权  Claims on Other Depository Corporations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[1]图表!$F$42</c:f>
              <c:numCache>
                <c:formatCode>General</c:formatCode>
                <c:ptCount val="1"/>
                <c:pt idx="0">
                  <c:v>5.8909090469941333E-2</c:v>
                </c:pt>
              </c:numCache>
            </c:numRef>
          </c:val>
        </c:ser>
        <c:ser>
          <c:idx val="8"/>
          <c:order val="8"/>
          <c:tx>
            <c:strRef>
              <c:f>[1]图表!$A$43</c:f>
              <c:strCache>
                <c:ptCount val="1"/>
                <c:pt idx="0">
                  <c:v>对其他金融机构债权  Claims on Other Financial Institutions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[1]图表!$F$43</c:f>
              <c:numCache>
                <c:formatCode>General</c:formatCode>
                <c:ptCount val="1"/>
                <c:pt idx="0">
                  <c:v>5.9567464200897931E-2</c:v>
                </c:pt>
              </c:numCache>
            </c:numRef>
          </c:val>
        </c:ser>
        <c:ser>
          <c:idx val="9"/>
          <c:order val="9"/>
          <c:tx>
            <c:strRef>
              <c:f>[1]图表!$A$44</c:f>
              <c:strCache>
                <c:ptCount val="1"/>
                <c:pt idx="0">
                  <c:v>对非金融机构债权  Claims on Non-financial Institutions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[1]图表!$F$44</c:f>
              <c:numCache>
                <c:formatCode>General</c:formatCode>
                <c:ptCount val="1"/>
                <c:pt idx="0">
                  <c:v>5.7638255921640909E-2</c:v>
                </c:pt>
              </c:numCache>
            </c:numRef>
          </c:val>
        </c:ser>
        <c:ser>
          <c:idx val="10"/>
          <c:order val="10"/>
          <c:tx>
            <c:strRef>
              <c:f>[1]图表!$A$45</c:f>
              <c:strCache>
                <c:ptCount val="1"/>
                <c:pt idx="0">
                  <c:v>对其他居民部门债权  Claims on Other resident Sectors 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[1]图表!$F$45</c:f>
              <c:numCache>
                <c:formatCode>General</c:formatCode>
                <c:ptCount val="1"/>
                <c:pt idx="0">
                  <c:v>4.3635385876436374E-2</c:v>
                </c:pt>
              </c:numCache>
            </c:numRef>
          </c:val>
        </c:ser>
        <c:ser>
          <c:idx val="11"/>
          <c:order val="11"/>
          <c:tx>
            <c:strRef>
              <c:f>[1]图表!$A$46</c:f>
              <c:strCache>
                <c:ptCount val="1"/>
                <c:pt idx="0">
                  <c:v>其他资产  Other Assets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[1]图表!$F$46</c:f>
              <c:numCache>
                <c:formatCode>General</c:formatCode>
                <c:ptCount val="1"/>
                <c:pt idx="0">
                  <c:v>-5.488798830504342E-2</c:v>
                </c:pt>
              </c:numCache>
            </c:numRef>
          </c:val>
        </c:ser>
        <c:ser>
          <c:idx val="12"/>
          <c:order val="12"/>
          <c:tx>
            <c:strRef>
              <c:f>[1]图表!$A$47</c:f>
              <c:strCache>
                <c:ptCount val="1"/>
                <c:pt idx="0">
                  <c:v>总资产  Total Assets(求和)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[1]图表!$F$47</c:f>
              <c:numCache>
                <c:formatCode>General</c:formatCode>
                <c:ptCount val="1"/>
                <c:pt idx="0">
                  <c:v>4.2107098649393965E-2</c:v>
                </c:pt>
              </c:numCache>
            </c:numRef>
          </c:val>
        </c:ser>
        <c:ser>
          <c:idx val="13"/>
          <c:order val="13"/>
          <c:tx>
            <c:strRef>
              <c:f>[1]图表!$A$48</c:f>
              <c:strCache>
                <c:ptCount val="1"/>
                <c:pt idx="0">
                  <c:v>对非金融机构及住户负债  Liabilities to Non-financial Institutions &amp; Households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[1]图表!$F$48</c:f>
              <c:numCache>
                <c:formatCode>General</c:formatCode>
                <c:ptCount val="1"/>
                <c:pt idx="0">
                  <c:v>5.3156909641815062E-2</c:v>
                </c:pt>
              </c:numCache>
            </c:numRef>
          </c:val>
        </c:ser>
        <c:ser>
          <c:idx val="14"/>
          <c:order val="14"/>
          <c:tx>
            <c:strRef>
              <c:f>[1]图表!$A$49</c:f>
              <c:strCache>
                <c:ptCount val="1"/>
                <c:pt idx="0">
                  <c:v>纳入广义货币的存款 Deposits Included in Broad Money 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[1]图表!$F$49</c:f>
              <c:numCache>
                <c:formatCode>General</c:formatCode>
                <c:ptCount val="1"/>
                <c:pt idx="0">
                  <c:v>5.4775450758434922E-2</c:v>
                </c:pt>
              </c:numCache>
            </c:numRef>
          </c:val>
        </c:ser>
        <c:ser>
          <c:idx val="15"/>
          <c:order val="15"/>
          <c:tx>
            <c:strRef>
              <c:f>[1]图表!$A$50</c:f>
              <c:strCache>
                <c:ptCount val="1"/>
                <c:pt idx="0">
                  <c:v>企业活期存款  Demand Deposits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[1]图表!$F$50</c:f>
              <c:numCache>
                <c:formatCode>General</c:formatCode>
                <c:ptCount val="1"/>
                <c:pt idx="0">
                  <c:v>8.9969737650565124E-2</c:v>
                </c:pt>
              </c:numCache>
            </c:numRef>
          </c:val>
        </c:ser>
        <c:ser>
          <c:idx val="16"/>
          <c:order val="16"/>
          <c:tx>
            <c:strRef>
              <c:f>[1]图表!$A$51</c:f>
              <c:strCache>
                <c:ptCount val="1"/>
                <c:pt idx="0">
                  <c:v>企业定期存款  Time Deposits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[1]图表!$F$51</c:f>
              <c:numCache>
                <c:formatCode>General</c:formatCode>
                <c:ptCount val="1"/>
                <c:pt idx="0">
                  <c:v>8.4651236451084508E-2</c:v>
                </c:pt>
              </c:numCache>
            </c:numRef>
          </c:val>
        </c:ser>
        <c:ser>
          <c:idx val="17"/>
          <c:order val="17"/>
          <c:tx>
            <c:strRef>
              <c:f>[1]图表!$A$52</c:f>
              <c:strCache>
                <c:ptCount val="1"/>
                <c:pt idx="0">
                  <c:v>居民储蓄存款  Saving Deposits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[1]图表!$F$52</c:f>
              <c:numCache>
                <c:formatCode>General</c:formatCode>
                <c:ptCount val="1"/>
                <c:pt idx="0">
                  <c:v>2.3714454015004462E-2</c:v>
                </c:pt>
              </c:numCache>
            </c:numRef>
          </c:val>
        </c:ser>
        <c:ser>
          <c:idx val="18"/>
          <c:order val="18"/>
          <c:tx>
            <c:strRef>
              <c:f>[1]图表!$A$53</c:f>
              <c:strCache>
                <c:ptCount val="1"/>
                <c:pt idx="0">
                  <c:v>不纳入广义货币的存款  Deposits Excluded from Broad Money 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[1]图表!$F$53</c:f>
              <c:numCache>
                <c:formatCode>General</c:formatCode>
                <c:ptCount val="1"/>
                <c:pt idx="0">
                  <c:v>1.7305531478953799E-2</c:v>
                </c:pt>
              </c:numCache>
            </c:numRef>
          </c:val>
        </c:ser>
        <c:ser>
          <c:idx val="19"/>
          <c:order val="19"/>
          <c:tx>
            <c:strRef>
              <c:f>[1]图表!$A$54</c:f>
              <c:strCache>
                <c:ptCount val="1"/>
                <c:pt idx="0">
                  <c:v>可转让存款  Transferable Deposits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[1]图表!$F$54</c:f>
              <c:numCache>
                <c:formatCode>General</c:formatCode>
                <c:ptCount val="1"/>
                <c:pt idx="0">
                  <c:v>-1.6369707081910117E-3</c:v>
                </c:pt>
              </c:numCache>
            </c:numRef>
          </c:val>
        </c:ser>
        <c:ser>
          <c:idx val="20"/>
          <c:order val="20"/>
          <c:tx>
            <c:strRef>
              <c:f>[1]图表!$A$55</c:f>
              <c:strCache>
                <c:ptCount val="1"/>
                <c:pt idx="0">
                  <c:v>其他存款  Other Deposits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[1]图表!$F$55</c:f>
              <c:numCache>
                <c:formatCode>General</c:formatCode>
                <c:ptCount val="1"/>
                <c:pt idx="0">
                  <c:v>3.0035176715529702E-2</c:v>
                </c:pt>
              </c:numCache>
            </c:numRef>
          </c:val>
        </c:ser>
        <c:ser>
          <c:idx val="21"/>
          <c:order val="21"/>
          <c:tx>
            <c:strRef>
              <c:f>[1]图表!$A$56</c:f>
              <c:strCache>
                <c:ptCount val="1"/>
                <c:pt idx="0">
                  <c:v>其他负债 Other Liabilities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[1]图表!$F$56</c:f>
              <c:numCache>
                <c:formatCode>General</c:formatCode>
                <c:ptCount val="1"/>
                <c:pt idx="0">
                  <c:v>-9.0768811480486877E-2</c:v>
                </c:pt>
              </c:numCache>
            </c:numRef>
          </c:val>
        </c:ser>
        <c:ser>
          <c:idx val="22"/>
          <c:order val="22"/>
          <c:tx>
            <c:strRef>
              <c:f>[1]图表!$A$57</c:f>
              <c:strCache>
                <c:ptCount val="1"/>
                <c:pt idx="0">
                  <c:v>对中央银行负债  Liabilities to Central Bank 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[1]图表!$F$57</c:f>
              <c:numCache>
                <c:formatCode>General</c:formatCode>
                <c:ptCount val="1"/>
                <c:pt idx="0">
                  <c:v>2.2769680009694804E-2</c:v>
                </c:pt>
              </c:numCache>
            </c:numRef>
          </c:val>
        </c:ser>
        <c:ser>
          <c:idx val="23"/>
          <c:order val="23"/>
          <c:tx>
            <c:strRef>
              <c:f>[1]图表!$A$58</c:f>
              <c:strCache>
                <c:ptCount val="1"/>
                <c:pt idx="0">
                  <c:v>对其他存款性公司负债  Liabilities to Other Depository  Corporations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[1]图表!$F$58</c:f>
              <c:numCache>
                <c:formatCode>General</c:formatCode>
                <c:ptCount val="1"/>
                <c:pt idx="0">
                  <c:v>7.8001092145546749E-2</c:v>
                </c:pt>
              </c:numCache>
            </c:numRef>
          </c:val>
        </c:ser>
        <c:ser>
          <c:idx val="24"/>
          <c:order val="24"/>
          <c:tx>
            <c:strRef>
              <c:f>[1]图表!$A$59</c:f>
              <c:strCache>
                <c:ptCount val="1"/>
                <c:pt idx="0">
                  <c:v>对其他金融性公司负债  Liabilities to Other Financial Corporations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[1]图表!$F$59</c:f>
              <c:numCache>
                <c:formatCode>General</c:formatCode>
                <c:ptCount val="1"/>
                <c:pt idx="0">
                  <c:v>2.6461122717572734E-2</c:v>
                </c:pt>
              </c:numCache>
            </c:numRef>
          </c:val>
        </c:ser>
        <c:ser>
          <c:idx val="25"/>
          <c:order val="25"/>
          <c:tx>
            <c:strRef>
              <c:f>[1]图表!$A$60</c:f>
              <c:strCache>
                <c:ptCount val="1"/>
                <c:pt idx="0">
                  <c:v>其中：计入广义货币的存款   Of which: Deposits Included in Broad Money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[1]图表!$F$60</c:f>
              <c:numCache>
                <c:formatCode>General</c:formatCode>
                <c:ptCount val="1"/>
                <c:pt idx="0">
                  <c:v>6.1517850628316105E-3</c:v>
                </c:pt>
              </c:numCache>
            </c:numRef>
          </c:val>
        </c:ser>
        <c:ser>
          <c:idx val="26"/>
          <c:order val="26"/>
          <c:tx>
            <c:strRef>
              <c:f>[1]图表!$A$61</c:f>
              <c:strCache>
                <c:ptCount val="1"/>
                <c:pt idx="0">
                  <c:v>国外负债  Foreign Liabilities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[1]图表!$F$61</c:f>
              <c:numCache>
                <c:formatCode>General</c:formatCode>
                <c:ptCount val="1"/>
                <c:pt idx="0">
                  <c:v>-1.2884179849738008E-2</c:v>
                </c:pt>
              </c:numCache>
            </c:numRef>
          </c:val>
        </c:ser>
        <c:ser>
          <c:idx val="27"/>
          <c:order val="27"/>
          <c:tx>
            <c:strRef>
              <c:f>[1]图表!$A$62</c:f>
              <c:strCache>
                <c:ptCount val="1"/>
                <c:pt idx="0">
                  <c:v>债券发行  Bond Issue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[1]图表!$F$62</c:f>
              <c:numCache>
                <c:formatCode>General</c:formatCode>
                <c:ptCount val="1"/>
                <c:pt idx="0">
                  <c:v>1.1748160091768503E-2</c:v>
                </c:pt>
              </c:numCache>
            </c:numRef>
          </c:val>
        </c:ser>
        <c:ser>
          <c:idx val="28"/>
          <c:order val="28"/>
          <c:tx>
            <c:strRef>
              <c:f>[1]图表!$A$63</c:f>
              <c:strCache>
                <c:ptCount val="1"/>
                <c:pt idx="0">
                  <c:v>实收资本  Paid-in Capital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[1]图表!$F$63</c:f>
              <c:numCache>
                <c:formatCode>General</c:formatCode>
                <c:ptCount val="1"/>
                <c:pt idx="0">
                  <c:v>1.3836109542750552E-3</c:v>
                </c:pt>
              </c:numCache>
            </c:numRef>
          </c:val>
        </c:ser>
        <c:ser>
          <c:idx val="29"/>
          <c:order val="29"/>
          <c:tx>
            <c:strRef>
              <c:f>[1]图表!$A$64</c:f>
              <c:strCache>
                <c:ptCount val="1"/>
                <c:pt idx="0">
                  <c:v>其他负债  Other Liabilities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[1]图表!$F$64</c:f>
              <c:numCache>
                <c:formatCode>General</c:formatCode>
                <c:ptCount val="1"/>
                <c:pt idx="0">
                  <c:v>-1.659805426940883E-2</c:v>
                </c:pt>
              </c:numCache>
            </c:numRef>
          </c:val>
        </c:ser>
        <c:ser>
          <c:idx val="30"/>
          <c:order val="30"/>
          <c:tx>
            <c:strRef>
              <c:f>[1]图表!$A$65</c:f>
              <c:strCache>
                <c:ptCount val="1"/>
                <c:pt idx="0">
                  <c:v>总负债  Total  Liabilities(求和)</c:v>
                </c:pt>
              </c:strCache>
            </c:strRef>
          </c:tx>
          <c:cat>
            <c:strRef>
              <c:f>[1]图表!$F$34</c:f>
              <c:strCache>
                <c:ptCount val="1"/>
                <c:pt idx="0">
                  <c:v>增幅</c:v>
                </c:pt>
              </c:strCache>
            </c:strRef>
          </c:cat>
          <c:val>
            <c:numRef>
              <c:f>[1]图表!$F$65</c:f>
              <c:numCache>
                <c:formatCode>General</c:formatCode>
                <c:ptCount val="1"/>
                <c:pt idx="0">
                  <c:v>4.2107098649394305E-2</c:v>
                </c:pt>
              </c:numCache>
            </c:numRef>
          </c:val>
        </c:ser>
        <c:axId val="111773184"/>
        <c:axId val="112015616"/>
      </c:barChart>
      <c:catAx>
        <c:axId val="111773184"/>
        <c:scaling>
          <c:orientation val="minMax"/>
        </c:scaling>
        <c:axPos val="l"/>
        <c:numFmt formatCode="General" sourceLinked="1"/>
        <c:majorTickMark val="none"/>
        <c:tickLblPos val="nextTo"/>
        <c:crossAx val="112015616"/>
        <c:crosses val="autoZero"/>
        <c:auto val="1"/>
        <c:lblAlgn val="ctr"/>
        <c:lblOffset val="100"/>
      </c:catAx>
      <c:valAx>
        <c:axId val="11201561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1177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408147212587025"/>
          <c:y val="4.1252326077831969E-2"/>
          <c:w val="0.40231588001944879"/>
          <c:h val="0.94426258153657139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2"/>
  <c:chart>
    <c:title>
      <c:tx>
        <c:rich>
          <a:bodyPr/>
          <a:lstStyle/>
          <a:p>
            <a:pPr>
              <a:defRPr/>
            </a:pPr>
            <a:r>
              <a:rPr lang="zh-CN"/>
              <a:t>对非金融机构及住户负债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[1]部分分析!$A$21</c:f>
              <c:strCache>
                <c:ptCount val="1"/>
                <c:pt idx="0">
                  <c:v>纳入广义货币的存款 Deposits Included in Broad Money </c:v>
                </c:pt>
              </c:strCache>
            </c:strRef>
          </c:tx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[1]部分分析!$B$21:$K$21</c:f>
              <c:numCache>
                <c:formatCode>General</c:formatCode>
                <c:ptCount val="10"/>
                <c:pt idx="0">
                  <c:v>446289.41764125042</c:v>
                </c:pt>
                <c:pt idx="1">
                  <c:v>460945.87067968352</c:v>
                </c:pt>
                <c:pt idx="2">
                  <c:v>486194.38852140243</c:v>
                </c:pt>
                <c:pt idx="3">
                  <c:v>494608.73527044716</c:v>
                </c:pt>
                <c:pt idx="4">
                  <c:v>503077.9294116433</c:v>
                </c:pt>
                <c:pt idx="5">
                  <c:v>521212.01291901874</c:v>
                </c:pt>
                <c:pt idx="6">
                  <c:v>521245.62880538427</c:v>
                </c:pt>
                <c:pt idx="7">
                  <c:v>523269.52754196763</c:v>
                </c:pt>
                <c:pt idx="8">
                  <c:v>534432.37561918725</c:v>
                </c:pt>
                <c:pt idx="9">
                  <c:v>533701.15126492281</c:v>
                </c:pt>
              </c:numCache>
            </c:numRef>
          </c:val>
        </c:ser>
        <c:ser>
          <c:idx val="1"/>
          <c:order val="1"/>
          <c:tx>
            <c:strRef>
              <c:f>[1]部分分析!$A$22</c:f>
              <c:strCache>
                <c:ptCount val="1"/>
                <c:pt idx="0">
                  <c:v>企业活期存款  Demand Deposits</c:v>
                </c:pt>
              </c:strCache>
            </c:strRef>
          </c:tx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[1]部分分析!$B$22:$K$22</c:f>
              <c:numCache>
                <c:formatCode>General</c:formatCode>
                <c:ptCount val="10"/>
                <c:pt idx="0">
                  <c:v>124132.60005630911</c:v>
                </c:pt>
                <c:pt idx="1">
                  <c:v>131007.95702628391</c:v>
                </c:pt>
                <c:pt idx="2">
                  <c:v>142794.70855007519</c:v>
                </c:pt>
                <c:pt idx="3">
                  <c:v>143956.30090133252</c:v>
                </c:pt>
                <c:pt idx="4">
                  <c:v>148466.06194086777</c:v>
                </c:pt>
                <c:pt idx="5">
                  <c:v>159497.16681498024</c:v>
                </c:pt>
                <c:pt idx="6">
                  <c:v>161649.96109883164</c:v>
                </c:pt>
                <c:pt idx="7">
                  <c:v>165988.20629015958</c:v>
                </c:pt>
                <c:pt idx="8">
                  <c:v>164920.25407466746</c:v>
                </c:pt>
                <c:pt idx="9">
                  <c:v>171815.51781059819</c:v>
                </c:pt>
              </c:numCache>
            </c:numRef>
          </c:val>
        </c:ser>
        <c:ser>
          <c:idx val="2"/>
          <c:order val="2"/>
          <c:tx>
            <c:strRef>
              <c:f>[1]部分分析!$A$23</c:f>
              <c:strCache>
                <c:ptCount val="1"/>
                <c:pt idx="0">
                  <c:v>企业定期存款  Time Deposits</c:v>
                </c:pt>
              </c:strCache>
            </c:strRef>
          </c:tx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[1]部分分析!$B$23:$K$23</c:f>
              <c:numCache>
                <c:formatCode>General</c:formatCode>
                <c:ptCount val="10"/>
                <c:pt idx="0">
                  <c:v>89008.301384793682</c:v>
                </c:pt>
                <c:pt idx="1">
                  <c:v>92513.398499521514</c:v>
                </c:pt>
                <c:pt idx="2">
                  <c:v>100344.77207079792</c:v>
                </c:pt>
                <c:pt idx="3">
                  <c:v>106430.69342040269</c:v>
                </c:pt>
                <c:pt idx="4">
                  <c:v>108461.25436453411</c:v>
                </c:pt>
                <c:pt idx="5">
                  <c:v>112491.1907520026</c:v>
                </c:pt>
                <c:pt idx="6">
                  <c:v>110368.62697395991</c:v>
                </c:pt>
                <c:pt idx="7">
                  <c:v>108825.74515961407</c:v>
                </c:pt>
                <c:pt idx="8">
                  <c:v>113899.96762458319</c:v>
                </c:pt>
                <c:pt idx="9">
                  <c:v>108809.2777562886</c:v>
                </c:pt>
              </c:numCache>
            </c:numRef>
          </c:val>
        </c:ser>
        <c:ser>
          <c:idx val="3"/>
          <c:order val="3"/>
          <c:tx>
            <c:strRef>
              <c:f>[1]部分分析!$A$24</c:f>
              <c:strCache>
                <c:ptCount val="1"/>
                <c:pt idx="0">
                  <c:v>居民储蓄存款  Saving Deposits</c:v>
                </c:pt>
              </c:strCache>
            </c:strRef>
          </c:tx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[1]部分分析!$B$24:$K$24</c:f>
              <c:numCache>
                <c:formatCode>General</c:formatCode>
                <c:ptCount val="10"/>
                <c:pt idx="0">
                  <c:v>233148.51620014757</c:v>
                </c:pt>
                <c:pt idx="1">
                  <c:v>237424.51515387802</c:v>
                </c:pt>
                <c:pt idx="2">
                  <c:v>243054.90790052939</c:v>
                </c:pt>
                <c:pt idx="3">
                  <c:v>244221.74094871187</c:v>
                </c:pt>
                <c:pt idx="4">
                  <c:v>246150.61310624139</c:v>
                </c:pt>
                <c:pt idx="5">
                  <c:v>249223.65535203592</c:v>
                </c:pt>
                <c:pt idx="6">
                  <c:v>249227.04073259266</c:v>
                </c:pt>
                <c:pt idx="7">
                  <c:v>248455.57609219401</c:v>
                </c:pt>
                <c:pt idx="8">
                  <c:v>255612.15391993668</c:v>
                </c:pt>
                <c:pt idx="9">
                  <c:v>253076.35569803591</c:v>
                </c:pt>
              </c:numCache>
            </c:numRef>
          </c:val>
        </c:ser>
        <c:ser>
          <c:idx val="4"/>
          <c:order val="4"/>
          <c:tx>
            <c:strRef>
              <c:f>[1]部分分析!$A$25</c:f>
              <c:strCache>
                <c:ptCount val="1"/>
                <c:pt idx="0">
                  <c:v>不纳入广义货币的存款  Deposits Excluded from Broad Money </c:v>
                </c:pt>
              </c:strCache>
            </c:strRef>
          </c:tx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[1]部分分析!$B$25:$K$25</c:f>
              <c:numCache>
                <c:formatCode>General</c:formatCode>
                <c:ptCount val="10"/>
                <c:pt idx="0">
                  <c:v>10484.832920147101</c:v>
                </c:pt>
                <c:pt idx="1">
                  <c:v>10607.891051289498</c:v>
                </c:pt>
                <c:pt idx="2">
                  <c:v>10791.466243802901</c:v>
                </c:pt>
                <c:pt idx="3">
                  <c:v>10952.2836729066</c:v>
                </c:pt>
                <c:pt idx="4">
                  <c:v>11025.1485227261</c:v>
                </c:pt>
                <c:pt idx="5">
                  <c:v>11134.714414676699</c:v>
                </c:pt>
                <c:pt idx="6">
                  <c:v>11169.401949453102</c:v>
                </c:pt>
                <c:pt idx="7">
                  <c:v>11237.166340539101</c:v>
                </c:pt>
                <c:pt idx="8">
                  <c:v>11020.2491710305</c:v>
                </c:pt>
                <c:pt idx="9">
                  <c:v>11151.949085772201</c:v>
                </c:pt>
              </c:numCache>
            </c:numRef>
          </c:val>
        </c:ser>
        <c:ser>
          <c:idx val="5"/>
          <c:order val="5"/>
          <c:tx>
            <c:strRef>
              <c:f>[1]部分分析!$A$26</c:f>
              <c:strCache>
                <c:ptCount val="1"/>
                <c:pt idx="0">
                  <c:v>可转让存款  Transferable Deposits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[1]部分分析!$B$26:$K$26</c:f>
              <c:numCache>
                <c:formatCode>General</c:formatCode>
                <c:ptCount val="10"/>
                <c:pt idx="0">
                  <c:v>3920.894085243599</c:v>
                </c:pt>
                <c:pt idx="1">
                  <c:v>4263.5154473306011</c:v>
                </c:pt>
                <c:pt idx="2">
                  <c:v>4256.536197429401</c:v>
                </c:pt>
                <c:pt idx="3">
                  <c:v>4312.5436683699008</c:v>
                </c:pt>
                <c:pt idx="4">
                  <c:v>4564.5574761130993</c:v>
                </c:pt>
                <c:pt idx="5">
                  <c:v>4644.3260171203992</c:v>
                </c:pt>
                <c:pt idx="6">
                  <c:v>4756.9495248516005</c:v>
                </c:pt>
                <c:pt idx="7">
                  <c:v>4810.4071622715001</c:v>
                </c:pt>
                <c:pt idx="8">
                  <c:v>4578.3698546268997</c:v>
                </c:pt>
                <c:pt idx="9">
                  <c:v>4890.1702168827005</c:v>
                </c:pt>
              </c:numCache>
            </c:numRef>
          </c:val>
        </c:ser>
        <c:ser>
          <c:idx val="6"/>
          <c:order val="6"/>
          <c:tx>
            <c:strRef>
              <c:f>[1]部分分析!$A$27</c:f>
              <c:strCache>
                <c:ptCount val="1"/>
                <c:pt idx="0">
                  <c:v>其他存款  Other Deposits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[1]部分分析!$B$27:$K$27</c:f>
              <c:numCache>
                <c:formatCode>General</c:formatCode>
                <c:ptCount val="10"/>
                <c:pt idx="0">
                  <c:v>6563.9388349035007</c:v>
                </c:pt>
                <c:pt idx="1">
                  <c:v>6344.3756039588989</c:v>
                </c:pt>
                <c:pt idx="2">
                  <c:v>6534.9300463734999</c:v>
                </c:pt>
                <c:pt idx="3">
                  <c:v>6639.7400045366994</c:v>
                </c:pt>
                <c:pt idx="4">
                  <c:v>6460.5910466130008</c:v>
                </c:pt>
                <c:pt idx="5">
                  <c:v>6490.3883975563003</c:v>
                </c:pt>
                <c:pt idx="6">
                  <c:v>6412.4524246015008</c:v>
                </c:pt>
                <c:pt idx="7">
                  <c:v>6426.7591782676009</c:v>
                </c:pt>
                <c:pt idx="8">
                  <c:v>6441.8793164035997</c:v>
                </c:pt>
                <c:pt idx="9">
                  <c:v>6261.7788688894998</c:v>
                </c:pt>
              </c:numCache>
            </c:numRef>
          </c:val>
        </c:ser>
        <c:ser>
          <c:idx val="7"/>
          <c:order val="7"/>
          <c:tx>
            <c:strRef>
              <c:f>[1]部分分析!$A$28</c:f>
              <c:strCache>
                <c:ptCount val="1"/>
                <c:pt idx="0">
                  <c:v>其他负债 Other Liabilities</c:v>
                </c:pt>
              </c:strCache>
            </c:strRef>
          </c:tx>
          <c:spPr>
            <a:ln w="381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[1]部分分析!$B$5:$K$5</c:f>
              <c:numCache>
                <c:formatCode>General</c:formatCode>
                <c:ptCount val="10"/>
                <c:pt idx="0">
                  <c:v>2009.01</c:v>
                </c:pt>
                <c:pt idx="1">
                  <c:v>2009.02</c:v>
                </c:pt>
                <c:pt idx="2">
                  <c:v>2009.03</c:v>
                </c:pt>
                <c:pt idx="3">
                  <c:v>2009.04</c:v>
                </c:pt>
                <c:pt idx="4">
                  <c:v>2009.05</c:v>
                </c:pt>
                <c:pt idx="5">
                  <c:v>2009.06</c:v>
                </c:pt>
                <c:pt idx="6">
                  <c:v>2009.07</c:v>
                </c:pt>
                <c:pt idx="7">
                  <c:v>2009.08</c:v>
                </c:pt>
                <c:pt idx="8">
                  <c:v>2009.09</c:v>
                </c:pt>
                <c:pt idx="9">
                  <c:v>2009.1</c:v>
                </c:pt>
              </c:numCache>
            </c:numRef>
          </c:cat>
          <c:val>
            <c:numRef>
              <c:f>[1]部分分析!$B$28:$K$28</c:f>
              <c:numCache>
                <c:formatCode>General</c:formatCode>
                <c:ptCount val="10"/>
                <c:pt idx="0">
                  <c:v>3845.4815109159999</c:v>
                </c:pt>
                <c:pt idx="1">
                  <c:v>2541.2575861290002</c:v>
                </c:pt>
                <c:pt idx="2">
                  <c:v>2310.5906553702998</c:v>
                </c:pt>
                <c:pt idx="3">
                  <c:v>2119.8555963502999</c:v>
                </c:pt>
                <c:pt idx="4">
                  <c:v>1944.1557542013002</c:v>
                </c:pt>
                <c:pt idx="5">
                  <c:v>2068.9717852323997</c:v>
                </c:pt>
                <c:pt idx="6">
                  <c:v>1997.3712206695</c:v>
                </c:pt>
                <c:pt idx="7">
                  <c:v>1980.6225934053</c:v>
                </c:pt>
                <c:pt idx="8">
                  <c:v>2280.1463393951999</c:v>
                </c:pt>
                <c:pt idx="9">
                  <c:v>2435.3425073528997</c:v>
                </c:pt>
              </c:numCache>
            </c:numRef>
          </c:val>
        </c:ser>
        <c:dLbls/>
        <c:axId val="124927360"/>
        <c:axId val="140645504"/>
      </c:radarChart>
      <c:catAx>
        <c:axId val="12492736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40645504"/>
        <c:crosses val="autoZero"/>
        <c:auto val="1"/>
        <c:lblAlgn val="ctr"/>
        <c:lblOffset val="100"/>
      </c:catAx>
      <c:valAx>
        <c:axId val="140645504"/>
        <c:scaling>
          <c:orientation val="maxMin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4927360"/>
        <c:crosses val="autoZero"/>
        <c:crossBetween val="between"/>
        <c:majorUnit val="50000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4"/>
  <c:chart>
    <c:title>
      <c:tx>
        <c:rich>
          <a:bodyPr/>
          <a:lstStyle/>
          <a:p>
            <a:pPr>
              <a:defRPr/>
            </a:pPr>
            <a:r>
              <a:rPr lang="zh-CN"/>
              <a:t>资产账目明细的同期增长</a:t>
            </a:r>
            <a:endParaRPr lang="en-US"/>
          </a:p>
        </c:rich>
      </c:tx>
      <c:layout>
        <c:manualLayout>
          <c:xMode val="edge"/>
          <c:yMode val="edge"/>
          <c:x val="0.34444165286956741"/>
          <c:y val="0"/>
        </c:manualLayout>
      </c:layout>
    </c:title>
    <c:plotArea>
      <c:layout>
        <c:manualLayout>
          <c:layoutTarget val="inner"/>
          <c:xMode val="edge"/>
          <c:yMode val="edge"/>
          <c:x val="0.10061684841794052"/>
          <c:y val="0.12160678502125381"/>
          <c:w val="0.4669245037999466"/>
          <c:h val="0.84735727190446175"/>
        </c:manualLayout>
      </c:layout>
      <c:barChart>
        <c:barDir val="col"/>
        <c:grouping val="percentStacked"/>
        <c:ser>
          <c:idx val="0"/>
          <c:order val="0"/>
          <c:tx>
            <c:strRef>
              <c:f>比较!$A$40</c:f>
              <c:strCache>
                <c:ptCount val="1"/>
                <c:pt idx="0">
                  <c:v>国外资产  Foreign Assets  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比较!$B$40:$K$40</c:f>
              <c:numCache>
                <c:formatCode>0.00_ </c:formatCode>
                <c:ptCount val="10"/>
                <c:pt idx="0">
                  <c:v>2714.266712476001</c:v>
                </c:pt>
                <c:pt idx="1">
                  <c:v>2708.3540103835985</c:v>
                </c:pt>
                <c:pt idx="2">
                  <c:v>1282.4026582514016</c:v>
                </c:pt>
                <c:pt idx="3">
                  <c:v>839.19437111149819</c:v>
                </c:pt>
                <c:pt idx="4">
                  <c:v>-1110.586493996605</c:v>
                </c:pt>
                <c:pt idx="5">
                  <c:v>-677.81158593399596</c:v>
                </c:pt>
                <c:pt idx="6">
                  <c:v>-2063.4542648506031</c:v>
                </c:pt>
                <c:pt idx="7">
                  <c:v>-2961.0065314788008</c:v>
                </c:pt>
                <c:pt idx="8">
                  <c:v>-3178.5014179050995</c:v>
                </c:pt>
                <c:pt idx="9">
                  <c:v>-4762.0673617124994</c:v>
                </c:pt>
              </c:numCache>
            </c:numRef>
          </c:val>
        </c:ser>
        <c:ser>
          <c:idx val="1"/>
          <c:order val="1"/>
          <c:tx>
            <c:strRef>
              <c:f>比较!$A$41</c:f>
              <c:strCache>
                <c:ptCount val="1"/>
                <c:pt idx="0">
                  <c:v>储备资产  Reserve Assets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比较!$B$41:$K$41</c:f>
              <c:numCache>
                <c:formatCode>0.00_ </c:formatCode>
                <c:ptCount val="10"/>
                <c:pt idx="0">
                  <c:v>15340.52166706459</c:v>
                </c:pt>
                <c:pt idx="1">
                  <c:v>15529.952258487319</c:v>
                </c:pt>
                <c:pt idx="2">
                  <c:v>16679.026000569007</c:v>
                </c:pt>
                <c:pt idx="3">
                  <c:v>14473.222368407107</c:v>
                </c:pt>
                <c:pt idx="4">
                  <c:v>11045.070420489923</c:v>
                </c:pt>
                <c:pt idx="5">
                  <c:v>5596.120683759611</c:v>
                </c:pt>
                <c:pt idx="6">
                  <c:v>5188.7317126325215</c:v>
                </c:pt>
                <c:pt idx="7">
                  <c:v>3516.3678739124007</c:v>
                </c:pt>
                <c:pt idx="8">
                  <c:v>10955.633818860224</c:v>
                </c:pt>
                <c:pt idx="9">
                  <c:v>9513.1840122580033</c:v>
                </c:pt>
              </c:numCache>
            </c:numRef>
          </c:val>
        </c:ser>
        <c:ser>
          <c:idx val="2"/>
          <c:order val="2"/>
          <c:tx>
            <c:strRef>
              <c:f>比较!$A$42</c:f>
              <c:strCache>
                <c:ptCount val="1"/>
                <c:pt idx="0">
                  <c:v>准备金存款  Deposits with Central Bank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比较!$B$42:$K$42</c:f>
              <c:numCache>
                <c:formatCode>0.00_ </c:formatCode>
                <c:ptCount val="10"/>
                <c:pt idx="0">
                  <c:v>12128.846368781902</c:v>
                </c:pt>
                <c:pt idx="1">
                  <c:v>15479.765069641609</c:v>
                </c:pt>
                <c:pt idx="2">
                  <c:v>16576.046831447908</c:v>
                </c:pt>
                <c:pt idx="3">
                  <c:v>14269.190626347801</c:v>
                </c:pt>
                <c:pt idx="4">
                  <c:v>10600.414897102921</c:v>
                </c:pt>
                <c:pt idx="5">
                  <c:v>5410.8474433985102</c:v>
                </c:pt>
                <c:pt idx="6">
                  <c:v>4918.891712632525</c:v>
                </c:pt>
                <c:pt idx="7">
                  <c:v>3172.5476189274923</c:v>
                </c:pt>
                <c:pt idx="8">
                  <c:v>10389.945237993219</c:v>
                </c:pt>
                <c:pt idx="9">
                  <c:v>9068.4323843722959</c:v>
                </c:pt>
              </c:numCache>
            </c:numRef>
          </c:val>
        </c:ser>
        <c:ser>
          <c:idx val="3"/>
          <c:order val="3"/>
          <c:tx>
            <c:strRef>
              <c:f>比较!$A$43</c:f>
              <c:strCache>
                <c:ptCount val="1"/>
                <c:pt idx="0">
                  <c:v>库存现金  Cash in Vault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比较!$B$43:$K$43</c:f>
              <c:numCache>
                <c:formatCode>0.00_ </c:formatCode>
                <c:ptCount val="10"/>
                <c:pt idx="0">
                  <c:v>3211.6752982826997</c:v>
                </c:pt>
                <c:pt idx="1">
                  <c:v>50.187188845700348</c:v>
                </c:pt>
                <c:pt idx="2">
                  <c:v>102.97916912110031</c:v>
                </c:pt>
                <c:pt idx="3">
                  <c:v>204.03174205930009</c:v>
                </c:pt>
                <c:pt idx="4">
                  <c:v>444.6555233869999</c:v>
                </c:pt>
                <c:pt idx="5">
                  <c:v>185.27324036109985</c:v>
                </c:pt>
                <c:pt idx="6">
                  <c:v>269.84000000000015</c:v>
                </c:pt>
                <c:pt idx="7">
                  <c:v>343.8202549849002</c:v>
                </c:pt>
                <c:pt idx="8">
                  <c:v>565.68858086699993</c:v>
                </c:pt>
                <c:pt idx="9">
                  <c:v>444.75162788569969</c:v>
                </c:pt>
              </c:numCache>
            </c:numRef>
          </c:val>
        </c:ser>
        <c:ser>
          <c:idx val="4"/>
          <c:order val="4"/>
          <c:tx>
            <c:strRef>
              <c:f>比较!$A$44</c:f>
              <c:strCache>
                <c:ptCount val="1"/>
                <c:pt idx="0">
                  <c:v>对政府债权  Claims on Government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比较!$B$44:$K$44</c:f>
              <c:numCache>
                <c:formatCode>0.00_ </c:formatCode>
                <c:ptCount val="10"/>
                <c:pt idx="0">
                  <c:v>1052.4539896538081</c:v>
                </c:pt>
                <c:pt idx="1">
                  <c:v>595.48108974049683</c:v>
                </c:pt>
                <c:pt idx="2">
                  <c:v>893.16181179100749</c:v>
                </c:pt>
                <c:pt idx="3">
                  <c:v>1322.2587611271993</c:v>
                </c:pt>
                <c:pt idx="4">
                  <c:v>2568.8735633066899</c:v>
                </c:pt>
                <c:pt idx="5">
                  <c:v>4586.3944700440043</c:v>
                </c:pt>
                <c:pt idx="6">
                  <c:v>5497.3321626462857</c:v>
                </c:pt>
                <c:pt idx="7">
                  <c:v>6734.3161522810915</c:v>
                </c:pt>
                <c:pt idx="8">
                  <c:v>7455.229735118799</c:v>
                </c:pt>
                <c:pt idx="9">
                  <c:v>7240.1668427340919</c:v>
                </c:pt>
              </c:numCache>
            </c:numRef>
          </c:val>
        </c:ser>
        <c:ser>
          <c:idx val="5"/>
          <c:order val="5"/>
          <c:tx>
            <c:strRef>
              <c:f>比较!$A$45</c:f>
              <c:strCache>
                <c:ptCount val="1"/>
                <c:pt idx="0">
                  <c:v>其中：中央政府  Of which: Central Government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比较!$B$45:$K$45</c:f>
              <c:numCache>
                <c:formatCode>0.00_ </c:formatCode>
                <c:ptCount val="10"/>
                <c:pt idx="0">
                  <c:v>1052.4539896538081</c:v>
                </c:pt>
                <c:pt idx="1">
                  <c:v>595.48108974049683</c:v>
                </c:pt>
                <c:pt idx="2">
                  <c:v>893.16181179100749</c:v>
                </c:pt>
                <c:pt idx="3">
                  <c:v>1322.2587611271993</c:v>
                </c:pt>
                <c:pt idx="4">
                  <c:v>2568.8735633066899</c:v>
                </c:pt>
                <c:pt idx="5">
                  <c:v>4586.3944700440043</c:v>
                </c:pt>
                <c:pt idx="6">
                  <c:v>5497.3321626462857</c:v>
                </c:pt>
                <c:pt idx="7">
                  <c:v>6734.3161522810915</c:v>
                </c:pt>
                <c:pt idx="8">
                  <c:v>7455.229735118799</c:v>
                </c:pt>
                <c:pt idx="9">
                  <c:v>7240.1668427340919</c:v>
                </c:pt>
              </c:numCache>
            </c:numRef>
          </c:val>
        </c:ser>
        <c:ser>
          <c:idx val="6"/>
          <c:order val="6"/>
          <c:tx>
            <c:strRef>
              <c:f>比较!$A$46</c:f>
              <c:strCache>
                <c:ptCount val="1"/>
                <c:pt idx="0">
                  <c:v>对中央银行债权 Claims on  Central Bank 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比较!$B$46:$K$46</c:f>
              <c:numCache>
                <c:formatCode>0.00_ </c:formatCode>
                <c:ptCount val="10"/>
                <c:pt idx="0">
                  <c:v>15833.966014742597</c:v>
                </c:pt>
                <c:pt idx="1">
                  <c:v>18718.267045972796</c:v>
                </c:pt>
                <c:pt idx="2">
                  <c:v>20470.202966408004</c:v>
                </c:pt>
                <c:pt idx="3">
                  <c:v>22822.115506372997</c:v>
                </c:pt>
                <c:pt idx="4">
                  <c:v>25498.409355897093</c:v>
                </c:pt>
                <c:pt idx="5">
                  <c:v>25822.651010220798</c:v>
                </c:pt>
                <c:pt idx="6">
                  <c:v>22156.563209230189</c:v>
                </c:pt>
                <c:pt idx="7">
                  <c:v>23311.498263881505</c:v>
                </c:pt>
                <c:pt idx="8">
                  <c:v>16467.790378270896</c:v>
                </c:pt>
                <c:pt idx="9">
                  <c:v>18316.890834330312</c:v>
                </c:pt>
              </c:numCache>
            </c:numRef>
          </c:val>
        </c:ser>
        <c:ser>
          <c:idx val="7"/>
          <c:order val="7"/>
          <c:tx>
            <c:strRef>
              <c:f>比较!$A$47</c:f>
              <c:strCache>
                <c:ptCount val="1"/>
                <c:pt idx="0">
                  <c:v>对其他存款性公司债权  Claims on Other Depository Corporations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比较!$B$47:$K$47</c:f>
              <c:numCache>
                <c:formatCode>0.00_ </c:formatCode>
                <c:ptCount val="10"/>
                <c:pt idx="0">
                  <c:v>15427.603711065494</c:v>
                </c:pt>
                <c:pt idx="1">
                  <c:v>17520.950149189921</c:v>
                </c:pt>
                <c:pt idx="2">
                  <c:v>19132.458901307502</c:v>
                </c:pt>
                <c:pt idx="3">
                  <c:v>18322.98538279999</c:v>
                </c:pt>
                <c:pt idx="4">
                  <c:v>20951.470257744295</c:v>
                </c:pt>
                <c:pt idx="5">
                  <c:v>21370.314349295513</c:v>
                </c:pt>
                <c:pt idx="6">
                  <c:v>19155.503141890687</c:v>
                </c:pt>
                <c:pt idx="7">
                  <c:v>17254.435000603597</c:v>
                </c:pt>
                <c:pt idx="8">
                  <c:v>15335.592426865507</c:v>
                </c:pt>
                <c:pt idx="9">
                  <c:v>13327.921340809015</c:v>
                </c:pt>
              </c:numCache>
            </c:numRef>
          </c:val>
        </c:ser>
        <c:ser>
          <c:idx val="8"/>
          <c:order val="8"/>
          <c:tx>
            <c:strRef>
              <c:f>比较!$A$48</c:f>
              <c:strCache>
                <c:ptCount val="1"/>
                <c:pt idx="0">
                  <c:v>对其他金融机构债权  Claims on Other Financial Institutions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比较!$B$48:$K$48</c:f>
              <c:numCache>
                <c:formatCode>0.00_ </c:formatCode>
                <c:ptCount val="10"/>
                <c:pt idx="0">
                  <c:v>75.640650081899366</c:v>
                </c:pt>
                <c:pt idx="1">
                  <c:v>1167.5334489978995</c:v>
                </c:pt>
                <c:pt idx="2">
                  <c:v>2285.1164009752047</c:v>
                </c:pt>
                <c:pt idx="3">
                  <c:v>2162.0385434320979</c:v>
                </c:pt>
                <c:pt idx="4">
                  <c:v>2826.9343601104993</c:v>
                </c:pt>
                <c:pt idx="5">
                  <c:v>2527.2999966045008</c:v>
                </c:pt>
                <c:pt idx="6">
                  <c:v>2365.133145229398</c:v>
                </c:pt>
                <c:pt idx="7">
                  <c:v>2198.7578059059979</c:v>
                </c:pt>
                <c:pt idx="8">
                  <c:v>1723.9543194751004</c:v>
                </c:pt>
                <c:pt idx="9">
                  <c:v>1561.7105845555998</c:v>
                </c:pt>
              </c:numCache>
            </c:numRef>
          </c:val>
        </c:ser>
        <c:ser>
          <c:idx val="9"/>
          <c:order val="9"/>
          <c:tx>
            <c:strRef>
              <c:f>比较!$A$49</c:f>
              <c:strCache>
                <c:ptCount val="1"/>
                <c:pt idx="0">
                  <c:v>对非金融机构债权  Claims on Non-financial Institutions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比较!$B$49:$K$49</c:f>
              <c:numCache>
                <c:formatCode>0.00_ </c:formatCode>
                <c:ptCount val="10"/>
                <c:pt idx="0">
                  <c:v>40860.320441027783</c:v>
                </c:pt>
                <c:pt idx="1">
                  <c:v>46920.027012276085</c:v>
                </c:pt>
                <c:pt idx="2">
                  <c:v>62805.225209427008</c:v>
                </c:pt>
                <c:pt idx="3">
                  <c:v>64752.86375487264</c:v>
                </c:pt>
                <c:pt idx="4">
                  <c:v>69216.969876622024</c:v>
                </c:pt>
                <c:pt idx="5">
                  <c:v>81349.574658243655</c:v>
                </c:pt>
                <c:pt idx="6">
                  <c:v>81242.641960676498</c:v>
                </c:pt>
                <c:pt idx="7">
                  <c:v>82758.949861754023</c:v>
                </c:pt>
                <c:pt idx="8">
                  <c:v>84267.56583170325</c:v>
                </c:pt>
                <c:pt idx="9">
                  <c:v>85501.128143182083</c:v>
                </c:pt>
              </c:numCache>
            </c:numRef>
          </c:val>
        </c:ser>
        <c:ser>
          <c:idx val="10"/>
          <c:order val="10"/>
          <c:tx>
            <c:strRef>
              <c:f>比较!$A$50</c:f>
              <c:strCache>
                <c:ptCount val="1"/>
                <c:pt idx="0">
                  <c:v>对其他居民部门债权  Claims on Other resident Sectors 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比较!$B$50:$K$50</c:f>
              <c:numCache>
                <c:formatCode>0.00_ </c:formatCode>
                <c:ptCount val="10"/>
                <c:pt idx="0">
                  <c:v>6235.9650014226136</c:v>
                </c:pt>
                <c:pt idx="1">
                  <c:v>6566.1428884637935</c:v>
                </c:pt>
                <c:pt idx="2">
                  <c:v>8194.5990409546939</c:v>
                </c:pt>
                <c:pt idx="3">
                  <c:v>8935.5403708569866</c:v>
                </c:pt>
                <c:pt idx="4">
                  <c:v>10142.667513048611</c:v>
                </c:pt>
                <c:pt idx="5">
                  <c:v>12383.481126958504</c:v>
                </c:pt>
                <c:pt idx="6">
                  <c:v>14346.621136551788</c:v>
                </c:pt>
                <c:pt idx="7">
                  <c:v>16350.259030349014</c:v>
                </c:pt>
                <c:pt idx="8">
                  <c:v>18516.405813179212</c:v>
                </c:pt>
                <c:pt idx="9">
                  <c:v>20054.463539521792</c:v>
                </c:pt>
              </c:numCache>
            </c:numRef>
          </c:val>
        </c:ser>
        <c:ser>
          <c:idx val="11"/>
          <c:order val="11"/>
          <c:tx>
            <c:strRef>
              <c:f>比较!$A$51</c:f>
              <c:strCache>
                <c:ptCount val="1"/>
                <c:pt idx="0">
                  <c:v>其他资产  Other Assets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比较!$B$51:$K$51</c:f>
              <c:numCache>
                <c:formatCode>0.00_ </c:formatCode>
                <c:ptCount val="10"/>
                <c:pt idx="0">
                  <c:v>14717.867358920172</c:v>
                </c:pt>
                <c:pt idx="1">
                  <c:v>11100.406088448151</c:v>
                </c:pt>
                <c:pt idx="2">
                  <c:v>8685.8472440310943</c:v>
                </c:pt>
                <c:pt idx="3">
                  <c:v>8082.652815038593</c:v>
                </c:pt>
                <c:pt idx="4">
                  <c:v>8672.0855581520373</c:v>
                </c:pt>
                <c:pt idx="5">
                  <c:v>9544.6921149427362</c:v>
                </c:pt>
                <c:pt idx="6">
                  <c:v>10808.962938941106</c:v>
                </c:pt>
                <c:pt idx="7">
                  <c:v>12099.954241818828</c:v>
                </c:pt>
                <c:pt idx="8">
                  <c:v>13595.974660563799</c:v>
                </c:pt>
                <c:pt idx="9">
                  <c:v>13030.984227715388</c:v>
                </c:pt>
              </c:numCache>
            </c:numRef>
          </c:val>
        </c:ser>
        <c:gapWidth val="55"/>
        <c:overlap val="100"/>
        <c:axId val="371204480"/>
        <c:axId val="371206016"/>
      </c:barChart>
      <c:catAx>
        <c:axId val="371204480"/>
        <c:scaling>
          <c:orientation val="minMax"/>
        </c:scaling>
        <c:axPos val="b"/>
        <c:majorTickMark val="none"/>
        <c:tickLblPos val="nextTo"/>
        <c:crossAx val="371206016"/>
        <c:crosses val="autoZero"/>
        <c:auto val="1"/>
        <c:lblAlgn val="ctr"/>
        <c:lblOffset val="100"/>
      </c:catAx>
      <c:valAx>
        <c:axId val="37120601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37120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259958168472593"/>
          <c:y val="0.12344098831617682"/>
          <c:w val="0.39751167124727205"/>
          <c:h val="0.87415796429701609"/>
        </c:manualLayout>
      </c:layout>
      <c:txPr>
        <a:bodyPr/>
        <a:lstStyle/>
        <a:p>
          <a:pPr>
            <a:defRPr sz="1100"/>
          </a:pPr>
          <a:endParaRPr lang="zh-CN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3"/>
  <c:chart>
    <c:title>
      <c:tx>
        <c:rich>
          <a:bodyPr/>
          <a:lstStyle/>
          <a:p>
            <a:pPr>
              <a:defRPr/>
            </a:pPr>
            <a:r>
              <a:rPr lang="zh-CN"/>
              <a:t>负债账目明细的同期增长</a:t>
            </a:r>
            <a:endParaRPr lang="en-US"/>
          </a:p>
        </c:rich>
      </c:tx>
      <c:layout>
        <c:manualLayout>
          <c:xMode val="edge"/>
          <c:yMode val="edge"/>
          <c:x val="0.12600424737384838"/>
          <c:y val="1.3866276059797839E-2"/>
        </c:manualLayout>
      </c:layout>
    </c:title>
    <c:plotArea>
      <c:layout>
        <c:manualLayout>
          <c:layoutTarget val="inner"/>
          <c:xMode val="edge"/>
          <c:yMode val="edge"/>
          <c:x val="9.1366042848559134E-2"/>
          <c:y val="9.8904108547738692E-2"/>
          <c:w val="0.44357779216555976"/>
          <c:h val="0.88087948973573704"/>
        </c:manualLayout>
      </c:layout>
      <c:barChart>
        <c:barDir val="col"/>
        <c:grouping val="stacked"/>
        <c:ser>
          <c:idx val="0"/>
          <c:order val="0"/>
          <c:tx>
            <c:strRef>
              <c:f>比较!$A$53</c:f>
              <c:strCache>
                <c:ptCount val="1"/>
                <c:pt idx="0">
                  <c:v>对非金融机构及住户负债  Liabilities to Non-financial Institutions &amp; Households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比较!$B$53:$K$53</c:f>
              <c:numCache>
                <c:formatCode>0.00_ </c:formatCode>
                <c:ptCount val="10"/>
                <c:pt idx="0">
                  <c:v>88891.832072313584</c:v>
                </c:pt>
                <c:pt idx="1">
                  <c:v>91719.49931710196</c:v>
                </c:pt>
                <c:pt idx="2">
                  <c:v>106157.19542057574</c:v>
                </c:pt>
                <c:pt idx="3">
                  <c:v>110609.50453970407</c:v>
                </c:pt>
                <c:pt idx="4">
                  <c:v>113215.46368857066</c:v>
                </c:pt>
                <c:pt idx="5">
                  <c:v>123950.88911892782</c:v>
                </c:pt>
                <c:pt idx="6">
                  <c:v>121181.7719755068</c:v>
                </c:pt>
                <c:pt idx="7">
                  <c:v>116205.446475912</c:v>
                </c:pt>
                <c:pt idx="8">
                  <c:v>121229.56112961291</c:v>
                </c:pt>
                <c:pt idx="9">
                  <c:v>119223.08285804791</c:v>
                </c:pt>
              </c:numCache>
            </c:numRef>
          </c:val>
        </c:ser>
        <c:ser>
          <c:idx val="1"/>
          <c:order val="1"/>
          <c:tx>
            <c:strRef>
              <c:f>比较!$A$54</c:f>
              <c:strCache>
                <c:ptCount val="1"/>
                <c:pt idx="0">
                  <c:v>纳入广义货币的存款 Deposits Included in Broad Money 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比较!$B$54:$K$54</c:f>
              <c:numCache>
                <c:formatCode>0.00_ </c:formatCode>
                <c:ptCount val="10"/>
                <c:pt idx="0">
                  <c:v>88207.127641250438</c:v>
                </c:pt>
                <c:pt idx="1">
                  <c:v>91937.830679683539</c:v>
                </c:pt>
                <c:pt idx="2">
                  <c:v>106745.77852140245</c:v>
                </c:pt>
                <c:pt idx="3">
                  <c:v>111547.19527044718</c:v>
                </c:pt>
                <c:pt idx="4">
                  <c:v>113807.93941164331</c:v>
                </c:pt>
                <c:pt idx="5">
                  <c:v>124322.40291901876</c:v>
                </c:pt>
                <c:pt idx="6">
                  <c:v>122021.16880538425</c:v>
                </c:pt>
                <c:pt idx="7">
                  <c:v>117130.90754196764</c:v>
                </c:pt>
                <c:pt idx="8">
                  <c:v>121939.00561918726</c:v>
                </c:pt>
                <c:pt idx="9">
                  <c:v>120215.69126492279</c:v>
                </c:pt>
              </c:numCache>
            </c:numRef>
          </c:val>
        </c:ser>
        <c:ser>
          <c:idx val="2"/>
          <c:order val="2"/>
          <c:tx>
            <c:strRef>
              <c:f>比较!$A$55</c:f>
              <c:strCache>
                <c:ptCount val="1"/>
                <c:pt idx="0">
                  <c:v>企业活期存款  Demand Deposits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比较!$B$55:$K$55</c:f>
              <c:numCache>
                <c:formatCode>0.00_ </c:formatCode>
                <c:ptCount val="10"/>
                <c:pt idx="0">
                  <c:v>5935.5900563091127</c:v>
                </c:pt>
                <c:pt idx="1">
                  <c:v>13284.547026283908</c:v>
                </c:pt>
                <c:pt idx="2">
                  <c:v>22360.308550075191</c:v>
                </c:pt>
                <c:pt idx="3">
                  <c:v>23051.000901332518</c:v>
                </c:pt>
                <c:pt idx="4">
                  <c:v>25290.611940867777</c:v>
                </c:pt>
                <c:pt idx="5">
                  <c:v>34858.336814980241</c:v>
                </c:pt>
                <c:pt idx="6">
                  <c:v>37344.711098831642</c:v>
                </c:pt>
                <c:pt idx="7">
                  <c:v>39949.906290159575</c:v>
                </c:pt>
                <c:pt idx="8">
                  <c:v>40896.164074667468</c:v>
                </c:pt>
                <c:pt idx="9">
                  <c:v>45938.997810598186</c:v>
                </c:pt>
              </c:numCache>
            </c:numRef>
          </c:val>
        </c:ser>
        <c:ser>
          <c:idx val="3"/>
          <c:order val="3"/>
          <c:tx>
            <c:strRef>
              <c:f>比较!$A$56</c:f>
              <c:strCache>
                <c:ptCount val="1"/>
                <c:pt idx="0">
                  <c:v>企业定期存款  Time Deposits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比较!$B$56:$K$56</c:f>
              <c:numCache>
                <c:formatCode>0.00_ </c:formatCode>
                <c:ptCount val="10"/>
                <c:pt idx="0">
                  <c:v>23470.901384793688</c:v>
                </c:pt>
                <c:pt idx="1">
                  <c:v>25188.918499521518</c:v>
                </c:pt>
                <c:pt idx="2">
                  <c:v>28745.442070797915</c:v>
                </c:pt>
                <c:pt idx="3">
                  <c:v>32663.573420402696</c:v>
                </c:pt>
                <c:pt idx="4">
                  <c:v>33041.094364534103</c:v>
                </c:pt>
                <c:pt idx="5">
                  <c:v>34509.880752002602</c:v>
                </c:pt>
                <c:pt idx="6">
                  <c:v>32120.886973959903</c:v>
                </c:pt>
                <c:pt idx="7">
                  <c:v>28714.355159614075</c:v>
                </c:pt>
                <c:pt idx="8">
                  <c:v>29854.857624583194</c:v>
                </c:pt>
                <c:pt idx="9">
                  <c:v>28670.227756288601</c:v>
                </c:pt>
              </c:numCache>
            </c:numRef>
          </c:val>
        </c:ser>
        <c:ser>
          <c:idx val="4"/>
          <c:order val="4"/>
          <c:tx>
            <c:strRef>
              <c:f>比较!$A$57</c:f>
              <c:strCache>
                <c:ptCount val="1"/>
                <c:pt idx="0">
                  <c:v>居民储蓄存款  Saving Deposits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比较!$B$57:$K$57</c:f>
              <c:numCache>
                <c:formatCode>0.00_ </c:formatCode>
                <c:ptCount val="10"/>
                <c:pt idx="0">
                  <c:v>58800.636200147565</c:v>
                </c:pt>
                <c:pt idx="1">
                  <c:v>53464.365153878025</c:v>
                </c:pt>
                <c:pt idx="2">
                  <c:v>55640.027900529385</c:v>
                </c:pt>
                <c:pt idx="3">
                  <c:v>55832.620948711876</c:v>
                </c:pt>
                <c:pt idx="4">
                  <c:v>55476.233106241387</c:v>
                </c:pt>
                <c:pt idx="5">
                  <c:v>54954.185352035915</c:v>
                </c:pt>
                <c:pt idx="6">
                  <c:v>52555.570732592663</c:v>
                </c:pt>
                <c:pt idx="7">
                  <c:v>48466.646092194016</c:v>
                </c:pt>
                <c:pt idx="8">
                  <c:v>51187.983919936669</c:v>
                </c:pt>
                <c:pt idx="9">
                  <c:v>45606.4656980359</c:v>
                </c:pt>
              </c:numCache>
            </c:numRef>
          </c:val>
        </c:ser>
        <c:ser>
          <c:idx val="5"/>
          <c:order val="5"/>
          <c:tx>
            <c:strRef>
              <c:f>比较!$A$58</c:f>
              <c:strCache>
                <c:ptCount val="1"/>
                <c:pt idx="0">
                  <c:v>不纳入广义货币的存款  Deposits Excluded from Broad Money 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比较!$B$58:$K$58</c:f>
              <c:numCache>
                <c:formatCode>0.00_ </c:formatCode>
                <c:ptCount val="10"/>
                <c:pt idx="0">
                  <c:v>657.69292014710118</c:v>
                </c:pt>
                <c:pt idx="1">
                  <c:v>766.97105128949806</c:v>
                </c:pt>
                <c:pt idx="2">
                  <c:v>975.13624380290094</c:v>
                </c:pt>
                <c:pt idx="3">
                  <c:v>538.23367290660099</c:v>
                </c:pt>
                <c:pt idx="4">
                  <c:v>748.4885227261002</c:v>
                </c:pt>
                <c:pt idx="5">
                  <c:v>757.41441467669938</c:v>
                </c:pt>
                <c:pt idx="6">
                  <c:v>498.82194945310221</c:v>
                </c:pt>
                <c:pt idx="7">
                  <c:v>268.81634053910057</c:v>
                </c:pt>
                <c:pt idx="8">
                  <c:v>91.189171030500802</c:v>
                </c:pt>
                <c:pt idx="9">
                  <c:v>80.799085772201579</c:v>
                </c:pt>
              </c:numCache>
            </c:numRef>
          </c:val>
        </c:ser>
        <c:ser>
          <c:idx val="6"/>
          <c:order val="6"/>
          <c:tx>
            <c:strRef>
              <c:f>比较!$A$59</c:f>
              <c:strCache>
                <c:ptCount val="1"/>
                <c:pt idx="0">
                  <c:v>可转让存款  Transferable Deposits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比较!$B$59:$K$59</c:f>
              <c:numCache>
                <c:formatCode>0.00_ </c:formatCode>
                <c:ptCount val="10"/>
                <c:pt idx="0">
                  <c:v>431.87408524359898</c:v>
                </c:pt>
                <c:pt idx="1">
                  <c:v>587.76544733060109</c:v>
                </c:pt>
                <c:pt idx="2">
                  <c:v>799.38619742940091</c:v>
                </c:pt>
                <c:pt idx="3">
                  <c:v>1042.6636683699007</c:v>
                </c:pt>
                <c:pt idx="4">
                  <c:v>985.55747611309926</c:v>
                </c:pt>
                <c:pt idx="5">
                  <c:v>983.57601712039923</c:v>
                </c:pt>
                <c:pt idx="6">
                  <c:v>910.76952485160064</c:v>
                </c:pt>
                <c:pt idx="7">
                  <c:v>841.76716227150018</c:v>
                </c:pt>
                <c:pt idx="8">
                  <c:v>839.45985462689987</c:v>
                </c:pt>
                <c:pt idx="9">
                  <c:v>977.76021688270066</c:v>
                </c:pt>
              </c:numCache>
            </c:numRef>
          </c:val>
        </c:ser>
        <c:ser>
          <c:idx val="7"/>
          <c:order val="7"/>
          <c:tx>
            <c:strRef>
              <c:f>比较!$A$60</c:f>
              <c:strCache>
                <c:ptCount val="1"/>
                <c:pt idx="0">
                  <c:v>其他存款  Other Deposits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比较!$B$60:$K$60</c:f>
              <c:numCache>
                <c:formatCode>0.00_ </c:formatCode>
                <c:ptCount val="10"/>
                <c:pt idx="0">
                  <c:v>225.81883490350083</c:v>
                </c:pt>
                <c:pt idx="1">
                  <c:v>179.20560395889879</c:v>
                </c:pt>
                <c:pt idx="2">
                  <c:v>175.75004637349957</c:v>
                </c:pt>
                <c:pt idx="3">
                  <c:v>-504.42999546330066</c:v>
                </c:pt>
                <c:pt idx="4">
                  <c:v>-237.06895338699906</c:v>
                </c:pt>
                <c:pt idx="5">
                  <c:v>-226.16160244369985</c:v>
                </c:pt>
                <c:pt idx="6">
                  <c:v>-411.94757539849888</c:v>
                </c:pt>
                <c:pt idx="7">
                  <c:v>-572.95082173239916</c:v>
                </c:pt>
                <c:pt idx="8">
                  <c:v>-748.27068359639998</c:v>
                </c:pt>
                <c:pt idx="9">
                  <c:v>-896.96113111049999</c:v>
                </c:pt>
              </c:numCache>
            </c:numRef>
          </c:val>
        </c:ser>
        <c:ser>
          <c:idx val="8"/>
          <c:order val="8"/>
          <c:tx>
            <c:strRef>
              <c:f>比较!$A$61</c:f>
              <c:strCache>
                <c:ptCount val="1"/>
                <c:pt idx="0">
                  <c:v>其他负债 Other Liabilities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比较!$B$61:$K$61</c:f>
              <c:numCache>
                <c:formatCode>0.00_ </c:formatCode>
                <c:ptCount val="10"/>
                <c:pt idx="0">
                  <c:v>27.011510916000134</c:v>
                </c:pt>
                <c:pt idx="1">
                  <c:v>-985.30241387099977</c:v>
                </c:pt>
                <c:pt idx="2">
                  <c:v>-1563.7193446297001</c:v>
                </c:pt>
                <c:pt idx="3">
                  <c:v>-1475.9244036497003</c:v>
                </c:pt>
                <c:pt idx="4">
                  <c:v>-1340.9642457986997</c:v>
                </c:pt>
                <c:pt idx="5">
                  <c:v>-1128.9282147676004</c:v>
                </c:pt>
                <c:pt idx="6">
                  <c:v>-1338.2187793305002</c:v>
                </c:pt>
                <c:pt idx="7">
                  <c:v>-1194.2774065947001</c:v>
                </c:pt>
                <c:pt idx="8">
                  <c:v>-800.6336606048003</c:v>
                </c:pt>
                <c:pt idx="9">
                  <c:v>-1073.4074926471003</c:v>
                </c:pt>
              </c:numCache>
            </c:numRef>
          </c:val>
        </c:ser>
        <c:ser>
          <c:idx val="9"/>
          <c:order val="9"/>
          <c:tx>
            <c:strRef>
              <c:f>比较!$A$62</c:f>
              <c:strCache>
                <c:ptCount val="1"/>
                <c:pt idx="0">
                  <c:v>对中央银行负债  Liabilities to Central Bank 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比较!$B$62:$K$62</c:f>
              <c:numCache>
                <c:formatCode>0.00_ </c:formatCode>
                <c:ptCount val="10"/>
                <c:pt idx="0">
                  <c:v>-1614.8651106054003</c:v>
                </c:pt>
                <c:pt idx="1">
                  <c:v>-2397.7630128410001</c:v>
                </c:pt>
                <c:pt idx="2">
                  <c:v>-1561.1182828637002</c:v>
                </c:pt>
                <c:pt idx="3">
                  <c:v>-1558.9677685543993</c:v>
                </c:pt>
                <c:pt idx="4">
                  <c:v>-1542.3508653300005</c:v>
                </c:pt>
                <c:pt idx="5">
                  <c:v>-1477.1902400957006</c:v>
                </c:pt>
                <c:pt idx="6">
                  <c:v>-1507.0837416826998</c:v>
                </c:pt>
                <c:pt idx="7">
                  <c:v>-1240.3377925354998</c:v>
                </c:pt>
                <c:pt idx="8">
                  <c:v>-1273.5605746741003</c:v>
                </c:pt>
                <c:pt idx="9">
                  <c:v>-1166.9848322110001</c:v>
                </c:pt>
              </c:numCache>
            </c:numRef>
          </c:val>
        </c:ser>
        <c:ser>
          <c:idx val="10"/>
          <c:order val="10"/>
          <c:tx>
            <c:strRef>
              <c:f>比较!$A$63</c:f>
              <c:strCache>
                <c:ptCount val="1"/>
                <c:pt idx="0">
                  <c:v>对其他存款性公司负债  Liabilities to Other Depository  Corporations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比较!$B$63:$K$63</c:f>
              <c:numCache>
                <c:formatCode>0.00_ </c:formatCode>
                <c:ptCount val="10"/>
                <c:pt idx="0">
                  <c:v>12981.329559972794</c:v>
                </c:pt>
                <c:pt idx="1">
                  <c:v>15387.919593037503</c:v>
                </c:pt>
                <c:pt idx="2">
                  <c:v>16105.893580411095</c:v>
                </c:pt>
                <c:pt idx="3">
                  <c:v>15531.971796442191</c:v>
                </c:pt>
                <c:pt idx="4">
                  <c:v>18689.7724164418</c:v>
                </c:pt>
                <c:pt idx="5">
                  <c:v>16652.524891205401</c:v>
                </c:pt>
                <c:pt idx="6">
                  <c:v>12684.860839676301</c:v>
                </c:pt>
                <c:pt idx="7">
                  <c:v>12123.805301793007</c:v>
                </c:pt>
                <c:pt idx="8">
                  <c:v>11788.142841341607</c:v>
                </c:pt>
                <c:pt idx="9">
                  <c:v>10628.8960035419</c:v>
                </c:pt>
              </c:numCache>
            </c:numRef>
          </c:val>
        </c:ser>
        <c:ser>
          <c:idx val="11"/>
          <c:order val="11"/>
          <c:tx>
            <c:strRef>
              <c:f>比较!$A$64</c:f>
              <c:strCache>
                <c:ptCount val="1"/>
                <c:pt idx="0">
                  <c:v>对其他金融性公司负债  Liabilities to Other Financial Corporations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比较!$B$64:$K$64</c:f>
              <c:numCache>
                <c:formatCode>0.00_ </c:formatCode>
                <c:ptCount val="10"/>
                <c:pt idx="0">
                  <c:v>-10646.449563996292</c:v>
                </c:pt>
                <c:pt idx="1">
                  <c:v>-5540.8817139091989</c:v>
                </c:pt>
                <c:pt idx="2">
                  <c:v>818.46561816780741</c:v>
                </c:pt>
                <c:pt idx="3">
                  <c:v>6.7853188808949199</c:v>
                </c:pt>
                <c:pt idx="4">
                  <c:v>839.10887732039555</c:v>
                </c:pt>
                <c:pt idx="5">
                  <c:v>5007.6378227307941</c:v>
                </c:pt>
                <c:pt idx="6">
                  <c:v>6270.0490089072046</c:v>
                </c:pt>
                <c:pt idx="7">
                  <c:v>13295.0780132781</c:v>
                </c:pt>
                <c:pt idx="8">
                  <c:v>12530.941091436896</c:v>
                </c:pt>
                <c:pt idx="9">
                  <c:v>16218.898820777089</c:v>
                </c:pt>
              </c:numCache>
            </c:numRef>
          </c:val>
        </c:ser>
        <c:ser>
          <c:idx val="12"/>
          <c:order val="12"/>
          <c:tx>
            <c:strRef>
              <c:f>比较!$A$65</c:f>
              <c:strCache>
                <c:ptCount val="1"/>
                <c:pt idx="0">
                  <c:v>其中：计入广义货币的存款   Of which: Deposits Included in Broad Money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比较!$B$65:$K$65</c:f>
              <c:numCache>
                <c:formatCode>0.00_ </c:formatCode>
                <c:ptCount val="10"/>
                <c:pt idx="0">
                  <c:v>-14298.383497221199</c:v>
                </c:pt>
                <c:pt idx="1">
                  <c:v>-8954.7649580828001</c:v>
                </c:pt>
                <c:pt idx="2">
                  <c:v>-2486.9495246991009</c:v>
                </c:pt>
                <c:pt idx="3">
                  <c:v>-3847.3689103551023</c:v>
                </c:pt>
                <c:pt idx="4">
                  <c:v>-5156.2491481147026</c:v>
                </c:pt>
                <c:pt idx="5">
                  <c:v>-2006.8840796716995</c:v>
                </c:pt>
                <c:pt idx="6">
                  <c:v>1167.3980634912987</c:v>
                </c:pt>
                <c:pt idx="7">
                  <c:v>7166.3661563838996</c:v>
                </c:pt>
                <c:pt idx="8">
                  <c:v>5504.6260384958005</c:v>
                </c:pt>
                <c:pt idx="9">
                  <c:v>8881.8920868416972</c:v>
                </c:pt>
              </c:numCache>
            </c:numRef>
          </c:val>
        </c:ser>
        <c:ser>
          <c:idx val="13"/>
          <c:order val="13"/>
          <c:tx>
            <c:strRef>
              <c:f>比较!$A$66</c:f>
              <c:strCache>
                <c:ptCount val="1"/>
                <c:pt idx="0">
                  <c:v>国外负债  Foreign Liabilities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比较!$B$66:$K$66</c:f>
              <c:numCache>
                <c:formatCode>0.00_ </c:formatCode>
                <c:ptCount val="10"/>
                <c:pt idx="0">
                  <c:v>-1151.4862638823006</c:v>
                </c:pt>
                <c:pt idx="1">
                  <c:v>-824.42252771449967</c:v>
                </c:pt>
                <c:pt idx="2">
                  <c:v>-991.44534554640086</c:v>
                </c:pt>
                <c:pt idx="3">
                  <c:v>-913.75204606650004</c:v>
                </c:pt>
                <c:pt idx="4">
                  <c:v>-799.28920484079936</c:v>
                </c:pt>
                <c:pt idx="5">
                  <c:v>-789.40865213219968</c:v>
                </c:pt>
                <c:pt idx="6">
                  <c:v>-574.23609913219843</c:v>
                </c:pt>
                <c:pt idx="7">
                  <c:v>-1146.9830398138001</c:v>
                </c:pt>
                <c:pt idx="8">
                  <c:v>-963.51290708130091</c:v>
                </c:pt>
                <c:pt idx="9">
                  <c:v>-652.22114930899988</c:v>
                </c:pt>
              </c:numCache>
            </c:numRef>
          </c:val>
        </c:ser>
        <c:ser>
          <c:idx val="14"/>
          <c:order val="14"/>
          <c:tx>
            <c:strRef>
              <c:f>比较!$A$67</c:f>
              <c:strCache>
                <c:ptCount val="1"/>
                <c:pt idx="0">
                  <c:v>债券发行  Bond Issue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比较!$B$67:$K$67</c:f>
              <c:numCache>
                <c:formatCode>0.00_ </c:formatCode>
                <c:ptCount val="10"/>
                <c:pt idx="0">
                  <c:v>7858.3763675104929</c:v>
                </c:pt>
                <c:pt idx="1">
                  <c:v>7291.0803328790935</c:v>
                </c:pt>
                <c:pt idx="2">
                  <c:v>6859.4391284882004</c:v>
                </c:pt>
                <c:pt idx="3">
                  <c:v>6458.284921549799</c:v>
                </c:pt>
                <c:pt idx="4">
                  <c:v>6225.3263972282948</c:v>
                </c:pt>
                <c:pt idx="5">
                  <c:v>7036.4728862100019</c:v>
                </c:pt>
                <c:pt idx="6">
                  <c:v>7977.7962872782082</c:v>
                </c:pt>
                <c:pt idx="7">
                  <c:v>8473.8753232259987</c:v>
                </c:pt>
                <c:pt idx="8">
                  <c:v>8466.2499724848967</c:v>
                </c:pt>
                <c:pt idx="9">
                  <c:v>8711.989237731199</c:v>
                </c:pt>
              </c:numCache>
            </c:numRef>
          </c:val>
        </c:ser>
        <c:ser>
          <c:idx val="15"/>
          <c:order val="15"/>
          <c:tx>
            <c:strRef>
              <c:f>比较!$A$68</c:f>
              <c:strCache>
                <c:ptCount val="1"/>
                <c:pt idx="0">
                  <c:v>实收资本  Paid-in Capital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比较!$B$68:$K$68</c:f>
              <c:numCache>
                <c:formatCode>0.00_ </c:formatCode>
                <c:ptCount val="10"/>
                <c:pt idx="0">
                  <c:v>3376.2316471303966</c:v>
                </c:pt>
                <c:pt idx="1">
                  <c:v>3380.279318411398</c:v>
                </c:pt>
                <c:pt idx="2">
                  <c:v>3353.2974876986991</c:v>
                </c:pt>
                <c:pt idx="3">
                  <c:v>3383.862957051897</c:v>
                </c:pt>
                <c:pt idx="4">
                  <c:v>3388.3897002117956</c:v>
                </c:pt>
                <c:pt idx="5">
                  <c:v>3381.8613737624</c:v>
                </c:pt>
                <c:pt idx="6">
                  <c:v>3445.2503698707005</c:v>
                </c:pt>
                <c:pt idx="7">
                  <c:v>3531.2328729023939</c:v>
                </c:pt>
                <c:pt idx="8">
                  <c:v>3563.7161326262976</c:v>
                </c:pt>
                <c:pt idx="9">
                  <c:v>2237.8976023526957</c:v>
                </c:pt>
              </c:numCache>
            </c:numRef>
          </c:val>
        </c:ser>
        <c:ser>
          <c:idx val="16"/>
          <c:order val="16"/>
          <c:tx>
            <c:strRef>
              <c:f>比较!$A$69</c:f>
              <c:strCache>
                <c:ptCount val="1"/>
                <c:pt idx="0">
                  <c:v>其他负债  Other Liabilities</c:v>
                </c:pt>
              </c:strCache>
            </c:strRef>
          </c:tx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比较!$B$69:$K$69</c:f>
              <c:numCache>
                <c:formatCode>0.00_ </c:formatCode>
                <c:ptCount val="10"/>
                <c:pt idx="0">
                  <c:v>12563.6368380118</c:v>
                </c:pt>
                <c:pt idx="1">
                  <c:v>11811.392684994804</c:v>
                </c:pt>
                <c:pt idx="2">
                  <c:v>9686.3126267837215</c:v>
                </c:pt>
                <c:pt idx="3">
                  <c:v>8195.1821550114983</c:v>
                </c:pt>
                <c:pt idx="4">
                  <c:v>9795.473401772615</c:v>
                </c:pt>
                <c:pt idx="5">
                  <c:v>8739.9296235270012</c:v>
                </c:pt>
                <c:pt idx="6">
                  <c:v>9219.6305402012076</c:v>
                </c:pt>
                <c:pt idx="7">
                  <c:v>10021.414544265695</c:v>
                </c:pt>
                <c:pt idx="8">
                  <c:v>9798.1078803843993</c:v>
                </c:pt>
                <c:pt idx="9">
                  <c:v>8582.8236224632928</c:v>
                </c:pt>
              </c:numCache>
            </c:numRef>
          </c:val>
        </c:ser>
        <c:gapWidth val="55"/>
        <c:overlap val="100"/>
        <c:axId val="207913344"/>
        <c:axId val="207914880"/>
      </c:barChart>
      <c:catAx>
        <c:axId val="207913344"/>
        <c:scaling>
          <c:orientation val="minMax"/>
        </c:scaling>
        <c:axPos val="b"/>
        <c:majorTickMark val="none"/>
        <c:tickLblPos val="nextTo"/>
        <c:crossAx val="207914880"/>
        <c:crosses val="autoZero"/>
        <c:auto val="1"/>
        <c:lblAlgn val="ctr"/>
        <c:lblOffset val="100"/>
      </c:catAx>
      <c:valAx>
        <c:axId val="207914880"/>
        <c:scaling>
          <c:orientation val="minMax"/>
        </c:scaling>
        <c:axPos val="l"/>
        <c:majorGridlines/>
        <c:numFmt formatCode="0.00_ " sourceLinked="1"/>
        <c:majorTickMark val="none"/>
        <c:tickLblPos val="nextTo"/>
        <c:crossAx val="2079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68140782577145"/>
          <c:y val="0"/>
          <c:w val="0.46432518201241862"/>
          <c:h val="1"/>
        </c:manualLayout>
      </c:layout>
      <c:txPr>
        <a:bodyPr/>
        <a:lstStyle/>
        <a:p>
          <a:pPr>
            <a:defRPr sz="1050"/>
          </a:pPr>
          <a:endParaRPr lang="zh-CN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1"/>
  <c:chart>
    <c:title>
      <c:layout>
        <c:manualLayout>
          <c:xMode val="edge"/>
          <c:yMode val="edge"/>
          <c:x val="0.35406690386415318"/>
          <c:y val="1.6444298446445585E-2"/>
        </c:manualLayout>
      </c:layout>
    </c:title>
    <c:plotArea>
      <c:layout/>
      <c:lineChart>
        <c:grouping val="standard"/>
        <c:varyColors val="1"/>
        <c:ser>
          <c:idx val="0"/>
          <c:order val="0"/>
          <c:tx>
            <c:strRef>
              <c:f>比较!$A$35</c:f>
              <c:strCache>
                <c:ptCount val="1"/>
                <c:pt idx="0">
                  <c:v>总资产的同期增长幅度</c:v>
                </c:pt>
              </c:strCache>
            </c:strRef>
          </c:tx>
          <c:dPt>
            <c:idx val="0"/>
            <c:marker>
              <c:spPr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dPt>
          <c:dPt>
            <c:idx val="1"/>
            <c:marker>
              <c:spPr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dPt>
          <c:dPt>
            <c:idx val="2"/>
            <c:marker>
              <c:spPr>
                <a:ln>
                  <a:solidFill>
                    <a:srgbClr val="FFFF00"/>
                  </a:solidFill>
                </a:ln>
              </c:spPr>
            </c:marker>
            <c:spPr>
              <a:ln>
                <a:solidFill>
                  <a:srgbClr val="FFFF00"/>
                </a:solidFill>
              </a:ln>
            </c:spPr>
          </c:dPt>
          <c:dPt>
            <c:idx val="3"/>
            <c:marker>
              <c:spPr>
                <a:ln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dPt>
          <c:dPt>
            <c:idx val="4"/>
            <c:marker>
              <c:spPr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dPt>
          <c:dPt>
            <c:idx val="5"/>
            <c:marker>
              <c:spPr>
                <a:ln>
                  <a:solidFill>
                    <a:schemeClr val="accent1">
                      <a:lumMod val="75000"/>
                    </a:schemeClr>
                  </a:solidFill>
                </a:ln>
              </c:spPr>
            </c:marker>
            <c:spPr>
              <a:ln>
                <a:solidFill>
                  <a:schemeClr val="accent1">
                    <a:lumMod val="75000"/>
                  </a:schemeClr>
                </a:solidFill>
              </a:ln>
            </c:spPr>
          </c:dPt>
          <c:dPt>
            <c:idx val="6"/>
            <c:marker>
              <c:spPr>
                <a:ln>
                  <a:solidFill>
                    <a:schemeClr val="accent4">
                      <a:lumMod val="75000"/>
                    </a:schemeClr>
                  </a:solidFill>
                </a:ln>
              </c:spPr>
            </c:marker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dPt>
          <c:dPt>
            <c:idx val="7"/>
            <c:marker>
              <c:spPr>
                <a:ln>
                  <a:solidFill>
                    <a:srgbClr val="651B6B"/>
                  </a:solidFill>
                </a:ln>
              </c:spPr>
            </c:marker>
            <c:spPr>
              <a:ln>
                <a:solidFill>
                  <a:srgbClr val="651B6B"/>
                </a:solidFill>
              </a:ln>
            </c:spPr>
          </c:dPt>
          <c:dPt>
            <c:idx val="8"/>
            <c:marker>
              <c:spPr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dPt>
          <c:dPt>
            <c:idx val="9"/>
            <c:marker>
              <c:spPr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dPt>
          <c:errBars>
            <c:errDir val="y"/>
            <c:errBarType val="both"/>
            <c:errValType val="stdErr"/>
          </c:errBars>
          <c:cat>
            <c:strRef>
              <c:f>比较!$B$39:$K$39</c:f>
              <c:strCache>
                <c:ptCount val="10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</c:strCache>
            </c:strRef>
          </c:cat>
          <c:val>
            <c:numRef>
              <c:f>比较!$B$35:$K$35</c:f>
              <c:numCache>
                <c:formatCode>0.00%</c:formatCode>
                <c:ptCount val="10"/>
                <c:pt idx="0">
                  <c:v>0.16164147705063572</c:v>
                </c:pt>
                <c:pt idx="1">
                  <c:v>0.16230547248855368</c:v>
                </c:pt>
                <c:pt idx="2">
                  <c:v>0.18481862142866923</c:v>
                </c:pt>
                <c:pt idx="3">
                  <c:v>0.18961937941659315</c:v>
                </c:pt>
                <c:pt idx="4">
                  <c:v>0.19235804974248635</c:v>
                </c:pt>
                <c:pt idx="5">
                  <c:v>0.20786489224203281</c:v>
                </c:pt>
                <c:pt idx="6">
                  <c:v>0.20144481927342053</c:v>
                </c:pt>
                <c:pt idx="7">
                  <c:v>0.19220649525271713</c:v>
                </c:pt>
                <c:pt idx="8">
                  <c:v>0.19834118099996989</c:v>
                </c:pt>
                <c:pt idx="9">
                  <c:v>0.19295671632162978</c:v>
                </c:pt>
              </c:numCache>
            </c:numRef>
          </c:val>
          <c:smooth val="1"/>
        </c:ser>
        <c:marker val="1"/>
        <c:axId val="455585792"/>
        <c:axId val="472392832"/>
      </c:lineChart>
      <c:catAx>
        <c:axId val="455585792"/>
        <c:scaling>
          <c:orientation val="minMax"/>
        </c:scaling>
        <c:axPos val="b"/>
        <c:tickLblPos val="nextTo"/>
        <c:crossAx val="472392832"/>
        <c:crosses val="autoZero"/>
        <c:auto val="1"/>
        <c:lblAlgn val="ctr"/>
        <c:lblOffset val="100"/>
      </c:catAx>
      <c:valAx>
        <c:axId val="472392832"/>
        <c:scaling>
          <c:orientation val="minMax"/>
          <c:min val="0.15000000000000002"/>
        </c:scaling>
        <c:axPos val="l"/>
        <c:majorGridlines/>
        <c:numFmt formatCode="0.00%" sourceLinked="1"/>
        <c:tickLblPos val="nextTo"/>
        <c:crossAx val="45558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163286</xdr:colOff>
      <xdr:row>87</xdr:row>
      <xdr:rowOff>68036</xdr:rowOff>
    </xdr:from>
    <xdr:to>
      <xdr:col>3</xdr:col>
      <xdr:colOff>544286</xdr:colOff>
      <xdr:row>108</xdr:row>
      <xdr:rowOff>13608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122463</xdr:colOff>
      <xdr:row>65</xdr:row>
      <xdr:rowOff>95250</xdr:rowOff>
    </xdr:from>
    <xdr:to>
      <xdr:col>3</xdr:col>
      <xdr:colOff>517071</xdr:colOff>
      <xdr:row>87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149678</xdr:colOff>
      <xdr:row>108</xdr:row>
      <xdr:rowOff>91168</xdr:rowOff>
    </xdr:from>
    <xdr:to>
      <xdr:col>17</xdr:col>
      <xdr:colOff>559253</xdr:colOff>
      <xdr:row>135</xdr:row>
      <xdr:rowOff>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9525</xdr:rowOff>
    </xdr:from>
    <xdr:to>
      <xdr:col>5</xdr:col>
      <xdr:colOff>285750</xdr:colOff>
      <xdr:row>30</xdr:row>
      <xdr:rowOff>122464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360218</xdr:colOff>
      <xdr:row>1</xdr:row>
      <xdr:rowOff>86591</xdr:rowOff>
    </xdr:from>
    <xdr:to>
      <xdr:col>17</xdr:col>
      <xdr:colOff>294409</xdr:colOff>
      <xdr:row>64</xdr:row>
      <xdr:rowOff>122464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731984</xdr:colOff>
      <xdr:row>65</xdr:row>
      <xdr:rowOff>85245</xdr:rowOff>
    </xdr:from>
    <xdr:to>
      <xdr:col>18</xdr:col>
      <xdr:colOff>78521</xdr:colOff>
      <xdr:row>107</xdr:row>
      <xdr:rowOff>148558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27214</xdr:colOff>
      <xdr:row>170</xdr:row>
      <xdr:rowOff>56028</xdr:rowOff>
    </xdr:from>
    <xdr:to>
      <xdr:col>4</xdr:col>
      <xdr:colOff>66675</xdr:colOff>
      <xdr:row>202</xdr:row>
      <xdr:rowOff>123264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123229</xdr:colOff>
      <xdr:row>170</xdr:row>
      <xdr:rowOff>53228</xdr:rowOff>
    </xdr:from>
    <xdr:to>
      <xdr:col>17</xdr:col>
      <xdr:colOff>584387</xdr:colOff>
      <xdr:row>202</xdr:row>
      <xdr:rowOff>112058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65634</xdr:colOff>
      <xdr:row>203</xdr:row>
      <xdr:rowOff>3200</xdr:rowOff>
    </xdr:from>
    <xdr:to>
      <xdr:col>3</xdr:col>
      <xdr:colOff>1503043</xdr:colOff>
      <xdr:row>229</xdr:row>
      <xdr:rowOff>37837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136</xdr:row>
      <xdr:rowOff>-1</xdr:rowOff>
    </xdr:from>
    <xdr:to>
      <xdr:col>17</xdr:col>
      <xdr:colOff>557893</xdr:colOff>
      <xdr:row>170</xdr:row>
      <xdr:rowOff>27213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912517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原始数据"/>
      <sheetName val="部分分析"/>
      <sheetName val="图表"/>
    </sheetNames>
    <sheetDataSet>
      <sheetData sheetId="0" refreshError="1"/>
      <sheetData sheetId="1">
        <row r="5">
          <cell r="B5">
            <v>2009.01</v>
          </cell>
          <cell r="C5">
            <v>2009.02</v>
          </cell>
          <cell r="D5">
            <v>2009.03</v>
          </cell>
          <cell r="E5">
            <v>2009.04</v>
          </cell>
          <cell r="F5">
            <v>2009.05</v>
          </cell>
          <cell r="G5">
            <v>2009.06</v>
          </cell>
          <cell r="H5">
            <v>2009.07</v>
          </cell>
          <cell r="I5">
            <v>2009.08</v>
          </cell>
          <cell r="J5">
            <v>2009.09</v>
          </cell>
          <cell r="K5">
            <v>2009.1</v>
          </cell>
        </row>
        <row r="7">
          <cell r="A7" t="str">
            <v xml:space="preserve">国外资产  Foreign Assets  </v>
          </cell>
          <cell r="B7">
            <v>21569.806712476002</v>
          </cell>
          <cell r="C7">
            <v>21524.674010383598</v>
          </cell>
          <cell r="D7">
            <v>21607.562658251401</v>
          </cell>
          <cell r="E7">
            <v>21215.114371111496</v>
          </cell>
          <cell r="F7">
            <v>19999.663506003395</v>
          </cell>
          <cell r="G7">
            <v>19477.238414066003</v>
          </cell>
          <cell r="H7">
            <v>18749.945735149398</v>
          </cell>
          <cell r="I7">
            <v>17992.383468521199</v>
          </cell>
          <cell r="J7">
            <v>17001.968582094902</v>
          </cell>
          <cell r="K7">
            <v>16668.242638287502</v>
          </cell>
        </row>
        <row r="8">
          <cell r="A8" t="str">
            <v>储备资产  Reserve Assets</v>
          </cell>
          <cell r="B8">
            <v>87720.041667064594</v>
          </cell>
          <cell r="C8">
            <v>89521.672258487321</v>
          </cell>
          <cell r="D8">
            <v>89606.896000569002</v>
          </cell>
          <cell r="E8">
            <v>89068.7623684071</v>
          </cell>
          <cell r="F8">
            <v>88385.100420489922</v>
          </cell>
          <cell r="G8">
            <v>89480.620683759611</v>
          </cell>
          <cell r="H8">
            <v>89856.251712632526</v>
          </cell>
          <cell r="I8">
            <v>89152.737873912396</v>
          </cell>
          <cell r="J8">
            <v>95761.643818860219</v>
          </cell>
          <cell r="K8">
            <v>93051.564012258008</v>
          </cell>
        </row>
        <row r="11">
          <cell r="A11" t="str">
            <v>对政府债权  Claims on Government</v>
          </cell>
          <cell r="B11">
            <v>30167.083989653809</v>
          </cell>
          <cell r="C11">
            <v>30201.441089740496</v>
          </cell>
          <cell r="D11">
            <v>30400.551811791007</v>
          </cell>
          <cell r="E11">
            <v>31174.718761127198</v>
          </cell>
          <cell r="F11">
            <v>33150.273563306691</v>
          </cell>
          <cell r="G11">
            <v>34624.114470044005</v>
          </cell>
          <cell r="H11">
            <v>35734.752162646284</v>
          </cell>
          <cell r="I11">
            <v>36770.396152281093</v>
          </cell>
          <cell r="J11">
            <v>37028.029735118798</v>
          </cell>
          <cell r="K11">
            <v>37114.196842734091</v>
          </cell>
        </row>
        <row r="13">
          <cell r="A13" t="str">
            <v xml:space="preserve">对中央银行债权 Claims on  Central Bank </v>
          </cell>
          <cell r="B13">
            <v>49417.436014742598</v>
          </cell>
          <cell r="C13">
            <v>56411.057045972797</v>
          </cell>
          <cell r="D13">
            <v>62440.152966408001</v>
          </cell>
          <cell r="E13">
            <v>63883.585506372998</v>
          </cell>
          <cell r="F13">
            <v>65299.689355897091</v>
          </cell>
          <cell r="G13">
            <v>63923.701010220801</v>
          </cell>
          <cell r="H13">
            <v>60828.073209230191</v>
          </cell>
          <cell r="I13">
            <v>61851.628263881503</v>
          </cell>
          <cell r="J13">
            <v>56886.810378270893</v>
          </cell>
          <cell r="K13">
            <v>59468.070834330312</v>
          </cell>
        </row>
        <row r="14">
          <cell r="A14" t="str">
            <v>对其他存款性公司债权  Claims on Other Depository Corporations</v>
          </cell>
          <cell r="B14">
            <v>74328.503711065496</v>
          </cell>
          <cell r="C14">
            <v>79364.470149189918</v>
          </cell>
          <cell r="D14">
            <v>84039.758901307505</v>
          </cell>
          <cell r="E14">
            <v>84988.975382799996</v>
          </cell>
          <cell r="F14">
            <v>87643.200257744291</v>
          </cell>
          <cell r="G14">
            <v>90116.574349295508</v>
          </cell>
          <cell r="H14">
            <v>86409.033141890686</v>
          </cell>
          <cell r="I14">
            <v>85143.815000603601</v>
          </cell>
          <cell r="J14">
            <v>86950.402426865505</v>
          </cell>
          <cell r="K14">
            <v>86431.391340809016</v>
          </cell>
        </row>
        <row r="15">
          <cell r="A15" t="str">
            <v>对其他金融机构债权  Claims on Other Financial Institutions</v>
          </cell>
          <cell r="B15">
            <v>12493.560650081899</v>
          </cell>
          <cell r="C15">
            <v>12931.773448997899</v>
          </cell>
          <cell r="D15">
            <v>13702.086400975204</v>
          </cell>
          <cell r="E15">
            <v>13427.568543432099</v>
          </cell>
          <cell r="F15">
            <v>14380.324360110499</v>
          </cell>
          <cell r="G15">
            <v>14532.7799966045</v>
          </cell>
          <cell r="H15">
            <v>15152.373145229398</v>
          </cell>
          <cell r="I15">
            <v>13802.067805905997</v>
          </cell>
          <cell r="J15">
            <v>13970.2543194751</v>
          </cell>
          <cell r="K15">
            <v>14081.4905845556</v>
          </cell>
        </row>
        <row r="16">
          <cell r="A16" t="str">
            <v>对非金融机构债权  Claims on Non-financial Institutions</v>
          </cell>
          <cell r="B16">
            <v>283838.53044102777</v>
          </cell>
          <cell r="C16">
            <v>293160.81701227609</v>
          </cell>
          <cell r="D16">
            <v>310058.095209427</v>
          </cell>
          <cell r="E16">
            <v>316300.87375487265</v>
          </cell>
          <cell r="F16">
            <v>322397.34987662203</v>
          </cell>
          <cell r="G16">
            <v>336876.55465824367</v>
          </cell>
          <cell r="H16">
            <v>339693.8019606765</v>
          </cell>
          <cell r="I16">
            <v>342963.55986175401</v>
          </cell>
          <cell r="J16">
            <v>347348.42583170324</v>
          </cell>
          <cell r="K16">
            <v>350307.23814318207</v>
          </cell>
        </row>
        <row r="17">
          <cell r="A17" t="str">
            <v xml:space="preserve">对其他居民部门债权  Claims on Other resident Sectors </v>
          </cell>
          <cell r="B17">
            <v>58290.455001422612</v>
          </cell>
          <cell r="C17">
            <v>58734.352888463793</v>
          </cell>
          <cell r="D17">
            <v>61297.249040954695</v>
          </cell>
          <cell r="E17">
            <v>62769.540370856987</v>
          </cell>
          <cell r="F17">
            <v>64651.507513048608</v>
          </cell>
          <cell r="G17">
            <v>67684.341126958505</v>
          </cell>
          <cell r="H17">
            <v>70129.911136551789</v>
          </cell>
          <cell r="I17">
            <v>72633.089030349016</v>
          </cell>
          <cell r="J17">
            <v>75413.935813179211</v>
          </cell>
          <cell r="K17">
            <v>76975.793539521794</v>
          </cell>
        </row>
        <row r="18">
          <cell r="A18" t="str">
            <v>其他资产  Other Assets</v>
          </cell>
          <cell r="B18">
            <v>44365.257358920171</v>
          </cell>
          <cell r="C18">
            <v>44081.026088448154</v>
          </cell>
          <cell r="D18">
            <v>41661.507244031098</v>
          </cell>
          <cell r="E18">
            <v>42207.572815038591</v>
          </cell>
          <cell r="F18">
            <v>42471.075558152035</v>
          </cell>
          <cell r="G18">
            <v>42091.862114942734</v>
          </cell>
          <cell r="H18">
            <v>43707.002938941107</v>
          </cell>
          <cell r="I18">
            <v>45540.324241818831</v>
          </cell>
          <cell r="J18">
            <v>45995.474660563799</v>
          </cell>
          <cell r="K18">
            <v>47561.144227715391</v>
          </cell>
        </row>
        <row r="19">
          <cell r="A19" t="str">
            <v>总资产  Total Assets(求和)</v>
          </cell>
          <cell r="B19">
            <v>662190.67554645508</v>
          </cell>
          <cell r="C19">
            <v>685931.28399195999</v>
          </cell>
          <cell r="D19">
            <v>714813.86023371492</v>
          </cell>
          <cell r="E19">
            <v>725036.71187401912</v>
          </cell>
          <cell r="F19">
            <v>738378.18441137462</v>
          </cell>
          <cell r="G19">
            <v>758807.78682413534</v>
          </cell>
          <cell r="H19">
            <v>760261.14514294779</v>
          </cell>
          <cell r="I19">
            <v>765850.00169902772</v>
          </cell>
          <cell r="J19">
            <v>776356.94556613162</v>
          </cell>
          <cell r="K19">
            <v>781659.13216339378</v>
          </cell>
        </row>
        <row r="20">
          <cell r="A20" t="str">
            <v>对非金融机构及住户负债  Liabilities to Non-financial Institutions &amp; Households</v>
          </cell>
          <cell r="B20">
            <v>460619.73207231361</v>
          </cell>
          <cell r="C20">
            <v>474095.01931710198</v>
          </cell>
          <cell r="D20">
            <v>499296.44542057574</v>
          </cell>
          <cell r="E20">
            <v>507680.87453970406</v>
          </cell>
          <cell r="F20">
            <v>516047.23368857068</v>
          </cell>
          <cell r="G20">
            <v>534415.69911892782</v>
          </cell>
          <cell r="H20">
            <v>534412.4019755068</v>
          </cell>
          <cell r="I20">
            <v>536487.316475912</v>
          </cell>
          <cell r="J20">
            <v>547732.77112961293</v>
          </cell>
          <cell r="K20">
            <v>547288.4428580479</v>
          </cell>
        </row>
        <row r="21">
          <cell r="A21" t="str">
            <v xml:space="preserve">纳入广义货币的存款 Deposits Included in Broad Money </v>
          </cell>
          <cell r="B21">
            <v>446289.41764125042</v>
          </cell>
          <cell r="C21">
            <v>460945.87067968352</v>
          </cell>
          <cell r="D21">
            <v>486194.38852140243</v>
          </cell>
          <cell r="E21">
            <v>494608.73527044716</v>
          </cell>
          <cell r="F21">
            <v>503077.9294116433</v>
          </cell>
          <cell r="G21">
            <v>521212.01291901874</v>
          </cell>
          <cell r="H21">
            <v>521245.62880538427</v>
          </cell>
          <cell r="I21">
            <v>523269.52754196763</v>
          </cell>
          <cell r="J21">
            <v>534432.37561918725</v>
          </cell>
          <cell r="K21">
            <v>533701.15126492281</v>
          </cell>
        </row>
        <row r="22">
          <cell r="A22" t="str">
            <v>企业活期存款  Demand Deposits</v>
          </cell>
          <cell r="B22">
            <v>124132.60005630911</v>
          </cell>
          <cell r="C22">
            <v>131007.95702628391</v>
          </cell>
          <cell r="D22">
            <v>142794.70855007519</v>
          </cell>
          <cell r="E22">
            <v>143956.30090133252</v>
          </cell>
          <cell r="F22">
            <v>148466.06194086777</v>
          </cell>
          <cell r="G22">
            <v>159497.16681498024</v>
          </cell>
          <cell r="H22">
            <v>161649.96109883164</v>
          </cell>
          <cell r="I22">
            <v>165988.20629015958</v>
          </cell>
          <cell r="J22">
            <v>164920.25407466746</v>
          </cell>
          <cell r="K22">
            <v>171815.51781059819</v>
          </cell>
        </row>
        <row r="23">
          <cell r="A23" t="str">
            <v>企业定期存款  Time Deposits</v>
          </cell>
          <cell r="B23">
            <v>89008.301384793682</v>
          </cell>
          <cell r="C23">
            <v>92513.398499521514</v>
          </cell>
          <cell r="D23">
            <v>100344.77207079792</v>
          </cell>
          <cell r="E23">
            <v>106430.69342040269</v>
          </cell>
          <cell r="F23">
            <v>108461.25436453411</v>
          </cell>
          <cell r="G23">
            <v>112491.1907520026</v>
          </cell>
          <cell r="H23">
            <v>110368.62697395991</v>
          </cell>
          <cell r="I23">
            <v>108825.74515961407</v>
          </cell>
          <cell r="J23">
            <v>113899.96762458319</v>
          </cell>
          <cell r="K23">
            <v>108809.2777562886</v>
          </cell>
        </row>
        <row r="24">
          <cell r="A24" t="str">
            <v>居民储蓄存款  Saving Deposits</v>
          </cell>
          <cell r="B24">
            <v>233148.51620014757</v>
          </cell>
          <cell r="C24">
            <v>237424.51515387802</v>
          </cell>
          <cell r="D24">
            <v>243054.90790052939</v>
          </cell>
          <cell r="E24">
            <v>244221.74094871187</v>
          </cell>
          <cell r="F24">
            <v>246150.61310624139</v>
          </cell>
          <cell r="G24">
            <v>249223.65535203592</v>
          </cell>
          <cell r="H24">
            <v>249227.04073259266</v>
          </cell>
          <cell r="I24">
            <v>248455.57609219401</v>
          </cell>
          <cell r="J24">
            <v>255612.15391993668</v>
          </cell>
          <cell r="K24">
            <v>253076.35569803591</v>
          </cell>
        </row>
        <row r="25">
          <cell r="A25" t="str">
            <v xml:space="preserve">不纳入广义货币的存款  Deposits Excluded from Broad Money </v>
          </cell>
          <cell r="B25">
            <v>10484.832920147101</v>
          </cell>
          <cell r="C25">
            <v>10607.891051289498</v>
          </cell>
          <cell r="D25">
            <v>10791.466243802901</v>
          </cell>
          <cell r="E25">
            <v>10952.2836729066</v>
          </cell>
          <cell r="F25">
            <v>11025.1485227261</v>
          </cell>
          <cell r="G25">
            <v>11134.714414676699</v>
          </cell>
          <cell r="H25">
            <v>11169.401949453102</v>
          </cell>
          <cell r="I25">
            <v>11237.166340539101</v>
          </cell>
          <cell r="J25">
            <v>11020.2491710305</v>
          </cell>
          <cell r="K25">
            <v>11151.949085772201</v>
          </cell>
        </row>
        <row r="26">
          <cell r="A26" t="str">
            <v>可转让存款  Transferable Deposits</v>
          </cell>
          <cell r="B26">
            <v>3920.894085243599</v>
          </cell>
          <cell r="C26">
            <v>4263.5154473306011</v>
          </cell>
          <cell r="D26">
            <v>4256.536197429401</v>
          </cell>
          <cell r="E26">
            <v>4312.5436683699008</v>
          </cell>
          <cell r="F26">
            <v>4564.5574761130993</v>
          </cell>
          <cell r="G26">
            <v>4644.3260171203992</v>
          </cell>
          <cell r="H26">
            <v>4756.9495248516005</v>
          </cell>
          <cell r="I26">
            <v>4810.4071622715001</v>
          </cell>
          <cell r="J26">
            <v>4578.3698546268997</v>
          </cell>
          <cell r="K26">
            <v>4890.1702168827005</v>
          </cell>
        </row>
        <row r="27">
          <cell r="A27" t="str">
            <v>其他存款  Other Deposits</v>
          </cell>
          <cell r="B27">
            <v>6563.9388349035007</v>
          </cell>
          <cell r="C27">
            <v>6344.3756039588989</v>
          </cell>
          <cell r="D27">
            <v>6534.9300463734999</v>
          </cell>
          <cell r="E27">
            <v>6639.7400045366994</v>
          </cell>
          <cell r="F27">
            <v>6460.5910466130008</v>
          </cell>
          <cell r="G27">
            <v>6490.3883975563003</v>
          </cell>
          <cell r="H27">
            <v>6412.4524246015008</v>
          </cell>
          <cell r="I27">
            <v>6426.7591782676009</v>
          </cell>
          <cell r="J27">
            <v>6441.8793164035997</v>
          </cell>
          <cell r="K27">
            <v>6261.7788688894998</v>
          </cell>
        </row>
        <row r="28">
          <cell r="A28" t="str">
            <v>其他负债 Other Liabilities</v>
          </cell>
          <cell r="B28">
            <v>3845.4815109159999</v>
          </cell>
          <cell r="C28">
            <v>2541.2575861290002</v>
          </cell>
          <cell r="D28">
            <v>2310.5906553702998</v>
          </cell>
          <cell r="E28">
            <v>2119.8555963502999</v>
          </cell>
          <cell r="F28">
            <v>1944.1557542013002</v>
          </cell>
          <cell r="G28">
            <v>2068.9717852323997</v>
          </cell>
          <cell r="H28">
            <v>1997.3712206695</v>
          </cell>
          <cell r="I28">
            <v>1980.6225934053</v>
          </cell>
          <cell r="J28">
            <v>2280.1463393951999</v>
          </cell>
          <cell r="K28">
            <v>2435.3425073528997</v>
          </cell>
        </row>
        <row r="29">
          <cell r="A29" t="str">
            <v xml:space="preserve">对中央银行负债  Liabilities to Central Bank </v>
          </cell>
          <cell r="B29">
            <v>4537.5948893945997</v>
          </cell>
          <cell r="C29">
            <v>4572.0769871590001</v>
          </cell>
          <cell r="D29">
            <v>4676.1817171363</v>
          </cell>
          <cell r="E29">
            <v>4680.6822314456003</v>
          </cell>
          <cell r="F29">
            <v>4716.5491346699991</v>
          </cell>
          <cell r="G29">
            <v>4778.0197599042995</v>
          </cell>
          <cell r="H29">
            <v>4709.8962583172997</v>
          </cell>
          <cell r="I29">
            <v>4953.3222074645</v>
          </cell>
          <cell r="J29">
            <v>4986.9594253259002</v>
          </cell>
          <cell r="K29">
            <v>4996.7251677889999</v>
          </cell>
        </row>
        <row r="30">
          <cell r="A30" t="str">
            <v>对其他存款性公司负债  Liabilities to Other Depository  Corporations</v>
          </cell>
          <cell r="B30">
            <v>35870.159559972795</v>
          </cell>
          <cell r="C30">
            <v>39774.109593037501</v>
          </cell>
          <cell r="D30">
            <v>42876.533580411095</v>
          </cell>
          <cell r="E30">
            <v>42674.02179644219</v>
          </cell>
          <cell r="F30">
            <v>45043.782416441798</v>
          </cell>
          <cell r="G30">
            <v>44351.854891205403</v>
          </cell>
          <cell r="H30">
            <v>40290.580839676302</v>
          </cell>
          <cell r="I30">
            <v>39891.475301793005</v>
          </cell>
          <cell r="J30">
            <v>40990.812841341605</v>
          </cell>
          <cell r="K30">
            <v>40810.796003541902</v>
          </cell>
        </row>
        <row r="31">
          <cell r="A31" t="str">
            <v>对其他金融性公司负债  Liabilities to Other Financial Corporations</v>
          </cell>
          <cell r="B31">
            <v>33252.140436003705</v>
          </cell>
          <cell r="C31">
            <v>37688.3982860908</v>
          </cell>
          <cell r="D31">
            <v>38685.675618167807</v>
          </cell>
          <cell r="E31">
            <v>40437.755318880896</v>
          </cell>
          <cell r="F31">
            <v>41158.018877320399</v>
          </cell>
          <cell r="G31">
            <v>43247.127822730792</v>
          </cell>
          <cell r="H31">
            <v>47313.399008907203</v>
          </cell>
          <cell r="I31">
            <v>48379.178013278099</v>
          </cell>
          <cell r="J31">
            <v>44082.351091436896</v>
          </cell>
          <cell r="K31">
            <v>47103.538820777088</v>
          </cell>
        </row>
        <row r="33">
          <cell r="A33" t="str">
            <v>国外负债  Foreign Liabilities</v>
          </cell>
          <cell r="B33">
            <v>5076.6337361176993</v>
          </cell>
          <cell r="C33">
            <v>4917.8774722855005</v>
          </cell>
          <cell r="D33">
            <v>4854.5146544535992</v>
          </cell>
          <cell r="E33">
            <v>4771.5079539335002</v>
          </cell>
          <cell r="F33">
            <v>4802.3407951592008</v>
          </cell>
          <cell r="G33">
            <v>4769.3213478677999</v>
          </cell>
          <cell r="H33">
            <v>4996.4539008678012</v>
          </cell>
          <cell r="I33">
            <v>4617.1369601861998</v>
          </cell>
          <cell r="J33">
            <v>4600.5370929186993</v>
          </cell>
          <cell r="K33">
            <v>4725.6388506909998</v>
          </cell>
        </row>
        <row r="34">
          <cell r="A34" t="str">
            <v>债券发行  Bond Issue</v>
          </cell>
          <cell r="B34">
            <v>42591.056367510493</v>
          </cell>
          <cell r="C34">
            <v>43090.900332879093</v>
          </cell>
          <cell r="D34">
            <v>43597.139128488197</v>
          </cell>
          <cell r="E34">
            <v>44007.7549215498</v>
          </cell>
          <cell r="F34">
            <v>44127.976397228296</v>
          </cell>
          <cell r="G34">
            <v>45256.762886210003</v>
          </cell>
          <cell r="H34">
            <v>46122.426287278206</v>
          </cell>
          <cell r="I34">
            <v>47004.775323226</v>
          </cell>
          <cell r="J34">
            <v>48282.899972484898</v>
          </cell>
          <cell r="K34">
            <v>49210.609237731202</v>
          </cell>
        </row>
        <row r="35">
          <cell r="A35" t="str">
            <v>实收资本  Paid-in Capital</v>
          </cell>
          <cell r="B35">
            <v>21786.541647130398</v>
          </cell>
          <cell r="C35">
            <v>21803.939318411398</v>
          </cell>
          <cell r="D35">
            <v>21834.1074876987</v>
          </cell>
          <cell r="E35">
            <v>21907.352957051899</v>
          </cell>
          <cell r="F35">
            <v>21951.169700211794</v>
          </cell>
          <cell r="G35">
            <v>22047.871373762398</v>
          </cell>
          <cell r="H35">
            <v>22168.8003698707</v>
          </cell>
          <cell r="I35">
            <v>22298.092872902394</v>
          </cell>
          <cell r="J35">
            <v>22465.456132626299</v>
          </cell>
          <cell r="K35">
            <v>22498.207602352697</v>
          </cell>
        </row>
        <row r="36">
          <cell r="A36" t="str">
            <v>其他负债  Other Liabilities</v>
          </cell>
          <cell r="B36">
            <v>58456.8168380118</v>
          </cell>
          <cell r="C36">
            <v>59988.962684994804</v>
          </cell>
          <cell r="D36">
            <v>58993.262626783719</v>
          </cell>
          <cell r="E36">
            <v>58876.7621550115</v>
          </cell>
          <cell r="F36">
            <v>60531.113401772614</v>
          </cell>
          <cell r="G36">
            <v>59941.129623526998</v>
          </cell>
          <cell r="H36">
            <v>60247.190540201205</v>
          </cell>
          <cell r="I36">
            <v>62218.704544265696</v>
          </cell>
          <cell r="J36">
            <v>63215.157880384402</v>
          </cell>
          <cell r="K36">
            <v>65025.173622463291</v>
          </cell>
        </row>
      </sheetData>
      <sheetData sheetId="2">
        <row r="34">
          <cell r="F34" t="str">
            <v>增幅</v>
          </cell>
        </row>
        <row r="35">
          <cell r="A35" t="str">
            <v xml:space="preserve">国外资产  Foreign Assets  </v>
          </cell>
          <cell r="F35">
            <v>3.8508665835225832E-3</v>
          </cell>
        </row>
        <row r="36">
          <cell r="A36" t="str">
            <v>储备资产  Reserve Assets</v>
          </cell>
          <cell r="F36">
            <v>9.5199005929652982E-4</v>
          </cell>
        </row>
        <row r="37">
          <cell r="A37" t="str">
            <v>准备金存款  Deposits with Central Bank</v>
          </cell>
          <cell r="F37">
            <v>1.4067437596644353E-3</v>
          </cell>
        </row>
        <row r="38">
          <cell r="A38" t="str">
            <v>库存现金  Cash in Vault</v>
          </cell>
          <cell r="F38">
            <v>-1.1543323082370207E-2</v>
          </cell>
        </row>
        <row r="39">
          <cell r="A39" t="str">
            <v>对政府债权  Claims on Government</v>
          </cell>
          <cell r="F39">
            <v>6.5927556721175583E-3</v>
          </cell>
        </row>
        <row r="40">
          <cell r="A40" t="str">
            <v>其中：中央政府  Of which: Central Government</v>
          </cell>
          <cell r="F40">
            <v>6.5927556721175583E-3</v>
          </cell>
        </row>
        <row r="41">
          <cell r="A41" t="str">
            <v xml:space="preserve">对中央银行债权 Claims on  Central Bank </v>
          </cell>
          <cell r="F41">
            <v>0.10687791075288179</v>
          </cell>
        </row>
        <row r="42">
          <cell r="A42" t="str">
            <v>对其他存款性公司债权  Claims on Other Depository Corporations</v>
          </cell>
          <cell r="F42">
            <v>5.8909090469941333E-2</v>
          </cell>
        </row>
        <row r="43">
          <cell r="A43" t="str">
            <v>对其他金融机构债权  Claims on Other Financial Institutions</v>
          </cell>
          <cell r="F43">
            <v>5.9567464200897931E-2</v>
          </cell>
        </row>
        <row r="44">
          <cell r="A44" t="str">
            <v>对非金融机构债权  Claims on Non-financial Institutions</v>
          </cell>
          <cell r="F44">
            <v>5.7638255921640909E-2</v>
          </cell>
        </row>
        <row r="45">
          <cell r="A45" t="str">
            <v xml:space="preserve">对其他居民部门债权  Claims on Other resident Sectors </v>
          </cell>
          <cell r="F45">
            <v>4.3635385876436374E-2</v>
          </cell>
        </row>
        <row r="46">
          <cell r="A46" t="str">
            <v>其他资产  Other Assets</v>
          </cell>
          <cell r="F46">
            <v>-5.488798830504342E-2</v>
          </cell>
        </row>
        <row r="47">
          <cell r="A47" t="str">
            <v>总资产  Total Assets(求和)</v>
          </cell>
          <cell r="F47">
            <v>4.2107098649393965E-2</v>
          </cell>
        </row>
        <row r="48">
          <cell r="A48" t="str">
            <v>对非金融机构及住户负债  Liabilities to Non-financial Institutions &amp; Households</v>
          </cell>
          <cell r="F48">
            <v>5.3156909641815062E-2</v>
          </cell>
        </row>
        <row r="49">
          <cell r="A49" t="str">
            <v xml:space="preserve">纳入广义货币的存款 Deposits Included in Broad Money </v>
          </cell>
          <cell r="F49">
            <v>5.4775450758434922E-2</v>
          </cell>
        </row>
        <row r="50">
          <cell r="A50" t="str">
            <v>企业活期存款  Demand Deposits</v>
          </cell>
          <cell r="F50">
            <v>8.9969737650565124E-2</v>
          </cell>
        </row>
        <row r="51">
          <cell r="A51" t="str">
            <v>企业定期存款  Time Deposits</v>
          </cell>
          <cell r="F51">
            <v>8.4651236451084508E-2</v>
          </cell>
        </row>
        <row r="52">
          <cell r="A52" t="str">
            <v>居民储蓄存款  Saving Deposits</v>
          </cell>
          <cell r="F52">
            <v>2.3714454015004462E-2</v>
          </cell>
        </row>
        <row r="53">
          <cell r="A53" t="str">
            <v xml:space="preserve">不纳入广义货币的存款  Deposits Excluded from Broad Money </v>
          </cell>
          <cell r="F53">
            <v>1.7305531478953799E-2</v>
          </cell>
        </row>
        <row r="54">
          <cell r="A54" t="str">
            <v>可转让存款  Transferable Deposits</v>
          </cell>
          <cell r="F54">
            <v>-1.6369707081910117E-3</v>
          </cell>
        </row>
        <row r="55">
          <cell r="A55" t="str">
            <v>其他存款  Other Deposits</v>
          </cell>
          <cell r="F55">
            <v>3.0035176715529702E-2</v>
          </cell>
        </row>
        <row r="56">
          <cell r="A56" t="str">
            <v>其他负债 Other Liabilities</v>
          </cell>
          <cell r="F56">
            <v>-9.0768811480486877E-2</v>
          </cell>
        </row>
        <row r="57">
          <cell r="A57" t="str">
            <v xml:space="preserve">对中央银行负债  Liabilities to Central Bank </v>
          </cell>
          <cell r="F57">
            <v>2.2769680009694804E-2</v>
          </cell>
        </row>
        <row r="58">
          <cell r="A58" t="str">
            <v>对其他存款性公司负债  Liabilities to Other Depository  Corporations</v>
          </cell>
          <cell r="F58">
            <v>7.8001092145546749E-2</v>
          </cell>
        </row>
        <row r="59">
          <cell r="A59" t="str">
            <v>对其他金融性公司负债  Liabilities to Other Financial Corporations</v>
          </cell>
          <cell r="F59">
            <v>2.6461122717572734E-2</v>
          </cell>
        </row>
        <row r="60">
          <cell r="A60" t="str">
            <v>其中：计入广义货币的存款   Of which: Deposits Included in Broad Money</v>
          </cell>
          <cell r="F60">
            <v>6.1517850628316105E-3</v>
          </cell>
        </row>
        <row r="61">
          <cell r="A61" t="str">
            <v>国外负债  Foreign Liabilities</v>
          </cell>
          <cell r="F61">
            <v>-1.2884179849738008E-2</v>
          </cell>
        </row>
        <row r="62">
          <cell r="A62" t="str">
            <v>债券发行  Bond Issue</v>
          </cell>
          <cell r="F62">
            <v>1.1748160091768503E-2</v>
          </cell>
        </row>
        <row r="63">
          <cell r="A63" t="str">
            <v>实收资本  Paid-in Capital</v>
          </cell>
          <cell r="F63">
            <v>1.3836109542750552E-3</v>
          </cell>
        </row>
        <row r="64">
          <cell r="A64" t="str">
            <v>其他负债  Other Liabilities</v>
          </cell>
          <cell r="F64">
            <v>-1.659805426940883E-2</v>
          </cell>
        </row>
        <row r="65">
          <cell r="A65" t="str">
            <v>总负债  Total  Liabilities(求和)</v>
          </cell>
          <cell r="F65">
            <v>4.2107098649394305E-2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912517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用户" refreshedDate="40184.383834375003" createdVersion="1" refreshedVersion="3" recordCount="32" upgradeOnRefresh="1">
  <cacheSource type="worksheet">
    <worksheetSource ref="A5:K37" sheet="部分分析" r:id="rId2"/>
  </cacheSource>
  <cacheFields count="11">
    <cacheField name="报表项目  Items(冻结)" numFmtId="0">
      <sharedItems containsBlank="1"/>
    </cacheField>
    <cacheField name="2009.01 " numFmtId="0">
      <sharedItems containsString="0" containsBlank="1" containsNumber="1" minValue="3845.4815109159999" maxValue="662190.67554645508"/>
    </cacheField>
    <cacheField name="2009.02 " numFmtId="0">
      <sharedItems containsString="0" containsBlank="1" containsNumber="1" minValue="2541.2575861290002" maxValue="685931.28399195999"/>
    </cacheField>
    <cacheField name="2009.03 " numFmtId="0">
      <sharedItems containsString="0" containsBlank="1" containsNumber="1" minValue="2310.5906553702998" maxValue="714813.86023371515"/>
    </cacheField>
    <cacheField name="2009.04 " numFmtId="0">
      <sharedItems containsString="0" containsBlank="1" containsNumber="1" minValue="2119.8555963502999" maxValue="725036.71187401947"/>
    </cacheField>
    <cacheField name="2009.05 " numFmtId="0">
      <sharedItems containsString="0" containsBlank="1" containsNumber="1" minValue="1944.1557542013002" maxValue="738378.18441137485"/>
    </cacheField>
    <cacheField name="2009.06 " numFmtId="0">
      <sharedItems containsString="0" containsBlank="1" containsNumber="1" minValue="2068.9717852323997" maxValue="758807.78682413558"/>
    </cacheField>
    <cacheField name="2009.07 " numFmtId="0">
      <sharedItems containsString="0" containsBlank="1" containsNumber="1" minValue="1997.3712206695" maxValue="760261.14918062557"/>
    </cacheField>
    <cacheField name="2009.08 " numFmtId="0">
      <sharedItems containsString="0" containsBlank="1" containsNumber="1" minValue="1980.6225934053" maxValue="765850.00169902772"/>
    </cacheField>
    <cacheField name="2009.09 " numFmtId="0">
      <sharedItems containsString="0" containsBlank="1" containsNumber="1" minValue="2280.1463393951999" maxValue="776356.94556613162"/>
    </cacheField>
    <cacheField name="2009.10 " numFmtId="0">
      <sharedItems containsString="0" containsBlank="1" containsNumber="1" minValue="2435.3425073528997" maxValue="781659.1321633941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m/>
    <m/>
    <m/>
    <m/>
    <m/>
    <m/>
    <m/>
    <m/>
    <m/>
    <m/>
    <m/>
  </r>
  <r>
    <s v="国外资产  Foreign Assets  "/>
    <n v="21569.806712476002"/>
    <n v="21524.674010383598"/>
    <n v="21607.562658251401"/>
    <n v="21215.114371111496"/>
    <n v="19999.663506003395"/>
    <n v="19477.238414066003"/>
    <n v="18749.945735149398"/>
    <n v="17992.383468521199"/>
    <n v="17001.968582094902"/>
    <n v="16668.242638287502"/>
  </r>
  <r>
    <s v="储备资产  Reserve Assets"/>
    <n v="87720.041667064594"/>
    <n v="89521.672258487321"/>
    <n v="89606.896000569002"/>
    <n v="89068.7623684071"/>
    <n v="88385.100420489922"/>
    <n v="89480.620683759611"/>
    <n v="89856.251712632526"/>
    <n v="89152.737873912396"/>
    <n v="95761.643818860219"/>
    <n v="93051.564012258008"/>
  </r>
  <r>
    <s v="准备金存款  Deposits with Central Bank"/>
    <n v="81129.756368781906"/>
    <n v="86378.035069641614"/>
    <n v="86499.546831447908"/>
    <n v="86230.000626347799"/>
    <n v="85283.05489710292"/>
    <n v="86401.077443398506"/>
    <n v="86988.541712632519"/>
    <n v="85962.317618927496"/>
    <n v="92044.745237993222"/>
    <n v="89881.282384372302"/>
  </r>
  <r>
    <s v="库存现金  Cash in Vault"/>
    <n v="6590.2852982826998"/>
    <n v="3143.6371888457002"/>
    <n v="3107.3491691211002"/>
    <n v="2838.7617420593001"/>
    <n v="3102.0455233869998"/>
    <n v="3079.5432403610998"/>
    <n v="2867.71"/>
    <n v="3190.4202549849001"/>
    <n v="3716.898580867"/>
    <n v="3170.2816278856999"/>
  </r>
  <r>
    <s v="对政府债权  Claims on Government"/>
    <n v="30167.083989653809"/>
    <n v="30201.441089740496"/>
    <n v="30400.551811791007"/>
    <n v="31174.718761127198"/>
    <n v="33150.273563306691"/>
    <n v="34624.114470044005"/>
    <n v="35734.752162646284"/>
    <n v="36770.396152281093"/>
    <n v="37028.029735118798"/>
    <n v="37114.196842734091"/>
  </r>
  <r>
    <s v="其中：中央政府  Of which: Central Government"/>
    <n v="30167.083989653809"/>
    <n v="30201.441089740496"/>
    <n v="30400.551811791007"/>
    <n v="31174.718761127198"/>
    <n v="33150.273563306691"/>
    <n v="34624.114470044005"/>
    <n v="35734.752162646284"/>
    <n v="36770.396152281093"/>
    <n v="37028.029735118798"/>
    <n v="37114.196842734091"/>
  </r>
  <r>
    <s v="对中央银行债权 Claims on  Central Bank "/>
    <n v="49417.436014742598"/>
    <n v="56411.057045972797"/>
    <n v="62440.152966408001"/>
    <n v="63883.585506372998"/>
    <n v="65299.689355897091"/>
    <n v="63923.701010220801"/>
    <n v="60828.073209230191"/>
    <n v="61851.628263881503"/>
    <n v="56886.810378270893"/>
    <n v="59468.070834330312"/>
  </r>
  <r>
    <s v="对其他存款性公司债权  Claims on Other Depository Corporations"/>
    <n v="74328.503711065496"/>
    <n v="79364.470149189918"/>
    <n v="84039.758901307505"/>
    <n v="84988.975382799996"/>
    <n v="87643.200257744291"/>
    <n v="90116.574349295508"/>
    <n v="86409.033141890686"/>
    <n v="85143.815000603601"/>
    <n v="86950.402426865505"/>
    <n v="86431.391340809016"/>
  </r>
  <r>
    <s v="对其他金融机构债权  Claims on Other Financial Institutions"/>
    <n v="12493.560650081899"/>
    <n v="12931.773448997899"/>
    <n v="13702.086400975204"/>
    <n v="13427.568543432099"/>
    <n v="14380.324360110499"/>
    <n v="14532.7799966045"/>
    <n v="15152.373145229398"/>
    <n v="13802.067805905997"/>
    <n v="13970.2543194751"/>
    <n v="14081.4905845556"/>
  </r>
  <r>
    <s v="对非金融机构债权  Claims on Non-financial Institutions"/>
    <n v="283838.53044102777"/>
    <n v="293160.81701227609"/>
    <n v="310058.095209427"/>
    <n v="316300.87375487265"/>
    <n v="322397.34987662203"/>
    <n v="336876.55465824367"/>
    <n v="339693.8019606765"/>
    <n v="342963.55986175401"/>
    <n v="347348.42583170324"/>
    <n v="350307.23814318207"/>
  </r>
  <r>
    <s v="对其他居民部门债权  Claims on Other resident Sectors "/>
    <n v="58290.455001422612"/>
    <n v="58734.352888463793"/>
    <n v="61297.249040954695"/>
    <n v="62769.540370856987"/>
    <n v="64651.507513048608"/>
    <n v="67684.341126958505"/>
    <n v="70129.911136551789"/>
    <n v="72633.089030349016"/>
    <n v="75413.935813179211"/>
    <n v="76975.793539521794"/>
  </r>
  <r>
    <s v="其他资产  Other Assets"/>
    <n v="44365.257358920171"/>
    <n v="44081.026088448154"/>
    <n v="41661.507244031098"/>
    <n v="42207.572815038591"/>
    <n v="42471.075558152035"/>
    <n v="42091.862114942734"/>
    <n v="43707.002938941107"/>
    <n v="45540.324241818831"/>
    <n v="45995.474660563799"/>
    <n v="47561.144227715391"/>
  </r>
  <r>
    <s v="总资产  Total Assets(求和)"/>
    <n v="662190.67554645508"/>
    <n v="685931.28399195999"/>
    <n v="714813.86023371492"/>
    <n v="725036.71187401912"/>
    <n v="738378.18441137462"/>
    <n v="758807.78682413534"/>
    <n v="760261.14514294779"/>
    <n v="765850.00169902772"/>
    <n v="776356.94556613162"/>
    <n v="781659.13216339378"/>
  </r>
  <r>
    <s v="对非金融机构及住户负债  Liabilities to Non-financial Institutions &amp; Households"/>
    <n v="460619.73207231361"/>
    <n v="474095.01931710198"/>
    <n v="499296.44542057574"/>
    <n v="507680.87453970406"/>
    <n v="516047.23368857068"/>
    <n v="534415.69911892782"/>
    <n v="534412.4019755068"/>
    <n v="536487.316475912"/>
    <n v="547732.77112961293"/>
    <n v="547288.4428580479"/>
  </r>
  <r>
    <s v="纳入广义货币的存款 Deposits Included in Broad Money "/>
    <n v="446289.41764125042"/>
    <n v="460945.87067968352"/>
    <n v="486194.38852140243"/>
    <n v="494608.73527044716"/>
    <n v="503077.9294116433"/>
    <n v="521212.01291901874"/>
    <n v="521245.62880538427"/>
    <n v="523269.52754196763"/>
    <n v="534432.37561918725"/>
    <n v="533701.15126492281"/>
  </r>
  <r>
    <s v="企业活期存款  Demand Deposits"/>
    <n v="124132.60005630911"/>
    <n v="131007.95702628391"/>
    <n v="142794.70855007519"/>
    <n v="143956.30090133252"/>
    <n v="148466.06194086777"/>
    <n v="159497.16681498024"/>
    <n v="161649.96109883164"/>
    <n v="165988.20629015958"/>
    <n v="164920.25407466746"/>
    <n v="171815.51781059819"/>
  </r>
  <r>
    <s v="企业定期存款  Time Deposits"/>
    <n v="89008.301384793682"/>
    <n v="92513.398499521514"/>
    <n v="100344.77207079792"/>
    <n v="106430.69342040269"/>
    <n v="108461.25436453411"/>
    <n v="112491.1907520026"/>
    <n v="110368.62697395991"/>
    <n v="108825.74515961407"/>
    <n v="113899.96762458319"/>
    <n v="108809.2777562886"/>
  </r>
  <r>
    <s v="居民储蓄存款  Saving Deposits"/>
    <n v="233148.51620014757"/>
    <n v="237424.51515387802"/>
    <n v="243054.90790052939"/>
    <n v="244221.74094871187"/>
    <n v="246150.61310624139"/>
    <n v="249223.65535203592"/>
    <n v="249227.04073259266"/>
    <n v="248455.57609219401"/>
    <n v="255612.15391993668"/>
    <n v="253076.35569803591"/>
  </r>
  <r>
    <s v="不纳入广义货币的存款  Deposits Excluded from Broad Money "/>
    <n v="10484.832920147101"/>
    <n v="10607.891051289498"/>
    <n v="10791.466243802901"/>
    <n v="10952.2836729066"/>
    <n v="11025.1485227261"/>
    <n v="11134.714414676699"/>
    <n v="11169.401949453102"/>
    <n v="11237.166340539101"/>
    <n v="11020.2491710305"/>
    <n v="11151.949085772201"/>
  </r>
  <r>
    <s v="可转让存款  Transferable Deposits"/>
    <n v="3920.894085243599"/>
    <n v="4263.5154473306011"/>
    <n v="4256.536197429401"/>
    <n v="4312.5436683699008"/>
    <n v="4564.5574761130993"/>
    <n v="4644.3260171203992"/>
    <n v="4756.9495248516005"/>
    <n v="4810.4071622715001"/>
    <n v="4578.3698546268997"/>
    <n v="4890.1702168827005"/>
  </r>
  <r>
    <s v="其他存款  Other Deposits"/>
    <n v="6563.9388349035007"/>
    <n v="6344.3756039588989"/>
    <n v="6534.9300463734999"/>
    <n v="6639.7400045366994"/>
    <n v="6460.5910466130008"/>
    <n v="6490.3883975563003"/>
    <n v="6412.4524246015008"/>
    <n v="6426.7591782676009"/>
    <n v="6441.8793164035997"/>
    <n v="6261.7788688894998"/>
  </r>
  <r>
    <s v="其他负债 Other Liabilities"/>
    <n v="3845.4815109159999"/>
    <n v="2541.2575861290002"/>
    <n v="2310.5906553702998"/>
    <n v="2119.8555963502999"/>
    <n v="1944.1557542013002"/>
    <n v="2068.9717852323997"/>
    <n v="1997.3712206695"/>
    <n v="1980.6225934053"/>
    <n v="2280.1463393951999"/>
    <n v="2435.3425073528997"/>
  </r>
  <r>
    <s v="对中央银行负债  Liabilities to Central Bank "/>
    <n v="4537.5948893945997"/>
    <n v="4572.0769871590001"/>
    <n v="4676.1817171363"/>
    <n v="4680.6822314456003"/>
    <n v="4716.5491346699991"/>
    <n v="4778.0197599042995"/>
    <n v="4709.8962583172997"/>
    <n v="4953.3222074645"/>
    <n v="4986.9594253259002"/>
    <n v="4996.7251677889999"/>
  </r>
  <r>
    <s v="对其他存款性公司负债  Liabilities to Other Depository  Corporations"/>
    <n v="35870.159559972795"/>
    <n v="39774.109593037501"/>
    <n v="42876.533580411095"/>
    <n v="42674.02179644219"/>
    <n v="45043.782416441798"/>
    <n v="44351.854891205403"/>
    <n v="40290.580839676302"/>
    <n v="39891.475301793005"/>
    <n v="40990.812841341605"/>
    <n v="40810.796003541902"/>
  </r>
  <r>
    <s v="对其他金融性公司负债  Liabilities to Other Financial Corporations"/>
    <n v="33252.140436003705"/>
    <n v="37688.3982860908"/>
    <n v="38685.675618167807"/>
    <n v="40437.755318880896"/>
    <n v="41158.018877320399"/>
    <n v="43247.127822730792"/>
    <n v="47313.399008907203"/>
    <n v="48379.178013278099"/>
    <n v="44082.351091436896"/>
    <n v="47103.538820777088"/>
  </r>
  <r>
    <s v="其中：计入广义货币的存款   Of which: Deposits Included in Broad Money"/>
    <n v="8764.8465027788006"/>
    <n v="10620.565041917202"/>
    <n v="10685.900475300899"/>
    <n v="11615.211089644898"/>
    <n v="11626.060851885299"/>
    <n v="14063.205920328301"/>
    <n v="17617.918063491299"/>
    <n v="19022.8061563839"/>
    <n v="14185.076038495801"/>
    <n v="17211.912086841698"/>
  </r>
  <r>
    <s v="国外负债  Foreign Liabilities"/>
    <n v="5076.6337361176993"/>
    <n v="4917.8774722855005"/>
    <n v="4854.5146544535992"/>
    <n v="4771.5079539335002"/>
    <n v="4802.3407951592008"/>
    <n v="4769.3213478677999"/>
    <n v="4996.4539008678012"/>
    <n v="4617.1369601861998"/>
    <n v="4600.5370929186993"/>
    <n v="4725.6388506909998"/>
  </r>
  <r>
    <s v="债券发行  Bond Issue"/>
    <n v="42591.056367510493"/>
    <n v="43090.900332879093"/>
    <n v="43597.139128488197"/>
    <n v="44007.7549215498"/>
    <n v="44127.976397228296"/>
    <n v="45256.762886210003"/>
    <n v="46122.426287278206"/>
    <n v="47004.775323226"/>
    <n v="48282.899972484898"/>
    <n v="49210.609237731202"/>
  </r>
  <r>
    <s v="实收资本  Paid-in Capital"/>
    <n v="21786.541647130398"/>
    <n v="21803.939318411398"/>
    <n v="21834.1074876987"/>
    <n v="21907.352957051899"/>
    <n v="21951.169700211794"/>
    <n v="22047.871373762398"/>
    <n v="22168.8003698707"/>
    <n v="22298.092872902394"/>
    <n v="22465.456132626299"/>
    <n v="22498.207602352697"/>
  </r>
  <r>
    <s v="其他负债  Other Liabilities"/>
    <n v="58456.8168380118"/>
    <n v="59988.962684994804"/>
    <n v="58993.262626783719"/>
    <n v="58876.7621550115"/>
    <n v="60531.113401772614"/>
    <n v="59941.129623526998"/>
    <n v="60247.190540201205"/>
    <n v="62218.704544265696"/>
    <n v="63215.157880384402"/>
    <n v="65025.173622463291"/>
  </r>
  <r>
    <s v="总负债  Total  Liabilities(求和)"/>
    <n v="662190.67554645508"/>
    <n v="685931.28399195999"/>
    <n v="714813.86023371515"/>
    <n v="725036.71187401947"/>
    <n v="738378.18441137485"/>
    <n v="758807.78682413558"/>
    <n v="760261.14918062557"/>
    <n v="765850.00169902772"/>
    <n v="776356.9455661315"/>
    <n v="781659.13216339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dataOnRows="1" applyNumberFormats="0" applyBorderFormats="0" applyFontFormats="0" applyPatternFormats="0" applyAlignmentFormats="0" applyWidthHeightFormats="1" dataCaption="数据" updatedVersion="3" showMemberPropertyTips="0" useAutoFormatting="1" itemPrintTitles="1" createdVersion="1" indent="0" compact="0" compactData="0" gridDropZones="1">
  <location ref="Q12:W25" firstHeaderRow="1" firstDataRow="1" firstDataCol="1"/>
  <pivotFields count="1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A21" sqref="A21"/>
    </sheetView>
  </sheetViews>
  <sheetFormatPr defaultRowHeight="13.5"/>
  <cols>
    <col min="1" max="1" width="56.625" customWidth="1"/>
    <col min="2" max="2" width="11.625" customWidth="1"/>
    <col min="3" max="3" width="12.125" customWidth="1"/>
    <col min="4" max="4" width="11.25" customWidth="1"/>
    <col min="5" max="5" width="11.125" customWidth="1"/>
    <col min="6" max="6" width="10.875" customWidth="1"/>
    <col min="7" max="7" width="10.75" customWidth="1"/>
    <col min="8" max="9" width="11" customWidth="1"/>
    <col min="10" max="10" width="10.375" customWidth="1"/>
  </cols>
  <sheetData>
    <row r="1" spans="1:14" ht="14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4">
      <c r="A3" s="2"/>
      <c r="B3" s="2"/>
      <c r="C3" s="2"/>
      <c r="D3" s="33" t="s">
        <v>2</v>
      </c>
      <c r="E3" s="33"/>
      <c r="F3" s="33"/>
      <c r="G3" s="33"/>
      <c r="H3" s="33"/>
      <c r="I3" s="33"/>
      <c r="J3" s="33"/>
      <c r="K3" s="33"/>
      <c r="L3" s="33"/>
      <c r="M3" s="33"/>
    </row>
    <row r="4" spans="1:14" ht="15.75">
      <c r="A4" s="34"/>
      <c r="B4" s="4"/>
      <c r="C4" s="35"/>
      <c r="D4" s="31" t="s">
        <v>3</v>
      </c>
      <c r="E4" s="31"/>
      <c r="F4" s="31"/>
      <c r="G4" s="31"/>
      <c r="H4" s="31"/>
      <c r="I4" s="31"/>
      <c r="J4" s="31"/>
      <c r="K4" s="31"/>
      <c r="L4" s="31"/>
      <c r="M4" s="31"/>
    </row>
    <row r="5" spans="1:14" ht="14.25" thickBo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4">
      <c r="A6" s="37" t="s">
        <v>4</v>
      </c>
      <c r="B6" s="38">
        <v>2009.01</v>
      </c>
      <c r="C6" s="39">
        <v>2009.02</v>
      </c>
      <c r="D6" s="39">
        <v>2009.03</v>
      </c>
      <c r="E6" s="39">
        <v>2009.04</v>
      </c>
      <c r="F6" s="39">
        <v>2009.05</v>
      </c>
      <c r="G6" s="39">
        <v>2009.06</v>
      </c>
      <c r="H6" s="39">
        <v>2009.07</v>
      </c>
      <c r="I6" s="39">
        <v>2009.08</v>
      </c>
      <c r="J6" s="39">
        <v>2009.09</v>
      </c>
      <c r="K6" s="39">
        <v>2009.1</v>
      </c>
      <c r="L6" s="39">
        <v>2009.11</v>
      </c>
      <c r="M6" s="40">
        <v>2009.12</v>
      </c>
    </row>
    <row r="7" spans="1:14" ht="14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"/>
    </row>
    <row r="8" spans="1:14">
      <c r="A8" s="41" t="s">
        <v>36</v>
      </c>
      <c r="B8" s="15">
        <v>21569.806712476002</v>
      </c>
      <c r="C8" s="16">
        <v>21524.674010383598</v>
      </c>
      <c r="D8" s="16">
        <v>21607.562658251401</v>
      </c>
      <c r="E8" s="16">
        <v>21215.114371111496</v>
      </c>
      <c r="F8" s="16">
        <v>19999.663506003395</v>
      </c>
      <c r="G8" s="16">
        <v>19477.238414066003</v>
      </c>
      <c r="H8" s="16">
        <v>18749.945735149398</v>
      </c>
      <c r="I8" s="16">
        <v>17992.383468521199</v>
      </c>
      <c r="J8" s="16">
        <v>17001.968582094902</v>
      </c>
      <c r="K8" s="16">
        <v>16668.242638287502</v>
      </c>
      <c r="L8" s="16"/>
      <c r="M8" s="17"/>
    </row>
    <row r="9" spans="1:14">
      <c r="A9" s="41" t="s">
        <v>37</v>
      </c>
      <c r="B9" s="15">
        <v>87720.041667064594</v>
      </c>
      <c r="C9" s="16">
        <v>89521.672258487321</v>
      </c>
      <c r="D9" s="16">
        <v>89606.896000569002</v>
      </c>
      <c r="E9" s="16">
        <v>89068.7623684071</v>
      </c>
      <c r="F9" s="16">
        <v>88385.100420489922</v>
      </c>
      <c r="G9" s="16">
        <v>89480.620683759611</v>
      </c>
      <c r="H9" s="16">
        <v>89856.251712632526</v>
      </c>
      <c r="I9" s="16">
        <v>89152.737873912396</v>
      </c>
      <c r="J9" s="16">
        <v>95761.643818860219</v>
      </c>
      <c r="K9" s="16">
        <v>93051.564012258008</v>
      </c>
      <c r="L9" s="16"/>
      <c r="M9" s="17"/>
    </row>
    <row r="10" spans="1:14">
      <c r="A10" s="42" t="s">
        <v>38</v>
      </c>
      <c r="B10" s="15">
        <v>81129.756368781906</v>
      </c>
      <c r="C10" s="16">
        <v>86378.035069641614</v>
      </c>
      <c r="D10" s="16">
        <v>86499.546831447908</v>
      </c>
      <c r="E10" s="16">
        <v>86230.000626347799</v>
      </c>
      <c r="F10" s="16">
        <v>85283.05489710292</v>
      </c>
      <c r="G10" s="16">
        <v>86401.077443398506</v>
      </c>
      <c r="H10" s="16">
        <v>86988.541712632519</v>
      </c>
      <c r="I10" s="16">
        <v>85962.317618927496</v>
      </c>
      <c r="J10" s="16">
        <v>92044.745237993222</v>
      </c>
      <c r="K10" s="16">
        <v>89881.282384372302</v>
      </c>
      <c r="L10" s="16"/>
      <c r="M10" s="17"/>
    </row>
    <row r="11" spans="1:14">
      <c r="A11" s="42" t="s">
        <v>39</v>
      </c>
      <c r="B11" s="15">
        <v>6590.2852982826998</v>
      </c>
      <c r="C11" s="16">
        <v>3143.6371888457002</v>
      </c>
      <c r="D11" s="16">
        <v>3107.3491691211002</v>
      </c>
      <c r="E11" s="16">
        <v>2838.7617420593001</v>
      </c>
      <c r="F11" s="16">
        <v>3102.0455233869998</v>
      </c>
      <c r="G11" s="16">
        <v>3079.5432403610998</v>
      </c>
      <c r="H11" s="16">
        <v>2867.71</v>
      </c>
      <c r="I11" s="16">
        <v>3190.4202549849001</v>
      </c>
      <c r="J11" s="16">
        <v>3716.898580867</v>
      </c>
      <c r="K11" s="16">
        <v>3170.2816278856999</v>
      </c>
      <c r="L11" s="16"/>
      <c r="M11" s="17"/>
    </row>
    <row r="12" spans="1:14">
      <c r="A12" s="41" t="s">
        <v>40</v>
      </c>
      <c r="B12" s="15">
        <v>30167.083989653809</v>
      </c>
      <c r="C12" s="16">
        <v>30201.441089740496</v>
      </c>
      <c r="D12" s="16">
        <v>30400.551811791007</v>
      </c>
      <c r="E12" s="16">
        <v>31174.718761127198</v>
      </c>
      <c r="F12" s="16">
        <v>33150.273563306691</v>
      </c>
      <c r="G12" s="16">
        <v>34624.114470044005</v>
      </c>
      <c r="H12" s="16">
        <v>35734.752162646284</v>
      </c>
      <c r="I12" s="16">
        <v>36770.396152281093</v>
      </c>
      <c r="J12" s="16">
        <v>37028.029735118798</v>
      </c>
      <c r="K12" s="16">
        <v>37114.196842734091</v>
      </c>
      <c r="L12" s="16"/>
      <c r="M12" s="17"/>
    </row>
    <row r="13" spans="1:14">
      <c r="A13" s="42" t="s">
        <v>41</v>
      </c>
      <c r="B13" s="15">
        <v>30167.083989653809</v>
      </c>
      <c r="C13" s="16">
        <v>30201.441089740496</v>
      </c>
      <c r="D13" s="16">
        <v>30400.551811791007</v>
      </c>
      <c r="E13" s="16">
        <v>31174.718761127198</v>
      </c>
      <c r="F13" s="16">
        <v>33150.273563306691</v>
      </c>
      <c r="G13" s="16">
        <v>34624.114470044005</v>
      </c>
      <c r="H13" s="16">
        <v>35734.752162646284</v>
      </c>
      <c r="I13" s="16">
        <v>36770.396152281093</v>
      </c>
      <c r="J13" s="16">
        <v>37028.029735118798</v>
      </c>
      <c r="K13" s="16">
        <v>37114.196842734091</v>
      </c>
      <c r="L13" s="16"/>
      <c r="M13" s="17"/>
    </row>
    <row r="14" spans="1:14">
      <c r="A14" s="41" t="s">
        <v>42</v>
      </c>
      <c r="B14" s="15">
        <v>49417.436014742598</v>
      </c>
      <c r="C14" s="16">
        <v>56411.057045972797</v>
      </c>
      <c r="D14" s="16">
        <v>62440.152966408001</v>
      </c>
      <c r="E14" s="16">
        <v>63883.585506372998</v>
      </c>
      <c r="F14" s="16">
        <v>65299.689355897091</v>
      </c>
      <c r="G14" s="16">
        <v>63923.701010220801</v>
      </c>
      <c r="H14" s="16">
        <v>60828.073209230191</v>
      </c>
      <c r="I14" s="16">
        <v>61851.628263881503</v>
      </c>
      <c r="J14" s="16">
        <v>56886.810378270893</v>
      </c>
      <c r="K14" s="16">
        <v>59468.070834330312</v>
      </c>
      <c r="L14" s="16"/>
      <c r="M14" s="17"/>
    </row>
    <row r="15" spans="1:14">
      <c r="A15" s="41" t="s">
        <v>43</v>
      </c>
      <c r="B15" s="15">
        <v>74328.503711065496</v>
      </c>
      <c r="C15" s="16">
        <v>79364.470149189918</v>
      </c>
      <c r="D15" s="16">
        <v>84039.758901307505</v>
      </c>
      <c r="E15" s="16">
        <v>84988.975382799996</v>
      </c>
      <c r="F15" s="16">
        <v>87643.200257744291</v>
      </c>
      <c r="G15" s="16">
        <v>90116.574349295508</v>
      </c>
      <c r="H15" s="16">
        <v>86409.033141890686</v>
      </c>
      <c r="I15" s="16">
        <v>85143.815000603601</v>
      </c>
      <c r="J15" s="16">
        <v>86950.402426865505</v>
      </c>
      <c r="K15" s="16">
        <v>86431.391340809016</v>
      </c>
      <c r="L15" s="16"/>
      <c r="M15" s="17"/>
    </row>
    <row r="16" spans="1:14">
      <c r="A16" s="41" t="s">
        <v>44</v>
      </c>
      <c r="B16" s="15">
        <v>12493.560650081899</v>
      </c>
      <c r="C16" s="16">
        <v>12931.773448997899</v>
      </c>
      <c r="D16" s="16">
        <v>13702.086400975204</v>
      </c>
      <c r="E16" s="16">
        <v>13427.568543432099</v>
      </c>
      <c r="F16" s="16">
        <v>14380.324360110499</v>
      </c>
      <c r="G16" s="16">
        <v>14532.7799966045</v>
      </c>
      <c r="H16" s="16">
        <v>15152.373145229398</v>
      </c>
      <c r="I16" s="16">
        <v>13802.067805905997</v>
      </c>
      <c r="J16" s="16">
        <v>13970.2543194751</v>
      </c>
      <c r="K16" s="16">
        <v>14081.4905845556</v>
      </c>
      <c r="L16" s="16"/>
      <c r="M16" s="17"/>
    </row>
    <row r="17" spans="1:13">
      <c r="A17" s="41" t="s">
        <v>45</v>
      </c>
      <c r="B17" s="15">
        <v>283838.53044102777</v>
      </c>
      <c r="C17" s="16">
        <v>293160.81701227609</v>
      </c>
      <c r="D17" s="16">
        <v>310058.095209427</v>
      </c>
      <c r="E17" s="16">
        <v>316300.87375487265</v>
      </c>
      <c r="F17" s="16">
        <v>322397.34987662203</v>
      </c>
      <c r="G17" s="16">
        <v>336876.55465824367</v>
      </c>
      <c r="H17" s="16">
        <v>339693.8019606765</v>
      </c>
      <c r="I17" s="16">
        <v>342963.55986175401</v>
      </c>
      <c r="J17" s="16">
        <v>347348.42583170324</v>
      </c>
      <c r="K17" s="16">
        <v>350307.23814318207</v>
      </c>
      <c r="L17" s="16"/>
      <c r="M17" s="17"/>
    </row>
    <row r="18" spans="1:13">
      <c r="A18" s="41" t="s">
        <v>46</v>
      </c>
      <c r="B18" s="15">
        <v>58290.455001422612</v>
      </c>
      <c r="C18" s="16">
        <v>58734.352888463793</v>
      </c>
      <c r="D18" s="16">
        <v>61297.249040954695</v>
      </c>
      <c r="E18" s="16">
        <v>62769.540370856987</v>
      </c>
      <c r="F18" s="16">
        <v>64651.507513048608</v>
      </c>
      <c r="G18" s="16">
        <v>67684.341126958505</v>
      </c>
      <c r="H18" s="16">
        <v>70129.911136551789</v>
      </c>
      <c r="I18" s="16">
        <v>72633.089030349016</v>
      </c>
      <c r="J18" s="16">
        <v>75413.935813179211</v>
      </c>
      <c r="K18" s="16">
        <v>76975.793539521794</v>
      </c>
      <c r="L18" s="16"/>
      <c r="M18" s="17"/>
    </row>
    <row r="19" spans="1:13">
      <c r="A19" s="41" t="s">
        <v>47</v>
      </c>
      <c r="B19" s="15">
        <v>44365.257358920171</v>
      </c>
      <c r="C19" s="16">
        <v>44081.026088448154</v>
      </c>
      <c r="D19" s="16">
        <v>41661.507244031098</v>
      </c>
      <c r="E19" s="16">
        <v>42207.572815038591</v>
      </c>
      <c r="F19" s="16">
        <v>42471.075558152035</v>
      </c>
      <c r="G19" s="16">
        <v>42091.862114942734</v>
      </c>
      <c r="H19" s="16">
        <v>43707.002938941107</v>
      </c>
      <c r="I19" s="16">
        <v>45540.324241818831</v>
      </c>
      <c r="J19" s="16">
        <v>45995.474660563799</v>
      </c>
      <c r="K19" s="16">
        <v>47561.144227715391</v>
      </c>
      <c r="L19" s="16"/>
      <c r="M19" s="17"/>
    </row>
    <row r="20" spans="1:13">
      <c r="A20" s="43" t="s">
        <v>48</v>
      </c>
      <c r="B20" s="20">
        <v>662190.67554645496</v>
      </c>
      <c r="C20" s="21">
        <v>685931.28399195999</v>
      </c>
      <c r="D20" s="22">
        <v>714813.86023371492</v>
      </c>
      <c r="E20" s="22">
        <v>725036.71187401901</v>
      </c>
      <c r="F20" s="22">
        <v>738378.18441137462</v>
      </c>
      <c r="G20" s="22">
        <v>758807.78682413534</v>
      </c>
      <c r="H20" s="22">
        <v>760261.14514294779</v>
      </c>
      <c r="I20" s="22">
        <v>765850.00169902772</v>
      </c>
      <c r="J20" s="22">
        <v>776356.94556613208</v>
      </c>
      <c r="K20" s="22">
        <v>781659.13216339366</v>
      </c>
      <c r="L20" s="22"/>
      <c r="M20" s="20"/>
    </row>
    <row r="21" spans="1:13">
      <c r="A21" s="41" t="s">
        <v>78</v>
      </c>
      <c r="B21" s="15">
        <v>460619.73207231361</v>
      </c>
      <c r="C21" s="16">
        <v>474095.01931710198</v>
      </c>
      <c r="D21" s="16">
        <v>499296.44542057574</v>
      </c>
      <c r="E21" s="16">
        <v>507680.87453970406</v>
      </c>
      <c r="F21" s="16">
        <v>516047.23368857068</v>
      </c>
      <c r="G21" s="16">
        <v>534415.69911892782</v>
      </c>
      <c r="H21" s="16">
        <v>534412.4019755068</v>
      </c>
      <c r="I21" s="16">
        <v>536487.316475912</v>
      </c>
      <c r="J21" s="16">
        <v>547732.77112961293</v>
      </c>
      <c r="K21" s="16">
        <v>547288.4428580479</v>
      </c>
      <c r="L21" s="16"/>
      <c r="M21" s="17"/>
    </row>
    <row r="22" spans="1:13">
      <c r="A22" s="42" t="s">
        <v>50</v>
      </c>
      <c r="B22" s="15">
        <v>446289.41764125042</v>
      </c>
      <c r="C22" s="16">
        <v>460945.87067968352</v>
      </c>
      <c r="D22" s="16">
        <v>486194.38852140243</v>
      </c>
      <c r="E22" s="16">
        <v>494608.73527044716</v>
      </c>
      <c r="F22" s="16">
        <v>503077.9294116433</v>
      </c>
      <c r="G22" s="16">
        <v>521212.01291901874</v>
      </c>
      <c r="H22" s="16">
        <v>521245.62880538427</v>
      </c>
      <c r="I22" s="16">
        <v>523269.52754196763</v>
      </c>
      <c r="J22" s="16">
        <v>534432.37561918725</v>
      </c>
      <c r="K22" s="16">
        <v>533701.15126492281</v>
      </c>
      <c r="L22" s="16"/>
      <c r="M22" s="17"/>
    </row>
    <row r="23" spans="1:13">
      <c r="A23" s="44" t="s">
        <v>51</v>
      </c>
      <c r="B23" s="15">
        <v>124132.60005630911</v>
      </c>
      <c r="C23" s="16">
        <v>131007.95702628391</v>
      </c>
      <c r="D23" s="16">
        <v>142794.70855007519</v>
      </c>
      <c r="E23" s="16">
        <v>143956.30090133252</v>
      </c>
      <c r="F23" s="16">
        <v>148466.06194086777</v>
      </c>
      <c r="G23" s="16">
        <v>159497.16681498024</v>
      </c>
      <c r="H23" s="16">
        <v>161649.96109883164</v>
      </c>
      <c r="I23" s="16">
        <v>165988.20629015958</v>
      </c>
      <c r="J23" s="16">
        <v>164920.25407466746</v>
      </c>
      <c r="K23" s="16">
        <v>171815.51781059819</v>
      </c>
      <c r="L23" s="16"/>
      <c r="M23" s="17"/>
    </row>
    <row r="24" spans="1:13">
      <c r="A24" s="44" t="s">
        <v>52</v>
      </c>
      <c r="B24" s="15">
        <v>89008.301384793682</v>
      </c>
      <c r="C24" s="16">
        <v>92513.398499521514</v>
      </c>
      <c r="D24" s="16">
        <v>100344.77207079792</v>
      </c>
      <c r="E24" s="16">
        <v>106430.69342040269</v>
      </c>
      <c r="F24" s="16">
        <v>108461.25436453411</v>
      </c>
      <c r="G24" s="16">
        <v>112491.1907520026</v>
      </c>
      <c r="H24" s="16">
        <v>110368.62697395991</v>
      </c>
      <c r="I24" s="16">
        <v>108825.74515961407</v>
      </c>
      <c r="J24" s="16">
        <v>113899.96762458319</v>
      </c>
      <c r="K24" s="16">
        <v>108809.2777562886</v>
      </c>
      <c r="L24" s="16"/>
      <c r="M24" s="17"/>
    </row>
    <row r="25" spans="1:13">
      <c r="A25" s="44" t="s">
        <v>53</v>
      </c>
      <c r="B25" s="15">
        <v>233148.51620014757</v>
      </c>
      <c r="C25" s="16">
        <v>237424.51515387802</v>
      </c>
      <c r="D25" s="16">
        <v>243054.90790052939</v>
      </c>
      <c r="E25" s="16">
        <v>244221.74094871187</v>
      </c>
      <c r="F25" s="16">
        <v>246150.61310624139</v>
      </c>
      <c r="G25" s="16">
        <v>249223.65535203592</v>
      </c>
      <c r="H25" s="16">
        <v>249227.04073259266</v>
      </c>
      <c r="I25" s="16">
        <v>248455.57609219401</v>
      </c>
      <c r="J25" s="16">
        <v>255612.15391993668</v>
      </c>
      <c r="K25" s="16">
        <v>253076.35569803591</v>
      </c>
      <c r="L25" s="16"/>
      <c r="M25" s="17"/>
    </row>
    <row r="26" spans="1:13">
      <c r="A26" s="42" t="s">
        <v>54</v>
      </c>
      <c r="B26" s="15">
        <v>10484.832920147101</v>
      </c>
      <c r="C26" s="16">
        <v>10607.891051289498</v>
      </c>
      <c r="D26" s="16">
        <v>10791.466243802901</v>
      </c>
      <c r="E26" s="16">
        <v>10952.2836729066</v>
      </c>
      <c r="F26" s="16">
        <v>11025.1485227261</v>
      </c>
      <c r="G26" s="16">
        <v>11134.714414676699</v>
      </c>
      <c r="H26" s="16">
        <v>11169.401949453102</v>
      </c>
      <c r="I26" s="16">
        <v>11237.166340539101</v>
      </c>
      <c r="J26" s="16">
        <v>11020.2491710305</v>
      </c>
      <c r="K26" s="16">
        <v>11151.949085772201</v>
      </c>
      <c r="L26" s="16"/>
      <c r="M26" s="17"/>
    </row>
    <row r="27" spans="1:13">
      <c r="A27" s="44" t="s">
        <v>55</v>
      </c>
      <c r="B27" s="15">
        <v>3920.894085243599</v>
      </c>
      <c r="C27" s="16">
        <v>4263.5154473306011</v>
      </c>
      <c r="D27" s="16">
        <v>4256.536197429401</v>
      </c>
      <c r="E27" s="16">
        <v>4312.5436683699008</v>
      </c>
      <c r="F27" s="16">
        <v>4564.5574761130993</v>
      </c>
      <c r="G27" s="16">
        <v>4644.3260171203992</v>
      </c>
      <c r="H27" s="16">
        <v>4756.9495248516005</v>
      </c>
      <c r="I27" s="16">
        <v>4810.4071622715001</v>
      </c>
      <c r="J27" s="16">
        <v>4578.3698546268997</v>
      </c>
      <c r="K27" s="16">
        <v>4890.1702168827005</v>
      </c>
      <c r="L27" s="16"/>
      <c r="M27" s="17"/>
    </row>
    <row r="28" spans="1:13">
      <c r="A28" s="44" t="s">
        <v>56</v>
      </c>
      <c r="B28" s="15">
        <v>6563.9388349035007</v>
      </c>
      <c r="C28" s="16">
        <v>6344.3756039588989</v>
      </c>
      <c r="D28" s="16">
        <v>6534.9300463734999</v>
      </c>
      <c r="E28" s="16">
        <v>6639.7400045366994</v>
      </c>
      <c r="F28" s="16">
        <v>6460.5910466130008</v>
      </c>
      <c r="G28" s="16">
        <v>6490.3883975563003</v>
      </c>
      <c r="H28" s="16">
        <v>6412.4524246015008</v>
      </c>
      <c r="I28" s="16">
        <v>6426.7591782676009</v>
      </c>
      <c r="J28" s="16">
        <v>6441.8793164035997</v>
      </c>
      <c r="K28" s="16">
        <v>6261.7788688894998</v>
      </c>
      <c r="L28" s="16"/>
      <c r="M28" s="17"/>
    </row>
    <row r="29" spans="1:13">
      <c r="A29" s="42" t="s">
        <v>57</v>
      </c>
      <c r="B29" s="15">
        <v>3845.4815109159999</v>
      </c>
      <c r="C29" s="16">
        <v>2541.2575861290002</v>
      </c>
      <c r="D29" s="16">
        <v>2310.5906553702998</v>
      </c>
      <c r="E29" s="16">
        <v>2119.8555963502999</v>
      </c>
      <c r="F29" s="16">
        <v>1944.1557542013002</v>
      </c>
      <c r="G29" s="16">
        <v>2068.9717852323997</v>
      </c>
      <c r="H29" s="16">
        <v>1997.3712206695</v>
      </c>
      <c r="I29" s="16">
        <v>1980.6225934053</v>
      </c>
      <c r="J29" s="16">
        <v>2280.1463393951999</v>
      </c>
      <c r="K29" s="16">
        <v>2435.3425073528997</v>
      </c>
      <c r="L29" s="16"/>
      <c r="M29" s="17"/>
    </row>
    <row r="30" spans="1:13">
      <c r="A30" s="41" t="s">
        <v>58</v>
      </c>
      <c r="B30" s="15">
        <v>4537.5948893945997</v>
      </c>
      <c r="C30" s="16">
        <v>4572.0769871590001</v>
      </c>
      <c r="D30" s="16">
        <v>4676.1817171363</v>
      </c>
      <c r="E30" s="16">
        <v>4680.6822314456003</v>
      </c>
      <c r="F30" s="16">
        <v>4716.5491346699991</v>
      </c>
      <c r="G30" s="16">
        <v>4778.0197599042995</v>
      </c>
      <c r="H30" s="16">
        <v>4709.8962583172997</v>
      </c>
      <c r="I30" s="16">
        <v>4953.3222074645</v>
      </c>
      <c r="J30" s="16">
        <v>4986.9594253259002</v>
      </c>
      <c r="K30" s="16">
        <v>4996.7251677889999</v>
      </c>
      <c r="L30" s="16"/>
      <c r="M30" s="17"/>
    </row>
    <row r="31" spans="1:13">
      <c r="A31" s="41" t="s">
        <v>59</v>
      </c>
      <c r="B31" s="15">
        <v>35870.159559972795</v>
      </c>
      <c r="C31" s="16">
        <v>39774.109593037501</v>
      </c>
      <c r="D31" s="16">
        <v>42876.533580411095</v>
      </c>
      <c r="E31" s="16">
        <v>42674.02179644219</v>
      </c>
      <c r="F31" s="16">
        <v>45043.782416441798</v>
      </c>
      <c r="G31" s="16">
        <v>44351.854891205403</v>
      </c>
      <c r="H31" s="16">
        <v>40290.580839676302</v>
      </c>
      <c r="I31" s="16">
        <v>39891.475301793005</v>
      </c>
      <c r="J31" s="16">
        <v>40990.812841341605</v>
      </c>
      <c r="K31" s="16">
        <v>40810.796003541902</v>
      </c>
      <c r="L31" s="16"/>
      <c r="M31" s="17"/>
    </row>
    <row r="32" spans="1:13">
      <c r="A32" s="41" t="s">
        <v>60</v>
      </c>
      <c r="B32" s="15">
        <v>33252.140436003705</v>
      </c>
      <c r="C32" s="16">
        <v>37688.3982860908</v>
      </c>
      <c r="D32" s="16">
        <v>38685.675618167807</v>
      </c>
      <c r="E32" s="16">
        <v>40437.755318880896</v>
      </c>
      <c r="F32" s="16">
        <v>41158.018877320399</v>
      </c>
      <c r="G32" s="16">
        <v>43247.127822730792</v>
      </c>
      <c r="H32" s="16">
        <v>47313.399008907203</v>
      </c>
      <c r="I32" s="16">
        <v>48379.178013278099</v>
      </c>
      <c r="J32" s="16">
        <v>44082.351091436896</v>
      </c>
      <c r="K32" s="16">
        <v>47103.538820777088</v>
      </c>
      <c r="L32" s="16"/>
      <c r="M32" s="17"/>
    </row>
    <row r="33" spans="1:13">
      <c r="A33" s="42" t="s">
        <v>61</v>
      </c>
      <c r="B33" s="15">
        <v>8764.8465027788006</v>
      </c>
      <c r="C33" s="16">
        <v>10620.565041917202</v>
      </c>
      <c r="D33" s="16">
        <v>10685.900475300899</v>
      </c>
      <c r="E33" s="16">
        <v>11615.211089644898</v>
      </c>
      <c r="F33" s="16">
        <v>11626.060851885299</v>
      </c>
      <c r="G33" s="16">
        <v>14063.205920328301</v>
      </c>
      <c r="H33" s="16">
        <v>17617.918063491299</v>
      </c>
      <c r="I33" s="16">
        <v>19022.8061563839</v>
      </c>
      <c r="J33" s="16">
        <v>14185.076038495801</v>
      </c>
      <c r="K33" s="16">
        <v>17211.912086841698</v>
      </c>
      <c r="L33" s="16"/>
      <c r="M33" s="17"/>
    </row>
    <row r="34" spans="1:13">
      <c r="A34" s="41" t="s">
        <v>62</v>
      </c>
      <c r="B34" s="15">
        <v>5076.6337361176993</v>
      </c>
      <c r="C34" s="16">
        <v>4917.8774722855005</v>
      </c>
      <c r="D34" s="16">
        <v>4854.5146544535992</v>
      </c>
      <c r="E34" s="16">
        <v>4771.5079539335002</v>
      </c>
      <c r="F34" s="16">
        <v>4802.3407951592008</v>
      </c>
      <c r="G34" s="16">
        <v>4769.3213478677999</v>
      </c>
      <c r="H34" s="16">
        <v>4996.4539008678012</v>
      </c>
      <c r="I34" s="16">
        <v>4617.1369601861998</v>
      </c>
      <c r="J34" s="16">
        <v>4600.5370929186993</v>
      </c>
      <c r="K34" s="16">
        <v>4725.6388506909998</v>
      </c>
      <c r="L34" s="16"/>
      <c r="M34" s="17"/>
    </row>
    <row r="35" spans="1:13">
      <c r="A35" s="41" t="s">
        <v>63</v>
      </c>
      <c r="B35" s="15">
        <v>42591.056367510493</v>
      </c>
      <c r="C35" s="16">
        <v>43090.900332879093</v>
      </c>
      <c r="D35" s="16">
        <v>43597.139128488197</v>
      </c>
      <c r="E35" s="16">
        <v>44007.7549215498</v>
      </c>
      <c r="F35" s="16">
        <v>44127.976397228296</v>
      </c>
      <c r="G35" s="16">
        <v>45256.762886210003</v>
      </c>
      <c r="H35" s="16">
        <v>46122.426287278206</v>
      </c>
      <c r="I35" s="16">
        <v>47004.775323226</v>
      </c>
      <c r="J35" s="16">
        <v>48282.899972484898</v>
      </c>
      <c r="K35" s="16">
        <v>49210.609237731202</v>
      </c>
      <c r="L35" s="16"/>
      <c r="M35" s="17"/>
    </row>
    <row r="36" spans="1:13">
      <c r="A36" s="41" t="s">
        <v>64</v>
      </c>
      <c r="B36" s="15">
        <v>21786.541647130398</v>
      </c>
      <c r="C36" s="16">
        <v>21803.939318411398</v>
      </c>
      <c r="D36" s="16">
        <v>21834.1074876987</v>
      </c>
      <c r="E36" s="16">
        <v>21907.352957051899</v>
      </c>
      <c r="F36" s="16">
        <v>21951.169700211794</v>
      </c>
      <c r="G36" s="16">
        <v>22047.871373762398</v>
      </c>
      <c r="H36" s="16">
        <v>22168.8003698707</v>
      </c>
      <c r="I36" s="16">
        <v>22298.092872902394</v>
      </c>
      <c r="J36" s="16">
        <v>22465.456132626299</v>
      </c>
      <c r="K36" s="16">
        <v>22498.207602352697</v>
      </c>
      <c r="L36" s="16"/>
      <c r="M36" s="17"/>
    </row>
    <row r="37" spans="1:13">
      <c r="A37" s="41" t="s">
        <v>65</v>
      </c>
      <c r="B37" s="15">
        <v>58456.8168380118</v>
      </c>
      <c r="C37" s="16">
        <v>59988.962684994804</v>
      </c>
      <c r="D37" s="16">
        <v>58993.262626783719</v>
      </c>
      <c r="E37" s="16">
        <v>58876.7621550115</v>
      </c>
      <c r="F37" s="16">
        <v>60531.113401772614</v>
      </c>
      <c r="G37" s="16">
        <v>59941.129623526998</v>
      </c>
      <c r="H37" s="16">
        <v>60247.190540201205</v>
      </c>
      <c r="I37" s="16">
        <v>62218.704544265696</v>
      </c>
      <c r="J37" s="16">
        <v>63215.157880384402</v>
      </c>
      <c r="K37" s="16">
        <v>65025.173622463291</v>
      </c>
      <c r="L37" s="16"/>
      <c r="M37" s="17"/>
    </row>
    <row r="38" spans="1:13" ht="14.25" thickBot="1">
      <c r="A38" s="45" t="s">
        <v>66</v>
      </c>
      <c r="B38" s="25">
        <v>662190.67554645508</v>
      </c>
      <c r="C38" s="26">
        <v>685931.28399195988</v>
      </c>
      <c r="D38" s="27">
        <v>714813.86023371527</v>
      </c>
      <c r="E38" s="27">
        <v>725036.71187401924</v>
      </c>
      <c r="F38" s="27">
        <v>738378.18441137474</v>
      </c>
      <c r="G38" s="27">
        <v>758807.78682413558</v>
      </c>
      <c r="H38" s="27">
        <v>760261.14918062557</v>
      </c>
      <c r="I38" s="27">
        <v>765850.00169902784</v>
      </c>
      <c r="J38" s="27">
        <v>776356.94556613162</v>
      </c>
      <c r="K38" s="27">
        <v>781659.13216339389</v>
      </c>
      <c r="L38" s="27"/>
      <c r="M38" s="25"/>
    </row>
  </sheetData>
  <mergeCells count="4">
    <mergeCell ref="A1:M1"/>
    <mergeCell ref="A2:M2"/>
    <mergeCell ref="D3:M3"/>
    <mergeCell ref="D4:M4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8"/>
  <sheetViews>
    <sheetView topLeftCell="A7" zoomScaleNormal="100" workbookViewId="0">
      <selection activeCell="A7" sqref="A7:M38"/>
    </sheetView>
  </sheetViews>
  <sheetFormatPr defaultRowHeight="13.5"/>
  <cols>
    <col min="1" max="1" width="64.625" bestFit="1" customWidth="1"/>
    <col min="2" max="13" width="10.875" bestFit="1" customWidth="1"/>
  </cols>
  <sheetData>
    <row r="1" spans="1:14" ht="14.25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"/>
    </row>
    <row r="2" spans="1:14" ht="14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"/>
    </row>
    <row r="3" spans="1:14" ht="14.25">
      <c r="A3" s="2"/>
      <c r="B3" s="2"/>
      <c r="C3" s="2"/>
      <c r="D3" s="30" t="s">
        <v>2</v>
      </c>
      <c r="E3" s="30"/>
      <c r="F3" s="30"/>
      <c r="G3" s="30"/>
      <c r="H3" s="30"/>
      <c r="I3" s="30"/>
      <c r="J3" s="30"/>
      <c r="K3" s="30"/>
      <c r="L3" s="30"/>
      <c r="M3" s="30"/>
      <c r="N3" s="1"/>
    </row>
    <row r="4" spans="1:14" ht="15.75">
      <c r="A4" s="3"/>
      <c r="B4" s="4"/>
      <c r="C4" s="1"/>
      <c r="D4" s="31" t="s">
        <v>3</v>
      </c>
      <c r="E4" s="31"/>
      <c r="F4" s="31"/>
      <c r="G4" s="31"/>
      <c r="H4" s="31"/>
      <c r="I4" s="31"/>
      <c r="J4" s="31"/>
      <c r="K4" s="31"/>
      <c r="L4" s="31"/>
      <c r="M4" s="31"/>
      <c r="N4" s="1"/>
    </row>
    <row r="5" spans="1:14" ht="15" thickBo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"/>
    </row>
    <row r="6" spans="1:14" ht="14.25">
      <c r="A6" s="6" t="s">
        <v>4</v>
      </c>
      <c r="B6" s="7">
        <v>2008.01</v>
      </c>
      <c r="C6" s="8">
        <v>2008.02</v>
      </c>
      <c r="D6" s="9">
        <v>2008.03</v>
      </c>
      <c r="E6" s="9">
        <v>2008.04</v>
      </c>
      <c r="F6" s="9">
        <v>2008.05</v>
      </c>
      <c r="G6" s="9">
        <v>2008.06</v>
      </c>
      <c r="H6" s="9">
        <v>2008.07</v>
      </c>
      <c r="I6" s="9">
        <v>2008.08</v>
      </c>
      <c r="J6" s="9">
        <v>2008.09</v>
      </c>
      <c r="K6" s="9">
        <v>2008.1</v>
      </c>
      <c r="L6" s="9">
        <v>2008.11</v>
      </c>
      <c r="M6" s="10">
        <v>2008.12</v>
      </c>
      <c r="N6" s="1"/>
    </row>
    <row r="7" spans="1:14" ht="14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"/>
    </row>
    <row r="8" spans="1:14" ht="14.25">
      <c r="A8" s="14" t="s">
        <v>5</v>
      </c>
      <c r="B8" s="15">
        <v>18855.54</v>
      </c>
      <c r="C8" s="16">
        <v>18816.32</v>
      </c>
      <c r="D8" s="16">
        <v>20325.16</v>
      </c>
      <c r="E8" s="16">
        <v>20375.919999999998</v>
      </c>
      <c r="F8" s="16">
        <v>21110.25</v>
      </c>
      <c r="G8" s="16">
        <v>20155.05</v>
      </c>
      <c r="H8" s="16">
        <v>20813.400000000001</v>
      </c>
      <c r="I8" s="16">
        <v>20953.39</v>
      </c>
      <c r="J8" s="16">
        <v>20180.47</v>
      </c>
      <c r="K8" s="16">
        <v>21430.31</v>
      </c>
      <c r="L8" s="16">
        <v>22631.93</v>
      </c>
      <c r="M8" s="17">
        <v>22303.06</v>
      </c>
      <c r="N8" s="1"/>
    </row>
    <row r="9" spans="1:14" ht="14.25">
      <c r="A9" s="14" t="s">
        <v>6</v>
      </c>
      <c r="B9" s="15">
        <v>72379.520000000004</v>
      </c>
      <c r="C9" s="16">
        <v>73991.72</v>
      </c>
      <c r="D9" s="16">
        <v>72927.87</v>
      </c>
      <c r="E9" s="16">
        <v>74595.539999999994</v>
      </c>
      <c r="F9" s="16">
        <v>77340.03</v>
      </c>
      <c r="G9" s="16">
        <v>83884.5</v>
      </c>
      <c r="H9" s="16">
        <v>84667.520000000004</v>
      </c>
      <c r="I9" s="16">
        <v>85636.37</v>
      </c>
      <c r="J9" s="16">
        <v>84806.01</v>
      </c>
      <c r="K9" s="16">
        <v>83538.38</v>
      </c>
      <c r="L9" s="16">
        <v>86937.05</v>
      </c>
      <c r="M9" s="17">
        <v>93915.32</v>
      </c>
      <c r="N9" s="1"/>
    </row>
    <row r="10" spans="1:14" ht="14.25">
      <c r="A10" s="18" t="s">
        <v>7</v>
      </c>
      <c r="B10" s="15">
        <v>69000.91</v>
      </c>
      <c r="C10" s="16">
        <v>70898.27</v>
      </c>
      <c r="D10" s="16">
        <v>69923.5</v>
      </c>
      <c r="E10" s="16">
        <v>71960.81</v>
      </c>
      <c r="F10" s="16">
        <v>74682.64</v>
      </c>
      <c r="G10" s="16">
        <v>80990.23</v>
      </c>
      <c r="H10" s="16">
        <v>82069.649999999994</v>
      </c>
      <c r="I10" s="16">
        <v>82789.77</v>
      </c>
      <c r="J10" s="16">
        <v>81654.8</v>
      </c>
      <c r="K10" s="16">
        <v>80812.850000000006</v>
      </c>
      <c r="L10" s="16">
        <v>84087.93</v>
      </c>
      <c r="M10" s="17">
        <v>91018.52</v>
      </c>
      <c r="N10" s="1"/>
    </row>
    <row r="11" spans="1:14" ht="14.25">
      <c r="A11" s="18" t="s">
        <v>8</v>
      </c>
      <c r="B11" s="15">
        <v>3378.61</v>
      </c>
      <c r="C11" s="16">
        <v>3093.45</v>
      </c>
      <c r="D11" s="16">
        <v>3004.37</v>
      </c>
      <c r="E11" s="16">
        <v>2634.73</v>
      </c>
      <c r="F11" s="16">
        <v>2657.39</v>
      </c>
      <c r="G11" s="16">
        <v>2894.27</v>
      </c>
      <c r="H11" s="16">
        <v>2597.87</v>
      </c>
      <c r="I11" s="16">
        <v>2846.6</v>
      </c>
      <c r="J11" s="16">
        <v>3151.21</v>
      </c>
      <c r="K11" s="16">
        <v>2725.53</v>
      </c>
      <c r="L11" s="16">
        <v>2849.12</v>
      </c>
      <c r="M11" s="17">
        <v>2896.8</v>
      </c>
      <c r="N11" s="1"/>
    </row>
    <row r="12" spans="1:14" ht="14.25">
      <c r="A12" s="14" t="s">
        <v>9</v>
      </c>
      <c r="B12" s="15">
        <v>29114.63</v>
      </c>
      <c r="C12" s="16">
        <v>29605.96</v>
      </c>
      <c r="D12" s="16">
        <v>29507.39</v>
      </c>
      <c r="E12" s="16">
        <v>29852.46</v>
      </c>
      <c r="F12" s="16">
        <v>30581.4</v>
      </c>
      <c r="G12" s="16">
        <v>30037.72</v>
      </c>
      <c r="H12" s="16">
        <v>30237.42</v>
      </c>
      <c r="I12" s="16">
        <v>30036.080000000002</v>
      </c>
      <c r="J12" s="16">
        <v>29572.799999999999</v>
      </c>
      <c r="K12" s="16">
        <v>29874.03</v>
      </c>
      <c r="L12" s="16">
        <v>30105.5</v>
      </c>
      <c r="M12" s="17">
        <v>30202.44</v>
      </c>
      <c r="N12" s="1"/>
    </row>
    <row r="13" spans="1:14" ht="14.25">
      <c r="A13" s="18" t="s">
        <v>10</v>
      </c>
      <c r="B13" s="15">
        <v>29114.63</v>
      </c>
      <c r="C13" s="16">
        <v>29605.96</v>
      </c>
      <c r="D13" s="16">
        <v>29507.39</v>
      </c>
      <c r="E13" s="16">
        <v>29852.46</v>
      </c>
      <c r="F13" s="16">
        <v>30581.4</v>
      </c>
      <c r="G13" s="16">
        <v>30037.72</v>
      </c>
      <c r="H13" s="16">
        <v>30237.42</v>
      </c>
      <c r="I13" s="16">
        <v>30036.080000000002</v>
      </c>
      <c r="J13" s="16">
        <v>29572.799999999999</v>
      </c>
      <c r="K13" s="16">
        <v>29874.03</v>
      </c>
      <c r="L13" s="16">
        <v>30105.5</v>
      </c>
      <c r="M13" s="17">
        <v>30202.44</v>
      </c>
      <c r="N13" s="1"/>
    </row>
    <row r="14" spans="1:14" ht="14.25">
      <c r="A14" s="14" t="s">
        <v>11</v>
      </c>
      <c r="B14" s="15">
        <v>33583.47</v>
      </c>
      <c r="C14" s="16">
        <v>37692.79</v>
      </c>
      <c r="D14" s="16">
        <v>41969.95</v>
      </c>
      <c r="E14" s="16">
        <v>41061.47</v>
      </c>
      <c r="F14" s="16">
        <v>39801.279999999999</v>
      </c>
      <c r="G14" s="16">
        <v>38101.050000000003</v>
      </c>
      <c r="H14" s="16">
        <v>38671.51</v>
      </c>
      <c r="I14" s="16">
        <v>38540.129999999997</v>
      </c>
      <c r="J14" s="16">
        <v>40419.019999999997</v>
      </c>
      <c r="K14" s="16">
        <v>41151.18</v>
      </c>
      <c r="L14" s="16">
        <v>40261.629999999997</v>
      </c>
      <c r="M14" s="17">
        <v>42682.96</v>
      </c>
      <c r="N14" s="1"/>
    </row>
    <row r="15" spans="1:14" ht="14.25">
      <c r="A15" s="14" t="s">
        <v>12</v>
      </c>
      <c r="B15" s="15">
        <v>58900.9</v>
      </c>
      <c r="C15" s="16">
        <v>61843.519999999997</v>
      </c>
      <c r="D15" s="16">
        <v>64907.3</v>
      </c>
      <c r="E15" s="16">
        <v>66665.990000000005</v>
      </c>
      <c r="F15" s="16">
        <v>66691.73</v>
      </c>
      <c r="G15" s="16">
        <v>68746.259999999995</v>
      </c>
      <c r="H15" s="16">
        <v>67253.53</v>
      </c>
      <c r="I15" s="16">
        <v>67889.38</v>
      </c>
      <c r="J15" s="16">
        <v>71614.81</v>
      </c>
      <c r="K15" s="16">
        <v>73103.47</v>
      </c>
      <c r="L15" s="16">
        <v>72514.63</v>
      </c>
      <c r="M15" s="17">
        <v>75741.119999999995</v>
      </c>
      <c r="N15" s="1"/>
    </row>
    <row r="16" spans="1:14" ht="14.25">
      <c r="A16" s="14" t="s">
        <v>13</v>
      </c>
      <c r="B16" s="15">
        <v>12417.92</v>
      </c>
      <c r="C16" s="16">
        <v>11764.24</v>
      </c>
      <c r="D16" s="16">
        <v>11416.97</v>
      </c>
      <c r="E16" s="16">
        <v>11265.53</v>
      </c>
      <c r="F16" s="16">
        <v>11553.39</v>
      </c>
      <c r="G16" s="16">
        <v>12005.48</v>
      </c>
      <c r="H16" s="16">
        <v>12787.24</v>
      </c>
      <c r="I16" s="16">
        <v>11603.31</v>
      </c>
      <c r="J16" s="16">
        <v>12246.3</v>
      </c>
      <c r="K16" s="16">
        <v>12519.78</v>
      </c>
      <c r="L16" s="16">
        <v>12651.8</v>
      </c>
      <c r="M16" s="17">
        <v>12450.53</v>
      </c>
      <c r="N16" s="1"/>
    </row>
    <row r="17" spans="1:14" ht="14.25">
      <c r="A17" s="14" t="s">
        <v>14</v>
      </c>
      <c r="B17" s="15">
        <v>242978.21</v>
      </c>
      <c r="C17" s="16">
        <v>246240.79</v>
      </c>
      <c r="D17" s="16">
        <v>247252.87</v>
      </c>
      <c r="E17" s="16">
        <v>251548.01</v>
      </c>
      <c r="F17" s="16">
        <v>253180.38</v>
      </c>
      <c r="G17" s="16">
        <v>255526.98</v>
      </c>
      <c r="H17" s="16">
        <v>258451.16</v>
      </c>
      <c r="I17" s="16">
        <v>260204.61</v>
      </c>
      <c r="J17" s="16">
        <v>263080.86</v>
      </c>
      <c r="K17" s="16">
        <v>264806.11</v>
      </c>
      <c r="L17" s="16">
        <v>262236.34000000003</v>
      </c>
      <c r="M17" s="17">
        <v>268459.83</v>
      </c>
      <c r="N17" s="1"/>
    </row>
    <row r="18" spans="1:14" ht="14.25">
      <c r="A18" s="14" t="s">
        <v>15</v>
      </c>
      <c r="B18" s="15">
        <v>52054.49</v>
      </c>
      <c r="C18" s="16">
        <v>52168.21</v>
      </c>
      <c r="D18" s="16">
        <v>53102.65</v>
      </c>
      <c r="E18" s="16">
        <v>53834</v>
      </c>
      <c r="F18" s="16">
        <v>54508.84</v>
      </c>
      <c r="G18" s="16">
        <v>55300.86</v>
      </c>
      <c r="H18" s="16">
        <v>55783.29</v>
      </c>
      <c r="I18" s="16">
        <v>56282.83</v>
      </c>
      <c r="J18" s="16">
        <v>56897.53</v>
      </c>
      <c r="K18" s="16">
        <v>56921.33</v>
      </c>
      <c r="L18" s="16">
        <v>56575.56</v>
      </c>
      <c r="M18" s="17">
        <v>57136.94</v>
      </c>
      <c r="N18" s="1"/>
    </row>
    <row r="19" spans="1:14" ht="14.25">
      <c r="A19" s="14" t="s">
        <v>16</v>
      </c>
      <c r="B19" s="15">
        <v>29647.39</v>
      </c>
      <c r="C19" s="16">
        <v>32980.620000000003</v>
      </c>
      <c r="D19" s="16">
        <v>32975.660000000003</v>
      </c>
      <c r="E19" s="16">
        <v>34124.92</v>
      </c>
      <c r="F19" s="16">
        <v>33798.99</v>
      </c>
      <c r="G19" s="16">
        <v>32547.17</v>
      </c>
      <c r="H19" s="16">
        <v>32898.04</v>
      </c>
      <c r="I19" s="16">
        <v>33440.370000000003</v>
      </c>
      <c r="J19" s="16">
        <v>32399.5</v>
      </c>
      <c r="K19" s="16">
        <v>34530.160000000003</v>
      </c>
      <c r="L19" s="16">
        <v>41010.480000000003</v>
      </c>
      <c r="M19" s="17">
        <v>38609.49</v>
      </c>
      <c r="N19" s="1"/>
    </row>
    <row r="20" spans="1:14" ht="14.25">
      <c r="A20" s="19" t="s">
        <v>17</v>
      </c>
      <c r="B20" s="20">
        <v>549932.06999999995</v>
      </c>
      <c r="C20" s="21">
        <v>565104.17000000004</v>
      </c>
      <c r="D20" s="22">
        <v>574385.81999999995</v>
      </c>
      <c r="E20" s="22">
        <v>583323.84</v>
      </c>
      <c r="F20" s="22">
        <v>588566.29</v>
      </c>
      <c r="G20" s="22">
        <v>596305.06999999995</v>
      </c>
      <c r="H20" s="22">
        <v>601563.11</v>
      </c>
      <c r="I20" s="22">
        <v>604586.47</v>
      </c>
      <c r="J20" s="22">
        <v>611217.30000000005</v>
      </c>
      <c r="K20" s="22">
        <v>617874.75</v>
      </c>
      <c r="L20" s="22">
        <v>624924.92000000004</v>
      </c>
      <c r="M20" s="20">
        <v>641501.68999999994</v>
      </c>
      <c r="N20" s="1"/>
    </row>
    <row r="21" spans="1:14" ht="14.25">
      <c r="A21" s="14" t="s">
        <v>18</v>
      </c>
      <c r="B21" s="15">
        <v>371727.9</v>
      </c>
      <c r="C21" s="16">
        <v>382375.52</v>
      </c>
      <c r="D21" s="16">
        <v>393139.25</v>
      </c>
      <c r="E21" s="16">
        <v>397071.37</v>
      </c>
      <c r="F21" s="16">
        <v>402831.77</v>
      </c>
      <c r="G21" s="16">
        <v>410464.81</v>
      </c>
      <c r="H21" s="16">
        <v>413230.63</v>
      </c>
      <c r="I21" s="16">
        <v>420281.87</v>
      </c>
      <c r="J21" s="16">
        <v>426503.21</v>
      </c>
      <c r="K21" s="16">
        <v>428065.36</v>
      </c>
      <c r="L21" s="16">
        <v>432722.56</v>
      </c>
      <c r="M21" s="17">
        <v>447253.45</v>
      </c>
      <c r="N21" s="1"/>
    </row>
    <row r="22" spans="1:14" ht="14.25">
      <c r="A22" s="18" t="s">
        <v>19</v>
      </c>
      <c r="B22" s="15">
        <v>358082.29</v>
      </c>
      <c r="C22" s="16">
        <v>369008.04</v>
      </c>
      <c r="D22" s="16">
        <v>379448.61</v>
      </c>
      <c r="E22" s="16">
        <v>383061.54</v>
      </c>
      <c r="F22" s="16">
        <v>389269.99</v>
      </c>
      <c r="G22" s="16">
        <v>396889.61</v>
      </c>
      <c r="H22" s="16">
        <v>399224.46</v>
      </c>
      <c r="I22" s="16">
        <v>406138.62</v>
      </c>
      <c r="J22" s="16">
        <v>412493.37</v>
      </c>
      <c r="K22" s="16">
        <v>413485.46</v>
      </c>
      <c r="L22" s="16">
        <v>418554.58</v>
      </c>
      <c r="M22" s="17">
        <v>432139.38</v>
      </c>
      <c r="N22" s="1"/>
    </row>
    <row r="23" spans="1:14" ht="14.25">
      <c r="A23" s="23" t="s">
        <v>20</v>
      </c>
      <c r="B23" s="15">
        <v>118197.01</v>
      </c>
      <c r="C23" s="16">
        <v>117723.41</v>
      </c>
      <c r="D23" s="16">
        <v>120434.4</v>
      </c>
      <c r="E23" s="16">
        <v>120905.3</v>
      </c>
      <c r="F23" s="16">
        <v>123175.45</v>
      </c>
      <c r="G23" s="16">
        <v>124638.83</v>
      </c>
      <c r="H23" s="16">
        <v>124305.25</v>
      </c>
      <c r="I23" s="16">
        <v>126038.3</v>
      </c>
      <c r="J23" s="16">
        <v>124024.09</v>
      </c>
      <c r="K23" s="16">
        <v>125876.52</v>
      </c>
      <c r="L23" s="16">
        <v>126219.27</v>
      </c>
      <c r="M23" s="17">
        <v>131998.17000000001</v>
      </c>
      <c r="N23" s="1"/>
    </row>
    <row r="24" spans="1:14" ht="14.25">
      <c r="A24" s="23" t="s">
        <v>21</v>
      </c>
      <c r="B24" s="15">
        <v>65537.399999999994</v>
      </c>
      <c r="C24" s="16">
        <v>67324.479999999996</v>
      </c>
      <c r="D24" s="16">
        <v>71599.33</v>
      </c>
      <c r="E24" s="16">
        <v>73767.12</v>
      </c>
      <c r="F24" s="16">
        <v>75420.160000000003</v>
      </c>
      <c r="G24" s="16">
        <v>77981.31</v>
      </c>
      <c r="H24" s="16">
        <v>78247.740000000005</v>
      </c>
      <c r="I24" s="16">
        <v>80111.39</v>
      </c>
      <c r="J24" s="16">
        <v>84045.11</v>
      </c>
      <c r="K24" s="16">
        <v>80139.05</v>
      </c>
      <c r="L24" s="16">
        <v>81146.820000000007</v>
      </c>
      <c r="M24" s="17">
        <v>82339.850000000006</v>
      </c>
      <c r="N24" s="1"/>
    </row>
    <row r="25" spans="1:14" ht="14.25">
      <c r="A25" s="23" t="s">
        <v>22</v>
      </c>
      <c r="B25" s="15">
        <v>174347.88</v>
      </c>
      <c r="C25" s="16">
        <v>183960.15</v>
      </c>
      <c r="D25" s="16">
        <v>187414.88</v>
      </c>
      <c r="E25" s="16">
        <v>188389.12</v>
      </c>
      <c r="F25" s="16">
        <v>190674.38</v>
      </c>
      <c r="G25" s="16">
        <v>194269.47</v>
      </c>
      <c r="H25" s="16">
        <v>196671.47</v>
      </c>
      <c r="I25" s="16">
        <v>199988.93</v>
      </c>
      <c r="J25" s="16">
        <v>204424.17</v>
      </c>
      <c r="K25" s="16">
        <v>207469.89</v>
      </c>
      <c r="L25" s="16">
        <v>211188.49</v>
      </c>
      <c r="M25" s="17">
        <v>217801.36</v>
      </c>
      <c r="N25" s="1"/>
    </row>
    <row r="26" spans="1:14" ht="14.25">
      <c r="A26" s="18" t="s">
        <v>23</v>
      </c>
      <c r="B26" s="15">
        <v>9827.14</v>
      </c>
      <c r="C26" s="16">
        <v>9840.92</v>
      </c>
      <c r="D26" s="16">
        <v>9816.33</v>
      </c>
      <c r="E26" s="16">
        <v>10414.049999999999</v>
      </c>
      <c r="F26" s="16">
        <v>10276.66</v>
      </c>
      <c r="G26" s="16">
        <v>10377.299999999999</v>
      </c>
      <c r="H26" s="16">
        <v>10670.58</v>
      </c>
      <c r="I26" s="16">
        <v>10968.35</v>
      </c>
      <c r="J26" s="16">
        <v>10929.06</v>
      </c>
      <c r="K26" s="16">
        <v>11071.15</v>
      </c>
      <c r="L26" s="16">
        <v>10815.72</v>
      </c>
      <c r="M26" s="17">
        <v>11210.92</v>
      </c>
      <c r="N26" s="1"/>
    </row>
    <row r="27" spans="1:14" ht="14.25">
      <c r="A27" s="23" t="s">
        <v>24</v>
      </c>
      <c r="B27" s="15">
        <v>3489.02</v>
      </c>
      <c r="C27" s="16">
        <v>3675.75</v>
      </c>
      <c r="D27" s="16">
        <v>3457.15</v>
      </c>
      <c r="E27" s="16">
        <v>3269.88</v>
      </c>
      <c r="F27" s="16">
        <v>3579</v>
      </c>
      <c r="G27" s="16">
        <v>3660.75</v>
      </c>
      <c r="H27" s="16">
        <v>3846.18</v>
      </c>
      <c r="I27" s="16">
        <v>3968.64</v>
      </c>
      <c r="J27" s="16">
        <v>3738.91</v>
      </c>
      <c r="K27" s="16">
        <v>3912.41</v>
      </c>
      <c r="L27" s="16">
        <v>4068.1</v>
      </c>
      <c r="M27" s="17">
        <v>4339.16</v>
      </c>
      <c r="N27" s="1"/>
    </row>
    <row r="28" spans="1:14" ht="14.25">
      <c r="A28" s="23" t="s">
        <v>25</v>
      </c>
      <c r="B28" s="15">
        <v>6338.12</v>
      </c>
      <c r="C28" s="16">
        <v>6165.17</v>
      </c>
      <c r="D28" s="16">
        <v>6359.18</v>
      </c>
      <c r="E28" s="16">
        <v>7144.17</v>
      </c>
      <c r="F28" s="16">
        <v>6697.66</v>
      </c>
      <c r="G28" s="16">
        <v>6716.55</v>
      </c>
      <c r="H28" s="16">
        <v>6824.4</v>
      </c>
      <c r="I28" s="16">
        <v>6999.71</v>
      </c>
      <c r="J28" s="16">
        <v>7190.15</v>
      </c>
      <c r="K28" s="16">
        <v>7158.74</v>
      </c>
      <c r="L28" s="16">
        <v>6747.62</v>
      </c>
      <c r="M28" s="17">
        <v>6871.76</v>
      </c>
      <c r="N28" s="1"/>
    </row>
    <row r="29" spans="1:14" ht="14.25">
      <c r="A29" s="18" t="s">
        <v>26</v>
      </c>
      <c r="B29" s="15">
        <v>3818.47</v>
      </c>
      <c r="C29" s="16">
        <v>3526.56</v>
      </c>
      <c r="D29" s="16">
        <v>3874.31</v>
      </c>
      <c r="E29" s="16">
        <v>3595.78</v>
      </c>
      <c r="F29" s="16">
        <v>3285.12</v>
      </c>
      <c r="G29" s="16">
        <v>3197.9</v>
      </c>
      <c r="H29" s="16">
        <v>3335.59</v>
      </c>
      <c r="I29" s="16">
        <v>3174.9</v>
      </c>
      <c r="J29" s="16">
        <v>3080.78</v>
      </c>
      <c r="K29" s="16">
        <v>3508.75</v>
      </c>
      <c r="L29" s="16">
        <v>3352.26</v>
      </c>
      <c r="M29" s="17">
        <v>3903.15</v>
      </c>
      <c r="N29" s="1"/>
    </row>
    <row r="30" spans="1:14" ht="14.25">
      <c r="A30" s="14" t="s">
        <v>27</v>
      </c>
      <c r="B30" s="15">
        <v>6152.46</v>
      </c>
      <c r="C30" s="16">
        <v>6969.84</v>
      </c>
      <c r="D30" s="16">
        <v>6237.3</v>
      </c>
      <c r="E30" s="16">
        <v>6239.65</v>
      </c>
      <c r="F30" s="16">
        <v>6258.9</v>
      </c>
      <c r="G30" s="16">
        <v>6255.21</v>
      </c>
      <c r="H30" s="16">
        <v>6216.98</v>
      </c>
      <c r="I30" s="16">
        <v>6193.66</v>
      </c>
      <c r="J30" s="16">
        <v>6260.52</v>
      </c>
      <c r="K30" s="16">
        <v>6163.71</v>
      </c>
      <c r="L30" s="16">
        <v>6096.55</v>
      </c>
      <c r="M30" s="17">
        <v>4610.03</v>
      </c>
      <c r="N30" s="1"/>
    </row>
    <row r="31" spans="1:14" ht="14.25">
      <c r="A31" s="14" t="s">
        <v>28</v>
      </c>
      <c r="B31" s="15">
        <v>22888.83</v>
      </c>
      <c r="C31" s="16">
        <v>24386.19</v>
      </c>
      <c r="D31" s="16">
        <v>26770.639999999999</v>
      </c>
      <c r="E31" s="16">
        <v>27142.05</v>
      </c>
      <c r="F31" s="16">
        <v>26354.01</v>
      </c>
      <c r="G31" s="16">
        <v>27699.33</v>
      </c>
      <c r="H31" s="16">
        <v>27605.72</v>
      </c>
      <c r="I31" s="16">
        <v>27767.67</v>
      </c>
      <c r="J31" s="16">
        <v>29202.67</v>
      </c>
      <c r="K31" s="16">
        <v>30181.9</v>
      </c>
      <c r="L31" s="16">
        <v>30723.68</v>
      </c>
      <c r="M31" s="17">
        <v>32580.25</v>
      </c>
      <c r="N31" s="1"/>
    </row>
    <row r="32" spans="1:14" ht="14.25">
      <c r="A32" s="14" t="s">
        <v>29</v>
      </c>
      <c r="B32" s="15">
        <v>43898.59</v>
      </c>
      <c r="C32" s="16">
        <v>43229.279999999999</v>
      </c>
      <c r="D32" s="16">
        <v>37867.21</v>
      </c>
      <c r="E32" s="16">
        <v>40430.97</v>
      </c>
      <c r="F32" s="16">
        <v>40318.910000000003</v>
      </c>
      <c r="G32" s="16">
        <v>38239.49</v>
      </c>
      <c r="H32" s="16">
        <v>41043.35</v>
      </c>
      <c r="I32" s="16">
        <v>35084.1</v>
      </c>
      <c r="J32" s="16">
        <v>31551.41</v>
      </c>
      <c r="K32" s="16">
        <v>30884.639999999999</v>
      </c>
      <c r="L32" s="16">
        <v>31294.720000000001</v>
      </c>
      <c r="M32" s="17">
        <v>32029.82</v>
      </c>
      <c r="N32" s="1"/>
    </row>
    <row r="33" spans="1:14" ht="14.25">
      <c r="A33" s="18" t="s">
        <v>30</v>
      </c>
      <c r="B33" s="15">
        <v>23063.23</v>
      </c>
      <c r="C33" s="16">
        <v>19575.330000000002</v>
      </c>
      <c r="D33" s="16">
        <v>13172.85</v>
      </c>
      <c r="E33" s="16">
        <v>15462.58</v>
      </c>
      <c r="F33" s="16">
        <v>16782.310000000001</v>
      </c>
      <c r="G33" s="16">
        <v>16070.09</v>
      </c>
      <c r="H33" s="16">
        <v>16450.52</v>
      </c>
      <c r="I33" s="16">
        <v>11856.44</v>
      </c>
      <c r="J33" s="16">
        <v>8680.4500000000007</v>
      </c>
      <c r="K33" s="16">
        <v>8330.02</v>
      </c>
      <c r="L33" s="16">
        <v>8482.73</v>
      </c>
      <c r="M33" s="17">
        <v>8808.26</v>
      </c>
      <c r="N33" s="1"/>
    </row>
    <row r="34" spans="1:14" ht="14.25">
      <c r="A34" s="14" t="s">
        <v>31</v>
      </c>
      <c r="B34" s="15">
        <v>6228.12</v>
      </c>
      <c r="C34" s="16">
        <v>5742.3</v>
      </c>
      <c r="D34" s="16">
        <v>5845.96</v>
      </c>
      <c r="E34" s="16">
        <v>5685.26</v>
      </c>
      <c r="F34" s="16">
        <v>5601.63</v>
      </c>
      <c r="G34" s="16">
        <v>5558.73</v>
      </c>
      <c r="H34" s="16">
        <v>5570.69</v>
      </c>
      <c r="I34" s="16">
        <v>5764.12</v>
      </c>
      <c r="J34" s="16">
        <v>5564.05</v>
      </c>
      <c r="K34" s="16">
        <v>5377.86</v>
      </c>
      <c r="L34" s="16">
        <v>5356.2</v>
      </c>
      <c r="M34" s="17">
        <v>5143.38</v>
      </c>
      <c r="N34" s="1"/>
    </row>
    <row r="35" spans="1:14" ht="14.25">
      <c r="A35" s="14" t="s">
        <v>32</v>
      </c>
      <c r="B35" s="15">
        <v>34732.68</v>
      </c>
      <c r="C35" s="16">
        <v>35799.82</v>
      </c>
      <c r="D35" s="16">
        <v>36737.699999999997</v>
      </c>
      <c r="E35" s="16">
        <v>37549.47</v>
      </c>
      <c r="F35" s="16">
        <v>37902.65</v>
      </c>
      <c r="G35" s="16">
        <v>38220.29</v>
      </c>
      <c r="H35" s="16">
        <v>38144.629999999997</v>
      </c>
      <c r="I35" s="16">
        <v>38530.9</v>
      </c>
      <c r="J35" s="16">
        <v>39816.65</v>
      </c>
      <c r="K35" s="16">
        <v>40498.620000000003</v>
      </c>
      <c r="L35" s="16">
        <v>41081.03</v>
      </c>
      <c r="M35" s="17">
        <v>42335.28</v>
      </c>
      <c r="N35" s="1"/>
    </row>
    <row r="36" spans="1:14" ht="14.25">
      <c r="A36" s="14" t="s">
        <v>33</v>
      </c>
      <c r="B36" s="15">
        <v>18410.310000000001</v>
      </c>
      <c r="C36" s="16">
        <v>18423.66</v>
      </c>
      <c r="D36" s="16">
        <v>18480.810000000001</v>
      </c>
      <c r="E36" s="16">
        <v>18523.490000000002</v>
      </c>
      <c r="F36" s="16">
        <v>18562.78</v>
      </c>
      <c r="G36" s="16">
        <v>18666.009999999998</v>
      </c>
      <c r="H36" s="16">
        <v>18723.55</v>
      </c>
      <c r="I36" s="16">
        <v>18766.86</v>
      </c>
      <c r="J36" s="16">
        <v>18901.740000000002</v>
      </c>
      <c r="K36" s="16">
        <v>20260.310000000001</v>
      </c>
      <c r="L36" s="16">
        <v>20317.25</v>
      </c>
      <c r="M36" s="17">
        <v>21751.08</v>
      </c>
      <c r="N36" s="1"/>
    </row>
    <row r="37" spans="1:14" ht="14.25">
      <c r="A37" s="14" t="s">
        <v>34</v>
      </c>
      <c r="B37" s="15">
        <v>45893.18</v>
      </c>
      <c r="C37" s="16">
        <v>48177.57</v>
      </c>
      <c r="D37" s="16">
        <v>49306.95</v>
      </c>
      <c r="E37" s="16">
        <v>50681.58</v>
      </c>
      <c r="F37" s="16">
        <v>50735.64</v>
      </c>
      <c r="G37" s="16">
        <v>51201.2</v>
      </c>
      <c r="H37" s="16">
        <v>51027.56</v>
      </c>
      <c r="I37" s="16">
        <v>52197.29</v>
      </c>
      <c r="J37" s="16">
        <v>53417.05</v>
      </c>
      <c r="K37" s="16">
        <v>56442.35</v>
      </c>
      <c r="L37" s="16">
        <v>57332.93</v>
      </c>
      <c r="M37" s="17">
        <v>55798.400000000001</v>
      </c>
      <c r="N37" s="1"/>
    </row>
    <row r="38" spans="1:14" ht="14.25" thickBot="1">
      <c r="A38" s="24" t="s">
        <v>35</v>
      </c>
      <c r="B38" s="25">
        <v>549932.06999999995</v>
      </c>
      <c r="C38" s="26">
        <v>565104.18000000005</v>
      </c>
      <c r="D38" s="27">
        <v>574385.81999999995</v>
      </c>
      <c r="E38" s="27">
        <v>583323.84</v>
      </c>
      <c r="F38" s="27">
        <v>588566.29</v>
      </c>
      <c r="G38" s="27">
        <v>596305.06999999995</v>
      </c>
      <c r="H38" s="27">
        <v>601563.11</v>
      </c>
      <c r="I38" s="27">
        <v>604586.47</v>
      </c>
      <c r="J38" s="27">
        <v>611217.30000000005</v>
      </c>
      <c r="K38" s="27">
        <v>617874.75</v>
      </c>
      <c r="L38" s="27">
        <v>624924.92000000004</v>
      </c>
      <c r="M38" s="25">
        <v>641501.68999999994</v>
      </c>
    </row>
  </sheetData>
  <mergeCells count="4">
    <mergeCell ref="A1:M1"/>
    <mergeCell ref="A2:M2"/>
    <mergeCell ref="D3:M3"/>
    <mergeCell ref="D4:M4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73"/>
  <sheetViews>
    <sheetView workbookViewId="0">
      <pane ySplit="5" topLeftCell="A6" activePane="bottomLeft" state="frozen"/>
      <selection pane="bottomLeft" activeCell="A20" sqref="A20:A37"/>
    </sheetView>
  </sheetViews>
  <sheetFormatPr defaultRowHeight="13.5"/>
  <cols>
    <col min="1" max="1" width="56.375" customWidth="1"/>
    <col min="2" max="10" width="11.625" bestFit="1" customWidth="1"/>
    <col min="11" max="11" width="11.75" bestFit="1" customWidth="1"/>
    <col min="12" max="12" width="11.5" bestFit="1" customWidth="1"/>
  </cols>
  <sheetData>
    <row r="1" spans="1:23" ht="14.25" customHeight="1">
      <c r="A1" s="32" t="s">
        <v>67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5"/>
    </row>
    <row r="2" spans="1:23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5"/>
    </row>
    <row r="3" spans="1:23" ht="15.75">
      <c r="A3" s="34"/>
      <c r="B3" s="4"/>
      <c r="C3" s="35"/>
      <c r="D3" s="31" t="s">
        <v>3</v>
      </c>
      <c r="E3" s="31"/>
      <c r="F3" s="31"/>
      <c r="G3" s="31"/>
      <c r="H3" s="31"/>
      <c r="I3" s="31"/>
      <c r="J3" s="31"/>
      <c r="K3" s="31"/>
      <c r="L3" s="31"/>
      <c r="M3" s="31"/>
      <c r="N3" s="35"/>
    </row>
    <row r="4" spans="1:23" ht="14.25" thickBo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5"/>
    </row>
    <row r="5" spans="1:23">
      <c r="A5" s="37" t="s">
        <v>68</v>
      </c>
      <c r="B5" s="38">
        <v>2009.01</v>
      </c>
      <c r="C5" s="39">
        <v>2009.02</v>
      </c>
      <c r="D5" s="39">
        <v>2009.03</v>
      </c>
      <c r="E5" s="39">
        <v>2009.04</v>
      </c>
      <c r="F5" s="39">
        <v>2009.05</v>
      </c>
      <c r="G5" s="39">
        <v>2009.06</v>
      </c>
      <c r="H5" s="39">
        <v>2009.07</v>
      </c>
      <c r="I5" s="39">
        <v>2009.08</v>
      </c>
      <c r="J5" s="39">
        <v>2009.09</v>
      </c>
      <c r="K5" s="39">
        <v>2009.1</v>
      </c>
      <c r="L5" s="39"/>
      <c r="M5" s="40"/>
      <c r="N5" s="35"/>
    </row>
    <row r="6" spans="1:23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8"/>
      <c r="M6" s="49"/>
      <c r="N6" s="35"/>
    </row>
    <row r="7" spans="1:23">
      <c r="A7" s="41" t="s">
        <v>36</v>
      </c>
      <c r="B7" s="15">
        <v>21569.806712476002</v>
      </c>
      <c r="C7" s="16">
        <v>21524.674010383598</v>
      </c>
      <c r="D7" s="16">
        <v>21607.562658251401</v>
      </c>
      <c r="E7" s="16">
        <v>21215.114371111496</v>
      </c>
      <c r="F7" s="16">
        <v>19999.663506003395</v>
      </c>
      <c r="G7">
        <v>19477.238414066003</v>
      </c>
      <c r="H7">
        <v>18749.945735149398</v>
      </c>
      <c r="I7">
        <v>17992.383468521199</v>
      </c>
      <c r="J7">
        <v>17001.968582094902</v>
      </c>
      <c r="K7">
        <v>16668.242638287502</v>
      </c>
      <c r="L7" s="16"/>
      <c r="M7" s="17"/>
      <c r="N7" s="35"/>
    </row>
    <row r="8" spans="1:23">
      <c r="A8" s="41" t="s">
        <v>37</v>
      </c>
      <c r="B8" s="15">
        <v>87720.041667064594</v>
      </c>
      <c r="C8" s="16">
        <v>89521.672258487321</v>
      </c>
      <c r="D8" s="16">
        <v>89606.896000569002</v>
      </c>
      <c r="E8" s="16">
        <v>89068.7623684071</v>
      </c>
      <c r="F8" s="16">
        <v>88385.100420489922</v>
      </c>
      <c r="G8" s="16">
        <v>89480.620683759611</v>
      </c>
      <c r="H8" s="16">
        <v>89856.251712632526</v>
      </c>
      <c r="I8" s="16">
        <v>89152.737873912396</v>
      </c>
      <c r="J8" s="16">
        <v>95761.643818860219</v>
      </c>
      <c r="K8" s="16">
        <v>93051.564012258008</v>
      </c>
      <c r="L8" s="16"/>
      <c r="M8" s="17"/>
      <c r="N8" s="35"/>
    </row>
    <row r="9" spans="1:23">
      <c r="A9" s="42" t="s">
        <v>38</v>
      </c>
      <c r="B9" s="15">
        <v>81129.756368781906</v>
      </c>
      <c r="C9" s="16">
        <v>86378.035069641614</v>
      </c>
      <c r="D9" s="16">
        <v>86499.546831447908</v>
      </c>
      <c r="E9" s="16">
        <v>86230.000626347799</v>
      </c>
      <c r="F9" s="16">
        <v>85283.05489710292</v>
      </c>
      <c r="G9" s="16">
        <v>86401.077443398506</v>
      </c>
      <c r="H9" s="16">
        <v>86988.541712632519</v>
      </c>
      <c r="I9" s="16">
        <v>85962.317618927496</v>
      </c>
      <c r="J9" s="16">
        <v>92044.745237993222</v>
      </c>
      <c r="K9" s="16">
        <v>89881.282384372302</v>
      </c>
      <c r="L9" s="16"/>
      <c r="M9" s="17"/>
      <c r="N9" s="35"/>
    </row>
    <row r="10" spans="1:23">
      <c r="A10" s="42" t="s">
        <v>39</v>
      </c>
      <c r="B10" s="15">
        <v>6590.2852982826998</v>
      </c>
      <c r="C10" s="16">
        <v>3143.6371888457002</v>
      </c>
      <c r="D10" s="16">
        <v>3107.3491691211002</v>
      </c>
      <c r="E10" s="16">
        <v>2838.7617420593001</v>
      </c>
      <c r="F10" s="16">
        <v>3102.0455233869998</v>
      </c>
      <c r="G10" s="16">
        <v>3079.5432403610998</v>
      </c>
      <c r="H10" s="16">
        <v>2867.71</v>
      </c>
      <c r="I10" s="16">
        <v>3190.4202549849001</v>
      </c>
      <c r="J10" s="16">
        <v>3716.898580867</v>
      </c>
      <c r="K10" s="16">
        <v>3170.2816278856999</v>
      </c>
      <c r="L10" s="16"/>
      <c r="M10" s="17"/>
      <c r="N10" s="35"/>
    </row>
    <row r="11" spans="1:23">
      <c r="A11" s="41" t="s">
        <v>40</v>
      </c>
      <c r="B11" s="15">
        <v>30167.083989653809</v>
      </c>
      <c r="C11" s="16">
        <v>30201.441089740496</v>
      </c>
      <c r="D11" s="16">
        <v>30400.551811791007</v>
      </c>
      <c r="E11" s="16">
        <v>31174.718761127198</v>
      </c>
      <c r="F11" s="16">
        <v>33150.273563306691</v>
      </c>
      <c r="G11" s="16">
        <v>34624.114470044005</v>
      </c>
      <c r="H11" s="16">
        <v>35734.752162646284</v>
      </c>
      <c r="I11" s="16">
        <v>36770.396152281093</v>
      </c>
      <c r="J11" s="16">
        <v>37028.029735118798</v>
      </c>
      <c r="K11" s="16">
        <v>37114.196842734091</v>
      </c>
      <c r="L11" s="16"/>
      <c r="M11" s="17"/>
      <c r="N11" s="35"/>
    </row>
    <row r="12" spans="1:23">
      <c r="A12" s="42" t="s">
        <v>41</v>
      </c>
      <c r="B12" s="15">
        <v>30167.083989653809</v>
      </c>
      <c r="C12" s="16">
        <v>30201.441089740496</v>
      </c>
      <c r="D12" s="16">
        <v>30400.551811791007</v>
      </c>
      <c r="E12" s="16">
        <v>31174.718761127198</v>
      </c>
      <c r="F12" s="16">
        <v>33150.273563306691</v>
      </c>
      <c r="G12" s="16">
        <v>34624.114470044005</v>
      </c>
      <c r="H12" s="16">
        <v>35734.752162646284</v>
      </c>
      <c r="I12" s="16">
        <v>36770.396152281093</v>
      </c>
      <c r="J12" s="16">
        <v>37028.029735118798</v>
      </c>
      <c r="K12" s="16">
        <v>37114.196842734091</v>
      </c>
      <c r="L12" s="16"/>
      <c r="M12" s="17"/>
      <c r="N12" s="35"/>
      <c r="Q12" s="50"/>
      <c r="R12" s="50"/>
      <c r="S12" s="51"/>
      <c r="T12" s="51"/>
      <c r="U12" s="51"/>
      <c r="V12" s="51"/>
      <c r="W12" s="52"/>
    </row>
    <row r="13" spans="1:23">
      <c r="A13" s="41" t="s">
        <v>42</v>
      </c>
      <c r="B13" s="15">
        <v>49417.436014742598</v>
      </c>
      <c r="C13" s="16">
        <v>56411.057045972797</v>
      </c>
      <c r="D13" s="16">
        <v>62440.152966408001</v>
      </c>
      <c r="E13" s="16">
        <v>63883.585506372998</v>
      </c>
      <c r="F13" s="16">
        <v>65299.689355897091</v>
      </c>
      <c r="G13" s="16">
        <v>63923.701010220801</v>
      </c>
      <c r="H13" s="16">
        <v>60828.073209230191</v>
      </c>
      <c r="I13" s="16">
        <v>61851.628263881503</v>
      </c>
      <c r="J13" s="16">
        <v>56886.810378270893</v>
      </c>
      <c r="K13" s="16">
        <v>59468.070834330312</v>
      </c>
      <c r="L13" s="16"/>
      <c r="M13" s="17"/>
      <c r="N13" s="35"/>
      <c r="Q13" s="50"/>
      <c r="R13" s="50"/>
      <c r="S13" s="51"/>
      <c r="T13" s="51"/>
      <c r="U13" s="51"/>
      <c r="V13" s="51"/>
      <c r="W13" s="52"/>
    </row>
    <row r="14" spans="1:23">
      <c r="A14" s="41" t="s">
        <v>43</v>
      </c>
      <c r="B14" s="15">
        <v>74328.503711065496</v>
      </c>
      <c r="C14" s="16">
        <v>79364.470149189918</v>
      </c>
      <c r="D14" s="16">
        <v>84039.758901307505</v>
      </c>
      <c r="E14" s="16">
        <v>84988.975382799996</v>
      </c>
      <c r="F14" s="16">
        <v>87643.200257744291</v>
      </c>
      <c r="G14" s="16">
        <v>90116.574349295508</v>
      </c>
      <c r="H14" s="16">
        <v>86409.033141890686</v>
      </c>
      <c r="I14" s="16">
        <v>85143.815000603601</v>
      </c>
      <c r="J14" s="16">
        <v>86950.402426865505</v>
      </c>
      <c r="K14" s="16">
        <v>86431.391340809016</v>
      </c>
      <c r="L14" s="16"/>
      <c r="M14" s="17"/>
      <c r="N14" s="35"/>
      <c r="Q14" s="53"/>
      <c r="R14" s="53"/>
      <c r="S14" s="54"/>
      <c r="T14" s="54"/>
      <c r="U14" s="54"/>
      <c r="V14" s="54"/>
      <c r="W14" s="55"/>
    </row>
    <row r="15" spans="1:23">
      <c r="A15" s="41" t="s">
        <v>44</v>
      </c>
      <c r="B15" s="15">
        <v>12493.560650081899</v>
      </c>
      <c r="C15" s="16">
        <v>12931.773448997899</v>
      </c>
      <c r="D15" s="16">
        <v>13702.086400975204</v>
      </c>
      <c r="E15" s="16">
        <v>13427.568543432099</v>
      </c>
      <c r="F15" s="16">
        <v>14380.324360110499</v>
      </c>
      <c r="G15" s="16">
        <v>14532.7799966045</v>
      </c>
      <c r="H15" s="16">
        <v>15152.373145229398</v>
      </c>
      <c r="I15" s="16">
        <v>13802.067805905997</v>
      </c>
      <c r="J15" s="16">
        <v>13970.2543194751</v>
      </c>
      <c r="K15" s="16">
        <v>14081.4905845556</v>
      </c>
      <c r="L15" s="16"/>
      <c r="M15" s="17"/>
      <c r="N15" s="35"/>
      <c r="Q15" s="53"/>
      <c r="R15" s="53"/>
      <c r="S15" s="54"/>
      <c r="T15" s="54"/>
      <c r="U15" s="54"/>
      <c r="V15" s="54"/>
      <c r="W15" s="55"/>
    </row>
    <row r="16" spans="1:23">
      <c r="A16" s="41" t="s">
        <v>45</v>
      </c>
      <c r="B16" s="15">
        <v>283838.53044102777</v>
      </c>
      <c r="C16" s="16">
        <v>293160.81701227609</v>
      </c>
      <c r="D16" s="16">
        <v>310058.095209427</v>
      </c>
      <c r="E16" s="16">
        <v>316300.87375487265</v>
      </c>
      <c r="F16" s="16">
        <v>322397.34987662203</v>
      </c>
      <c r="G16" s="16">
        <v>336876.55465824367</v>
      </c>
      <c r="H16" s="16">
        <v>339693.8019606765</v>
      </c>
      <c r="I16" s="16">
        <v>342963.55986175401</v>
      </c>
      <c r="J16" s="16">
        <v>347348.42583170324</v>
      </c>
      <c r="K16" s="16">
        <v>350307.23814318207</v>
      </c>
      <c r="L16" s="16"/>
      <c r="M16" s="17"/>
      <c r="N16" s="35"/>
      <c r="Q16" s="53"/>
      <c r="R16" s="53"/>
      <c r="S16" s="54"/>
      <c r="T16" s="54"/>
      <c r="U16" s="54"/>
      <c r="V16" s="54"/>
      <c r="W16" s="55"/>
    </row>
    <row r="17" spans="1:23">
      <c r="A17" s="41" t="s">
        <v>46</v>
      </c>
      <c r="B17" s="15">
        <v>58290.455001422612</v>
      </c>
      <c r="C17" s="16">
        <v>58734.352888463793</v>
      </c>
      <c r="D17" s="16">
        <v>61297.249040954695</v>
      </c>
      <c r="E17" s="16">
        <v>62769.540370856987</v>
      </c>
      <c r="F17" s="16">
        <v>64651.507513048608</v>
      </c>
      <c r="G17" s="16">
        <v>67684.341126958505</v>
      </c>
      <c r="H17" s="16">
        <v>70129.911136551789</v>
      </c>
      <c r="I17" s="16">
        <v>72633.089030349016</v>
      </c>
      <c r="J17" s="16">
        <v>75413.935813179211</v>
      </c>
      <c r="K17" s="16">
        <v>76975.793539521794</v>
      </c>
      <c r="L17" s="16"/>
      <c r="M17" s="17"/>
      <c r="N17" s="35"/>
      <c r="Q17" s="53"/>
      <c r="R17" s="53"/>
      <c r="S17" s="54"/>
      <c r="T17" s="54"/>
      <c r="U17" s="54"/>
      <c r="V17" s="54"/>
      <c r="W17" s="55"/>
    </row>
    <row r="18" spans="1:23">
      <c r="A18" s="41" t="s">
        <v>47</v>
      </c>
      <c r="B18" s="15">
        <v>44365.257358920171</v>
      </c>
      <c r="C18" s="16">
        <v>44081.026088448154</v>
      </c>
      <c r="D18" s="16">
        <v>41661.507244031098</v>
      </c>
      <c r="E18" s="16">
        <v>42207.572815038591</v>
      </c>
      <c r="F18" s="16">
        <v>42471.075558152035</v>
      </c>
      <c r="G18" s="16">
        <v>42091.862114942734</v>
      </c>
      <c r="H18" s="16">
        <v>43707.002938941107</v>
      </c>
      <c r="I18" s="16">
        <v>45540.324241818831</v>
      </c>
      <c r="J18" s="16">
        <v>45995.474660563799</v>
      </c>
      <c r="K18" s="16">
        <v>47561.144227715391</v>
      </c>
      <c r="L18" s="16"/>
      <c r="M18" s="17"/>
      <c r="N18" s="35"/>
      <c r="Q18" s="53"/>
      <c r="R18" s="53"/>
      <c r="S18" s="54"/>
      <c r="T18" s="54"/>
      <c r="U18" s="54"/>
      <c r="V18" s="54"/>
      <c r="W18" s="55"/>
    </row>
    <row r="19" spans="1:23">
      <c r="A19" s="56" t="s">
        <v>69</v>
      </c>
      <c r="B19" s="57">
        <f>SUM(B7:B8,B11,B13:B18)</f>
        <v>662190.67554645508</v>
      </c>
      <c r="C19" s="57">
        <f t="shared" ref="C19:K19" si="0">SUM(C7:C8,C11,C13:C18)</f>
        <v>685931.28399195999</v>
      </c>
      <c r="D19" s="57">
        <f t="shared" si="0"/>
        <v>714813.86023371492</v>
      </c>
      <c r="E19" s="57">
        <f t="shared" si="0"/>
        <v>725036.71187401912</v>
      </c>
      <c r="F19" s="57">
        <f t="shared" si="0"/>
        <v>738378.18441137462</v>
      </c>
      <c r="G19" s="57">
        <f t="shared" si="0"/>
        <v>758807.78682413534</v>
      </c>
      <c r="H19" s="57">
        <f t="shared" si="0"/>
        <v>760261.14514294779</v>
      </c>
      <c r="I19" s="57">
        <f t="shared" si="0"/>
        <v>765850.00169902772</v>
      </c>
      <c r="J19" s="57">
        <f t="shared" si="0"/>
        <v>776356.94556613162</v>
      </c>
      <c r="K19" s="57">
        <f t="shared" si="0"/>
        <v>781659.13216339378</v>
      </c>
      <c r="L19" s="16"/>
      <c r="M19" s="20"/>
      <c r="N19" s="35"/>
      <c r="Q19" s="53"/>
      <c r="R19" s="53"/>
      <c r="S19" s="54"/>
      <c r="T19" s="54"/>
      <c r="U19" s="54"/>
      <c r="V19" s="54"/>
      <c r="W19" s="55"/>
    </row>
    <row r="20" spans="1:23">
      <c r="A20" s="41" t="s">
        <v>49</v>
      </c>
      <c r="B20" s="15">
        <v>460619.73207231361</v>
      </c>
      <c r="C20" s="16">
        <v>474095.01931710198</v>
      </c>
      <c r="D20" s="16">
        <v>499296.44542057574</v>
      </c>
      <c r="E20" s="16">
        <v>507680.87453970406</v>
      </c>
      <c r="F20" s="16">
        <v>516047.23368857068</v>
      </c>
      <c r="G20" s="16">
        <v>534415.69911892782</v>
      </c>
      <c r="H20" s="16">
        <v>534412.4019755068</v>
      </c>
      <c r="I20" s="16">
        <v>536487.316475912</v>
      </c>
      <c r="J20" s="16">
        <v>547732.77112961293</v>
      </c>
      <c r="K20" s="16">
        <v>547288.4428580479</v>
      </c>
      <c r="L20" s="16"/>
      <c r="M20" s="17"/>
      <c r="N20" s="35"/>
      <c r="Q20" s="53"/>
      <c r="R20" s="53"/>
      <c r="S20" s="54"/>
      <c r="T20" s="54"/>
      <c r="U20" s="54"/>
      <c r="V20" s="54"/>
      <c r="W20" s="55"/>
    </row>
    <row r="21" spans="1:23">
      <c r="A21" s="42" t="s">
        <v>70</v>
      </c>
      <c r="B21" s="15">
        <v>446289.41764125042</v>
      </c>
      <c r="C21" s="16">
        <v>460945.87067968352</v>
      </c>
      <c r="D21" s="16">
        <v>486194.38852140243</v>
      </c>
      <c r="E21" s="16">
        <v>494608.73527044716</v>
      </c>
      <c r="F21" s="16">
        <v>503077.9294116433</v>
      </c>
      <c r="G21" s="16">
        <v>521212.01291901874</v>
      </c>
      <c r="H21" s="16">
        <v>521245.62880538427</v>
      </c>
      <c r="I21" s="16">
        <v>523269.52754196763</v>
      </c>
      <c r="J21" s="16">
        <v>534432.37561918725</v>
      </c>
      <c r="K21" s="16">
        <v>533701.15126492281</v>
      </c>
      <c r="L21" s="16"/>
      <c r="M21" s="17"/>
      <c r="N21" s="35"/>
      <c r="Q21" s="53"/>
      <c r="R21" s="53"/>
      <c r="S21" s="54"/>
      <c r="T21" s="54"/>
      <c r="U21" s="54"/>
      <c r="V21" s="54"/>
      <c r="W21" s="55"/>
    </row>
    <row r="22" spans="1:23">
      <c r="A22" s="44" t="s">
        <v>71</v>
      </c>
      <c r="B22" s="15">
        <v>124132.60005630911</v>
      </c>
      <c r="C22" s="16">
        <v>131007.95702628391</v>
      </c>
      <c r="D22" s="16">
        <v>142794.70855007519</v>
      </c>
      <c r="E22" s="16">
        <v>143956.30090133252</v>
      </c>
      <c r="F22" s="16">
        <v>148466.06194086777</v>
      </c>
      <c r="G22" s="16">
        <v>159497.16681498024</v>
      </c>
      <c r="H22" s="16">
        <v>161649.96109883164</v>
      </c>
      <c r="I22" s="16">
        <v>165988.20629015958</v>
      </c>
      <c r="J22" s="16">
        <v>164920.25407466746</v>
      </c>
      <c r="K22" s="16">
        <v>171815.51781059819</v>
      </c>
      <c r="L22" s="16"/>
      <c r="M22" s="17"/>
      <c r="N22" s="35"/>
      <c r="Q22" s="53"/>
      <c r="R22" s="53"/>
      <c r="S22" s="54"/>
      <c r="T22" s="54"/>
      <c r="U22" s="54"/>
      <c r="V22" s="54"/>
      <c r="W22" s="55"/>
    </row>
    <row r="23" spans="1:23">
      <c r="A23" s="44" t="s">
        <v>72</v>
      </c>
      <c r="B23" s="15">
        <v>89008.301384793682</v>
      </c>
      <c r="C23" s="16">
        <v>92513.398499521514</v>
      </c>
      <c r="D23" s="16">
        <v>100344.77207079792</v>
      </c>
      <c r="E23" s="16">
        <v>106430.69342040269</v>
      </c>
      <c r="F23" s="16">
        <v>108461.25436453411</v>
      </c>
      <c r="G23" s="16">
        <v>112491.1907520026</v>
      </c>
      <c r="H23" s="16">
        <v>110368.62697395991</v>
      </c>
      <c r="I23" s="16">
        <v>108825.74515961407</v>
      </c>
      <c r="J23" s="16">
        <v>113899.96762458319</v>
      </c>
      <c r="K23" s="16">
        <v>108809.2777562886</v>
      </c>
      <c r="L23" s="16"/>
      <c r="M23" s="17"/>
      <c r="N23" s="35"/>
      <c r="Q23" s="53"/>
      <c r="R23" s="53"/>
      <c r="S23" s="54"/>
      <c r="T23" s="54"/>
      <c r="U23" s="54"/>
      <c r="V23" s="54"/>
      <c r="W23" s="55"/>
    </row>
    <row r="24" spans="1:23">
      <c r="A24" s="44" t="s">
        <v>73</v>
      </c>
      <c r="B24" s="15">
        <v>233148.51620014757</v>
      </c>
      <c r="C24" s="16">
        <v>237424.51515387802</v>
      </c>
      <c r="D24" s="16">
        <v>243054.90790052939</v>
      </c>
      <c r="E24" s="16">
        <v>244221.74094871187</v>
      </c>
      <c r="F24" s="16">
        <v>246150.61310624139</v>
      </c>
      <c r="G24" s="16">
        <v>249223.65535203592</v>
      </c>
      <c r="H24" s="16">
        <v>249227.04073259266</v>
      </c>
      <c r="I24" s="16">
        <v>248455.57609219401</v>
      </c>
      <c r="J24" s="16">
        <v>255612.15391993668</v>
      </c>
      <c r="K24" s="16">
        <v>253076.35569803591</v>
      </c>
      <c r="L24" s="16"/>
      <c r="M24" s="17"/>
      <c r="N24" s="35"/>
      <c r="Q24" s="53"/>
      <c r="R24" s="53"/>
      <c r="S24" s="54"/>
      <c r="T24" s="54"/>
      <c r="U24" s="54"/>
      <c r="V24" s="54"/>
      <c r="W24" s="55"/>
    </row>
    <row r="25" spans="1:23">
      <c r="A25" s="42" t="s">
        <v>54</v>
      </c>
      <c r="B25" s="15">
        <v>10484.832920147101</v>
      </c>
      <c r="C25" s="16">
        <v>10607.891051289498</v>
      </c>
      <c r="D25" s="16">
        <v>10791.466243802901</v>
      </c>
      <c r="E25" s="16">
        <v>10952.2836729066</v>
      </c>
      <c r="F25" s="16">
        <v>11025.1485227261</v>
      </c>
      <c r="G25" s="16">
        <v>11134.714414676699</v>
      </c>
      <c r="H25" s="16">
        <v>11169.401949453102</v>
      </c>
      <c r="I25" s="16">
        <v>11237.166340539101</v>
      </c>
      <c r="J25" s="16">
        <v>11020.2491710305</v>
      </c>
      <c r="K25" s="16">
        <v>11151.949085772201</v>
      </c>
      <c r="L25" s="16"/>
      <c r="M25" s="17"/>
      <c r="N25" s="35"/>
      <c r="Q25" s="58"/>
      <c r="R25" s="58"/>
      <c r="S25" s="59"/>
      <c r="T25" s="59"/>
      <c r="U25" s="59"/>
      <c r="V25" s="59"/>
      <c r="W25" s="60"/>
    </row>
    <row r="26" spans="1:23">
      <c r="A26" s="44" t="s">
        <v>55</v>
      </c>
      <c r="B26" s="15">
        <v>3920.894085243599</v>
      </c>
      <c r="C26" s="16">
        <v>4263.5154473306011</v>
      </c>
      <c r="D26" s="16">
        <v>4256.536197429401</v>
      </c>
      <c r="E26" s="16">
        <v>4312.5436683699008</v>
      </c>
      <c r="F26" s="16">
        <v>4564.5574761130993</v>
      </c>
      <c r="G26" s="16">
        <v>4644.3260171203992</v>
      </c>
      <c r="H26" s="16">
        <v>4756.9495248516005</v>
      </c>
      <c r="I26" s="16">
        <v>4810.4071622715001</v>
      </c>
      <c r="J26" s="16">
        <v>4578.3698546268997</v>
      </c>
      <c r="K26" s="16">
        <v>4890.1702168827005</v>
      </c>
      <c r="L26" s="16"/>
      <c r="M26" s="17"/>
      <c r="N26" s="35"/>
    </row>
    <row r="27" spans="1:23">
      <c r="A27" s="44" t="s">
        <v>56</v>
      </c>
      <c r="B27" s="15">
        <v>6563.9388349035007</v>
      </c>
      <c r="C27" s="16">
        <v>6344.3756039588989</v>
      </c>
      <c r="D27" s="16">
        <v>6534.9300463734999</v>
      </c>
      <c r="E27" s="16">
        <v>6639.7400045366994</v>
      </c>
      <c r="F27" s="16">
        <v>6460.5910466130008</v>
      </c>
      <c r="G27" s="16">
        <v>6490.3883975563003</v>
      </c>
      <c r="H27" s="16">
        <v>6412.4524246015008</v>
      </c>
      <c r="I27" s="16">
        <v>6426.7591782676009</v>
      </c>
      <c r="J27" s="16">
        <v>6441.8793164035997</v>
      </c>
      <c r="K27" s="16">
        <v>6261.7788688894998</v>
      </c>
      <c r="L27" s="16"/>
      <c r="M27" s="17"/>
      <c r="N27" s="35"/>
    </row>
    <row r="28" spans="1:23">
      <c r="A28" s="42" t="s">
        <v>57</v>
      </c>
      <c r="B28" s="15">
        <v>3845.4815109159999</v>
      </c>
      <c r="C28" s="16">
        <v>2541.2575861290002</v>
      </c>
      <c r="D28" s="16">
        <v>2310.5906553702998</v>
      </c>
      <c r="E28" s="16">
        <v>2119.8555963502999</v>
      </c>
      <c r="F28" s="16">
        <v>1944.1557542013002</v>
      </c>
      <c r="G28" s="16">
        <v>2068.9717852323997</v>
      </c>
      <c r="H28" s="16">
        <v>1997.3712206695</v>
      </c>
      <c r="I28" s="16">
        <v>1980.6225934053</v>
      </c>
      <c r="J28" s="16">
        <v>2280.1463393951999</v>
      </c>
      <c r="K28" s="16">
        <v>2435.3425073528997</v>
      </c>
      <c r="L28" s="16"/>
      <c r="M28" s="17"/>
      <c r="N28" s="35"/>
    </row>
    <row r="29" spans="1:23">
      <c r="A29" s="41" t="s">
        <v>58</v>
      </c>
      <c r="B29" s="15">
        <v>4537.5948893945997</v>
      </c>
      <c r="C29" s="16">
        <v>4572.0769871590001</v>
      </c>
      <c r="D29" s="16">
        <v>4676.1817171363</v>
      </c>
      <c r="E29" s="16">
        <v>4680.6822314456003</v>
      </c>
      <c r="F29" s="16">
        <v>4716.5491346699991</v>
      </c>
      <c r="G29" s="16">
        <v>4778.0197599042995</v>
      </c>
      <c r="H29" s="16">
        <v>4709.8962583172997</v>
      </c>
      <c r="I29" s="16">
        <v>4953.3222074645</v>
      </c>
      <c r="J29" s="16">
        <v>4986.9594253259002</v>
      </c>
      <c r="K29" s="16">
        <v>4996.7251677889999</v>
      </c>
      <c r="L29" s="16"/>
      <c r="M29" s="17"/>
      <c r="N29" s="35"/>
    </row>
    <row r="30" spans="1:23">
      <c r="A30" s="41" t="s">
        <v>59</v>
      </c>
      <c r="B30" s="15">
        <v>35870.159559972795</v>
      </c>
      <c r="C30" s="16">
        <v>39774.109593037501</v>
      </c>
      <c r="D30" s="16">
        <v>42876.533580411095</v>
      </c>
      <c r="E30" s="16">
        <v>42674.02179644219</v>
      </c>
      <c r="F30" s="16">
        <v>45043.782416441798</v>
      </c>
      <c r="G30" s="16">
        <v>44351.854891205403</v>
      </c>
      <c r="H30" s="16">
        <v>40290.580839676302</v>
      </c>
      <c r="I30" s="16">
        <v>39891.475301793005</v>
      </c>
      <c r="J30" s="16">
        <v>40990.812841341605</v>
      </c>
      <c r="K30" s="16">
        <v>40810.796003541902</v>
      </c>
      <c r="L30" s="16"/>
      <c r="M30" s="17"/>
      <c r="N30" s="35"/>
    </row>
    <row r="31" spans="1:23">
      <c r="A31" s="41" t="s">
        <v>60</v>
      </c>
      <c r="B31" s="15">
        <v>33252.140436003705</v>
      </c>
      <c r="C31" s="16">
        <v>37688.3982860908</v>
      </c>
      <c r="D31" s="16">
        <v>38685.675618167807</v>
      </c>
      <c r="E31" s="16">
        <v>40437.755318880896</v>
      </c>
      <c r="F31" s="16">
        <v>41158.018877320399</v>
      </c>
      <c r="G31" s="16">
        <v>43247.127822730792</v>
      </c>
      <c r="H31" s="16">
        <v>47313.399008907203</v>
      </c>
      <c r="I31" s="16">
        <v>48379.178013278099</v>
      </c>
      <c r="J31" s="16">
        <v>44082.351091436896</v>
      </c>
      <c r="K31" s="16">
        <v>47103.538820777088</v>
      </c>
      <c r="L31" s="16"/>
      <c r="M31" s="17"/>
      <c r="N31" s="35"/>
    </row>
    <row r="32" spans="1:23">
      <c r="A32" s="42" t="s">
        <v>61</v>
      </c>
      <c r="B32" s="15">
        <v>8764.8465027788006</v>
      </c>
      <c r="C32" s="16">
        <v>10620.565041917202</v>
      </c>
      <c r="D32" s="16">
        <v>10685.900475300899</v>
      </c>
      <c r="E32" s="16">
        <v>11615.211089644898</v>
      </c>
      <c r="F32" s="16">
        <v>11626.060851885299</v>
      </c>
      <c r="G32" s="16">
        <v>14063.205920328301</v>
      </c>
      <c r="H32" s="16">
        <v>17617.918063491299</v>
      </c>
      <c r="I32" s="16">
        <v>19022.8061563839</v>
      </c>
      <c r="J32" s="16">
        <v>14185.076038495801</v>
      </c>
      <c r="K32" s="16">
        <v>17211.912086841698</v>
      </c>
      <c r="L32" s="16"/>
      <c r="M32" s="17"/>
      <c r="N32" s="35"/>
    </row>
    <row r="33" spans="1:14">
      <c r="A33" s="41" t="s">
        <v>62</v>
      </c>
      <c r="B33" s="15">
        <v>5076.6337361176993</v>
      </c>
      <c r="C33" s="16">
        <v>4917.8774722855005</v>
      </c>
      <c r="D33" s="16">
        <v>4854.5146544535992</v>
      </c>
      <c r="E33" s="16">
        <v>4771.5079539335002</v>
      </c>
      <c r="F33" s="16">
        <v>4802.3407951592008</v>
      </c>
      <c r="G33" s="16">
        <v>4769.3213478677999</v>
      </c>
      <c r="H33" s="16">
        <v>4996.4539008678012</v>
      </c>
      <c r="I33" s="16">
        <v>4617.1369601861998</v>
      </c>
      <c r="J33" s="16">
        <v>4600.5370929186993</v>
      </c>
      <c r="K33" s="16">
        <v>4725.6388506909998</v>
      </c>
      <c r="L33" s="16"/>
      <c r="M33" s="17"/>
      <c r="N33" s="35"/>
    </row>
    <row r="34" spans="1:14">
      <c r="A34" s="41" t="s">
        <v>63</v>
      </c>
      <c r="B34" s="15">
        <v>42591.056367510493</v>
      </c>
      <c r="C34" s="16">
        <v>43090.900332879093</v>
      </c>
      <c r="D34" s="16">
        <v>43597.139128488197</v>
      </c>
      <c r="E34" s="16">
        <v>44007.7549215498</v>
      </c>
      <c r="F34" s="16">
        <v>44127.976397228296</v>
      </c>
      <c r="G34" s="16">
        <v>45256.762886210003</v>
      </c>
      <c r="H34" s="16">
        <v>46122.426287278206</v>
      </c>
      <c r="I34" s="16">
        <v>47004.775323226</v>
      </c>
      <c r="J34" s="16">
        <v>48282.899972484898</v>
      </c>
      <c r="K34" s="16">
        <v>49210.609237731202</v>
      </c>
      <c r="L34" s="16"/>
      <c r="M34" s="17"/>
      <c r="N34" s="35"/>
    </row>
    <row r="35" spans="1:14">
      <c r="A35" s="41" t="s">
        <v>64</v>
      </c>
      <c r="B35" s="15">
        <v>21786.541647130398</v>
      </c>
      <c r="C35" s="16">
        <v>21803.939318411398</v>
      </c>
      <c r="D35" s="16">
        <v>21834.1074876987</v>
      </c>
      <c r="E35" s="16">
        <v>21907.352957051899</v>
      </c>
      <c r="F35" s="16">
        <v>21951.169700211794</v>
      </c>
      <c r="G35" s="16">
        <v>22047.871373762398</v>
      </c>
      <c r="H35" s="16">
        <v>22168.8003698707</v>
      </c>
      <c r="I35" s="16">
        <v>22298.092872902394</v>
      </c>
      <c r="J35" s="16">
        <v>22465.456132626299</v>
      </c>
      <c r="K35" s="16">
        <v>22498.207602352697</v>
      </c>
      <c r="L35" s="16"/>
      <c r="M35" s="17"/>
      <c r="N35" s="35"/>
    </row>
    <row r="36" spans="1:14">
      <c r="A36" s="41" t="s">
        <v>65</v>
      </c>
      <c r="B36" s="15">
        <v>58456.8168380118</v>
      </c>
      <c r="C36" s="16">
        <v>59988.962684994804</v>
      </c>
      <c r="D36" s="16">
        <v>58993.262626783719</v>
      </c>
      <c r="E36" s="16">
        <v>58876.7621550115</v>
      </c>
      <c r="F36" s="16">
        <v>60531.113401772614</v>
      </c>
      <c r="G36" s="16">
        <v>59941.129623526998</v>
      </c>
      <c r="H36" s="16">
        <v>60247.190540201205</v>
      </c>
      <c r="I36" s="16">
        <v>62218.704544265696</v>
      </c>
      <c r="J36" s="16">
        <v>63215.157880384402</v>
      </c>
      <c r="K36" s="16">
        <v>65025.173622463291</v>
      </c>
      <c r="L36" s="16"/>
      <c r="M36" s="17"/>
      <c r="N36" s="35"/>
    </row>
    <row r="37" spans="1:14" ht="14.25" thickBot="1">
      <c r="A37" s="61" t="s">
        <v>74</v>
      </c>
      <c r="B37" s="62">
        <f>SUM(B20,B33:B36,B29:B31)</f>
        <v>662190.67554645508</v>
      </c>
      <c r="C37" s="62">
        <f t="shared" ref="C37:K37" si="1">SUM(C20,C33:C36,C29:C31)</f>
        <v>685931.28399195999</v>
      </c>
      <c r="D37" s="62">
        <f t="shared" si="1"/>
        <v>714813.86023371515</v>
      </c>
      <c r="E37" s="62">
        <f t="shared" si="1"/>
        <v>725036.71187401947</v>
      </c>
      <c r="F37" s="62">
        <f t="shared" si="1"/>
        <v>738378.18441137485</v>
      </c>
      <c r="G37" s="62">
        <f t="shared" si="1"/>
        <v>758807.78682413558</v>
      </c>
      <c r="H37" s="62">
        <f t="shared" si="1"/>
        <v>760261.14918062557</v>
      </c>
      <c r="I37" s="62">
        <f t="shared" si="1"/>
        <v>765850.00169902772</v>
      </c>
      <c r="J37" s="62">
        <f t="shared" si="1"/>
        <v>776356.9455661315</v>
      </c>
      <c r="K37" s="62">
        <f t="shared" si="1"/>
        <v>781659.13216339413</v>
      </c>
      <c r="L37" s="16"/>
      <c r="M37" s="25"/>
      <c r="N37" s="35"/>
    </row>
    <row r="38" spans="1:14">
      <c r="A38" s="63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16"/>
      <c r="M38" s="35"/>
      <c r="N38" s="35"/>
    </row>
    <row r="41" spans="1:14">
      <c r="C41" s="39">
        <v>2009.02</v>
      </c>
      <c r="D41" s="39">
        <v>2009.03</v>
      </c>
    </row>
    <row r="42" spans="1:14" ht="14.25">
      <c r="C42" s="47"/>
      <c r="D42" s="47"/>
      <c r="E42" s="64" t="s">
        <v>75</v>
      </c>
    </row>
    <row r="43" spans="1:14">
      <c r="C43" s="16">
        <v>21524.674010383598</v>
      </c>
      <c r="D43" s="16">
        <v>21607.562658251401</v>
      </c>
      <c r="E43" s="34">
        <f>D43-C43</f>
        <v>82.888647867803229</v>
      </c>
      <c r="F43" s="65">
        <f>E43/C43</f>
        <v>3.8508665835225832E-3</v>
      </c>
    </row>
    <row r="44" spans="1:14">
      <c r="C44" s="16">
        <v>89521.672258487321</v>
      </c>
      <c r="D44" s="16">
        <v>89606.896000569002</v>
      </c>
      <c r="E44" s="34">
        <f t="shared" ref="E44:E73" si="2">D44-C44</f>
        <v>85.223742081681849</v>
      </c>
      <c r="F44" s="65">
        <f t="shared" ref="F44:F73" si="3">E44/C44</f>
        <v>9.5199005929652982E-4</v>
      </c>
    </row>
    <row r="45" spans="1:14">
      <c r="C45" s="16">
        <v>86378.035069641614</v>
      </c>
      <c r="D45" s="16">
        <v>86499.546831447908</v>
      </c>
      <c r="E45" s="34">
        <f t="shared" si="2"/>
        <v>121.51176180629409</v>
      </c>
      <c r="F45" s="65">
        <f t="shared" si="3"/>
        <v>1.4067437596644353E-3</v>
      </c>
    </row>
    <row r="46" spans="1:14">
      <c r="C46" s="16">
        <v>3143.6371888457002</v>
      </c>
      <c r="D46" s="16">
        <v>3107.3491691211002</v>
      </c>
      <c r="E46" s="34">
        <f t="shared" si="2"/>
        <v>-36.288019724599963</v>
      </c>
      <c r="F46" s="65">
        <f t="shared" si="3"/>
        <v>-1.1543323082370207E-2</v>
      </c>
    </row>
    <row r="47" spans="1:14">
      <c r="C47" s="16">
        <v>30201.441089740496</v>
      </c>
      <c r="D47" s="16">
        <v>30400.551811791007</v>
      </c>
      <c r="E47" s="34">
        <f t="shared" si="2"/>
        <v>199.11072205051096</v>
      </c>
      <c r="F47" s="65">
        <f t="shared" si="3"/>
        <v>6.5927556721175583E-3</v>
      </c>
    </row>
    <row r="48" spans="1:14">
      <c r="C48" s="16">
        <v>30201.441089740496</v>
      </c>
      <c r="D48" s="16">
        <v>30400.551811791007</v>
      </c>
      <c r="E48" s="34">
        <f t="shared" si="2"/>
        <v>199.11072205051096</v>
      </c>
      <c r="F48" s="65">
        <f t="shared" si="3"/>
        <v>6.5927556721175583E-3</v>
      </c>
    </row>
    <row r="49" spans="3:6">
      <c r="C49" s="16">
        <v>56411.057045972797</v>
      </c>
      <c r="D49" s="16">
        <v>62440.152966408001</v>
      </c>
      <c r="E49" s="34">
        <f t="shared" si="2"/>
        <v>6029.0959204352039</v>
      </c>
      <c r="F49" s="65">
        <f t="shared" si="3"/>
        <v>0.10687791075288179</v>
      </c>
    </row>
    <row r="50" spans="3:6">
      <c r="C50" s="16">
        <v>79364.470149189918</v>
      </c>
      <c r="D50" s="16">
        <v>84039.758901307505</v>
      </c>
      <c r="E50" s="34">
        <f t="shared" si="2"/>
        <v>4675.2887521175871</v>
      </c>
      <c r="F50" s="65">
        <f t="shared" si="3"/>
        <v>5.8909090469941333E-2</v>
      </c>
    </row>
    <row r="51" spans="3:6">
      <c r="C51" s="16">
        <v>12931.773448997899</v>
      </c>
      <c r="D51" s="16">
        <v>13702.086400975204</v>
      </c>
      <c r="E51" s="34">
        <f t="shared" si="2"/>
        <v>770.31295197730469</v>
      </c>
      <c r="F51" s="65">
        <f t="shared" si="3"/>
        <v>5.9567464200897931E-2</v>
      </c>
    </row>
    <row r="52" spans="3:6">
      <c r="C52" s="16">
        <v>293160.81701227609</v>
      </c>
      <c r="D52" s="16">
        <v>310058.095209427</v>
      </c>
      <c r="E52" s="34">
        <f t="shared" si="2"/>
        <v>16897.27819715091</v>
      </c>
      <c r="F52" s="65">
        <f t="shared" si="3"/>
        <v>5.7638255921640909E-2</v>
      </c>
    </row>
    <row r="53" spans="3:6">
      <c r="C53" s="16">
        <v>58734.352888463793</v>
      </c>
      <c r="D53" s="16">
        <v>61297.249040954695</v>
      </c>
      <c r="E53" s="34">
        <f t="shared" si="2"/>
        <v>2562.8961524909028</v>
      </c>
      <c r="F53" s="65">
        <f t="shared" si="3"/>
        <v>4.3635385876436374E-2</v>
      </c>
    </row>
    <row r="54" spans="3:6">
      <c r="C54" s="16">
        <v>44081.026088448154</v>
      </c>
      <c r="D54" s="16">
        <v>41661.507244031098</v>
      </c>
      <c r="E54" s="34">
        <f t="shared" si="2"/>
        <v>-2419.5188444170562</v>
      </c>
      <c r="F54" s="65">
        <f t="shared" si="3"/>
        <v>-5.488798830504342E-2</v>
      </c>
    </row>
    <row r="55" spans="3:6">
      <c r="C55" s="57">
        <f>SUM(C43:C44,C47,C49:C54)</f>
        <v>685931.28399195999</v>
      </c>
      <c r="D55" s="57">
        <f>SUM(D43:D44,D47,D49:D54)</f>
        <v>714813.86023371492</v>
      </c>
      <c r="E55" s="34">
        <f t="shared" si="2"/>
        <v>28882.576241754927</v>
      </c>
      <c r="F55" s="65">
        <f t="shared" si="3"/>
        <v>4.2107098649393965E-2</v>
      </c>
    </row>
    <row r="56" spans="3:6">
      <c r="C56" s="16">
        <v>474095.01931710198</v>
      </c>
      <c r="D56" s="16">
        <v>499296.44542057574</v>
      </c>
      <c r="E56" s="34">
        <f t="shared" si="2"/>
        <v>25201.426103473757</v>
      </c>
      <c r="F56" s="65">
        <f t="shared" si="3"/>
        <v>5.3156909641815062E-2</v>
      </c>
    </row>
    <row r="57" spans="3:6">
      <c r="C57" s="16">
        <v>460945.87067968352</v>
      </c>
      <c r="D57" s="16">
        <v>486194.38852140243</v>
      </c>
      <c r="E57" s="34">
        <f t="shared" si="2"/>
        <v>25248.517841718916</v>
      </c>
      <c r="F57" s="65">
        <f t="shared" si="3"/>
        <v>5.4775450758434922E-2</v>
      </c>
    </row>
    <row r="58" spans="3:6">
      <c r="C58" s="16">
        <v>131007.95702628391</v>
      </c>
      <c r="D58" s="16">
        <v>142794.70855007519</v>
      </c>
      <c r="E58" s="34">
        <f t="shared" si="2"/>
        <v>11786.751523791274</v>
      </c>
      <c r="F58" s="65">
        <f t="shared" si="3"/>
        <v>8.9969737650565124E-2</v>
      </c>
    </row>
    <row r="59" spans="3:6">
      <c r="C59" s="16">
        <v>92513.398499521514</v>
      </c>
      <c r="D59" s="16">
        <v>100344.77207079792</v>
      </c>
      <c r="E59" s="34">
        <f t="shared" si="2"/>
        <v>7831.3735712764028</v>
      </c>
      <c r="F59" s="65">
        <f t="shared" si="3"/>
        <v>8.4651236451084508E-2</v>
      </c>
    </row>
    <row r="60" spans="3:6">
      <c r="C60" s="16">
        <v>237424.51515387802</v>
      </c>
      <c r="D60" s="16">
        <v>243054.90790052939</v>
      </c>
      <c r="E60" s="34">
        <f t="shared" si="2"/>
        <v>5630.3927466513705</v>
      </c>
      <c r="F60" s="65">
        <f t="shared" si="3"/>
        <v>2.3714454015004462E-2</v>
      </c>
    </row>
    <row r="61" spans="3:6">
      <c r="C61" s="16">
        <v>10607.891051289498</v>
      </c>
      <c r="D61" s="16">
        <v>10791.466243802901</v>
      </c>
      <c r="E61" s="34">
        <f t="shared" si="2"/>
        <v>183.57519251340273</v>
      </c>
      <c r="F61" s="65">
        <f t="shared" si="3"/>
        <v>1.7305531478953799E-2</v>
      </c>
    </row>
    <row r="62" spans="3:6">
      <c r="C62" s="16">
        <v>4263.5154473306011</v>
      </c>
      <c r="D62" s="16">
        <v>4256.536197429401</v>
      </c>
      <c r="E62" s="34">
        <f t="shared" si="2"/>
        <v>-6.9792499012000917</v>
      </c>
      <c r="F62" s="65">
        <f t="shared" si="3"/>
        <v>-1.6369707081910117E-3</v>
      </c>
    </row>
    <row r="63" spans="3:6">
      <c r="C63" s="16">
        <v>6344.3756039588989</v>
      </c>
      <c r="D63" s="16">
        <v>6534.9300463734999</v>
      </c>
      <c r="E63" s="34">
        <f t="shared" si="2"/>
        <v>190.554442414601</v>
      </c>
      <c r="F63" s="65">
        <f t="shared" si="3"/>
        <v>3.0035176715529702E-2</v>
      </c>
    </row>
    <row r="64" spans="3:6">
      <c r="C64" s="16">
        <v>2541.2575861290002</v>
      </c>
      <c r="D64" s="16">
        <v>2310.5906553702998</v>
      </c>
      <c r="E64" s="34">
        <f t="shared" si="2"/>
        <v>-230.66693075870035</v>
      </c>
      <c r="F64" s="65">
        <f t="shared" si="3"/>
        <v>-9.0768811480486877E-2</v>
      </c>
    </row>
    <row r="65" spans="3:6">
      <c r="C65" s="16">
        <v>4572.0769871590001</v>
      </c>
      <c r="D65" s="16">
        <v>4676.1817171363</v>
      </c>
      <c r="E65" s="34">
        <f t="shared" si="2"/>
        <v>104.10472997729994</v>
      </c>
      <c r="F65" s="65">
        <f t="shared" si="3"/>
        <v>2.2769680009694804E-2</v>
      </c>
    </row>
    <row r="66" spans="3:6">
      <c r="C66" s="16">
        <v>39774.109593037501</v>
      </c>
      <c r="D66" s="16">
        <v>42876.533580411095</v>
      </c>
      <c r="E66" s="34">
        <f t="shared" si="2"/>
        <v>3102.4239873735933</v>
      </c>
      <c r="F66" s="65">
        <f t="shared" si="3"/>
        <v>7.8001092145546749E-2</v>
      </c>
    </row>
    <row r="67" spans="3:6">
      <c r="C67" s="16">
        <v>37688.3982860908</v>
      </c>
      <c r="D67" s="16">
        <v>38685.675618167807</v>
      </c>
      <c r="E67" s="34">
        <f t="shared" si="2"/>
        <v>997.27733207700658</v>
      </c>
      <c r="F67" s="65">
        <f t="shared" si="3"/>
        <v>2.6461122717572734E-2</v>
      </c>
    </row>
    <row r="68" spans="3:6">
      <c r="C68" s="16">
        <v>10620.565041917202</v>
      </c>
      <c r="D68" s="16">
        <v>10685.900475300899</v>
      </c>
      <c r="E68" s="34">
        <f t="shared" si="2"/>
        <v>65.335433383697818</v>
      </c>
      <c r="F68" s="65">
        <f t="shared" si="3"/>
        <v>6.1517850628316105E-3</v>
      </c>
    </row>
    <row r="69" spans="3:6">
      <c r="C69" s="16">
        <v>4917.8774722855005</v>
      </c>
      <c r="D69" s="16">
        <v>4854.5146544535992</v>
      </c>
      <c r="E69" s="34">
        <f t="shared" si="2"/>
        <v>-63.362817831901339</v>
      </c>
      <c r="F69" s="65">
        <f t="shared" si="3"/>
        <v>-1.2884179849738008E-2</v>
      </c>
    </row>
    <row r="70" spans="3:6">
      <c r="C70" s="16">
        <v>43090.900332879093</v>
      </c>
      <c r="D70" s="16">
        <v>43597.139128488197</v>
      </c>
      <c r="E70" s="34">
        <f t="shared" si="2"/>
        <v>506.23879560910427</v>
      </c>
      <c r="F70" s="65">
        <f t="shared" si="3"/>
        <v>1.1748160091768503E-2</v>
      </c>
    </row>
    <row r="71" spans="3:6">
      <c r="C71" s="16">
        <v>21803.939318411398</v>
      </c>
      <c r="D71" s="16">
        <v>21834.1074876987</v>
      </c>
      <c r="E71" s="34">
        <f t="shared" si="2"/>
        <v>30.16816928730259</v>
      </c>
      <c r="F71" s="65">
        <f t="shared" si="3"/>
        <v>1.3836109542750552E-3</v>
      </c>
    </row>
    <row r="72" spans="3:6">
      <c r="C72" s="16">
        <v>59988.962684994804</v>
      </c>
      <c r="D72" s="16">
        <v>58993.262626783719</v>
      </c>
      <c r="E72" s="34">
        <f t="shared" si="2"/>
        <v>-995.70005821108498</v>
      </c>
      <c r="F72" s="65">
        <f t="shared" si="3"/>
        <v>-1.659805426940883E-2</v>
      </c>
    </row>
    <row r="73" spans="3:6" ht="14.25" thickBot="1">
      <c r="C73" s="62">
        <f>SUM(C56,C69:C72,C65:C67)</f>
        <v>685931.28399195999</v>
      </c>
      <c r="D73" s="62">
        <f>SUM(D56,D69:D72,D65:D67)</f>
        <v>714813.86023371515</v>
      </c>
      <c r="E73" s="34">
        <f t="shared" si="2"/>
        <v>28882.57624175516</v>
      </c>
      <c r="F73" s="65">
        <f t="shared" si="3"/>
        <v>4.2107098649394305E-2</v>
      </c>
    </row>
  </sheetData>
  <mergeCells count="3">
    <mergeCell ref="A1:M1"/>
    <mergeCell ref="A2:M2"/>
    <mergeCell ref="D3:M3"/>
  </mergeCells>
  <phoneticPr fontId="13" type="noConversion"/>
  <conditionalFormatting sqref="B7:E7">
    <cfRule type="aboveAverage" dxfId="29" priority="31" stopIfTrue="1" aboveAverage="0"/>
    <cfRule type="cellIs" dxfId="28" priority="32" stopIfTrue="1" operator="greaterThan">
      <formula>$L$7</formula>
    </cfRule>
  </conditionalFormatting>
  <conditionalFormatting sqref="B8:K8">
    <cfRule type="aboveAverage" dxfId="27" priority="30" stopIfTrue="1"/>
  </conditionalFormatting>
  <conditionalFormatting sqref="B9:K9">
    <cfRule type="aboveAverage" dxfId="26" priority="29" stopIfTrue="1"/>
  </conditionalFormatting>
  <conditionalFormatting sqref="B10:K10">
    <cfRule type="aboveAverage" dxfId="25" priority="28" stopIfTrue="1"/>
  </conditionalFormatting>
  <conditionalFormatting sqref="B11:K11">
    <cfRule type="aboveAverage" dxfId="24" priority="27" stopIfTrue="1"/>
  </conditionalFormatting>
  <conditionalFormatting sqref="B13:K13">
    <cfRule type="aboveAverage" dxfId="23" priority="26" stopIfTrue="1"/>
  </conditionalFormatting>
  <conditionalFormatting sqref="B14:K14">
    <cfRule type="aboveAverage" dxfId="22" priority="25" stopIfTrue="1"/>
  </conditionalFormatting>
  <conditionalFormatting sqref="B15:K15">
    <cfRule type="aboveAverage" dxfId="21" priority="24" stopIfTrue="1"/>
  </conditionalFormatting>
  <conditionalFormatting sqref="B16:K16">
    <cfRule type="aboveAverage" dxfId="20" priority="23" stopIfTrue="1"/>
  </conditionalFormatting>
  <conditionalFormatting sqref="B17:K17">
    <cfRule type="aboveAverage" dxfId="19" priority="22" stopIfTrue="1"/>
  </conditionalFormatting>
  <conditionalFormatting sqref="B18:K18">
    <cfRule type="aboveAverage" dxfId="18" priority="21" stopIfTrue="1"/>
  </conditionalFormatting>
  <conditionalFormatting sqref="B20:K20">
    <cfRule type="aboveAverage" dxfId="17" priority="20" stopIfTrue="1" aboveAverage="0"/>
  </conditionalFormatting>
  <conditionalFormatting sqref="B21:K21">
    <cfRule type="aboveAverage" dxfId="16" priority="19" stopIfTrue="1" aboveAverage="0"/>
  </conditionalFormatting>
  <conditionalFormatting sqref="B22:K22">
    <cfRule type="aboveAverage" dxfId="15" priority="18" stopIfTrue="1" aboveAverage="0"/>
  </conditionalFormatting>
  <conditionalFormatting sqref="B23:K23">
    <cfRule type="aboveAverage" dxfId="14" priority="17" stopIfTrue="1" aboveAverage="0"/>
  </conditionalFormatting>
  <conditionalFormatting sqref="B24:K24">
    <cfRule type="aboveAverage" dxfId="13" priority="16" stopIfTrue="1" aboveAverage="0"/>
  </conditionalFormatting>
  <conditionalFormatting sqref="B25:K25">
    <cfRule type="aboveAverage" dxfId="12" priority="15" stopIfTrue="1" aboveAverage="0"/>
  </conditionalFormatting>
  <conditionalFormatting sqref="B26:K26">
    <cfRule type="aboveAverage" dxfId="11" priority="14" stopIfTrue="1" aboveAverage="0"/>
  </conditionalFormatting>
  <conditionalFormatting sqref="B27:K27">
    <cfRule type="aboveAverage" dxfId="10" priority="13" stopIfTrue="1" aboveAverage="0"/>
  </conditionalFormatting>
  <conditionalFormatting sqref="B28:K28">
    <cfRule type="aboveAverage" dxfId="9" priority="12" stopIfTrue="1" aboveAverage="0"/>
  </conditionalFormatting>
  <conditionalFormatting sqref="B29:K29">
    <cfRule type="aboveAverage" dxfId="8" priority="11" stopIfTrue="1" aboveAverage="0"/>
  </conditionalFormatting>
  <conditionalFormatting sqref="B30:K30">
    <cfRule type="aboveAverage" dxfId="7" priority="10" stopIfTrue="1" aboveAverage="0"/>
  </conditionalFormatting>
  <conditionalFormatting sqref="B31:K31">
    <cfRule type="aboveAverage" dxfId="6" priority="9" stopIfTrue="1" aboveAverage="0"/>
  </conditionalFormatting>
  <conditionalFormatting sqref="B32:K32">
    <cfRule type="aboveAverage" dxfId="5" priority="8" stopIfTrue="1" aboveAverage="0"/>
  </conditionalFormatting>
  <conditionalFormatting sqref="B33:K33">
    <cfRule type="aboveAverage" dxfId="4" priority="7" stopIfTrue="1" aboveAverage="0"/>
  </conditionalFormatting>
  <conditionalFormatting sqref="B34:K34">
    <cfRule type="aboveAverage" dxfId="3" priority="6" stopIfTrue="1" aboveAverage="0"/>
  </conditionalFormatting>
  <conditionalFormatting sqref="B35:K35">
    <cfRule type="aboveAverage" dxfId="2" priority="5" stopIfTrue="1" aboveAverage="0"/>
  </conditionalFormatting>
  <conditionalFormatting sqref="B36:K36">
    <cfRule type="aboveAverage" dxfId="1" priority="4" stopIfTrue="1" aboveAverage="0"/>
  </conditionalFormatting>
  <conditionalFormatting sqref="Q2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7:K7">
    <cfRule type="aboveAverage" dxfId="0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0"/>
  <sheetViews>
    <sheetView topLeftCell="A34" workbookViewId="0">
      <selection activeCell="A35" sqref="A35:K35"/>
    </sheetView>
  </sheetViews>
  <sheetFormatPr defaultRowHeight="13.5"/>
  <cols>
    <col min="1" max="1" width="64.625" bestFit="1" customWidth="1"/>
    <col min="2" max="11" width="11.625" bestFit="1" customWidth="1"/>
  </cols>
  <sheetData>
    <row r="1" spans="1:22" s="77" customFormat="1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>
      <c r="A2" s="14" t="s">
        <v>5</v>
      </c>
      <c r="B2" s="15">
        <v>18855.54</v>
      </c>
      <c r="C2" s="16">
        <v>18816.32</v>
      </c>
      <c r="D2" s="16">
        <v>20325.16</v>
      </c>
      <c r="E2" s="16">
        <v>20375.919999999998</v>
      </c>
      <c r="F2" s="16">
        <v>21110.25</v>
      </c>
      <c r="G2" s="16">
        <v>20155.05</v>
      </c>
      <c r="H2" s="16">
        <v>20813.400000000001</v>
      </c>
      <c r="I2" s="16">
        <v>20953.39</v>
      </c>
      <c r="J2" s="16">
        <v>20180.47</v>
      </c>
      <c r="K2" s="16">
        <v>21430.31</v>
      </c>
      <c r="M2" s="15">
        <v>21569.806712476002</v>
      </c>
      <c r="N2" s="16">
        <v>21524.674010383598</v>
      </c>
      <c r="O2" s="16">
        <v>21607.562658251401</v>
      </c>
      <c r="P2" s="16">
        <v>21215.114371111496</v>
      </c>
      <c r="Q2" s="16">
        <v>19999.663506003395</v>
      </c>
      <c r="R2" s="16">
        <v>19477.238414066003</v>
      </c>
      <c r="S2" s="16">
        <v>18749.945735149398</v>
      </c>
      <c r="T2" s="16">
        <v>17992.383468521199</v>
      </c>
      <c r="U2" s="16">
        <v>17001.968582094902</v>
      </c>
      <c r="V2" s="16">
        <v>16668.242638287502</v>
      </c>
    </row>
    <row r="3" spans="1:22">
      <c r="A3" s="14" t="s">
        <v>6</v>
      </c>
      <c r="B3" s="15">
        <v>72379.520000000004</v>
      </c>
      <c r="C3" s="16">
        <v>73991.72</v>
      </c>
      <c r="D3" s="16">
        <v>72927.87</v>
      </c>
      <c r="E3" s="16">
        <v>74595.539999999994</v>
      </c>
      <c r="F3" s="16">
        <v>77340.03</v>
      </c>
      <c r="G3" s="16">
        <v>83884.5</v>
      </c>
      <c r="H3" s="16">
        <v>84667.520000000004</v>
      </c>
      <c r="I3" s="16">
        <v>85636.37</v>
      </c>
      <c r="J3" s="16">
        <v>84806.01</v>
      </c>
      <c r="K3" s="16">
        <v>83538.38</v>
      </c>
      <c r="M3" s="15">
        <v>87720.041667064594</v>
      </c>
      <c r="N3" s="16">
        <v>89521.672258487321</v>
      </c>
      <c r="O3" s="16">
        <v>89606.896000569002</v>
      </c>
      <c r="P3" s="16">
        <v>89068.7623684071</v>
      </c>
      <c r="Q3" s="16">
        <v>88385.100420489922</v>
      </c>
      <c r="R3" s="16">
        <v>89480.620683759611</v>
      </c>
      <c r="S3" s="16">
        <v>89856.251712632526</v>
      </c>
      <c r="T3" s="16">
        <v>89152.737873912396</v>
      </c>
      <c r="U3" s="16">
        <v>95761.643818860219</v>
      </c>
      <c r="V3" s="16">
        <v>93051.564012258008</v>
      </c>
    </row>
    <row r="4" spans="1:22">
      <c r="A4" s="18" t="s">
        <v>7</v>
      </c>
      <c r="B4" s="15">
        <v>69000.91</v>
      </c>
      <c r="C4" s="16">
        <v>70898.27</v>
      </c>
      <c r="D4" s="16">
        <v>69923.5</v>
      </c>
      <c r="E4" s="16">
        <v>71960.81</v>
      </c>
      <c r="F4" s="16">
        <v>74682.64</v>
      </c>
      <c r="G4" s="16">
        <v>80990.23</v>
      </c>
      <c r="H4" s="16">
        <v>82069.649999999994</v>
      </c>
      <c r="I4" s="16">
        <v>82789.77</v>
      </c>
      <c r="J4" s="16">
        <v>81654.8</v>
      </c>
      <c r="K4" s="16">
        <v>80812.850000000006</v>
      </c>
      <c r="M4" s="15">
        <v>81129.756368781906</v>
      </c>
      <c r="N4" s="16">
        <v>86378.035069641614</v>
      </c>
      <c r="O4" s="16">
        <v>86499.546831447908</v>
      </c>
      <c r="P4" s="16">
        <v>86230.000626347799</v>
      </c>
      <c r="Q4" s="16">
        <v>85283.05489710292</v>
      </c>
      <c r="R4" s="16">
        <v>86401.077443398506</v>
      </c>
      <c r="S4" s="16">
        <v>86988.541712632519</v>
      </c>
      <c r="T4" s="16">
        <v>85962.317618927496</v>
      </c>
      <c r="U4" s="16">
        <v>92044.745237993222</v>
      </c>
      <c r="V4" s="16">
        <v>89881.282384372302</v>
      </c>
    </row>
    <row r="5" spans="1:22">
      <c r="A5" s="18" t="s">
        <v>8</v>
      </c>
      <c r="B5" s="15">
        <v>3378.61</v>
      </c>
      <c r="C5" s="16">
        <v>3093.45</v>
      </c>
      <c r="D5" s="16">
        <v>3004.37</v>
      </c>
      <c r="E5" s="16">
        <v>2634.73</v>
      </c>
      <c r="F5" s="16">
        <v>2657.39</v>
      </c>
      <c r="G5" s="16">
        <v>2894.27</v>
      </c>
      <c r="H5" s="16">
        <v>2597.87</v>
      </c>
      <c r="I5" s="16">
        <v>2846.6</v>
      </c>
      <c r="J5" s="16">
        <v>3151.21</v>
      </c>
      <c r="K5" s="16">
        <v>2725.53</v>
      </c>
      <c r="M5" s="15">
        <v>6590.2852982826998</v>
      </c>
      <c r="N5" s="16">
        <v>3143.6371888457002</v>
      </c>
      <c r="O5" s="16">
        <v>3107.3491691211002</v>
      </c>
      <c r="P5" s="16">
        <v>2838.7617420593001</v>
      </c>
      <c r="Q5" s="16">
        <v>3102.0455233869998</v>
      </c>
      <c r="R5" s="16">
        <v>3079.5432403610998</v>
      </c>
      <c r="S5" s="16">
        <v>2867.71</v>
      </c>
      <c r="T5" s="16">
        <v>3190.4202549849001</v>
      </c>
      <c r="U5" s="16">
        <v>3716.898580867</v>
      </c>
      <c r="V5" s="16">
        <v>3170.2816278856999</v>
      </c>
    </row>
    <row r="6" spans="1:22">
      <c r="A6" s="14" t="s">
        <v>9</v>
      </c>
      <c r="B6" s="15">
        <v>29114.63</v>
      </c>
      <c r="C6" s="16">
        <v>29605.96</v>
      </c>
      <c r="D6" s="16">
        <v>29507.39</v>
      </c>
      <c r="E6" s="16">
        <v>29852.46</v>
      </c>
      <c r="F6" s="16">
        <v>30581.4</v>
      </c>
      <c r="G6" s="16">
        <v>30037.72</v>
      </c>
      <c r="H6" s="16">
        <v>30237.42</v>
      </c>
      <c r="I6" s="16">
        <v>30036.080000000002</v>
      </c>
      <c r="J6" s="16">
        <v>29572.799999999999</v>
      </c>
      <c r="K6" s="16">
        <v>29874.03</v>
      </c>
      <c r="M6" s="15">
        <v>30167.083989653809</v>
      </c>
      <c r="N6" s="16">
        <v>30201.441089740496</v>
      </c>
      <c r="O6" s="16">
        <v>30400.551811791007</v>
      </c>
      <c r="P6" s="16">
        <v>31174.718761127198</v>
      </c>
      <c r="Q6" s="16">
        <v>33150.273563306691</v>
      </c>
      <c r="R6" s="16">
        <v>34624.114470044005</v>
      </c>
      <c r="S6" s="16">
        <v>35734.752162646284</v>
      </c>
      <c r="T6" s="16">
        <v>36770.396152281093</v>
      </c>
      <c r="U6" s="16">
        <v>37028.029735118798</v>
      </c>
      <c r="V6" s="16">
        <v>37114.196842734091</v>
      </c>
    </row>
    <row r="7" spans="1:22">
      <c r="A7" s="18" t="s">
        <v>10</v>
      </c>
      <c r="B7" s="15">
        <v>29114.63</v>
      </c>
      <c r="C7" s="16">
        <v>29605.96</v>
      </c>
      <c r="D7" s="16">
        <v>29507.39</v>
      </c>
      <c r="E7" s="16">
        <v>29852.46</v>
      </c>
      <c r="F7" s="16">
        <v>30581.4</v>
      </c>
      <c r="G7" s="16">
        <v>30037.72</v>
      </c>
      <c r="H7" s="16">
        <v>30237.42</v>
      </c>
      <c r="I7" s="16">
        <v>30036.080000000002</v>
      </c>
      <c r="J7" s="16">
        <v>29572.799999999999</v>
      </c>
      <c r="K7" s="16">
        <v>29874.03</v>
      </c>
      <c r="M7" s="15">
        <v>30167.083989653809</v>
      </c>
      <c r="N7" s="16">
        <v>30201.441089740496</v>
      </c>
      <c r="O7" s="16">
        <v>30400.551811791007</v>
      </c>
      <c r="P7" s="16">
        <v>31174.718761127198</v>
      </c>
      <c r="Q7" s="16">
        <v>33150.273563306691</v>
      </c>
      <c r="R7" s="16">
        <v>34624.114470044005</v>
      </c>
      <c r="S7" s="16">
        <v>35734.752162646284</v>
      </c>
      <c r="T7" s="16">
        <v>36770.396152281093</v>
      </c>
      <c r="U7" s="16">
        <v>37028.029735118798</v>
      </c>
      <c r="V7" s="16">
        <v>37114.196842734091</v>
      </c>
    </row>
    <row r="8" spans="1:22">
      <c r="A8" s="14" t="s">
        <v>11</v>
      </c>
      <c r="B8" s="15">
        <v>33583.47</v>
      </c>
      <c r="C8" s="16">
        <v>37692.79</v>
      </c>
      <c r="D8" s="16">
        <v>41969.95</v>
      </c>
      <c r="E8" s="16">
        <v>41061.47</v>
      </c>
      <c r="F8" s="16">
        <v>39801.279999999999</v>
      </c>
      <c r="G8" s="16">
        <v>38101.050000000003</v>
      </c>
      <c r="H8" s="16">
        <v>38671.51</v>
      </c>
      <c r="I8" s="16">
        <v>38540.129999999997</v>
      </c>
      <c r="J8" s="16">
        <v>40419.019999999997</v>
      </c>
      <c r="K8" s="16">
        <v>41151.18</v>
      </c>
      <c r="M8" s="15">
        <v>49417.436014742598</v>
      </c>
      <c r="N8" s="16">
        <v>56411.057045972797</v>
      </c>
      <c r="O8" s="16">
        <v>62440.152966408001</v>
      </c>
      <c r="P8" s="16">
        <v>63883.585506372998</v>
      </c>
      <c r="Q8" s="16">
        <v>65299.689355897091</v>
      </c>
      <c r="R8" s="16">
        <v>63923.701010220801</v>
      </c>
      <c r="S8" s="16">
        <v>60828.073209230191</v>
      </c>
      <c r="T8" s="16">
        <v>61851.628263881503</v>
      </c>
      <c r="U8" s="16">
        <v>56886.810378270893</v>
      </c>
      <c r="V8" s="16">
        <v>59468.070834330312</v>
      </c>
    </row>
    <row r="9" spans="1:22">
      <c r="A9" s="14" t="s">
        <v>12</v>
      </c>
      <c r="B9" s="15">
        <v>58900.9</v>
      </c>
      <c r="C9" s="16">
        <v>61843.519999999997</v>
      </c>
      <c r="D9" s="16">
        <v>64907.3</v>
      </c>
      <c r="E9" s="16">
        <v>66665.990000000005</v>
      </c>
      <c r="F9" s="16">
        <v>66691.73</v>
      </c>
      <c r="G9" s="16">
        <v>68746.259999999995</v>
      </c>
      <c r="H9" s="16">
        <v>67253.53</v>
      </c>
      <c r="I9" s="16">
        <v>67889.38</v>
      </c>
      <c r="J9" s="16">
        <v>71614.81</v>
      </c>
      <c r="K9" s="16">
        <v>73103.47</v>
      </c>
      <c r="M9" s="15">
        <v>74328.503711065496</v>
      </c>
      <c r="N9" s="16">
        <v>79364.470149189918</v>
      </c>
      <c r="O9" s="16">
        <v>84039.758901307505</v>
      </c>
      <c r="P9" s="16">
        <v>84988.975382799996</v>
      </c>
      <c r="Q9" s="16">
        <v>87643.200257744291</v>
      </c>
      <c r="R9" s="16">
        <v>90116.574349295508</v>
      </c>
      <c r="S9" s="16">
        <v>86409.033141890686</v>
      </c>
      <c r="T9" s="16">
        <v>85143.815000603601</v>
      </c>
      <c r="U9" s="16">
        <v>86950.402426865505</v>
      </c>
      <c r="V9" s="16">
        <v>86431.391340809016</v>
      </c>
    </row>
    <row r="10" spans="1:22">
      <c r="A10" s="14" t="s">
        <v>13</v>
      </c>
      <c r="B10" s="15">
        <v>12417.92</v>
      </c>
      <c r="C10" s="16">
        <v>11764.24</v>
      </c>
      <c r="D10" s="16">
        <v>11416.97</v>
      </c>
      <c r="E10" s="16">
        <v>11265.53</v>
      </c>
      <c r="F10" s="16">
        <v>11553.39</v>
      </c>
      <c r="G10" s="16">
        <v>12005.48</v>
      </c>
      <c r="H10" s="16">
        <v>12787.24</v>
      </c>
      <c r="I10" s="16">
        <v>11603.31</v>
      </c>
      <c r="J10" s="16">
        <v>12246.3</v>
      </c>
      <c r="K10" s="16">
        <v>12519.78</v>
      </c>
      <c r="M10" s="15">
        <v>12493.560650081899</v>
      </c>
      <c r="N10" s="16">
        <v>12931.773448997899</v>
      </c>
      <c r="O10" s="16">
        <v>13702.086400975204</v>
      </c>
      <c r="P10" s="16">
        <v>13427.568543432099</v>
      </c>
      <c r="Q10" s="16">
        <v>14380.324360110499</v>
      </c>
      <c r="R10" s="16">
        <v>14532.7799966045</v>
      </c>
      <c r="S10" s="16">
        <v>15152.373145229398</v>
      </c>
      <c r="T10" s="16">
        <v>13802.067805905997</v>
      </c>
      <c r="U10" s="16">
        <v>13970.2543194751</v>
      </c>
      <c r="V10" s="16">
        <v>14081.4905845556</v>
      </c>
    </row>
    <row r="11" spans="1:22">
      <c r="A11" s="14" t="s">
        <v>14</v>
      </c>
      <c r="B11" s="15">
        <v>242978.21</v>
      </c>
      <c r="C11" s="16">
        <v>246240.79</v>
      </c>
      <c r="D11" s="16">
        <v>247252.87</v>
      </c>
      <c r="E11" s="16">
        <v>251548.01</v>
      </c>
      <c r="F11" s="16">
        <v>253180.38</v>
      </c>
      <c r="G11" s="16">
        <v>255526.98</v>
      </c>
      <c r="H11" s="16">
        <v>258451.16</v>
      </c>
      <c r="I11" s="16">
        <v>260204.61</v>
      </c>
      <c r="J11" s="16">
        <v>263080.86</v>
      </c>
      <c r="K11" s="16">
        <v>264806.11</v>
      </c>
      <c r="M11" s="15">
        <v>283838.53044102777</v>
      </c>
      <c r="N11" s="16">
        <v>293160.81701227609</v>
      </c>
      <c r="O11" s="16">
        <v>310058.095209427</v>
      </c>
      <c r="P11" s="16">
        <v>316300.87375487265</v>
      </c>
      <c r="Q11" s="16">
        <v>322397.34987662203</v>
      </c>
      <c r="R11" s="16">
        <v>336876.55465824367</v>
      </c>
      <c r="S11" s="16">
        <v>339693.8019606765</v>
      </c>
      <c r="T11" s="16">
        <v>342963.55986175401</v>
      </c>
      <c r="U11" s="16">
        <v>347348.42583170324</v>
      </c>
      <c r="V11" s="16">
        <v>350307.23814318207</v>
      </c>
    </row>
    <row r="12" spans="1:22">
      <c r="A12" s="14" t="s">
        <v>15</v>
      </c>
      <c r="B12" s="15">
        <v>52054.49</v>
      </c>
      <c r="C12" s="16">
        <v>52168.21</v>
      </c>
      <c r="D12" s="16">
        <v>53102.65</v>
      </c>
      <c r="E12" s="16">
        <v>53834</v>
      </c>
      <c r="F12" s="16">
        <v>54508.84</v>
      </c>
      <c r="G12" s="16">
        <v>55300.86</v>
      </c>
      <c r="H12" s="16">
        <v>55783.29</v>
      </c>
      <c r="I12" s="16">
        <v>56282.83</v>
      </c>
      <c r="J12" s="16">
        <v>56897.53</v>
      </c>
      <c r="K12" s="16">
        <v>56921.33</v>
      </c>
      <c r="M12" s="15">
        <v>58290.455001422612</v>
      </c>
      <c r="N12" s="16">
        <v>58734.352888463793</v>
      </c>
      <c r="O12" s="16">
        <v>61297.249040954695</v>
      </c>
      <c r="P12" s="16">
        <v>62769.540370856987</v>
      </c>
      <c r="Q12" s="16">
        <v>64651.507513048608</v>
      </c>
      <c r="R12" s="16">
        <v>67684.341126958505</v>
      </c>
      <c r="S12" s="16">
        <v>70129.911136551789</v>
      </c>
      <c r="T12" s="16">
        <v>72633.089030349016</v>
      </c>
      <c r="U12" s="16">
        <v>75413.935813179211</v>
      </c>
      <c r="V12" s="16">
        <v>76975.793539521794</v>
      </c>
    </row>
    <row r="13" spans="1:22">
      <c r="A13" s="14" t="s">
        <v>16</v>
      </c>
      <c r="B13" s="15">
        <v>29647.39</v>
      </c>
      <c r="C13" s="16">
        <v>32980.620000000003</v>
      </c>
      <c r="D13" s="16">
        <v>32975.660000000003</v>
      </c>
      <c r="E13" s="16">
        <v>34124.92</v>
      </c>
      <c r="F13" s="16">
        <v>33798.99</v>
      </c>
      <c r="G13" s="16">
        <v>32547.17</v>
      </c>
      <c r="H13" s="16">
        <v>32898.04</v>
      </c>
      <c r="I13" s="16">
        <v>33440.370000000003</v>
      </c>
      <c r="J13" s="16">
        <v>32399.5</v>
      </c>
      <c r="K13" s="16">
        <v>34530.160000000003</v>
      </c>
      <c r="M13" s="15">
        <v>44365.257358920171</v>
      </c>
      <c r="N13" s="16">
        <v>44081.026088448154</v>
      </c>
      <c r="O13" s="16">
        <v>41661.507244031098</v>
      </c>
      <c r="P13" s="16">
        <v>42207.572815038591</v>
      </c>
      <c r="Q13" s="16">
        <v>42471.075558152035</v>
      </c>
      <c r="R13" s="16">
        <v>42091.862114942734</v>
      </c>
      <c r="S13" s="16">
        <v>43707.002938941107</v>
      </c>
      <c r="T13" s="16">
        <v>45540.324241818831</v>
      </c>
      <c r="U13" s="16">
        <v>45995.474660563799</v>
      </c>
      <c r="V13" s="16">
        <v>47561.144227715391</v>
      </c>
    </row>
    <row r="14" spans="1:22">
      <c r="A14" s="19" t="s">
        <v>17</v>
      </c>
      <c r="B14" s="20">
        <v>549932.06999999995</v>
      </c>
      <c r="C14" s="21">
        <v>565104.17000000004</v>
      </c>
      <c r="D14" s="22">
        <v>574385.81999999995</v>
      </c>
      <c r="E14" s="22">
        <v>583323.84</v>
      </c>
      <c r="F14" s="22">
        <v>588566.29</v>
      </c>
      <c r="G14" s="22">
        <v>596305.06999999995</v>
      </c>
      <c r="H14" s="22">
        <v>601563.11</v>
      </c>
      <c r="I14" s="22">
        <v>604586.47</v>
      </c>
      <c r="J14" s="22">
        <v>611217.30000000005</v>
      </c>
      <c r="K14" s="22">
        <v>617874.75</v>
      </c>
      <c r="M14" s="20">
        <v>662190.67554645496</v>
      </c>
      <c r="N14" s="21">
        <v>685931.28399195999</v>
      </c>
      <c r="O14" s="22">
        <v>714813.86023371492</v>
      </c>
      <c r="P14" s="22">
        <v>725036.71187401901</v>
      </c>
      <c r="Q14" s="22">
        <v>738378.18441137462</v>
      </c>
      <c r="R14" s="22">
        <v>758807.78682413534</v>
      </c>
      <c r="S14" s="22">
        <v>760261.14514294779</v>
      </c>
      <c r="T14" s="22">
        <v>765850.00169902772</v>
      </c>
      <c r="U14" s="22">
        <v>776356.94556613208</v>
      </c>
      <c r="V14" s="22">
        <v>781659.13216339366</v>
      </c>
    </row>
    <row r="15" spans="1:22">
      <c r="A15" s="14" t="s">
        <v>18</v>
      </c>
      <c r="B15" s="15">
        <v>371727.9</v>
      </c>
      <c r="C15" s="16">
        <v>382375.52</v>
      </c>
      <c r="D15" s="16">
        <v>393139.25</v>
      </c>
      <c r="E15" s="16">
        <v>397071.37</v>
      </c>
      <c r="F15" s="16">
        <v>402831.77</v>
      </c>
      <c r="G15" s="16">
        <v>410464.81</v>
      </c>
      <c r="H15" s="16">
        <v>413230.63</v>
      </c>
      <c r="I15" s="16">
        <v>420281.87</v>
      </c>
      <c r="J15" s="16">
        <v>426503.21</v>
      </c>
      <c r="K15" s="16">
        <v>428065.36</v>
      </c>
      <c r="M15" s="15">
        <v>460619.73207231361</v>
      </c>
      <c r="N15" s="16">
        <v>474095.01931710198</v>
      </c>
      <c r="O15" s="16">
        <v>499296.44542057574</v>
      </c>
      <c r="P15" s="16">
        <v>507680.87453970406</v>
      </c>
      <c r="Q15" s="16">
        <v>516047.23368857068</v>
      </c>
      <c r="R15" s="16">
        <v>534415.69911892782</v>
      </c>
      <c r="S15" s="16">
        <v>534412.4019755068</v>
      </c>
      <c r="T15" s="16">
        <v>536487.316475912</v>
      </c>
      <c r="U15" s="16">
        <v>547732.77112961293</v>
      </c>
      <c r="V15" s="16">
        <v>547288.4428580479</v>
      </c>
    </row>
    <row r="16" spans="1:22">
      <c r="A16" s="18" t="s">
        <v>19</v>
      </c>
      <c r="B16" s="15">
        <v>358082.29</v>
      </c>
      <c r="C16" s="16">
        <v>369008.04</v>
      </c>
      <c r="D16" s="16">
        <v>379448.61</v>
      </c>
      <c r="E16" s="16">
        <v>383061.54</v>
      </c>
      <c r="F16" s="16">
        <v>389269.99</v>
      </c>
      <c r="G16" s="16">
        <v>396889.61</v>
      </c>
      <c r="H16" s="16">
        <v>399224.46</v>
      </c>
      <c r="I16" s="16">
        <v>406138.62</v>
      </c>
      <c r="J16" s="16">
        <v>412493.37</v>
      </c>
      <c r="K16" s="16">
        <v>413485.46</v>
      </c>
      <c r="M16" s="15">
        <v>446289.41764125042</v>
      </c>
      <c r="N16" s="16">
        <v>460945.87067968352</v>
      </c>
      <c r="O16" s="16">
        <v>486194.38852140243</v>
      </c>
      <c r="P16" s="16">
        <v>494608.73527044716</v>
      </c>
      <c r="Q16" s="16">
        <v>503077.9294116433</v>
      </c>
      <c r="R16" s="16">
        <v>521212.01291901874</v>
      </c>
      <c r="S16" s="16">
        <v>521245.62880538427</v>
      </c>
      <c r="T16" s="16">
        <v>523269.52754196763</v>
      </c>
      <c r="U16" s="16">
        <v>534432.37561918725</v>
      </c>
      <c r="V16" s="16">
        <v>533701.15126492281</v>
      </c>
    </row>
    <row r="17" spans="1:22">
      <c r="A17" s="23" t="s">
        <v>20</v>
      </c>
      <c r="B17" s="15">
        <v>118197.01</v>
      </c>
      <c r="C17" s="16">
        <v>117723.41</v>
      </c>
      <c r="D17" s="16">
        <v>120434.4</v>
      </c>
      <c r="E17" s="16">
        <v>120905.3</v>
      </c>
      <c r="F17" s="16">
        <v>123175.45</v>
      </c>
      <c r="G17" s="16">
        <v>124638.83</v>
      </c>
      <c r="H17" s="16">
        <v>124305.25</v>
      </c>
      <c r="I17" s="16">
        <v>126038.3</v>
      </c>
      <c r="J17" s="16">
        <v>124024.09</v>
      </c>
      <c r="K17" s="16">
        <v>125876.52</v>
      </c>
      <c r="M17" s="15">
        <v>124132.60005630911</v>
      </c>
      <c r="N17" s="16">
        <v>131007.95702628391</v>
      </c>
      <c r="O17" s="16">
        <v>142794.70855007519</v>
      </c>
      <c r="P17" s="16">
        <v>143956.30090133252</v>
      </c>
      <c r="Q17" s="16">
        <v>148466.06194086777</v>
      </c>
      <c r="R17" s="16">
        <v>159497.16681498024</v>
      </c>
      <c r="S17" s="16">
        <v>161649.96109883164</v>
      </c>
      <c r="T17" s="16">
        <v>165988.20629015958</v>
      </c>
      <c r="U17" s="16">
        <v>164920.25407466746</v>
      </c>
      <c r="V17" s="16">
        <v>171815.51781059819</v>
      </c>
    </row>
    <row r="18" spans="1:22">
      <c r="A18" s="23" t="s">
        <v>21</v>
      </c>
      <c r="B18" s="15">
        <v>65537.399999999994</v>
      </c>
      <c r="C18" s="16">
        <v>67324.479999999996</v>
      </c>
      <c r="D18" s="16">
        <v>71599.33</v>
      </c>
      <c r="E18" s="16">
        <v>73767.12</v>
      </c>
      <c r="F18" s="16">
        <v>75420.160000000003</v>
      </c>
      <c r="G18" s="16">
        <v>77981.31</v>
      </c>
      <c r="H18" s="16">
        <v>78247.740000000005</v>
      </c>
      <c r="I18" s="16">
        <v>80111.39</v>
      </c>
      <c r="J18" s="16">
        <v>84045.11</v>
      </c>
      <c r="K18" s="16">
        <v>80139.05</v>
      </c>
      <c r="M18" s="15">
        <v>89008.301384793682</v>
      </c>
      <c r="N18" s="16">
        <v>92513.398499521514</v>
      </c>
      <c r="O18" s="16">
        <v>100344.77207079792</v>
      </c>
      <c r="P18" s="16">
        <v>106430.69342040269</v>
      </c>
      <c r="Q18" s="16">
        <v>108461.25436453411</v>
      </c>
      <c r="R18" s="16">
        <v>112491.1907520026</v>
      </c>
      <c r="S18" s="16">
        <v>110368.62697395991</v>
      </c>
      <c r="T18" s="16">
        <v>108825.74515961407</v>
      </c>
      <c r="U18" s="16">
        <v>113899.96762458319</v>
      </c>
      <c r="V18" s="16">
        <v>108809.2777562886</v>
      </c>
    </row>
    <row r="19" spans="1:22">
      <c r="A19" s="23" t="s">
        <v>22</v>
      </c>
      <c r="B19" s="15">
        <v>174347.88</v>
      </c>
      <c r="C19" s="16">
        <v>183960.15</v>
      </c>
      <c r="D19" s="16">
        <v>187414.88</v>
      </c>
      <c r="E19" s="16">
        <v>188389.12</v>
      </c>
      <c r="F19" s="16">
        <v>190674.38</v>
      </c>
      <c r="G19" s="16">
        <v>194269.47</v>
      </c>
      <c r="H19" s="16">
        <v>196671.47</v>
      </c>
      <c r="I19" s="16">
        <v>199988.93</v>
      </c>
      <c r="J19" s="16">
        <v>204424.17</v>
      </c>
      <c r="K19" s="16">
        <v>207469.89</v>
      </c>
      <c r="M19" s="15">
        <v>233148.51620014757</v>
      </c>
      <c r="N19" s="16">
        <v>237424.51515387802</v>
      </c>
      <c r="O19" s="16">
        <v>243054.90790052939</v>
      </c>
      <c r="P19" s="16">
        <v>244221.74094871187</v>
      </c>
      <c r="Q19" s="16">
        <v>246150.61310624139</v>
      </c>
      <c r="R19" s="16">
        <v>249223.65535203592</v>
      </c>
      <c r="S19" s="16">
        <v>249227.04073259266</v>
      </c>
      <c r="T19" s="16">
        <v>248455.57609219401</v>
      </c>
      <c r="U19" s="16">
        <v>255612.15391993668</v>
      </c>
      <c r="V19" s="16">
        <v>253076.35569803591</v>
      </c>
    </row>
    <row r="20" spans="1:22">
      <c r="A20" s="18" t="s">
        <v>23</v>
      </c>
      <c r="B20" s="15">
        <v>9827.14</v>
      </c>
      <c r="C20" s="16">
        <v>9840.92</v>
      </c>
      <c r="D20" s="16">
        <v>9816.33</v>
      </c>
      <c r="E20" s="16">
        <v>10414.049999999999</v>
      </c>
      <c r="F20" s="16">
        <v>10276.66</v>
      </c>
      <c r="G20" s="16">
        <v>10377.299999999999</v>
      </c>
      <c r="H20" s="16">
        <v>10670.58</v>
      </c>
      <c r="I20" s="16">
        <v>10968.35</v>
      </c>
      <c r="J20" s="16">
        <v>10929.06</v>
      </c>
      <c r="K20" s="16">
        <v>11071.15</v>
      </c>
      <c r="M20" s="15">
        <v>10484.832920147101</v>
      </c>
      <c r="N20" s="16">
        <v>10607.891051289498</v>
      </c>
      <c r="O20" s="16">
        <v>10791.466243802901</v>
      </c>
      <c r="P20" s="16">
        <v>10952.2836729066</v>
      </c>
      <c r="Q20" s="16">
        <v>11025.1485227261</v>
      </c>
      <c r="R20" s="16">
        <v>11134.714414676699</v>
      </c>
      <c r="S20" s="16">
        <v>11169.401949453102</v>
      </c>
      <c r="T20" s="16">
        <v>11237.166340539101</v>
      </c>
      <c r="U20" s="16">
        <v>11020.2491710305</v>
      </c>
      <c r="V20" s="16">
        <v>11151.949085772201</v>
      </c>
    </row>
    <row r="21" spans="1:22">
      <c r="A21" s="23" t="s">
        <v>24</v>
      </c>
      <c r="B21" s="15">
        <v>3489.02</v>
      </c>
      <c r="C21" s="16">
        <v>3675.75</v>
      </c>
      <c r="D21" s="16">
        <v>3457.15</v>
      </c>
      <c r="E21" s="16">
        <v>3269.88</v>
      </c>
      <c r="F21" s="16">
        <v>3579</v>
      </c>
      <c r="G21" s="16">
        <v>3660.75</v>
      </c>
      <c r="H21" s="16">
        <v>3846.18</v>
      </c>
      <c r="I21" s="16">
        <v>3968.64</v>
      </c>
      <c r="J21" s="16">
        <v>3738.91</v>
      </c>
      <c r="K21" s="16">
        <v>3912.41</v>
      </c>
      <c r="M21" s="15">
        <v>3920.894085243599</v>
      </c>
      <c r="N21" s="16">
        <v>4263.5154473306011</v>
      </c>
      <c r="O21" s="16">
        <v>4256.536197429401</v>
      </c>
      <c r="P21" s="16">
        <v>4312.5436683699008</v>
      </c>
      <c r="Q21" s="16">
        <v>4564.5574761130993</v>
      </c>
      <c r="R21" s="16">
        <v>4644.3260171203992</v>
      </c>
      <c r="S21" s="16">
        <v>4756.9495248516005</v>
      </c>
      <c r="T21" s="16">
        <v>4810.4071622715001</v>
      </c>
      <c r="U21" s="16">
        <v>4578.3698546268997</v>
      </c>
      <c r="V21" s="16">
        <v>4890.1702168827005</v>
      </c>
    </row>
    <row r="22" spans="1:22">
      <c r="A22" s="23" t="s">
        <v>25</v>
      </c>
      <c r="B22" s="15">
        <v>6338.12</v>
      </c>
      <c r="C22" s="16">
        <v>6165.17</v>
      </c>
      <c r="D22" s="16">
        <v>6359.18</v>
      </c>
      <c r="E22" s="16">
        <v>7144.17</v>
      </c>
      <c r="F22" s="16">
        <v>6697.66</v>
      </c>
      <c r="G22" s="16">
        <v>6716.55</v>
      </c>
      <c r="H22" s="16">
        <v>6824.4</v>
      </c>
      <c r="I22" s="16">
        <v>6999.71</v>
      </c>
      <c r="J22" s="16">
        <v>7190.15</v>
      </c>
      <c r="K22" s="16">
        <v>7158.74</v>
      </c>
      <c r="M22" s="15">
        <v>6563.9388349035007</v>
      </c>
      <c r="N22" s="16">
        <v>6344.3756039588989</v>
      </c>
      <c r="O22" s="16">
        <v>6534.9300463734999</v>
      </c>
      <c r="P22" s="16">
        <v>6639.7400045366994</v>
      </c>
      <c r="Q22" s="16">
        <v>6460.5910466130008</v>
      </c>
      <c r="R22" s="16">
        <v>6490.3883975563003</v>
      </c>
      <c r="S22" s="16">
        <v>6412.4524246015008</v>
      </c>
      <c r="T22" s="16">
        <v>6426.7591782676009</v>
      </c>
      <c r="U22" s="16">
        <v>6441.8793164035997</v>
      </c>
      <c r="V22" s="16">
        <v>6261.7788688894998</v>
      </c>
    </row>
    <row r="23" spans="1:22">
      <c r="A23" s="18" t="s">
        <v>26</v>
      </c>
      <c r="B23" s="15">
        <v>3818.47</v>
      </c>
      <c r="C23" s="16">
        <v>3526.56</v>
      </c>
      <c r="D23" s="16">
        <v>3874.31</v>
      </c>
      <c r="E23" s="16">
        <v>3595.78</v>
      </c>
      <c r="F23" s="16">
        <v>3285.12</v>
      </c>
      <c r="G23" s="16">
        <v>3197.9</v>
      </c>
      <c r="H23" s="16">
        <v>3335.59</v>
      </c>
      <c r="I23" s="16">
        <v>3174.9</v>
      </c>
      <c r="J23" s="16">
        <v>3080.78</v>
      </c>
      <c r="K23" s="16">
        <v>3508.75</v>
      </c>
      <c r="M23" s="15">
        <v>3845.4815109159999</v>
      </c>
      <c r="N23" s="16">
        <v>2541.2575861290002</v>
      </c>
      <c r="O23" s="16">
        <v>2310.5906553702998</v>
      </c>
      <c r="P23" s="16">
        <v>2119.8555963502999</v>
      </c>
      <c r="Q23" s="16">
        <v>1944.1557542013002</v>
      </c>
      <c r="R23" s="16">
        <v>2068.9717852323997</v>
      </c>
      <c r="S23" s="16">
        <v>1997.3712206695</v>
      </c>
      <c r="T23" s="16">
        <v>1980.6225934053</v>
      </c>
      <c r="U23" s="16">
        <v>2280.1463393951999</v>
      </c>
      <c r="V23" s="16">
        <v>2435.3425073528997</v>
      </c>
    </row>
    <row r="24" spans="1:22">
      <c r="A24" s="14" t="s">
        <v>27</v>
      </c>
      <c r="B24" s="15">
        <v>6152.46</v>
      </c>
      <c r="C24" s="16">
        <v>6969.84</v>
      </c>
      <c r="D24" s="16">
        <v>6237.3</v>
      </c>
      <c r="E24" s="16">
        <v>6239.65</v>
      </c>
      <c r="F24" s="16">
        <v>6258.9</v>
      </c>
      <c r="G24" s="16">
        <v>6255.21</v>
      </c>
      <c r="H24" s="16">
        <v>6216.98</v>
      </c>
      <c r="I24" s="16">
        <v>6193.66</v>
      </c>
      <c r="J24" s="16">
        <v>6260.52</v>
      </c>
      <c r="K24" s="16">
        <v>6163.71</v>
      </c>
      <c r="M24" s="15">
        <v>4537.5948893945997</v>
      </c>
      <c r="N24" s="16">
        <v>4572.0769871590001</v>
      </c>
      <c r="O24" s="16">
        <v>4676.1817171363</v>
      </c>
      <c r="P24" s="16">
        <v>4680.6822314456003</v>
      </c>
      <c r="Q24" s="16">
        <v>4716.5491346699991</v>
      </c>
      <c r="R24" s="16">
        <v>4778.0197599042995</v>
      </c>
      <c r="S24" s="16">
        <v>4709.8962583172997</v>
      </c>
      <c r="T24" s="16">
        <v>4953.3222074645</v>
      </c>
      <c r="U24" s="16">
        <v>4986.9594253259002</v>
      </c>
      <c r="V24" s="16">
        <v>4996.7251677889999</v>
      </c>
    </row>
    <row r="25" spans="1:22">
      <c r="A25" s="14" t="s">
        <v>28</v>
      </c>
      <c r="B25" s="15">
        <v>22888.83</v>
      </c>
      <c r="C25" s="16">
        <v>24386.19</v>
      </c>
      <c r="D25" s="16">
        <v>26770.639999999999</v>
      </c>
      <c r="E25" s="16">
        <v>27142.05</v>
      </c>
      <c r="F25" s="16">
        <v>26354.01</v>
      </c>
      <c r="G25" s="16">
        <v>27699.33</v>
      </c>
      <c r="H25" s="16">
        <v>27605.72</v>
      </c>
      <c r="I25" s="16">
        <v>27767.67</v>
      </c>
      <c r="J25" s="16">
        <v>29202.67</v>
      </c>
      <c r="K25" s="16">
        <v>30181.9</v>
      </c>
      <c r="M25" s="15">
        <v>35870.159559972795</v>
      </c>
      <c r="N25" s="16">
        <v>39774.109593037501</v>
      </c>
      <c r="O25" s="16">
        <v>42876.533580411095</v>
      </c>
      <c r="P25" s="16">
        <v>42674.02179644219</v>
      </c>
      <c r="Q25" s="16">
        <v>45043.782416441798</v>
      </c>
      <c r="R25" s="16">
        <v>44351.854891205403</v>
      </c>
      <c r="S25" s="16">
        <v>40290.580839676302</v>
      </c>
      <c r="T25" s="16">
        <v>39891.475301793005</v>
      </c>
      <c r="U25" s="16">
        <v>40990.812841341605</v>
      </c>
      <c r="V25" s="16">
        <v>40810.796003541902</v>
      </c>
    </row>
    <row r="26" spans="1:22">
      <c r="A26" s="14" t="s">
        <v>29</v>
      </c>
      <c r="B26" s="15">
        <v>43898.59</v>
      </c>
      <c r="C26" s="16">
        <v>43229.279999999999</v>
      </c>
      <c r="D26" s="16">
        <v>37867.21</v>
      </c>
      <c r="E26" s="16">
        <v>40430.97</v>
      </c>
      <c r="F26" s="16">
        <v>40318.910000000003</v>
      </c>
      <c r="G26" s="16">
        <v>38239.49</v>
      </c>
      <c r="H26" s="16">
        <v>41043.35</v>
      </c>
      <c r="I26" s="16">
        <v>35084.1</v>
      </c>
      <c r="J26" s="16">
        <v>31551.41</v>
      </c>
      <c r="K26" s="16">
        <v>30884.639999999999</v>
      </c>
      <c r="M26" s="15">
        <v>33252.140436003705</v>
      </c>
      <c r="N26" s="16">
        <v>37688.3982860908</v>
      </c>
      <c r="O26" s="16">
        <v>38685.675618167807</v>
      </c>
      <c r="P26" s="16">
        <v>40437.755318880896</v>
      </c>
      <c r="Q26" s="16">
        <v>41158.018877320399</v>
      </c>
      <c r="R26" s="16">
        <v>43247.127822730792</v>
      </c>
      <c r="S26" s="16">
        <v>47313.399008907203</v>
      </c>
      <c r="T26" s="16">
        <v>48379.178013278099</v>
      </c>
      <c r="U26" s="16">
        <v>44082.351091436896</v>
      </c>
      <c r="V26" s="16">
        <v>47103.538820777088</v>
      </c>
    </row>
    <row r="27" spans="1:22">
      <c r="A27" s="18" t="s">
        <v>30</v>
      </c>
      <c r="B27" s="15">
        <v>23063.23</v>
      </c>
      <c r="C27" s="16">
        <v>19575.330000000002</v>
      </c>
      <c r="D27" s="16">
        <v>13172.85</v>
      </c>
      <c r="E27" s="16">
        <v>15462.58</v>
      </c>
      <c r="F27" s="16">
        <v>16782.310000000001</v>
      </c>
      <c r="G27" s="16">
        <v>16070.09</v>
      </c>
      <c r="H27" s="16">
        <v>16450.52</v>
      </c>
      <c r="I27" s="16">
        <v>11856.44</v>
      </c>
      <c r="J27" s="16">
        <v>8680.4500000000007</v>
      </c>
      <c r="K27" s="16">
        <v>8330.02</v>
      </c>
      <c r="M27" s="15">
        <v>8764.8465027788006</v>
      </c>
      <c r="N27" s="16">
        <v>10620.565041917202</v>
      </c>
      <c r="O27" s="16">
        <v>10685.900475300899</v>
      </c>
      <c r="P27" s="16">
        <v>11615.211089644898</v>
      </c>
      <c r="Q27" s="16">
        <v>11626.060851885299</v>
      </c>
      <c r="R27" s="16">
        <v>14063.205920328301</v>
      </c>
      <c r="S27" s="16">
        <v>17617.918063491299</v>
      </c>
      <c r="T27" s="16">
        <v>19022.8061563839</v>
      </c>
      <c r="U27" s="16">
        <v>14185.076038495801</v>
      </c>
      <c r="V27" s="16">
        <v>17211.912086841698</v>
      </c>
    </row>
    <row r="28" spans="1:22">
      <c r="A28" s="14" t="s">
        <v>31</v>
      </c>
      <c r="B28" s="15">
        <v>6228.12</v>
      </c>
      <c r="C28" s="16">
        <v>5742.3</v>
      </c>
      <c r="D28" s="16">
        <v>5845.96</v>
      </c>
      <c r="E28" s="16">
        <v>5685.26</v>
      </c>
      <c r="F28" s="16">
        <v>5601.63</v>
      </c>
      <c r="G28" s="16">
        <v>5558.73</v>
      </c>
      <c r="H28" s="16">
        <v>5570.69</v>
      </c>
      <c r="I28" s="16">
        <v>5764.12</v>
      </c>
      <c r="J28" s="16">
        <v>5564.05</v>
      </c>
      <c r="K28" s="16">
        <v>5377.86</v>
      </c>
      <c r="M28" s="15">
        <v>5076.6337361176993</v>
      </c>
      <c r="N28" s="16">
        <v>4917.8774722855005</v>
      </c>
      <c r="O28" s="16">
        <v>4854.5146544535992</v>
      </c>
      <c r="P28" s="16">
        <v>4771.5079539335002</v>
      </c>
      <c r="Q28" s="16">
        <v>4802.3407951592008</v>
      </c>
      <c r="R28" s="16">
        <v>4769.3213478677999</v>
      </c>
      <c r="S28" s="16">
        <v>4996.4539008678012</v>
      </c>
      <c r="T28" s="16">
        <v>4617.1369601861998</v>
      </c>
      <c r="U28" s="16">
        <v>4600.5370929186993</v>
      </c>
      <c r="V28" s="16">
        <v>4725.6388506909998</v>
      </c>
    </row>
    <row r="29" spans="1:22">
      <c r="A29" s="14" t="s">
        <v>32</v>
      </c>
      <c r="B29" s="15">
        <v>34732.68</v>
      </c>
      <c r="C29" s="16">
        <v>35799.82</v>
      </c>
      <c r="D29" s="16">
        <v>36737.699999999997</v>
      </c>
      <c r="E29" s="16">
        <v>37549.47</v>
      </c>
      <c r="F29" s="16">
        <v>37902.65</v>
      </c>
      <c r="G29" s="16">
        <v>38220.29</v>
      </c>
      <c r="H29" s="16">
        <v>38144.629999999997</v>
      </c>
      <c r="I29" s="16">
        <v>38530.9</v>
      </c>
      <c r="J29" s="16">
        <v>39816.65</v>
      </c>
      <c r="K29" s="16">
        <v>40498.620000000003</v>
      </c>
      <c r="M29" s="15">
        <v>42591.056367510493</v>
      </c>
      <c r="N29" s="16">
        <v>43090.900332879093</v>
      </c>
      <c r="O29" s="16">
        <v>43597.139128488197</v>
      </c>
      <c r="P29" s="16">
        <v>44007.7549215498</v>
      </c>
      <c r="Q29" s="16">
        <v>44127.976397228296</v>
      </c>
      <c r="R29" s="16">
        <v>45256.762886210003</v>
      </c>
      <c r="S29" s="16">
        <v>46122.426287278206</v>
      </c>
      <c r="T29" s="16">
        <v>47004.775323226</v>
      </c>
      <c r="U29" s="16">
        <v>48282.899972484898</v>
      </c>
      <c r="V29" s="16">
        <v>49210.609237731202</v>
      </c>
    </row>
    <row r="30" spans="1:22">
      <c r="A30" s="14" t="s">
        <v>33</v>
      </c>
      <c r="B30" s="15">
        <v>18410.310000000001</v>
      </c>
      <c r="C30" s="16">
        <v>18423.66</v>
      </c>
      <c r="D30" s="16">
        <v>18480.810000000001</v>
      </c>
      <c r="E30" s="16">
        <v>18523.490000000002</v>
      </c>
      <c r="F30" s="16">
        <v>18562.78</v>
      </c>
      <c r="G30" s="16">
        <v>18666.009999999998</v>
      </c>
      <c r="H30" s="16">
        <v>18723.55</v>
      </c>
      <c r="I30" s="16">
        <v>18766.86</v>
      </c>
      <c r="J30" s="16">
        <v>18901.740000000002</v>
      </c>
      <c r="K30" s="16">
        <v>20260.310000000001</v>
      </c>
      <c r="M30" s="15">
        <v>21786.541647130398</v>
      </c>
      <c r="N30" s="16">
        <v>21803.939318411398</v>
      </c>
      <c r="O30" s="16">
        <v>21834.1074876987</v>
      </c>
      <c r="P30" s="16">
        <v>21907.352957051899</v>
      </c>
      <c r="Q30" s="16">
        <v>21951.169700211794</v>
      </c>
      <c r="R30" s="16">
        <v>22047.871373762398</v>
      </c>
      <c r="S30" s="16">
        <v>22168.8003698707</v>
      </c>
      <c r="T30" s="16">
        <v>22298.092872902394</v>
      </c>
      <c r="U30" s="16">
        <v>22465.456132626299</v>
      </c>
      <c r="V30" s="16">
        <v>22498.207602352697</v>
      </c>
    </row>
    <row r="31" spans="1:22">
      <c r="A31" s="14" t="s">
        <v>34</v>
      </c>
      <c r="B31" s="15">
        <v>45893.18</v>
      </c>
      <c r="C31" s="16">
        <v>48177.57</v>
      </c>
      <c r="D31" s="16">
        <v>49306.95</v>
      </c>
      <c r="E31" s="16">
        <v>50681.58</v>
      </c>
      <c r="F31" s="16">
        <v>50735.64</v>
      </c>
      <c r="G31" s="16">
        <v>51201.2</v>
      </c>
      <c r="H31" s="16">
        <v>51027.56</v>
      </c>
      <c r="I31" s="16">
        <v>52197.29</v>
      </c>
      <c r="J31" s="16">
        <v>53417.05</v>
      </c>
      <c r="K31" s="16">
        <v>56442.35</v>
      </c>
      <c r="M31" s="15">
        <v>58456.8168380118</v>
      </c>
      <c r="N31" s="16">
        <v>59988.962684994804</v>
      </c>
      <c r="O31" s="16">
        <v>58993.262626783719</v>
      </c>
      <c r="P31" s="16">
        <v>58876.7621550115</v>
      </c>
      <c r="Q31" s="16">
        <v>60531.113401772614</v>
      </c>
      <c r="R31" s="16">
        <v>59941.129623526998</v>
      </c>
      <c r="S31" s="16">
        <v>60247.190540201205</v>
      </c>
      <c r="T31" s="16">
        <v>62218.704544265696</v>
      </c>
      <c r="U31" s="16">
        <v>63215.157880384402</v>
      </c>
      <c r="V31" s="16">
        <v>65025.173622463291</v>
      </c>
    </row>
    <row r="32" spans="1:22" ht="14.25" thickBot="1">
      <c r="A32" s="24" t="s">
        <v>35</v>
      </c>
      <c r="B32" s="25">
        <v>549932.06999999995</v>
      </c>
      <c r="C32" s="26">
        <v>565104.18000000005</v>
      </c>
      <c r="D32" s="27">
        <v>574385.81999999995</v>
      </c>
      <c r="E32" s="27">
        <v>583323.84</v>
      </c>
      <c r="F32" s="27">
        <v>588566.29</v>
      </c>
      <c r="G32" s="27">
        <v>596305.06999999995</v>
      </c>
      <c r="H32" s="27">
        <v>601563.11</v>
      </c>
      <c r="I32" s="27">
        <v>604586.47</v>
      </c>
      <c r="J32" s="27">
        <v>611217.30000000005</v>
      </c>
      <c r="K32" s="27">
        <v>617874.75</v>
      </c>
      <c r="M32" s="25">
        <v>662190.67554645508</v>
      </c>
      <c r="N32" s="26">
        <v>685931.28399195988</v>
      </c>
      <c r="O32" s="27">
        <v>714813.86023371527</v>
      </c>
      <c r="P32" s="27">
        <v>725036.71187401924</v>
      </c>
      <c r="Q32" s="27">
        <v>738378.18441137474</v>
      </c>
      <c r="R32" s="27">
        <v>758807.78682413558</v>
      </c>
      <c r="S32" s="27">
        <v>760261.14918062557</v>
      </c>
      <c r="T32" s="27">
        <v>765850.00169902784</v>
      </c>
      <c r="U32" s="27">
        <v>776356.94556613162</v>
      </c>
      <c r="V32" s="27">
        <v>781659.13216339389</v>
      </c>
    </row>
    <row r="35" spans="1:11" s="74" customFormat="1">
      <c r="A35" s="74" t="s">
        <v>90</v>
      </c>
      <c r="B35" s="72">
        <f>B53/B14</f>
        <v>0.16164147705063572</v>
      </c>
      <c r="C35" s="72">
        <f t="shared" ref="C35:K35" si="0">C53/C14</f>
        <v>0.16230547248855368</v>
      </c>
      <c r="D35" s="72">
        <f t="shared" si="0"/>
        <v>0.18481862142866923</v>
      </c>
      <c r="E35" s="72">
        <f t="shared" si="0"/>
        <v>0.18961937941659315</v>
      </c>
      <c r="F35" s="72">
        <f t="shared" si="0"/>
        <v>0.19235804974248635</v>
      </c>
      <c r="G35" s="72">
        <f t="shared" si="0"/>
        <v>0.20786489224203281</v>
      </c>
      <c r="H35" s="72">
        <f t="shared" si="0"/>
        <v>0.20144481927342053</v>
      </c>
      <c r="I35" s="72">
        <f t="shared" si="0"/>
        <v>0.19220649525271713</v>
      </c>
      <c r="J35" s="72">
        <f t="shared" si="0"/>
        <v>0.19834118099996989</v>
      </c>
      <c r="K35" s="72">
        <f t="shared" si="0"/>
        <v>0.19295671632162978</v>
      </c>
    </row>
    <row r="39" spans="1:11">
      <c r="B39" t="s">
        <v>79</v>
      </c>
      <c r="C39" t="s">
        <v>80</v>
      </c>
      <c r="D39" t="s">
        <v>81</v>
      </c>
      <c r="E39" t="s">
        <v>82</v>
      </c>
      <c r="F39" t="s">
        <v>83</v>
      </c>
      <c r="G39" t="s">
        <v>84</v>
      </c>
      <c r="H39" t="s">
        <v>85</v>
      </c>
      <c r="I39" t="s">
        <v>86</v>
      </c>
      <c r="J39" t="s">
        <v>87</v>
      </c>
      <c r="K39" t="s">
        <v>88</v>
      </c>
    </row>
    <row r="40" spans="1:11">
      <c r="A40" s="14" t="s">
        <v>5</v>
      </c>
      <c r="B40" s="34">
        <f>M2-B2</f>
        <v>2714.266712476001</v>
      </c>
      <c r="C40" s="34">
        <f>N2-C2</f>
        <v>2708.3540103835985</v>
      </c>
      <c r="D40" s="34">
        <f>O2-D2</f>
        <v>1282.4026582514016</v>
      </c>
      <c r="E40" s="34">
        <f>P2-E2</f>
        <v>839.19437111149819</v>
      </c>
      <c r="F40" s="34">
        <f>Q2-F2</f>
        <v>-1110.586493996605</v>
      </c>
      <c r="G40" s="34">
        <f>R2-G2</f>
        <v>-677.81158593399596</v>
      </c>
      <c r="H40" s="34">
        <f>S2-H2</f>
        <v>-2063.4542648506031</v>
      </c>
      <c r="I40" s="34">
        <f t="shared" ref="I40:K55" si="1">T2-I2</f>
        <v>-2961.0065314788008</v>
      </c>
      <c r="J40" s="34">
        <f t="shared" si="1"/>
        <v>-3178.5014179050995</v>
      </c>
      <c r="K40" s="34">
        <f t="shared" si="1"/>
        <v>-4762.0673617124994</v>
      </c>
    </row>
    <row r="41" spans="1:11">
      <c r="A41" s="14" t="s">
        <v>6</v>
      </c>
      <c r="B41" s="34">
        <f t="shared" ref="B41:B70" si="2">M3-B3</f>
        <v>15340.52166706459</v>
      </c>
      <c r="C41" s="34">
        <f t="shared" ref="C41:C70" si="3">N3-C3</f>
        <v>15529.952258487319</v>
      </c>
      <c r="D41" s="34">
        <f t="shared" ref="D41:D70" si="4">O3-D3</f>
        <v>16679.026000569007</v>
      </c>
      <c r="E41" s="34">
        <f t="shared" ref="E41:E70" si="5">P3-E3</f>
        <v>14473.222368407107</v>
      </c>
      <c r="F41" s="34">
        <f t="shared" ref="F41:F70" si="6">Q3-F3</f>
        <v>11045.070420489923</v>
      </c>
      <c r="G41" s="34">
        <f t="shared" ref="G41:G70" si="7">R3-G3</f>
        <v>5596.120683759611</v>
      </c>
      <c r="H41" s="34">
        <f t="shared" ref="H41:K70" si="8">S3-H3</f>
        <v>5188.7317126325215</v>
      </c>
      <c r="I41" s="34">
        <f t="shared" si="1"/>
        <v>3516.3678739124007</v>
      </c>
      <c r="J41" s="34">
        <f t="shared" si="1"/>
        <v>10955.633818860224</v>
      </c>
      <c r="K41" s="34">
        <f t="shared" si="1"/>
        <v>9513.1840122580033</v>
      </c>
    </row>
    <row r="42" spans="1:11">
      <c r="A42" s="18" t="s">
        <v>7</v>
      </c>
      <c r="B42" s="34">
        <f t="shared" si="2"/>
        <v>12128.846368781902</v>
      </c>
      <c r="C42" s="34">
        <f t="shared" si="3"/>
        <v>15479.765069641609</v>
      </c>
      <c r="D42" s="34">
        <f t="shared" si="4"/>
        <v>16576.046831447908</v>
      </c>
      <c r="E42" s="34">
        <f t="shared" si="5"/>
        <v>14269.190626347801</v>
      </c>
      <c r="F42" s="34">
        <f t="shared" si="6"/>
        <v>10600.414897102921</v>
      </c>
      <c r="G42" s="34">
        <f t="shared" si="7"/>
        <v>5410.8474433985102</v>
      </c>
      <c r="H42" s="34">
        <f t="shared" si="8"/>
        <v>4918.891712632525</v>
      </c>
      <c r="I42" s="34">
        <f t="shared" si="1"/>
        <v>3172.5476189274923</v>
      </c>
      <c r="J42" s="34">
        <f t="shared" si="1"/>
        <v>10389.945237993219</v>
      </c>
      <c r="K42" s="34">
        <f t="shared" si="1"/>
        <v>9068.4323843722959</v>
      </c>
    </row>
    <row r="43" spans="1:11">
      <c r="A43" s="18" t="s">
        <v>8</v>
      </c>
      <c r="B43" s="34">
        <f t="shared" si="2"/>
        <v>3211.6752982826997</v>
      </c>
      <c r="C43" s="34">
        <f t="shared" si="3"/>
        <v>50.187188845700348</v>
      </c>
      <c r="D43" s="34">
        <f t="shared" si="4"/>
        <v>102.97916912110031</v>
      </c>
      <c r="E43" s="34">
        <f t="shared" si="5"/>
        <v>204.03174205930009</v>
      </c>
      <c r="F43" s="34">
        <f t="shared" si="6"/>
        <v>444.6555233869999</v>
      </c>
      <c r="G43" s="34">
        <f t="shared" si="7"/>
        <v>185.27324036109985</v>
      </c>
      <c r="H43" s="34">
        <f t="shared" si="8"/>
        <v>269.84000000000015</v>
      </c>
      <c r="I43" s="34">
        <f t="shared" si="1"/>
        <v>343.8202549849002</v>
      </c>
      <c r="J43" s="34">
        <f t="shared" si="1"/>
        <v>565.68858086699993</v>
      </c>
      <c r="K43" s="34">
        <f t="shared" si="1"/>
        <v>444.75162788569969</v>
      </c>
    </row>
    <row r="44" spans="1:11">
      <c r="A44" s="14" t="s">
        <v>9</v>
      </c>
      <c r="B44" s="34">
        <f t="shared" si="2"/>
        <v>1052.4539896538081</v>
      </c>
      <c r="C44" s="34">
        <f t="shared" si="3"/>
        <v>595.48108974049683</v>
      </c>
      <c r="D44" s="34">
        <f t="shared" si="4"/>
        <v>893.16181179100749</v>
      </c>
      <c r="E44" s="34">
        <f t="shared" si="5"/>
        <v>1322.2587611271993</v>
      </c>
      <c r="F44" s="34">
        <f t="shared" si="6"/>
        <v>2568.8735633066899</v>
      </c>
      <c r="G44" s="34">
        <f t="shared" si="7"/>
        <v>4586.3944700440043</v>
      </c>
      <c r="H44" s="34">
        <f t="shared" si="8"/>
        <v>5497.3321626462857</v>
      </c>
      <c r="I44" s="34">
        <f t="shared" si="1"/>
        <v>6734.3161522810915</v>
      </c>
      <c r="J44" s="34">
        <f t="shared" si="1"/>
        <v>7455.229735118799</v>
      </c>
      <c r="K44" s="34">
        <f t="shared" si="1"/>
        <v>7240.1668427340919</v>
      </c>
    </row>
    <row r="45" spans="1:11">
      <c r="A45" s="18" t="s">
        <v>10</v>
      </c>
      <c r="B45" s="34">
        <f t="shared" si="2"/>
        <v>1052.4539896538081</v>
      </c>
      <c r="C45" s="34">
        <f t="shared" si="3"/>
        <v>595.48108974049683</v>
      </c>
      <c r="D45" s="34">
        <f t="shared" si="4"/>
        <v>893.16181179100749</v>
      </c>
      <c r="E45" s="34">
        <f t="shared" si="5"/>
        <v>1322.2587611271993</v>
      </c>
      <c r="F45" s="34">
        <f t="shared" si="6"/>
        <v>2568.8735633066899</v>
      </c>
      <c r="G45" s="34">
        <f t="shared" si="7"/>
        <v>4586.3944700440043</v>
      </c>
      <c r="H45" s="34">
        <f t="shared" si="8"/>
        <v>5497.3321626462857</v>
      </c>
      <c r="I45" s="34">
        <f t="shared" si="1"/>
        <v>6734.3161522810915</v>
      </c>
      <c r="J45" s="34">
        <f t="shared" si="1"/>
        <v>7455.229735118799</v>
      </c>
      <c r="K45" s="34">
        <f t="shared" si="1"/>
        <v>7240.1668427340919</v>
      </c>
    </row>
    <row r="46" spans="1:11">
      <c r="A46" s="14" t="s">
        <v>11</v>
      </c>
      <c r="B46" s="34">
        <f t="shared" si="2"/>
        <v>15833.966014742597</v>
      </c>
      <c r="C46" s="34">
        <f t="shared" si="3"/>
        <v>18718.267045972796</v>
      </c>
      <c r="D46" s="34">
        <f t="shared" si="4"/>
        <v>20470.202966408004</v>
      </c>
      <c r="E46" s="34">
        <f t="shared" si="5"/>
        <v>22822.115506372997</v>
      </c>
      <c r="F46" s="34">
        <f t="shared" si="6"/>
        <v>25498.409355897093</v>
      </c>
      <c r="G46" s="34">
        <f t="shared" si="7"/>
        <v>25822.651010220798</v>
      </c>
      <c r="H46" s="34">
        <f t="shared" si="8"/>
        <v>22156.563209230189</v>
      </c>
      <c r="I46" s="34">
        <f t="shared" si="1"/>
        <v>23311.498263881505</v>
      </c>
      <c r="J46" s="34">
        <f t="shared" si="1"/>
        <v>16467.790378270896</v>
      </c>
      <c r="K46" s="34">
        <f t="shared" si="1"/>
        <v>18316.890834330312</v>
      </c>
    </row>
    <row r="47" spans="1:11">
      <c r="A47" s="14" t="s">
        <v>12</v>
      </c>
      <c r="B47" s="34">
        <f t="shared" si="2"/>
        <v>15427.603711065494</v>
      </c>
      <c r="C47" s="34">
        <f t="shared" si="3"/>
        <v>17520.950149189921</v>
      </c>
      <c r="D47" s="34">
        <f t="shared" si="4"/>
        <v>19132.458901307502</v>
      </c>
      <c r="E47" s="34">
        <f t="shared" si="5"/>
        <v>18322.98538279999</v>
      </c>
      <c r="F47" s="34">
        <f t="shared" si="6"/>
        <v>20951.470257744295</v>
      </c>
      <c r="G47" s="34">
        <f t="shared" si="7"/>
        <v>21370.314349295513</v>
      </c>
      <c r="H47" s="34">
        <f t="shared" si="8"/>
        <v>19155.503141890687</v>
      </c>
      <c r="I47" s="34">
        <f t="shared" si="1"/>
        <v>17254.435000603597</v>
      </c>
      <c r="J47" s="34">
        <f t="shared" si="1"/>
        <v>15335.592426865507</v>
      </c>
      <c r="K47" s="34">
        <f t="shared" si="1"/>
        <v>13327.921340809015</v>
      </c>
    </row>
    <row r="48" spans="1:11">
      <c r="A48" s="14" t="s">
        <v>13</v>
      </c>
      <c r="B48" s="34">
        <f t="shared" si="2"/>
        <v>75.640650081899366</v>
      </c>
      <c r="C48" s="34">
        <f t="shared" si="3"/>
        <v>1167.5334489978995</v>
      </c>
      <c r="D48" s="34">
        <f t="shared" si="4"/>
        <v>2285.1164009752047</v>
      </c>
      <c r="E48" s="34">
        <f t="shared" si="5"/>
        <v>2162.0385434320979</v>
      </c>
      <c r="F48" s="34">
        <f t="shared" si="6"/>
        <v>2826.9343601104993</v>
      </c>
      <c r="G48" s="34">
        <f t="shared" si="7"/>
        <v>2527.2999966045008</v>
      </c>
      <c r="H48" s="34">
        <f t="shared" si="8"/>
        <v>2365.133145229398</v>
      </c>
      <c r="I48" s="34">
        <f t="shared" si="1"/>
        <v>2198.7578059059979</v>
      </c>
      <c r="J48" s="34">
        <f t="shared" si="1"/>
        <v>1723.9543194751004</v>
      </c>
      <c r="K48" s="34">
        <f t="shared" si="1"/>
        <v>1561.7105845555998</v>
      </c>
    </row>
    <row r="49" spans="1:11">
      <c r="A49" s="14" t="s">
        <v>14</v>
      </c>
      <c r="B49" s="34">
        <f t="shared" si="2"/>
        <v>40860.320441027783</v>
      </c>
      <c r="C49" s="34">
        <f t="shared" si="3"/>
        <v>46920.027012276085</v>
      </c>
      <c r="D49" s="34">
        <f t="shared" si="4"/>
        <v>62805.225209427008</v>
      </c>
      <c r="E49" s="34">
        <f t="shared" si="5"/>
        <v>64752.86375487264</v>
      </c>
      <c r="F49" s="34">
        <f t="shared" si="6"/>
        <v>69216.969876622024</v>
      </c>
      <c r="G49" s="34">
        <f t="shared" si="7"/>
        <v>81349.574658243655</v>
      </c>
      <c r="H49" s="34">
        <f t="shared" si="8"/>
        <v>81242.641960676498</v>
      </c>
      <c r="I49" s="34">
        <f t="shared" si="1"/>
        <v>82758.949861754023</v>
      </c>
      <c r="J49" s="34">
        <f t="shared" si="1"/>
        <v>84267.56583170325</v>
      </c>
      <c r="K49" s="34">
        <f t="shared" si="1"/>
        <v>85501.128143182083</v>
      </c>
    </row>
    <row r="50" spans="1:11">
      <c r="A50" s="14" t="s">
        <v>15</v>
      </c>
      <c r="B50" s="34">
        <f t="shared" si="2"/>
        <v>6235.9650014226136</v>
      </c>
      <c r="C50" s="34">
        <f t="shared" si="3"/>
        <v>6566.1428884637935</v>
      </c>
      <c r="D50" s="34">
        <f t="shared" si="4"/>
        <v>8194.5990409546939</v>
      </c>
      <c r="E50" s="34">
        <f t="shared" si="5"/>
        <v>8935.5403708569866</v>
      </c>
      <c r="F50" s="34">
        <f t="shared" si="6"/>
        <v>10142.667513048611</v>
      </c>
      <c r="G50" s="34">
        <f t="shared" si="7"/>
        <v>12383.481126958504</v>
      </c>
      <c r="H50" s="34">
        <f t="shared" si="8"/>
        <v>14346.621136551788</v>
      </c>
      <c r="I50" s="34">
        <f t="shared" si="1"/>
        <v>16350.259030349014</v>
      </c>
      <c r="J50" s="34">
        <f t="shared" si="1"/>
        <v>18516.405813179212</v>
      </c>
      <c r="K50" s="34">
        <f t="shared" si="1"/>
        <v>20054.463539521792</v>
      </c>
    </row>
    <row r="51" spans="1:11">
      <c r="A51" s="14" t="s">
        <v>16</v>
      </c>
      <c r="B51" s="34">
        <f t="shared" si="2"/>
        <v>14717.867358920172</v>
      </c>
      <c r="C51" s="34">
        <f t="shared" si="3"/>
        <v>11100.406088448151</v>
      </c>
      <c r="D51" s="34">
        <f t="shared" si="4"/>
        <v>8685.8472440310943</v>
      </c>
      <c r="E51" s="34">
        <f t="shared" si="5"/>
        <v>8082.652815038593</v>
      </c>
      <c r="F51" s="34">
        <f t="shared" si="6"/>
        <v>8672.0855581520373</v>
      </c>
      <c r="G51" s="34">
        <f t="shared" si="7"/>
        <v>9544.6921149427362</v>
      </c>
      <c r="H51" s="34">
        <f t="shared" si="8"/>
        <v>10808.962938941106</v>
      </c>
      <c r="I51" s="34">
        <f t="shared" si="1"/>
        <v>12099.954241818828</v>
      </c>
      <c r="J51" s="34">
        <f t="shared" si="1"/>
        <v>13595.974660563799</v>
      </c>
      <c r="K51" s="34">
        <f t="shared" si="1"/>
        <v>13030.984227715388</v>
      </c>
    </row>
    <row r="52" spans="1:11" s="80" customFormat="1">
      <c r="A52" s="78" t="s">
        <v>89</v>
      </c>
      <c r="B52" s="79">
        <f t="shared" si="2"/>
        <v>112258.60554645502</v>
      </c>
      <c r="C52" s="79">
        <f t="shared" si="3"/>
        <v>120827.11399195995</v>
      </c>
      <c r="D52" s="79">
        <f t="shared" si="4"/>
        <v>140428.04023371497</v>
      </c>
      <c r="E52" s="79">
        <f t="shared" si="5"/>
        <v>141712.87187401904</v>
      </c>
      <c r="F52" s="79">
        <f t="shared" si="6"/>
        <v>149811.89441137458</v>
      </c>
      <c r="G52" s="79">
        <f t="shared" si="7"/>
        <v>162502.71682413539</v>
      </c>
      <c r="H52" s="79">
        <f t="shared" si="8"/>
        <v>158698.0351429478</v>
      </c>
      <c r="I52" s="79">
        <f t="shared" si="1"/>
        <v>161263.53169902775</v>
      </c>
      <c r="J52" s="79">
        <f t="shared" si="1"/>
        <v>165139.64556613204</v>
      </c>
      <c r="K52" s="79">
        <f t="shared" si="1"/>
        <v>163784.38216339366</v>
      </c>
    </row>
    <row r="53" spans="1:11">
      <c r="A53" s="14" t="s">
        <v>18</v>
      </c>
      <c r="B53" s="34">
        <f t="shared" si="2"/>
        <v>88891.832072313584</v>
      </c>
      <c r="C53" s="34">
        <f t="shared" si="3"/>
        <v>91719.49931710196</v>
      </c>
      <c r="D53" s="34">
        <f t="shared" si="4"/>
        <v>106157.19542057574</v>
      </c>
      <c r="E53" s="34">
        <f t="shared" si="5"/>
        <v>110609.50453970407</v>
      </c>
      <c r="F53" s="34">
        <f t="shared" si="6"/>
        <v>113215.46368857066</v>
      </c>
      <c r="G53" s="34">
        <f t="shared" si="7"/>
        <v>123950.88911892782</v>
      </c>
      <c r="H53" s="34">
        <f t="shared" si="8"/>
        <v>121181.7719755068</v>
      </c>
      <c r="I53" s="34">
        <f t="shared" si="1"/>
        <v>116205.446475912</v>
      </c>
      <c r="J53" s="34">
        <f t="shared" si="1"/>
        <v>121229.56112961291</v>
      </c>
      <c r="K53" s="34">
        <f t="shared" si="1"/>
        <v>119223.08285804791</v>
      </c>
    </row>
    <row r="54" spans="1:11">
      <c r="A54" s="18" t="s">
        <v>19</v>
      </c>
      <c r="B54" s="34">
        <f t="shared" si="2"/>
        <v>88207.127641250438</v>
      </c>
      <c r="C54" s="34">
        <f t="shared" si="3"/>
        <v>91937.830679683539</v>
      </c>
      <c r="D54" s="34">
        <f t="shared" si="4"/>
        <v>106745.77852140245</v>
      </c>
      <c r="E54" s="34">
        <f t="shared" si="5"/>
        <v>111547.19527044718</v>
      </c>
      <c r="F54" s="34">
        <f t="shared" si="6"/>
        <v>113807.93941164331</v>
      </c>
      <c r="G54" s="34">
        <f t="shared" si="7"/>
        <v>124322.40291901876</v>
      </c>
      <c r="H54" s="34">
        <f t="shared" si="8"/>
        <v>122021.16880538425</v>
      </c>
      <c r="I54" s="34">
        <f t="shared" si="1"/>
        <v>117130.90754196764</v>
      </c>
      <c r="J54" s="34">
        <f t="shared" si="1"/>
        <v>121939.00561918726</v>
      </c>
      <c r="K54" s="34">
        <f t="shared" si="1"/>
        <v>120215.69126492279</v>
      </c>
    </row>
    <row r="55" spans="1:11">
      <c r="A55" s="23" t="s">
        <v>20</v>
      </c>
      <c r="B55" s="34">
        <f t="shared" si="2"/>
        <v>5935.5900563091127</v>
      </c>
      <c r="C55" s="34">
        <f t="shared" si="3"/>
        <v>13284.547026283908</v>
      </c>
      <c r="D55" s="34">
        <f t="shared" si="4"/>
        <v>22360.308550075191</v>
      </c>
      <c r="E55" s="34">
        <f t="shared" si="5"/>
        <v>23051.000901332518</v>
      </c>
      <c r="F55" s="34">
        <f t="shared" si="6"/>
        <v>25290.611940867777</v>
      </c>
      <c r="G55" s="34">
        <f t="shared" si="7"/>
        <v>34858.336814980241</v>
      </c>
      <c r="H55" s="34">
        <f t="shared" si="8"/>
        <v>37344.711098831642</v>
      </c>
      <c r="I55" s="34">
        <f t="shared" si="1"/>
        <v>39949.906290159575</v>
      </c>
      <c r="J55" s="34">
        <f t="shared" si="1"/>
        <v>40896.164074667468</v>
      </c>
      <c r="K55" s="34">
        <f t="shared" si="1"/>
        <v>45938.997810598186</v>
      </c>
    </row>
    <row r="56" spans="1:11">
      <c r="A56" s="23" t="s">
        <v>21</v>
      </c>
      <c r="B56" s="34">
        <f t="shared" si="2"/>
        <v>23470.901384793688</v>
      </c>
      <c r="C56" s="34">
        <f t="shared" si="3"/>
        <v>25188.918499521518</v>
      </c>
      <c r="D56" s="34">
        <f t="shared" si="4"/>
        <v>28745.442070797915</v>
      </c>
      <c r="E56" s="34">
        <f t="shared" si="5"/>
        <v>32663.573420402696</v>
      </c>
      <c r="F56" s="34">
        <f t="shared" si="6"/>
        <v>33041.094364534103</v>
      </c>
      <c r="G56" s="34">
        <f t="shared" si="7"/>
        <v>34509.880752002602</v>
      </c>
      <c r="H56" s="34">
        <f t="shared" si="8"/>
        <v>32120.886973959903</v>
      </c>
      <c r="I56" s="34">
        <f t="shared" si="8"/>
        <v>28714.355159614075</v>
      </c>
      <c r="J56" s="34">
        <f t="shared" si="8"/>
        <v>29854.857624583194</v>
      </c>
      <c r="K56" s="34">
        <f t="shared" si="8"/>
        <v>28670.227756288601</v>
      </c>
    </row>
    <row r="57" spans="1:11">
      <c r="A57" s="23" t="s">
        <v>22</v>
      </c>
      <c r="B57" s="34">
        <f t="shared" si="2"/>
        <v>58800.636200147565</v>
      </c>
      <c r="C57" s="34">
        <f t="shared" si="3"/>
        <v>53464.365153878025</v>
      </c>
      <c r="D57" s="34">
        <f t="shared" si="4"/>
        <v>55640.027900529385</v>
      </c>
      <c r="E57" s="34">
        <f t="shared" si="5"/>
        <v>55832.620948711876</v>
      </c>
      <c r="F57" s="34">
        <f t="shared" si="6"/>
        <v>55476.233106241387</v>
      </c>
      <c r="G57" s="34">
        <f t="shared" si="7"/>
        <v>54954.185352035915</v>
      </c>
      <c r="H57" s="34">
        <f t="shared" si="8"/>
        <v>52555.570732592663</v>
      </c>
      <c r="I57" s="34">
        <f t="shared" si="8"/>
        <v>48466.646092194016</v>
      </c>
      <c r="J57" s="34">
        <f t="shared" si="8"/>
        <v>51187.983919936669</v>
      </c>
      <c r="K57" s="34">
        <f t="shared" si="8"/>
        <v>45606.4656980359</v>
      </c>
    </row>
    <row r="58" spans="1:11">
      <c r="A58" s="18" t="s">
        <v>23</v>
      </c>
      <c r="B58" s="34">
        <f t="shared" si="2"/>
        <v>657.69292014710118</v>
      </c>
      <c r="C58" s="34">
        <f t="shared" si="3"/>
        <v>766.97105128949806</v>
      </c>
      <c r="D58" s="34">
        <f t="shared" si="4"/>
        <v>975.13624380290094</v>
      </c>
      <c r="E58" s="34">
        <f t="shared" si="5"/>
        <v>538.23367290660099</v>
      </c>
      <c r="F58" s="34">
        <f t="shared" si="6"/>
        <v>748.4885227261002</v>
      </c>
      <c r="G58" s="34">
        <f t="shared" si="7"/>
        <v>757.41441467669938</v>
      </c>
      <c r="H58" s="34">
        <f t="shared" si="8"/>
        <v>498.82194945310221</v>
      </c>
      <c r="I58" s="34">
        <f t="shared" si="8"/>
        <v>268.81634053910057</v>
      </c>
      <c r="J58" s="34">
        <f t="shared" si="8"/>
        <v>91.189171030500802</v>
      </c>
      <c r="K58" s="34">
        <f t="shared" si="8"/>
        <v>80.799085772201579</v>
      </c>
    </row>
    <row r="59" spans="1:11">
      <c r="A59" s="23" t="s">
        <v>24</v>
      </c>
      <c r="B59" s="34">
        <f t="shared" si="2"/>
        <v>431.87408524359898</v>
      </c>
      <c r="C59" s="34">
        <f t="shared" si="3"/>
        <v>587.76544733060109</v>
      </c>
      <c r="D59" s="34">
        <f t="shared" si="4"/>
        <v>799.38619742940091</v>
      </c>
      <c r="E59" s="34">
        <f t="shared" si="5"/>
        <v>1042.6636683699007</v>
      </c>
      <c r="F59" s="34">
        <f t="shared" si="6"/>
        <v>985.55747611309926</v>
      </c>
      <c r="G59" s="34">
        <f t="shared" si="7"/>
        <v>983.57601712039923</v>
      </c>
      <c r="H59" s="34">
        <f t="shared" si="8"/>
        <v>910.76952485160064</v>
      </c>
      <c r="I59" s="34">
        <f t="shared" si="8"/>
        <v>841.76716227150018</v>
      </c>
      <c r="J59" s="34">
        <f t="shared" si="8"/>
        <v>839.45985462689987</v>
      </c>
      <c r="K59" s="34">
        <f t="shared" si="8"/>
        <v>977.76021688270066</v>
      </c>
    </row>
    <row r="60" spans="1:11">
      <c r="A60" s="23" t="s">
        <v>25</v>
      </c>
      <c r="B60" s="34">
        <f t="shared" si="2"/>
        <v>225.81883490350083</v>
      </c>
      <c r="C60" s="34">
        <f t="shared" si="3"/>
        <v>179.20560395889879</v>
      </c>
      <c r="D60" s="34">
        <f t="shared" si="4"/>
        <v>175.75004637349957</v>
      </c>
      <c r="E60" s="34">
        <f t="shared" si="5"/>
        <v>-504.42999546330066</v>
      </c>
      <c r="F60" s="34">
        <f t="shared" si="6"/>
        <v>-237.06895338699906</v>
      </c>
      <c r="G60" s="34">
        <f t="shared" si="7"/>
        <v>-226.16160244369985</v>
      </c>
      <c r="H60" s="34">
        <f t="shared" si="8"/>
        <v>-411.94757539849888</v>
      </c>
      <c r="I60" s="34">
        <f t="shared" si="8"/>
        <v>-572.95082173239916</v>
      </c>
      <c r="J60" s="34">
        <f t="shared" si="8"/>
        <v>-748.27068359639998</v>
      </c>
      <c r="K60" s="34">
        <f t="shared" si="8"/>
        <v>-896.96113111049999</v>
      </c>
    </row>
    <row r="61" spans="1:11">
      <c r="A61" s="18" t="s">
        <v>26</v>
      </c>
      <c r="B61" s="34">
        <f t="shared" si="2"/>
        <v>27.011510916000134</v>
      </c>
      <c r="C61" s="34">
        <f t="shared" si="3"/>
        <v>-985.30241387099977</v>
      </c>
      <c r="D61" s="34">
        <f t="shared" si="4"/>
        <v>-1563.7193446297001</v>
      </c>
      <c r="E61" s="34">
        <f t="shared" si="5"/>
        <v>-1475.9244036497003</v>
      </c>
      <c r="F61" s="34">
        <f t="shared" si="6"/>
        <v>-1340.9642457986997</v>
      </c>
      <c r="G61" s="34">
        <f t="shared" si="7"/>
        <v>-1128.9282147676004</v>
      </c>
      <c r="H61" s="34">
        <f t="shared" si="8"/>
        <v>-1338.2187793305002</v>
      </c>
      <c r="I61" s="34">
        <f t="shared" si="8"/>
        <v>-1194.2774065947001</v>
      </c>
      <c r="J61" s="34">
        <f t="shared" si="8"/>
        <v>-800.6336606048003</v>
      </c>
      <c r="K61" s="34">
        <f t="shared" si="8"/>
        <v>-1073.4074926471003</v>
      </c>
    </row>
    <row r="62" spans="1:11">
      <c r="A62" s="14" t="s">
        <v>27</v>
      </c>
      <c r="B62" s="34">
        <f t="shared" si="2"/>
        <v>-1614.8651106054003</v>
      </c>
      <c r="C62" s="34">
        <f t="shared" si="3"/>
        <v>-2397.7630128410001</v>
      </c>
      <c r="D62" s="34">
        <f t="shared" si="4"/>
        <v>-1561.1182828637002</v>
      </c>
      <c r="E62" s="34">
        <f t="shared" si="5"/>
        <v>-1558.9677685543993</v>
      </c>
      <c r="F62" s="34">
        <f t="shared" si="6"/>
        <v>-1542.3508653300005</v>
      </c>
      <c r="G62" s="34">
        <f t="shared" si="7"/>
        <v>-1477.1902400957006</v>
      </c>
      <c r="H62" s="34">
        <f t="shared" si="8"/>
        <v>-1507.0837416826998</v>
      </c>
      <c r="I62" s="34">
        <f t="shared" si="8"/>
        <v>-1240.3377925354998</v>
      </c>
      <c r="J62" s="34">
        <f t="shared" si="8"/>
        <v>-1273.5605746741003</v>
      </c>
      <c r="K62" s="34">
        <f t="shared" si="8"/>
        <v>-1166.9848322110001</v>
      </c>
    </row>
    <row r="63" spans="1:11">
      <c r="A63" s="14" t="s">
        <v>28</v>
      </c>
      <c r="B63" s="34">
        <f t="shared" si="2"/>
        <v>12981.329559972794</v>
      </c>
      <c r="C63" s="34">
        <f t="shared" si="3"/>
        <v>15387.919593037503</v>
      </c>
      <c r="D63" s="34">
        <f t="shared" si="4"/>
        <v>16105.893580411095</v>
      </c>
      <c r="E63" s="34">
        <f t="shared" si="5"/>
        <v>15531.971796442191</v>
      </c>
      <c r="F63" s="34">
        <f t="shared" si="6"/>
        <v>18689.7724164418</v>
      </c>
      <c r="G63" s="34">
        <f t="shared" si="7"/>
        <v>16652.524891205401</v>
      </c>
      <c r="H63" s="34">
        <f t="shared" si="8"/>
        <v>12684.860839676301</v>
      </c>
      <c r="I63" s="34">
        <f t="shared" si="8"/>
        <v>12123.805301793007</v>
      </c>
      <c r="J63" s="34">
        <f t="shared" si="8"/>
        <v>11788.142841341607</v>
      </c>
      <c r="K63" s="34">
        <f t="shared" si="8"/>
        <v>10628.8960035419</v>
      </c>
    </row>
    <row r="64" spans="1:11">
      <c r="A64" s="14" t="s">
        <v>29</v>
      </c>
      <c r="B64" s="34">
        <f t="shared" si="2"/>
        <v>-10646.449563996292</v>
      </c>
      <c r="C64" s="34">
        <f t="shared" si="3"/>
        <v>-5540.8817139091989</v>
      </c>
      <c r="D64" s="34">
        <f t="shared" si="4"/>
        <v>818.46561816780741</v>
      </c>
      <c r="E64" s="34">
        <f t="shared" si="5"/>
        <v>6.7853188808949199</v>
      </c>
      <c r="F64" s="34">
        <f t="shared" si="6"/>
        <v>839.10887732039555</v>
      </c>
      <c r="G64" s="34">
        <f t="shared" si="7"/>
        <v>5007.6378227307941</v>
      </c>
      <c r="H64" s="34">
        <f t="shared" si="8"/>
        <v>6270.0490089072046</v>
      </c>
      <c r="I64" s="34">
        <f t="shared" si="8"/>
        <v>13295.0780132781</v>
      </c>
      <c r="J64" s="34">
        <f t="shared" si="8"/>
        <v>12530.941091436896</v>
      </c>
      <c r="K64" s="34">
        <f t="shared" si="8"/>
        <v>16218.898820777089</v>
      </c>
    </row>
    <row r="65" spans="1:11">
      <c r="A65" s="18" t="s">
        <v>30</v>
      </c>
      <c r="B65" s="34">
        <f t="shared" si="2"/>
        <v>-14298.383497221199</v>
      </c>
      <c r="C65" s="34">
        <f t="shared" si="3"/>
        <v>-8954.7649580828001</v>
      </c>
      <c r="D65" s="34">
        <f t="shared" si="4"/>
        <v>-2486.9495246991009</v>
      </c>
      <c r="E65" s="34">
        <f t="shared" si="5"/>
        <v>-3847.3689103551023</v>
      </c>
      <c r="F65" s="34">
        <f t="shared" si="6"/>
        <v>-5156.2491481147026</v>
      </c>
      <c r="G65" s="34">
        <f t="shared" si="7"/>
        <v>-2006.8840796716995</v>
      </c>
      <c r="H65" s="34">
        <f t="shared" si="8"/>
        <v>1167.3980634912987</v>
      </c>
      <c r="I65" s="34">
        <f t="shared" si="8"/>
        <v>7166.3661563838996</v>
      </c>
      <c r="J65" s="34">
        <f t="shared" si="8"/>
        <v>5504.6260384958005</v>
      </c>
      <c r="K65" s="34">
        <f t="shared" si="8"/>
        <v>8881.8920868416972</v>
      </c>
    </row>
    <row r="66" spans="1:11">
      <c r="A66" s="14" t="s">
        <v>31</v>
      </c>
      <c r="B66" s="34">
        <f t="shared" si="2"/>
        <v>-1151.4862638823006</v>
      </c>
      <c r="C66" s="34">
        <f t="shared" si="3"/>
        <v>-824.42252771449967</v>
      </c>
      <c r="D66" s="34">
        <f t="shared" si="4"/>
        <v>-991.44534554640086</v>
      </c>
      <c r="E66" s="34">
        <f t="shared" si="5"/>
        <v>-913.75204606650004</v>
      </c>
      <c r="F66" s="34">
        <f t="shared" si="6"/>
        <v>-799.28920484079936</v>
      </c>
      <c r="G66" s="34">
        <f t="shared" si="7"/>
        <v>-789.40865213219968</v>
      </c>
      <c r="H66" s="34">
        <f t="shared" si="8"/>
        <v>-574.23609913219843</v>
      </c>
      <c r="I66" s="34">
        <f t="shared" si="8"/>
        <v>-1146.9830398138001</v>
      </c>
      <c r="J66" s="34">
        <f t="shared" si="8"/>
        <v>-963.51290708130091</v>
      </c>
      <c r="K66" s="34">
        <f t="shared" si="8"/>
        <v>-652.22114930899988</v>
      </c>
    </row>
    <row r="67" spans="1:11">
      <c r="A67" s="14" t="s">
        <v>32</v>
      </c>
      <c r="B67" s="34">
        <f t="shared" si="2"/>
        <v>7858.3763675104929</v>
      </c>
      <c r="C67" s="34">
        <f t="shared" si="3"/>
        <v>7291.0803328790935</v>
      </c>
      <c r="D67" s="34">
        <f t="shared" si="4"/>
        <v>6859.4391284882004</v>
      </c>
      <c r="E67" s="34">
        <f t="shared" si="5"/>
        <v>6458.284921549799</v>
      </c>
      <c r="F67" s="34">
        <f t="shared" si="6"/>
        <v>6225.3263972282948</v>
      </c>
      <c r="G67" s="34">
        <f t="shared" si="7"/>
        <v>7036.4728862100019</v>
      </c>
      <c r="H67" s="34">
        <f t="shared" si="8"/>
        <v>7977.7962872782082</v>
      </c>
      <c r="I67" s="34">
        <f t="shared" si="8"/>
        <v>8473.8753232259987</v>
      </c>
      <c r="J67" s="34">
        <f t="shared" si="8"/>
        <v>8466.2499724848967</v>
      </c>
      <c r="K67" s="34">
        <f t="shared" si="8"/>
        <v>8711.989237731199</v>
      </c>
    </row>
    <row r="68" spans="1:11">
      <c r="A68" s="14" t="s">
        <v>33</v>
      </c>
      <c r="B68" s="34">
        <f t="shared" si="2"/>
        <v>3376.2316471303966</v>
      </c>
      <c r="C68" s="34">
        <f t="shared" si="3"/>
        <v>3380.279318411398</v>
      </c>
      <c r="D68" s="34">
        <f t="shared" si="4"/>
        <v>3353.2974876986991</v>
      </c>
      <c r="E68" s="34">
        <f t="shared" si="5"/>
        <v>3383.862957051897</v>
      </c>
      <c r="F68" s="34">
        <f t="shared" si="6"/>
        <v>3388.3897002117956</v>
      </c>
      <c r="G68" s="34">
        <f t="shared" si="7"/>
        <v>3381.8613737624</v>
      </c>
      <c r="H68" s="34">
        <f t="shared" si="8"/>
        <v>3445.2503698707005</v>
      </c>
      <c r="I68" s="34">
        <f t="shared" si="8"/>
        <v>3531.2328729023939</v>
      </c>
      <c r="J68" s="34">
        <f t="shared" si="8"/>
        <v>3563.7161326262976</v>
      </c>
      <c r="K68" s="34">
        <f t="shared" si="8"/>
        <v>2237.8976023526957</v>
      </c>
    </row>
    <row r="69" spans="1:11">
      <c r="A69" s="14" t="s">
        <v>34</v>
      </c>
      <c r="B69" s="34">
        <f t="shared" si="2"/>
        <v>12563.6368380118</v>
      </c>
      <c r="C69" s="34">
        <f t="shared" si="3"/>
        <v>11811.392684994804</v>
      </c>
      <c r="D69" s="34">
        <f t="shared" si="4"/>
        <v>9686.3126267837215</v>
      </c>
      <c r="E69" s="34">
        <f t="shared" si="5"/>
        <v>8195.1821550114983</v>
      </c>
      <c r="F69" s="34">
        <f t="shared" si="6"/>
        <v>9795.473401772615</v>
      </c>
      <c r="G69" s="34">
        <f t="shared" si="7"/>
        <v>8739.9296235270012</v>
      </c>
      <c r="H69" s="34">
        <f t="shared" si="8"/>
        <v>9219.6305402012076</v>
      </c>
      <c r="I69" s="34">
        <f t="shared" si="8"/>
        <v>10021.414544265695</v>
      </c>
      <c r="J69" s="34">
        <f t="shared" si="8"/>
        <v>9798.1078803843993</v>
      </c>
      <c r="K69" s="34">
        <f t="shared" si="8"/>
        <v>8582.8236224632928</v>
      </c>
    </row>
    <row r="70" spans="1:11" ht="14.25" thickBot="1">
      <c r="A70" s="24" t="s">
        <v>35</v>
      </c>
      <c r="B70" s="34">
        <f t="shared" si="2"/>
        <v>112258.60554645513</v>
      </c>
      <c r="C70" s="34">
        <f t="shared" si="3"/>
        <v>120827.10399195983</v>
      </c>
      <c r="D70" s="34">
        <f t="shared" si="4"/>
        <v>140428.04023371532</v>
      </c>
      <c r="E70" s="34">
        <f t="shared" si="5"/>
        <v>141712.87187401927</v>
      </c>
      <c r="F70" s="34">
        <f t="shared" si="6"/>
        <v>149811.8944113747</v>
      </c>
      <c r="G70" s="34">
        <f t="shared" si="7"/>
        <v>162502.71682413563</v>
      </c>
      <c r="H70" s="34">
        <f t="shared" si="8"/>
        <v>158698.03918062558</v>
      </c>
      <c r="I70" s="34">
        <f t="shared" si="8"/>
        <v>161263.53169902787</v>
      </c>
      <c r="J70" s="34">
        <f t="shared" si="8"/>
        <v>165139.64556613157</v>
      </c>
      <c r="K70" s="34">
        <f t="shared" si="8"/>
        <v>163784.38216339389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3:F65"/>
  <sheetViews>
    <sheetView tabSelected="1" topLeftCell="A166" zoomScale="75" zoomScaleNormal="75" workbookViewId="0">
      <selection activeCell="F24" sqref="F24"/>
    </sheetView>
  </sheetViews>
  <sheetFormatPr defaultRowHeight="13.5"/>
  <cols>
    <col min="1" max="1" width="64.375" customWidth="1"/>
    <col min="2" max="2" width="10.625" customWidth="1"/>
    <col min="3" max="3" width="11.375" customWidth="1"/>
    <col min="4" max="4" width="22.625" customWidth="1"/>
  </cols>
  <sheetData>
    <row r="33" spans="1:6">
      <c r="A33" s="37" t="s">
        <v>68</v>
      </c>
      <c r="B33" s="39">
        <v>2009.02</v>
      </c>
      <c r="C33" s="39">
        <v>2009.03</v>
      </c>
    </row>
    <row r="34" spans="1:6" ht="14.25">
      <c r="A34" s="46"/>
      <c r="B34" s="47"/>
      <c r="C34" s="47"/>
      <c r="D34" s="64" t="s">
        <v>75</v>
      </c>
      <c r="E34" s="66" t="s">
        <v>76</v>
      </c>
      <c r="F34" s="67" t="s">
        <v>77</v>
      </c>
    </row>
    <row r="35" spans="1:6">
      <c r="A35" s="41" t="s">
        <v>36</v>
      </c>
      <c r="B35" s="16">
        <v>21524.674010383598</v>
      </c>
      <c r="C35" s="16">
        <v>21607.562658251401</v>
      </c>
      <c r="D35" s="34">
        <f>C35-B35</f>
        <v>82.888647867803229</v>
      </c>
      <c r="E35" s="65">
        <f>D35/B35</f>
        <v>3.8508665835225832E-3</v>
      </c>
      <c r="F35" s="68">
        <f>MAX(E35:E46)</f>
        <v>0.10687791075288179</v>
      </c>
    </row>
    <row r="36" spans="1:6">
      <c r="A36" s="41" t="s">
        <v>37</v>
      </c>
      <c r="B36" s="16">
        <v>89521.672258487321</v>
      </c>
      <c r="C36" s="16">
        <v>89606.896000569002</v>
      </c>
      <c r="D36" s="34">
        <f t="shared" ref="D36:D65" si="0">C36-B36</f>
        <v>85.223742081681849</v>
      </c>
      <c r="E36" s="65">
        <f t="shared" ref="E36:E65" si="1">D36/B36</f>
        <v>9.5199005929652982E-4</v>
      </c>
    </row>
    <row r="37" spans="1:6">
      <c r="A37" s="42" t="s">
        <v>38</v>
      </c>
      <c r="B37" s="16">
        <v>86378.035069641614</v>
      </c>
      <c r="C37" s="16">
        <v>86499.546831447908</v>
      </c>
      <c r="D37" s="34">
        <f t="shared" si="0"/>
        <v>121.51176180629409</v>
      </c>
      <c r="E37" s="65">
        <f t="shared" si="1"/>
        <v>1.4067437596644353E-3</v>
      </c>
    </row>
    <row r="38" spans="1:6">
      <c r="A38" s="42" t="s">
        <v>39</v>
      </c>
      <c r="B38" s="16">
        <v>3143.6371888457002</v>
      </c>
      <c r="C38" s="16">
        <v>3107.3491691211002</v>
      </c>
      <c r="D38" s="34">
        <f t="shared" si="0"/>
        <v>-36.288019724599963</v>
      </c>
      <c r="E38" s="65">
        <f t="shared" si="1"/>
        <v>-1.1543323082370207E-2</v>
      </c>
    </row>
    <row r="39" spans="1:6">
      <c r="A39" s="41" t="s">
        <v>40</v>
      </c>
      <c r="B39" s="16">
        <v>30201.441089740496</v>
      </c>
      <c r="C39" s="16">
        <v>30400.551811791007</v>
      </c>
      <c r="D39" s="34">
        <f t="shared" si="0"/>
        <v>199.11072205051096</v>
      </c>
      <c r="E39" s="65">
        <f t="shared" si="1"/>
        <v>6.5927556721175583E-3</v>
      </c>
    </row>
    <row r="40" spans="1:6">
      <c r="A40" s="42" t="s">
        <v>41</v>
      </c>
      <c r="B40" s="16">
        <v>30201.441089740496</v>
      </c>
      <c r="C40" s="16">
        <v>30400.551811791007</v>
      </c>
      <c r="D40" s="34">
        <f t="shared" si="0"/>
        <v>199.11072205051096</v>
      </c>
      <c r="E40" s="65">
        <f t="shared" si="1"/>
        <v>6.5927556721175583E-3</v>
      </c>
    </row>
    <row r="41" spans="1:6">
      <c r="A41" s="41" t="s">
        <v>42</v>
      </c>
      <c r="B41" s="16">
        <v>56411.057045972797</v>
      </c>
      <c r="C41" s="16">
        <v>62440.152966408001</v>
      </c>
      <c r="D41" s="34">
        <f t="shared" si="0"/>
        <v>6029.0959204352039</v>
      </c>
      <c r="E41" s="65">
        <f t="shared" si="1"/>
        <v>0.10687791075288179</v>
      </c>
    </row>
    <row r="42" spans="1:6">
      <c r="A42" s="41" t="s">
        <v>43</v>
      </c>
      <c r="B42" s="16">
        <v>79364.470149189918</v>
      </c>
      <c r="C42" s="16">
        <v>84039.758901307505</v>
      </c>
      <c r="D42" s="34">
        <f t="shared" si="0"/>
        <v>4675.2887521175871</v>
      </c>
      <c r="E42" s="65">
        <f t="shared" si="1"/>
        <v>5.8909090469941333E-2</v>
      </c>
    </row>
    <row r="43" spans="1:6">
      <c r="A43" s="41" t="s">
        <v>44</v>
      </c>
      <c r="B43" s="16">
        <v>12931.773448997899</v>
      </c>
      <c r="C43" s="16">
        <v>13702.086400975204</v>
      </c>
      <c r="D43" s="34">
        <f t="shared" si="0"/>
        <v>770.31295197730469</v>
      </c>
      <c r="E43" s="65">
        <f t="shared" si="1"/>
        <v>5.9567464200897931E-2</v>
      </c>
    </row>
    <row r="44" spans="1:6">
      <c r="A44" s="41" t="s">
        <v>45</v>
      </c>
      <c r="B44" s="16">
        <v>293160.81701227609</v>
      </c>
      <c r="C44" s="16">
        <v>310058.095209427</v>
      </c>
      <c r="D44" s="34">
        <f t="shared" si="0"/>
        <v>16897.27819715091</v>
      </c>
      <c r="E44" s="65">
        <f t="shared" si="1"/>
        <v>5.7638255921640909E-2</v>
      </c>
    </row>
    <row r="45" spans="1:6">
      <c r="A45" s="41" t="s">
        <v>46</v>
      </c>
      <c r="B45" s="16">
        <v>58734.352888463793</v>
      </c>
      <c r="C45" s="16">
        <v>61297.249040954695</v>
      </c>
      <c r="D45" s="34">
        <f t="shared" si="0"/>
        <v>2562.8961524909028</v>
      </c>
      <c r="E45" s="65">
        <f t="shared" si="1"/>
        <v>4.3635385876436374E-2</v>
      </c>
    </row>
    <row r="46" spans="1:6">
      <c r="A46" s="41" t="s">
        <v>47</v>
      </c>
      <c r="B46" s="16">
        <v>44081.026088448154</v>
      </c>
      <c r="C46" s="16">
        <v>41661.507244031098</v>
      </c>
      <c r="D46" s="34">
        <f t="shared" si="0"/>
        <v>-2419.5188444170562</v>
      </c>
      <c r="E46" s="65">
        <f t="shared" si="1"/>
        <v>-5.488798830504342E-2</v>
      </c>
    </row>
    <row r="47" spans="1:6">
      <c r="A47" s="56" t="s">
        <v>69</v>
      </c>
      <c r="B47" s="57">
        <f>SUM(B35:B36,B39,B41:B46)</f>
        <v>685931.28399195999</v>
      </c>
      <c r="C47" s="73">
        <f>SUM(C35:C36,C39,C41:C46)</f>
        <v>714813.86023371492</v>
      </c>
      <c r="D47" s="71">
        <f t="shared" si="0"/>
        <v>28882.576241754927</v>
      </c>
      <c r="E47" s="72">
        <f t="shared" si="1"/>
        <v>4.2107098649393965E-2</v>
      </c>
    </row>
    <row r="48" spans="1:6">
      <c r="A48" s="41" t="s">
        <v>49</v>
      </c>
      <c r="B48" s="16">
        <v>474095.01931710198</v>
      </c>
      <c r="C48" s="16">
        <v>499296.44542057574</v>
      </c>
      <c r="D48" s="34">
        <f t="shared" si="0"/>
        <v>25201.426103473757</v>
      </c>
      <c r="E48" s="65">
        <f t="shared" si="1"/>
        <v>5.3156909641815062E-2</v>
      </c>
      <c r="F48" s="68">
        <f>MAX(E48:E64)</f>
        <v>8.9969737650565124E-2</v>
      </c>
    </row>
    <row r="49" spans="1:6">
      <c r="A49" s="42" t="s">
        <v>70</v>
      </c>
      <c r="B49" s="16">
        <v>460945.87067968352</v>
      </c>
      <c r="C49" s="16">
        <v>486194.38852140243</v>
      </c>
      <c r="D49" s="34">
        <f t="shared" si="0"/>
        <v>25248.517841718916</v>
      </c>
      <c r="E49" s="65">
        <f t="shared" si="1"/>
        <v>5.4775450758434922E-2</v>
      </c>
      <c r="F49" s="69">
        <f>MIN(E48:E64)</f>
        <v>-9.0768811480486877E-2</v>
      </c>
    </row>
    <row r="50" spans="1:6">
      <c r="A50" s="44" t="s">
        <v>71</v>
      </c>
      <c r="B50" s="16">
        <v>131007.95702628391</v>
      </c>
      <c r="C50" s="16">
        <v>142794.70855007519</v>
      </c>
      <c r="D50" s="34">
        <f t="shared" si="0"/>
        <v>11786.751523791274</v>
      </c>
      <c r="E50" s="65">
        <f t="shared" si="1"/>
        <v>8.9969737650565124E-2</v>
      </c>
    </row>
    <row r="51" spans="1:6">
      <c r="A51" s="44" t="s">
        <v>72</v>
      </c>
      <c r="B51" s="16">
        <v>92513.398499521514</v>
      </c>
      <c r="C51" s="16">
        <v>100344.77207079792</v>
      </c>
      <c r="D51" s="34">
        <f t="shared" si="0"/>
        <v>7831.3735712764028</v>
      </c>
      <c r="E51" s="65">
        <f t="shared" si="1"/>
        <v>8.4651236451084508E-2</v>
      </c>
    </row>
    <row r="52" spans="1:6">
      <c r="A52" s="44" t="s">
        <v>73</v>
      </c>
      <c r="B52" s="16">
        <v>237424.51515387802</v>
      </c>
      <c r="C52" s="16">
        <v>243054.90790052939</v>
      </c>
      <c r="D52" s="34">
        <f t="shared" si="0"/>
        <v>5630.3927466513705</v>
      </c>
      <c r="E52" s="65">
        <f t="shared" si="1"/>
        <v>2.3714454015004462E-2</v>
      </c>
    </row>
    <row r="53" spans="1:6">
      <c r="A53" s="42" t="s">
        <v>54</v>
      </c>
      <c r="B53" s="16">
        <v>10607.891051289498</v>
      </c>
      <c r="C53" s="16">
        <v>10791.466243802901</v>
      </c>
      <c r="D53" s="34">
        <f t="shared" si="0"/>
        <v>183.57519251340273</v>
      </c>
      <c r="E53" s="65">
        <f t="shared" si="1"/>
        <v>1.7305531478953799E-2</v>
      </c>
    </row>
    <row r="54" spans="1:6">
      <c r="A54" s="44" t="s">
        <v>55</v>
      </c>
      <c r="B54" s="16">
        <v>4263.5154473306011</v>
      </c>
      <c r="C54" s="16">
        <v>4256.536197429401</v>
      </c>
      <c r="D54" s="34">
        <f t="shared" si="0"/>
        <v>-6.9792499012000917</v>
      </c>
      <c r="E54" s="65">
        <f t="shared" si="1"/>
        <v>-1.6369707081910117E-3</v>
      </c>
    </row>
    <row r="55" spans="1:6">
      <c r="A55" s="44" t="s">
        <v>56</v>
      </c>
      <c r="B55" s="16">
        <v>6344.3756039588989</v>
      </c>
      <c r="C55" s="16">
        <v>6534.9300463734999</v>
      </c>
      <c r="D55" s="34">
        <f t="shared" si="0"/>
        <v>190.554442414601</v>
      </c>
      <c r="E55" s="65">
        <f t="shared" si="1"/>
        <v>3.0035176715529702E-2</v>
      </c>
    </row>
    <row r="56" spans="1:6">
      <c r="A56" s="42" t="s">
        <v>57</v>
      </c>
      <c r="B56" s="16">
        <v>2541.2575861290002</v>
      </c>
      <c r="C56" s="16">
        <v>2310.5906553702998</v>
      </c>
      <c r="D56" s="34">
        <f t="shared" si="0"/>
        <v>-230.66693075870035</v>
      </c>
      <c r="E56" s="65">
        <f t="shared" si="1"/>
        <v>-9.0768811480486877E-2</v>
      </c>
    </row>
    <row r="57" spans="1:6">
      <c r="A57" s="41" t="s">
        <v>58</v>
      </c>
      <c r="B57" s="16">
        <v>4572.0769871590001</v>
      </c>
      <c r="C57" s="16">
        <v>4676.1817171363</v>
      </c>
      <c r="D57" s="34">
        <f t="shared" si="0"/>
        <v>104.10472997729994</v>
      </c>
      <c r="E57" s="65">
        <f t="shared" si="1"/>
        <v>2.2769680009694804E-2</v>
      </c>
    </row>
    <row r="58" spans="1:6">
      <c r="A58" s="41" t="s">
        <v>59</v>
      </c>
      <c r="B58" s="16">
        <v>39774.109593037501</v>
      </c>
      <c r="C58" s="16">
        <v>42876.533580411095</v>
      </c>
      <c r="D58" s="34">
        <f t="shared" si="0"/>
        <v>3102.4239873735933</v>
      </c>
      <c r="E58" s="65">
        <f t="shared" si="1"/>
        <v>7.8001092145546749E-2</v>
      </c>
    </row>
    <row r="59" spans="1:6">
      <c r="A59" s="41" t="s">
        <v>60</v>
      </c>
      <c r="B59" s="16">
        <v>37688.3982860908</v>
      </c>
      <c r="C59" s="16">
        <v>38685.675618167807</v>
      </c>
      <c r="D59" s="34">
        <f t="shared" si="0"/>
        <v>997.27733207700658</v>
      </c>
      <c r="E59" s="65">
        <f t="shared" si="1"/>
        <v>2.6461122717572734E-2</v>
      </c>
    </row>
    <row r="60" spans="1:6">
      <c r="A60" s="42" t="s">
        <v>61</v>
      </c>
      <c r="B60" s="16">
        <v>10620.565041917202</v>
      </c>
      <c r="C60" s="16">
        <v>10685.900475300899</v>
      </c>
      <c r="D60" s="34">
        <f t="shared" si="0"/>
        <v>65.335433383697818</v>
      </c>
      <c r="E60" s="65">
        <f t="shared" si="1"/>
        <v>6.1517850628316105E-3</v>
      </c>
    </row>
    <row r="61" spans="1:6">
      <c r="A61" s="41" t="s">
        <v>62</v>
      </c>
      <c r="B61" s="16">
        <v>4917.8774722855005</v>
      </c>
      <c r="C61" s="16">
        <v>4854.5146544535992</v>
      </c>
      <c r="D61" s="34">
        <f t="shared" si="0"/>
        <v>-63.362817831901339</v>
      </c>
      <c r="E61" s="65">
        <f t="shared" si="1"/>
        <v>-1.2884179849738008E-2</v>
      </c>
    </row>
    <row r="62" spans="1:6">
      <c r="A62" s="41" t="s">
        <v>63</v>
      </c>
      <c r="B62" s="16">
        <v>43090.900332879093</v>
      </c>
      <c r="C62" s="16">
        <v>43597.139128488197</v>
      </c>
      <c r="D62" s="34">
        <f t="shared" si="0"/>
        <v>506.23879560910427</v>
      </c>
      <c r="E62" s="65">
        <f t="shared" si="1"/>
        <v>1.1748160091768503E-2</v>
      </c>
    </row>
    <row r="63" spans="1:6">
      <c r="A63" s="41" t="s">
        <v>64</v>
      </c>
      <c r="B63" s="16">
        <v>21803.939318411398</v>
      </c>
      <c r="C63" s="16">
        <v>21834.1074876987</v>
      </c>
      <c r="D63" s="34">
        <f t="shared" si="0"/>
        <v>30.16816928730259</v>
      </c>
      <c r="E63" s="65">
        <f t="shared" si="1"/>
        <v>1.3836109542750552E-3</v>
      </c>
    </row>
    <row r="64" spans="1:6">
      <c r="A64" s="41" t="s">
        <v>65</v>
      </c>
      <c r="B64" s="16">
        <v>59988.962684994804</v>
      </c>
      <c r="C64" s="16">
        <v>58993.262626783719</v>
      </c>
      <c r="D64" s="34">
        <f t="shared" si="0"/>
        <v>-995.70005821108498</v>
      </c>
      <c r="E64" s="65">
        <f t="shared" si="1"/>
        <v>-1.659805426940883E-2</v>
      </c>
    </row>
    <row r="65" spans="1:5" ht="14.25" thickBot="1">
      <c r="A65" s="61" t="s">
        <v>74</v>
      </c>
      <c r="B65" s="62">
        <f>SUM(B48,B61:B64,B57:B59)</f>
        <v>685931.28399195999</v>
      </c>
      <c r="C65" s="70">
        <f>SUM(C48,C61:C64,C57:C59)</f>
        <v>714813.86023371515</v>
      </c>
      <c r="D65" s="71">
        <f t="shared" si="0"/>
        <v>28882.57624175516</v>
      </c>
      <c r="E65" s="72">
        <f t="shared" si="1"/>
        <v>4.2107098649394305E-2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2009原始数据</vt:lpstr>
      <vt:lpstr>2008原始数据</vt:lpstr>
      <vt:lpstr>部分</vt:lpstr>
      <vt:lpstr>比较</vt:lpstr>
      <vt:lpstr>图表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莫伊</dc:creator>
  <cp:lastModifiedBy>莫伊</cp:lastModifiedBy>
  <dcterms:created xsi:type="dcterms:W3CDTF">2010-01-09T09:31:53Z</dcterms:created>
  <dcterms:modified xsi:type="dcterms:W3CDTF">2010-01-09T16:22:20Z</dcterms:modified>
</cp:coreProperties>
</file>