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<sst xmlns="http://schemas.openxmlformats.org/spreadsheetml/2006/main" count="323" uniqueCount="151">
  <si>
    <t>XXXXX公司预算报价表</t>
  </si>
  <si>
    <t>名称：                                        设计师：                                               日期：</t>
  </si>
  <si>
    <t>序号</t>
  </si>
  <si>
    <t>工程名称</t>
  </si>
  <si>
    <t>单位</t>
  </si>
  <si>
    <t>数量</t>
  </si>
  <si>
    <t>价值</t>
  </si>
  <si>
    <t>价  格</t>
  </si>
  <si>
    <t>施工工艺</t>
  </si>
  <si>
    <t>材料说明</t>
  </si>
  <si>
    <t>材   料</t>
  </si>
  <si>
    <t>工   资</t>
  </si>
  <si>
    <t>单价</t>
  </si>
  <si>
    <t>合价</t>
  </si>
  <si>
    <t>一、客厅、餐厅工程项目</t>
  </si>
  <si>
    <t>地面铺地砖   （800*800）</t>
  </si>
  <si>
    <t>㎡</t>
  </si>
  <si>
    <t>1、水泥铺贴、垂直、面平、无空鼓                   2、人工、辅料、白水泥勾缝                3、斜铺、弧形或特殊铺贴另行报价</t>
  </si>
  <si>
    <t>1、325水泥（尧柏）、建筑专用沙 2、不含地面保护材料、抛光砖业主自购</t>
  </si>
  <si>
    <t>贴地脚线</t>
  </si>
  <si>
    <t>m</t>
  </si>
  <si>
    <t>铺贴方法基本同上</t>
  </si>
  <si>
    <t>1、325水泥（尧柏）、建筑专用沙 2、地脚线业主自购</t>
  </si>
  <si>
    <t>电视背景造型</t>
  </si>
  <si>
    <t>详见施工图。（如业主自贴大理石线条，则单价减少60）</t>
  </si>
  <si>
    <t>鞋柜酒柜</t>
  </si>
  <si>
    <r>
      <t>1、18</t>
    </r>
    <r>
      <rPr>
        <vertAlign val="superscript"/>
        <sz val="10"/>
        <rFont val="宋体"/>
        <charset val="134"/>
      </rPr>
      <t>＃</t>
    </r>
    <r>
      <rPr>
        <sz val="10"/>
        <rFont val="宋体"/>
        <charset val="134"/>
      </rPr>
      <t>大芯板做框架，背面5</t>
    </r>
    <r>
      <rPr>
        <vertAlign val="superscript"/>
        <sz val="10"/>
        <rFont val="宋体"/>
        <charset val="134"/>
      </rPr>
      <t>＃</t>
    </r>
    <r>
      <rPr>
        <sz val="10"/>
        <rFont val="宋体"/>
        <charset val="134"/>
      </rPr>
      <t>夹板衬底，侧面9</t>
    </r>
    <r>
      <rPr>
        <vertAlign val="superscript"/>
        <sz val="10"/>
        <rFont val="宋体"/>
        <charset val="134"/>
      </rPr>
      <t>＃</t>
    </r>
    <r>
      <rPr>
        <sz val="10"/>
        <rFont val="宋体"/>
        <charset val="134"/>
      </rPr>
      <t>夹板衬底，柜内贴饰面板或免漆板，内部木层板或玻璃层板装饰                                    2、柜门用9</t>
    </r>
    <r>
      <rPr>
        <vertAlign val="superscript"/>
        <sz val="10"/>
        <rFont val="宋体"/>
        <charset val="134"/>
      </rPr>
      <t>#</t>
    </r>
    <r>
      <rPr>
        <sz val="10"/>
        <rFont val="宋体"/>
        <charset val="134"/>
      </rPr>
      <t>夹板（防变形处理）压制（或局部嵌玻璃装饰），外贴3</t>
    </r>
    <r>
      <rPr>
        <vertAlign val="superscript"/>
        <sz val="10"/>
        <rFont val="宋体"/>
        <charset val="134"/>
      </rPr>
      <t>#</t>
    </r>
    <r>
      <rPr>
        <sz val="10"/>
        <rFont val="宋体"/>
        <charset val="134"/>
      </rPr>
      <t>饰面板，实木线条收口                     3、包工料，不含拉手、台面石</t>
    </r>
  </si>
  <si>
    <t>1、饰面板为3#饰面板、免漆板     2、大芯板为15#“大自然”板       3、5#、9#夹板为合资板           4、玻璃为5厘、8厘玻璃</t>
  </si>
  <si>
    <t>造型天花</t>
  </si>
  <si>
    <t>1、2.5*3.5木方，使用膨胀螺丝固定                  2、大面用硅酸钙板制作，造型、灯槽用双层夹板，接缝贴布处理                            3、工程量按展开面积计算</t>
  </si>
  <si>
    <t>包门套</t>
  </si>
  <si>
    <t>包工料、人工</t>
  </si>
  <si>
    <t>防潮处理</t>
  </si>
  <si>
    <t>白光油涂刷墙体交接处，大面积木制墙体与墙壁接触处，防潮涂料刷、加贴加厚珍珠棉</t>
  </si>
  <si>
    <t>地面保护</t>
  </si>
  <si>
    <t>装饰专用地面保护材料</t>
  </si>
  <si>
    <t>窗帘盒</t>
  </si>
  <si>
    <t>地砖</t>
  </si>
  <si>
    <t>材料</t>
  </si>
  <si>
    <t>天花及墙面基层处理</t>
  </si>
  <si>
    <t>基层处理三遍、打磨、阴阳胶平直顺畅</t>
  </si>
  <si>
    <t>1、铲除原墙煽灰另加10元/平方   2、原墙原顶毛面另加8元/平方</t>
  </si>
  <si>
    <t>天花乳胶漆</t>
  </si>
  <si>
    <t>1、扫乳胶漆，底漆一遍，面漆两遍                   2、漆面平滑、角直无色差，无脱水现象                3、含人工材料</t>
  </si>
  <si>
    <t>1、“立邦”净味120五合一、底漆时时利                        2、如喷不同颜色的、每增加一种加200元/种</t>
  </si>
  <si>
    <t>原墙贴墙布</t>
  </si>
  <si>
    <t>含墙布人工及辅料</t>
  </si>
  <si>
    <t>小计</t>
  </si>
  <si>
    <t>二、主卧工程项目</t>
  </si>
  <si>
    <t>手工做衣柜</t>
  </si>
  <si>
    <r>
      <t>1、15</t>
    </r>
    <r>
      <rPr>
        <vertAlign val="superscript"/>
        <sz val="10"/>
        <rFont val="宋体"/>
        <charset val="134"/>
      </rPr>
      <t>＃</t>
    </r>
    <r>
      <rPr>
        <sz val="10"/>
        <rFont val="宋体"/>
        <charset val="134"/>
      </rPr>
      <t>大芯板做框架，背面5</t>
    </r>
    <r>
      <rPr>
        <vertAlign val="superscript"/>
        <sz val="10"/>
        <rFont val="宋体"/>
        <charset val="134"/>
      </rPr>
      <t>＃</t>
    </r>
    <r>
      <rPr>
        <sz val="10"/>
        <rFont val="宋体"/>
        <charset val="134"/>
      </rPr>
      <t>夹板衬底，侧面9</t>
    </r>
    <r>
      <rPr>
        <vertAlign val="superscript"/>
        <sz val="10"/>
        <rFont val="宋体"/>
        <charset val="134"/>
      </rPr>
      <t>＃</t>
    </r>
    <r>
      <rPr>
        <sz val="10"/>
        <rFont val="宋体"/>
        <charset val="134"/>
      </rPr>
      <t>夹板衬底，柜内贴饰面板或免漆板，内部木层板或玻璃层板装饰                                     2、柜门用9</t>
    </r>
    <r>
      <rPr>
        <vertAlign val="superscript"/>
        <sz val="10"/>
        <rFont val="宋体"/>
        <charset val="134"/>
      </rPr>
      <t>#</t>
    </r>
    <r>
      <rPr>
        <sz val="10"/>
        <rFont val="宋体"/>
        <charset val="134"/>
      </rPr>
      <t>夹板（防变形处理）压制（或局部嵌玻璃装饰），外贴3</t>
    </r>
    <r>
      <rPr>
        <vertAlign val="superscript"/>
        <sz val="10"/>
        <rFont val="宋体"/>
        <charset val="134"/>
      </rPr>
      <t>#</t>
    </r>
    <r>
      <rPr>
        <sz val="10"/>
        <rFont val="宋体"/>
        <charset val="134"/>
      </rPr>
      <t>饰面板，实木线条收口                     3、包工料，不含拉手、不含推拉门</t>
    </r>
  </si>
  <si>
    <t>1、饰面板为3饰面板、免漆板     2、大芯板为18#“大自然”板      3、5#9#夹板为合资板</t>
  </si>
  <si>
    <t>飘台铺大理石</t>
  </si>
  <si>
    <t>1、水泥铺贴、垂直、面平、无空鼓                   2、人工、辅料、白水泥勾缝</t>
  </si>
  <si>
    <t>1、325水泥、建筑专用沙        2、大理石业主提供</t>
  </si>
  <si>
    <t>地面找平</t>
  </si>
  <si>
    <t>原地面找平，325水泥（尧柏）、建筑专用沙、人工及辅料</t>
  </si>
  <si>
    <t>手工做地柜</t>
  </si>
  <si>
    <r>
      <t>1、18</t>
    </r>
    <r>
      <rPr>
        <vertAlign val="superscript"/>
        <sz val="10"/>
        <rFont val="宋体"/>
        <charset val="134"/>
      </rPr>
      <t>＃</t>
    </r>
    <r>
      <rPr>
        <sz val="10"/>
        <rFont val="宋体"/>
        <charset val="134"/>
      </rPr>
      <t>大芯板做框架，背面5</t>
    </r>
    <r>
      <rPr>
        <vertAlign val="superscript"/>
        <sz val="10"/>
        <rFont val="宋体"/>
        <charset val="134"/>
      </rPr>
      <t>＃</t>
    </r>
    <r>
      <rPr>
        <sz val="10"/>
        <rFont val="宋体"/>
        <charset val="134"/>
      </rPr>
      <t>夹板衬底，侧面9</t>
    </r>
    <r>
      <rPr>
        <vertAlign val="superscript"/>
        <sz val="10"/>
        <rFont val="宋体"/>
        <charset val="134"/>
      </rPr>
      <t>＃</t>
    </r>
    <r>
      <rPr>
        <sz val="10"/>
        <rFont val="宋体"/>
        <charset val="134"/>
      </rPr>
      <t>夹板衬底，柜内贴饰面板或免漆板，内部木层板或玻璃层板装饰                                     2、柜门用9</t>
    </r>
    <r>
      <rPr>
        <vertAlign val="superscript"/>
        <sz val="10"/>
        <rFont val="宋体"/>
        <charset val="134"/>
      </rPr>
      <t>#</t>
    </r>
    <r>
      <rPr>
        <sz val="10"/>
        <rFont val="宋体"/>
        <charset val="134"/>
      </rPr>
      <t>夹板（防变形处理）压制（或局部嵌玻璃装饰），外贴3</t>
    </r>
    <r>
      <rPr>
        <vertAlign val="superscript"/>
        <sz val="10"/>
        <rFont val="宋体"/>
        <charset val="134"/>
      </rPr>
      <t>#</t>
    </r>
    <r>
      <rPr>
        <sz val="10"/>
        <rFont val="宋体"/>
        <charset val="134"/>
      </rPr>
      <t>饰面板，实木线条收口                     3、包工料，不含拉手、不含推拉门</t>
    </r>
  </si>
  <si>
    <t>铺木地砖</t>
  </si>
  <si>
    <t>含木地板人工及辅料</t>
  </si>
  <si>
    <t>房门</t>
  </si>
  <si>
    <t>套</t>
  </si>
  <si>
    <t>门及辅料</t>
  </si>
  <si>
    <t>三、主卧卫生间</t>
  </si>
  <si>
    <t>铺地砖      （300*300）</t>
  </si>
  <si>
    <t>1、水泥铺贴、垂直、面平、无空鼓                   2、人工、辅料、白水泥勾缝               3、斜铺、弧形或特殊铺贴另行报价</t>
  </si>
  <si>
    <t xml:space="preserve">1、325水泥、建筑专用沙        2、不含地面保护材料，地砖业主自购                           </t>
  </si>
  <si>
    <t>贴墙面砖    （300*600）</t>
  </si>
  <si>
    <t xml:space="preserve">1、325水泥、建筑专用沙        2、墙砖业主提供            </t>
  </si>
  <si>
    <t>防水处理</t>
  </si>
  <si>
    <t>沉箱内做建筑防水涂料、有机硅等防水材料</t>
  </si>
  <si>
    <t>洁具安装</t>
  </si>
  <si>
    <t>件</t>
  </si>
  <si>
    <t>沉箱处理</t>
  </si>
  <si>
    <t>325水泥、建筑专用沙、钢筋到预置板，含人工及辅料</t>
  </si>
  <si>
    <t>防水处理另计</t>
  </si>
  <si>
    <t>地砖 墙面砖</t>
  </si>
  <si>
    <t>四、小孩房工程项目</t>
  </si>
  <si>
    <t>1、325水泥、建筑专用沙        2、大理石业主自购</t>
  </si>
  <si>
    <r>
      <t>1、18</t>
    </r>
    <r>
      <rPr>
        <vertAlign val="superscript"/>
        <sz val="10"/>
        <rFont val="宋体"/>
        <charset val="134"/>
      </rPr>
      <t>＃</t>
    </r>
    <r>
      <rPr>
        <sz val="10"/>
        <rFont val="宋体"/>
        <charset val="134"/>
      </rPr>
      <t>大芯板做框架，背面5</t>
    </r>
    <r>
      <rPr>
        <vertAlign val="superscript"/>
        <sz val="10"/>
        <rFont val="宋体"/>
        <charset val="134"/>
      </rPr>
      <t>＃</t>
    </r>
    <r>
      <rPr>
        <sz val="10"/>
        <rFont val="宋体"/>
        <charset val="134"/>
      </rPr>
      <t>夹板衬底，侧面9</t>
    </r>
    <r>
      <rPr>
        <vertAlign val="superscript"/>
        <sz val="10"/>
        <rFont val="宋体"/>
        <charset val="134"/>
      </rPr>
      <t>＃</t>
    </r>
    <r>
      <rPr>
        <sz val="10"/>
        <rFont val="宋体"/>
        <charset val="134"/>
      </rPr>
      <t>夹板衬底，柜内贴饰面板或免漆板，内部木层板或玻璃层板装饰                                     2、柜门用9</t>
    </r>
    <r>
      <rPr>
        <vertAlign val="superscript"/>
        <sz val="10"/>
        <rFont val="宋体"/>
        <charset val="134"/>
      </rPr>
      <t>#</t>
    </r>
    <r>
      <rPr>
        <sz val="10"/>
        <rFont val="宋体"/>
        <charset val="134"/>
      </rPr>
      <t>夹板（防变形处理）压制（或局部嵌玻璃装饰），外贴3</t>
    </r>
    <r>
      <rPr>
        <vertAlign val="superscript"/>
        <sz val="10"/>
        <rFont val="宋体"/>
        <charset val="134"/>
      </rPr>
      <t>#</t>
    </r>
    <r>
      <rPr>
        <sz val="10"/>
        <rFont val="宋体"/>
        <charset val="134"/>
      </rPr>
      <t>饰面板，实木线条收口                     3、包工料，不含拉手</t>
    </r>
  </si>
  <si>
    <t>五、公共卫生间工程项目</t>
  </si>
  <si>
    <t>1、325水泥（尧柏）、建筑专用沙 2、不含地面保护材料、地砖业主自购</t>
  </si>
  <si>
    <t>1、325水泥（尧柏）、建筑专用沙 2、不含地面保护材料、墙砖业主自购</t>
  </si>
  <si>
    <t>人工，膨胀螺丝、水泥油、玻璃胶。（工程验收后若发现漏水情况只负责维修、不负责赔偿）</t>
  </si>
  <si>
    <t>1、洁具五金配件及软管配件均由业主提供                       2、如厂家包安装则不计费</t>
  </si>
  <si>
    <t>六、厨房工程项目</t>
  </si>
  <si>
    <t>本报价只供客户在本公司内阅读，任何人谢绝私自带出公司，不便之处敬请谅解！</t>
  </si>
  <si>
    <t>1、325水泥（尧柏）、建筑专用沙2、瓷片业主自购</t>
  </si>
  <si>
    <t>扫“防渗料”、有机硅等防水材料</t>
  </si>
  <si>
    <t>整体橱柜</t>
  </si>
  <si>
    <t>定做整体橱柜含台面石（石英石）</t>
  </si>
  <si>
    <t>七、水电安装项目</t>
  </si>
  <si>
    <t>弱电箱</t>
  </si>
  <si>
    <t>项</t>
  </si>
  <si>
    <t>弱电布线</t>
  </si>
  <si>
    <t>线走墙内，中途不能有接头，用PVC绝缘阻燃套管、黄蜡套管</t>
  </si>
  <si>
    <t>开关插座布线</t>
  </si>
  <si>
    <t>位</t>
  </si>
  <si>
    <t>线走墙内，用绝缘阻燃套管，过梁柱用黄蜡套管，线在途中不能有接头，照明用1.5㎡双塑“红旗”牌单支线，插座用2.5㎡双塑“红旗”牌单支线</t>
  </si>
  <si>
    <t>1、PVC线管为“联塑”牌线管，一般为4分、6分线管              2、此项按业主要求现场定位的实际数量计算</t>
  </si>
  <si>
    <t>开关插座面板</t>
  </si>
  <si>
    <t>个</t>
  </si>
  <si>
    <t>“西门子”S10系列</t>
  </si>
  <si>
    <t>专线</t>
  </si>
  <si>
    <t>组</t>
  </si>
  <si>
    <t>4㎡、“红旗”牌双塑电线</t>
  </si>
  <si>
    <t>给水安装</t>
  </si>
  <si>
    <t>1、定位、凿坑暗藏水管，安装管件，封管前试压，甲方现场验收                                           2、包工料：联塑PP-R管，主管用6分管，分管用4分管（不含水龙头阀闸）</t>
  </si>
  <si>
    <t>八、综合项目</t>
  </si>
  <si>
    <t>开门洞</t>
  </si>
  <si>
    <t>砌墙</t>
  </si>
  <si>
    <t>一级砖325水泥建筑专用沙含双面批荡</t>
  </si>
  <si>
    <t>包水管</t>
  </si>
  <si>
    <t>根</t>
  </si>
  <si>
    <t>含人工325水泥、红砖、夹板</t>
  </si>
  <si>
    <t>灯具安装</t>
  </si>
  <si>
    <t>全屋灯具安装不含水晶灯</t>
  </si>
  <si>
    <t>小件安装</t>
  </si>
  <si>
    <t>厨卫五金挂件、毛巾杆、排气扇、纸巾盒等安装</t>
  </si>
  <si>
    <t>铺门槛石</t>
  </si>
  <si>
    <t>含人工325水泥、建筑专用沙</t>
  </si>
  <si>
    <t>门槛石业主自购</t>
  </si>
  <si>
    <t>全屋墙面及天花基层处理</t>
  </si>
  <si>
    <t>墙面及天花乳胶漆</t>
  </si>
  <si>
    <t>阳台铺地砖    （300*300）</t>
  </si>
  <si>
    <t>阳台贴阳砖   （300*600）</t>
  </si>
  <si>
    <t>木制品喷漆</t>
  </si>
  <si>
    <t>全屋木制漆</t>
  </si>
  <si>
    <t>立邦或华润高级木制漆</t>
  </si>
  <si>
    <t>垃圾清运费</t>
  </si>
  <si>
    <t>施工过程种每日产生的垃圾清扫及施工现场搬运需指定堆放点</t>
  </si>
  <si>
    <t>阳台造型天花</t>
  </si>
  <si>
    <t>长城板或莎木板</t>
  </si>
  <si>
    <t>总造价</t>
  </si>
  <si>
    <t>管理费</t>
  </si>
  <si>
    <t>按总造价6%计算。此项目不参加任何优惠活动</t>
  </si>
  <si>
    <t>搬运费</t>
  </si>
  <si>
    <t>按总造价3%计算。此项目不参加任何优惠活动。       1、施工过程中乙方购买材料的搬运费用（不含甲方购买材料的搬运费用）                               2、此项费用不包括物业收取的垃圾费用</t>
  </si>
  <si>
    <t>1、若楼盘物管搬运有特殊规定，不让公司搬运工进入而造成搬运费增加，则费用另待商议</t>
  </si>
  <si>
    <t>合计</t>
  </si>
  <si>
    <t>附注：</t>
  </si>
  <si>
    <t>本预算不含税金。</t>
  </si>
  <si>
    <t>本工程结算时按实际工程量结算。</t>
  </si>
  <si>
    <t>不预算不含物业管理处所交一切费用。</t>
  </si>
  <si>
    <t>所有饰面材料以施工图为准。</t>
  </si>
  <si>
    <t>业主自购部分：地砖、瓷片、木地板、大理石、灯具、锁、水龙头、小五金拉手等。如需用干挂胶、云石胶，费用另计。</t>
  </si>
  <si>
    <t>装修所用水电均由业主自理。</t>
  </si>
  <si>
    <t>业主签字：</t>
  </si>
  <si>
    <t>设计师签字：</t>
  </si>
  <si>
    <t>报价员签字：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</si>
</sst>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vertAlign val="superscript"/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21" fillId="16" borderId="1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1" fillId="4" borderId="8" xfId="0" applyFont="1" applyFill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1" fillId="5" borderId="8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1" fillId="0" borderId="8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8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>
      <alignment vertical="center"/>
    </xf>
    <xf numFmtId="0" fontId="0" fillId="0" borderId="8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176" fontId="0" fillId="0" borderId="8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>
      <alignment vertical="center"/>
    </xf>
    <xf numFmtId="0" fontId="5" fillId="5" borderId="8" xfId="0" applyFont="1" applyFill="1" applyBorder="1">
      <alignment vertical="center"/>
    </xf>
    <xf numFmtId="176" fontId="0" fillId="5" borderId="8" xfId="0" applyNumberForma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C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tabSelected="1" zoomScaleSheetLayoutView="60" workbookViewId="0">
      <selection activeCell="J8" sqref="J8"/>
    </sheetView>
  </sheetViews>
  <sheetFormatPr defaultColWidth="9" defaultRowHeight="15.6"/>
  <cols>
    <col min="1" max="1" width="9" style="3"/>
    <col min="2" max="2" width="3.25" customWidth="1"/>
    <col min="3" max="3" width="22.625" customWidth="1"/>
    <col min="4" max="4" width="3.375" customWidth="1"/>
    <col min="5" max="5" width="5.125" customWidth="1"/>
    <col min="6" max="6" width="4.625" customWidth="1"/>
    <col min="7" max="7" width="10.25" customWidth="1"/>
    <col min="8" max="8" width="4.125" customWidth="1"/>
    <col min="9" max="9" width="9.25" customWidth="1"/>
    <col min="10" max="10" width="10.875" customWidth="1"/>
    <col min="11" max="11" width="35.5" customWidth="1"/>
    <col min="12" max="12" width="26.25" customWidth="1"/>
    <col min="13" max="13" width="9" style="3"/>
  </cols>
  <sheetData>
    <row r="1" spans="2:12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1" customFormat="1" spans="1:13">
      <c r="A3" s="2"/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32"/>
      <c r="M3" s="2"/>
    </row>
    <row r="4" ht="14.25" customHeight="1" spans="2:12">
      <c r="B4" s="9" t="s">
        <v>2</v>
      </c>
      <c r="C4" s="10" t="s">
        <v>3</v>
      </c>
      <c r="D4" s="9" t="s">
        <v>4</v>
      </c>
      <c r="E4" s="10" t="s">
        <v>5</v>
      </c>
      <c r="F4" s="11" t="s">
        <v>6</v>
      </c>
      <c r="G4" s="12"/>
      <c r="H4" s="12"/>
      <c r="I4" s="15"/>
      <c r="J4" s="10" t="s">
        <v>7</v>
      </c>
      <c r="K4" s="10" t="s">
        <v>8</v>
      </c>
      <c r="L4" s="10" t="s">
        <v>9</v>
      </c>
    </row>
    <row r="5" spans="2:12">
      <c r="B5" s="13"/>
      <c r="C5" s="14"/>
      <c r="D5" s="13"/>
      <c r="E5" s="14"/>
      <c r="F5" s="11" t="s">
        <v>10</v>
      </c>
      <c r="G5" s="15"/>
      <c r="H5" s="11" t="s">
        <v>11</v>
      </c>
      <c r="I5" s="15"/>
      <c r="J5" s="14"/>
      <c r="K5" s="14"/>
      <c r="L5" s="14"/>
    </row>
    <row r="6" spans="2:12">
      <c r="B6" s="16"/>
      <c r="C6" s="17"/>
      <c r="D6" s="16"/>
      <c r="E6" s="17"/>
      <c r="F6" s="18" t="s">
        <v>12</v>
      </c>
      <c r="G6" s="18" t="s">
        <v>13</v>
      </c>
      <c r="H6" s="18" t="s">
        <v>12</v>
      </c>
      <c r="I6" s="18" t="s">
        <v>13</v>
      </c>
      <c r="J6" s="17"/>
      <c r="K6" s="17"/>
      <c r="L6" s="17"/>
    </row>
    <row r="7" s="1" customFormat="1" spans="1:13">
      <c r="A7" s="2"/>
      <c r="B7" s="19" t="s">
        <v>14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2"/>
    </row>
    <row r="8" ht="38.25" customHeight="1" spans="2:12">
      <c r="B8" s="18">
        <v>1</v>
      </c>
      <c r="C8" s="20" t="s">
        <v>15</v>
      </c>
      <c r="D8" s="18" t="s">
        <v>16</v>
      </c>
      <c r="E8" s="18">
        <v>32</v>
      </c>
      <c r="F8" s="18">
        <v>22</v>
      </c>
      <c r="G8" s="18">
        <f t="shared" ref="G8:G20" si="0">E8*F8</f>
        <v>704</v>
      </c>
      <c r="H8" s="18">
        <v>25</v>
      </c>
      <c r="I8" s="18">
        <f t="shared" ref="I8:I16" si="1">E8*H8</f>
        <v>800</v>
      </c>
      <c r="J8" s="18">
        <f t="shared" ref="J8:J16" si="2">G8+I8</f>
        <v>1504</v>
      </c>
      <c r="K8" s="33" t="s">
        <v>17</v>
      </c>
      <c r="L8" s="33" t="s">
        <v>18</v>
      </c>
    </row>
    <row r="9" ht="24" spans="2:12">
      <c r="B9" s="18">
        <v>2</v>
      </c>
      <c r="C9" s="18" t="s">
        <v>19</v>
      </c>
      <c r="D9" s="18" t="s">
        <v>20</v>
      </c>
      <c r="E9" s="18">
        <v>25</v>
      </c>
      <c r="F9" s="18">
        <v>12</v>
      </c>
      <c r="G9" s="18">
        <f t="shared" si="0"/>
        <v>300</v>
      </c>
      <c r="H9" s="18">
        <v>10</v>
      </c>
      <c r="I9" s="18">
        <f t="shared" si="1"/>
        <v>250</v>
      </c>
      <c r="J9" s="18">
        <f t="shared" si="2"/>
        <v>550</v>
      </c>
      <c r="K9" s="34" t="s">
        <v>21</v>
      </c>
      <c r="L9" s="33" t="s">
        <v>22</v>
      </c>
    </row>
    <row r="10" ht="24" spans="2:12">
      <c r="B10" s="18">
        <v>3</v>
      </c>
      <c r="C10" s="18" t="s">
        <v>23</v>
      </c>
      <c r="D10" s="18" t="s">
        <v>16</v>
      </c>
      <c r="E10" s="18">
        <v>8.5</v>
      </c>
      <c r="F10" s="18">
        <v>260</v>
      </c>
      <c r="G10" s="18">
        <f t="shared" si="0"/>
        <v>2210</v>
      </c>
      <c r="H10" s="18">
        <v>150</v>
      </c>
      <c r="I10" s="18">
        <f t="shared" si="1"/>
        <v>1275</v>
      </c>
      <c r="J10" s="18">
        <f t="shared" si="2"/>
        <v>3485</v>
      </c>
      <c r="K10" s="33" t="s">
        <v>24</v>
      </c>
      <c r="L10" s="34"/>
    </row>
    <row r="11" ht="86.25" customHeight="1" spans="2:12">
      <c r="B11" s="18">
        <v>4</v>
      </c>
      <c r="C11" s="18" t="s">
        <v>25</v>
      </c>
      <c r="D11" s="18" t="s">
        <v>16</v>
      </c>
      <c r="E11" s="18">
        <v>4.8</v>
      </c>
      <c r="F11" s="18">
        <v>560</v>
      </c>
      <c r="G11" s="18">
        <f t="shared" si="0"/>
        <v>2688</v>
      </c>
      <c r="H11" s="18">
        <v>210</v>
      </c>
      <c r="I11" s="18">
        <f t="shared" si="1"/>
        <v>1008</v>
      </c>
      <c r="J11" s="18">
        <f t="shared" si="2"/>
        <v>3696</v>
      </c>
      <c r="K11" s="33" t="s">
        <v>26</v>
      </c>
      <c r="L11" s="33" t="s">
        <v>27</v>
      </c>
    </row>
    <row r="12" ht="48" spans="2:12">
      <c r="B12" s="18">
        <v>5</v>
      </c>
      <c r="C12" s="18" t="s">
        <v>28</v>
      </c>
      <c r="D12" s="18" t="s">
        <v>16</v>
      </c>
      <c r="E12" s="18">
        <v>36</v>
      </c>
      <c r="F12" s="18">
        <v>128</v>
      </c>
      <c r="G12" s="18">
        <f t="shared" si="0"/>
        <v>4608</v>
      </c>
      <c r="H12" s="18">
        <v>80</v>
      </c>
      <c r="I12" s="18">
        <f t="shared" si="1"/>
        <v>2880</v>
      </c>
      <c r="J12" s="18">
        <f t="shared" si="2"/>
        <v>7488</v>
      </c>
      <c r="K12" s="33" t="s">
        <v>29</v>
      </c>
      <c r="L12" s="18"/>
    </row>
    <row r="13" spans="2:12">
      <c r="B13" s="18">
        <v>6</v>
      </c>
      <c r="C13" s="18" t="s">
        <v>30</v>
      </c>
      <c r="D13" s="18" t="s">
        <v>20</v>
      </c>
      <c r="E13" s="18">
        <v>15</v>
      </c>
      <c r="F13" s="18">
        <v>85</v>
      </c>
      <c r="G13" s="18">
        <f t="shared" si="0"/>
        <v>1275</v>
      </c>
      <c r="H13" s="18">
        <v>55</v>
      </c>
      <c r="I13" s="18">
        <f t="shared" si="1"/>
        <v>825</v>
      </c>
      <c r="J13" s="18">
        <f t="shared" si="2"/>
        <v>2100</v>
      </c>
      <c r="K13" s="34" t="s">
        <v>31</v>
      </c>
      <c r="L13" s="18"/>
    </row>
    <row r="14" ht="24" spans="2:12">
      <c r="B14" s="18">
        <v>7</v>
      </c>
      <c r="C14" s="18" t="s">
        <v>32</v>
      </c>
      <c r="D14" s="18" t="s">
        <v>16</v>
      </c>
      <c r="E14" s="18">
        <v>6</v>
      </c>
      <c r="F14" s="18">
        <v>22</v>
      </c>
      <c r="G14" s="18">
        <f t="shared" si="0"/>
        <v>132</v>
      </c>
      <c r="H14" s="18">
        <v>10</v>
      </c>
      <c r="I14" s="18">
        <f t="shared" si="1"/>
        <v>60</v>
      </c>
      <c r="J14" s="18">
        <f t="shared" si="2"/>
        <v>192</v>
      </c>
      <c r="K14" s="33" t="s">
        <v>33</v>
      </c>
      <c r="L14" s="18"/>
    </row>
    <row r="15" spans="2:12">
      <c r="B15" s="18">
        <v>8</v>
      </c>
      <c r="C15" s="18" t="s">
        <v>34</v>
      </c>
      <c r="D15" s="18" t="s">
        <v>16</v>
      </c>
      <c r="E15" s="18">
        <v>32</v>
      </c>
      <c r="F15" s="18">
        <v>65</v>
      </c>
      <c r="G15" s="18">
        <f t="shared" si="0"/>
        <v>2080</v>
      </c>
      <c r="H15" s="18">
        <v>5</v>
      </c>
      <c r="I15" s="18">
        <f t="shared" si="1"/>
        <v>160</v>
      </c>
      <c r="J15" s="18">
        <f t="shared" si="2"/>
        <v>2240</v>
      </c>
      <c r="K15" s="34" t="s">
        <v>35</v>
      </c>
      <c r="L15" s="18"/>
    </row>
    <row r="16" spans="2:12">
      <c r="B16" s="18">
        <v>9</v>
      </c>
      <c r="C16" s="18" t="s">
        <v>36</v>
      </c>
      <c r="D16" s="18" t="s">
        <v>20</v>
      </c>
      <c r="E16" s="18">
        <v>4.3</v>
      </c>
      <c r="F16" s="18">
        <v>120</v>
      </c>
      <c r="G16" s="18">
        <f t="shared" si="0"/>
        <v>516</v>
      </c>
      <c r="H16" s="18">
        <v>45</v>
      </c>
      <c r="I16" s="18">
        <f t="shared" si="1"/>
        <v>193.5</v>
      </c>
      <c r="J16" s="18">
        <f t="shared" si="2"/>
        <v>709.5</v>
      </c>
      <c r="K16" s="34"/>
      <c r="L16" s="18"/>
    </row>
    <row r="17" spans="2:12">
      <c r="B17" s="18">
        <v>10</v>
      </c>
      <c r="C17" s="18" t="s">
        <v>37</v>
      </c>
      <c r="D17" s="18" t="s">
        <v>16</v>
      </c>
      <c r="E17" s="18">
        <v>32</v>
      </c>
      <c r="F17" s="18">
        <v>105</v>
      </c>
      <c r="G17" s="18">
        <f t="shared" si="0"/>
        <v>3360</v>
      </c>
      <c r="H17" s="18"/>
      <c r="I17" s="18"/>
      <c r="J17" s="18">
        <v>3360</v>
      </c>
      <c r="K17" s="34" t="s">
        <v>38</v>
      </c>
      <c r="L17" s="18"/>
    </row>
    <row r="18" ht="24" spans="2:12">
      <c r="B18" s="18">
        <v>11</v>
      </c>
      <c r="C18" s="18" t="s">
        <v>39</v>
      </c>
      <c r="D18" s="18" t="s">
        <v>16</v>
      </c>
      <c r="E18" s="18">
        <v>59.6</v>
      </c>
      <c r="F18" s="18">
        <v>20</v>
      </c>
      <c r="G18" s="18">
        <f t="shared" si="0"/>
        <v>1192</v>
      </c>
      <c r="H18" s="18">
        <v>15</v>
      </c>
      <c r="I18" s="18">
        <v>894</v>
      </c>
      <c r="J18" s="18">
        <v>2086</v>
      </c>
      <c r="K18" s="35" t="s">
        <v>40</v>
      </c>
      <c r="L18" s="36" t="s">
        <v>41</v>
      </c>
    </row>
    <row r="19" ht="48" spans="2:12">
      <c r="B19" s="18">
        <v>12</v>
      </c>
      <c r="C19" s="18" t="s">
        <v>42</v>
      </c>
      <c r="D19" s="18" t="s">
        <v>16</v>
      </c>
      <c r="E19" s="18">
        <v>32</v>
      </c>
      <c r="F19" s="18">
        <v>15</v>
      </c>
      <c r="G19" s="18">
        <f t="shared" si="0"/>
        <v>480</v>
      </c>
      <c r="H19" s="18">
        <v>8</v>
      </c>
      <c r="I19" s="18">
        <v>256</v>
      </c>
      <c r="J19" s="18">
        <v>736</v>
      </c>
      <c r="K19" s="36" t="s">
        <v>43</v>
      </c>
      <c r="L19" s="36" t="s">
        <v>44</v>
      </c>
    </row>
    <row r="20" spans="2:12">
      <c r="B20" s="18">
        <v>13</v>
      </c>
      <c r="C20" s="18" t="s">
        <v>45</v>
      </c>
      <c r="D20" s="18" t="s">
        <v>16</v>
      </c>
      <c r="E20" s="18">
        <v>27.6</v>
      </c>
      <c r="F20" s="18">
        <v>110</v>
      </c>
      <c r="G20" s="18">
        <f t="shared" si="0"/>
        <v>3036</v>
      </c>
      <c r="H20" s="18">
        <v>20</v>
      </c>
      <c r="I20" s="18">
        <v>552</v>
      </c>
      <c r="J20" s="18">
        <v>3588</v>
      </c>
      <c r="K20" s="36" t="s">
        <v>46</v>
      </c>
      <c r="L20" s="36"/>
    </row>
    <row r="21" s="1" customFormat="1" spans="1:13">
      <c r="A21" s="2"/>
      <c r="B21" s="21"/>
      <c r="C21" s="21" t="s">
        <v>47</v>
      </c>
      <c r="D21" s="21"/>
      <c r="E21" s="21"/>
      <c r="F21" s="21"/>
      <c r="G21" s="21">
        <f>SUM(G8:G20)</f>
        <v>22581</v>
      </c>
      <c r="H21" s="21"/>
      <c r="I21" s="21">
        <f>SUM(I8:I20)</f>
        <v>9153.5</v>
      </c>
      <c r="J21" s="21">
        <f>SUM(J8:J20)</f>
        <v>31734.5</v>
      </c>
      <c r="K21" s="21"/>
      <c r="L21" s="21"/>
      <c r="M21" s="2"/>
    </row>
    <row r="22" s="2" customFormat="1" spans="2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="3" customFormat="1" spans="2:12">
      <c r="B23" s="23" t="s">
        <v>0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="1" customFormat="1" spans="1:13">
      <c r="A25" s="2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32"/>
      <c r="M25" s="2"/>
    </row>
    <row r="26" ht="14.25" customHeight="1" spans="2:12">
      <c r="B26" s="9" t="s">
        <v>2</v>
      </c>
      <c r="C26" s="10" t="s">
        <v>3</v>
      </c>
      <c r="D26" s="9" t="s">
        <v>4</v>
      </c>
      <c r="E26" s="10" t="s">
        <v>5</v>
      </c>
      <c r="F26" s="11" t="s">
        <v>6</v>
      </c>
      <c r="G26" s="12"/>
      <c r="H26" s="12"/>
      <c r="I26" s="15"/>
      <c r="J26" s="10" t="s">
        <v>7</v>
      </c>
      <c r="K26" s="10" t="s">
        <v>8</v>
      </c>
      <c r="L26" s="10" t="s">
        <v>9</v>
      </c>
    </row>
    <row r="27" spans="2:12">
      <c r="B27" s="13"/>
      <c r="C27" s="14"/>
      <c r="D27" s="13"/>
      <c r="E27" s="14"/>
      <c r="F27" s="11" t="s">
        <v>10</v>
      </c>
      <c r="G27" s="15"/>
      <c r="H27" s="11" t="s">
        <v>11</v>
      </c>
      <c r="I27" s="15"/>
      <c r="J27" s="14"/>
      <c r="K27" s="14"/>
      <c r="L27" s="14"/>
    </row>
    <row r="28" spans="2:12">
      <c r="B28" s="16"/>
      <c r="C28" s="17"/>
      <c r="D28" s="16"/>
      <c r="E28" s="17"/>
      <c r="F28" s="18" t="s">
        <v>12</v>
      </c>
      <c r="G28" s="18" t="s">
        <v>13</v>
      </c>
      <c r="H28" s="18" t="s">
        <v>12</v>
      </c>
      <c r="I28" s="18" t="s">
        <v>13</v>
      </c>
      <c r="J28" s="17"/>
      <c r="K28" s="17"/>
      <c r="L28" s="17"/>
    </row>
    <row r="29" s="1" customFormat="1" spans="1:13">
      <c r="A29" s="2"/>
      <c r="B29" s="25" t="s">
        <v>48</v>
      </c>
      <c r="C29" s="26"/>
      <c r="D29" s="26"/>
      <c r="E29" s="26"/>
      <c r="F29" s="26"/>
      <c r="G29" s="26"/>
      <c r="H29" s="26"/>
      <c r="I29" s="26"/>
      <c r="J29" s="26"/>
      <c r="K29" s="26"/>
      <c r="L29" s="37"/>
      <c r="M29" s="2"/>
    </row>
    <row r="30" ht="81.6" spans="2:12">
      <c r="B30" s="18">
        <v>1</v>
      </c>
      <c r="C30" s="18" t="s">
        <v>49</v>
      </c>
      <c r="D30" s="18" t="s">
        <v>16</v>
      </c>
      <c r="E30" s="18">
        <v>7.5</v>
      </c>
      <c r="F30" s="18">
        <v>680</v>
      </c>
      <c r="G30" s="18">
        <f t="shared" ref="G30:G39" si="3">E30*F30</f>
        <v>5100</v>
      </c>
      <c r="H30" s="18">
        <v>230</v>
      </c>
      <c r="I30" s="18">
        <f t="shared" ref="I30:I38" si="4">E30*H30</f>
        <v>1725</v>
      </c>
      <c r="J30" s="18">
        <f t="shared" ref="J30:J38" si="5">G30+I30</f>
        <v>6825</v>
      </c>
      <c r="K30" s="33" t="s">
        <v>50</v>
      </c>
      <c r="L30" s="33" t="s">
        <v>51</v>
      </c>
    </row>
    <row r="31" ht="24" spans="2:12">
      <c r="B31" s="18">
        <v>2</v>
      </c>
      <c r="C31" s="18" t="s">
        <v>32</v>
      </c>
      <c r="D31" s="18" t="s">
        <v>16</v>
      </c>
      <c r="E31" s="18">
        <v>7</v>
      </c>
      <c r="F31" s="18">
        <v>22</v>
      </c>
      <c r="G31" s="18">
        <f t="shared" si="3"/>
        <v>154</v>
      </c>
      <c r="H31" s="18">
        <v>10</v>
      </c>
      <c r="I31" s="18">
        <f t="shared" si="4"/>
        <v>70</v>
      </c>
      <c r="J31" s="18">
        <f t="shared" si="5"/>
        <v>224</v>
      </c>
      <c r="K31" s="33" t="s">
        <v>33</v>
      </c>
      <c r="L31" s="18"/>
    </row>
    <row r="32" ht="24" spans="2:12">
      <c r="B32" s="18">
        <v>3</v>
      </c>
      <c r="C32" s="18" t="s">
        <v>52</v>
      </c>
      <c r="D32" s="18" t="s">
        <v>20</v>
      </c>
      <c r="E32" s="18">
        <v>2.5</v>
      </c>
      <c r="F32" s="18">
        <v>65</v>
      </c>
      <c r="G32" s="18">
        <f t="shared" si="3"/>
        <v>162.5</v>
      </c>
      <c r="H32" s="18">
        <v>20</v>
      </c>
      <c r="I32" s="18">
        <f t="shared" si="4"/>
        <v>50</v>
      </c>
      <c r="J32" s="18">
        <f t="shared" si="5"/>
        <v>212.5</v>
      </c>
      <c r="K32" s="33" t="s">
        <v>53</v>
      </c>
      <c r="L32" s="33" t="s">
        <v>54</v>
      </c>
    </row>
    <row r="33" ht="24" spans="2:12">
      <c r="B33" s="18">
        <v>4</v>
      </c>
      <c r="C33" s="18" t="s">
        <v>55</v>
      </c>
      <c r="D33" s="18" t="s">
        <v>16</v>
      </c>
      <c r="E33" s="20">
        <v>15.5</v>
      </c>
      <c r="F33" s="18">
        <v>25</v>
      </c>
      <c r="G33" s="18">
        <f t="shared" si="3"/>
        <v>387.5</v>
      </c>
      <c r="H33" s="18">
        <v>13</v>
      </c>
      <c r="I33" s="18">
        <f t="shared" si="4"/>
        <v>201.5</v>
      </c>
      <c r="J33" s="18">
        <f t="shared" si="5"/>
        <v>589</v>
      </c>
      <c r="K33" s="36" t="s">
        <v>56</v>
      </c>
      <c r="L33" s="18"/>
    </row>
    <row r="34" ht="81.6" spans="2:12">
      <c r="B34" s="18">
        <v>5</v>
      </c>
      <c r="C34" s="18" t="s">
        <v>57</v>
      </c>
      <c r="D34" s="18" t="s">
        <v>20</v>
      </c>
      <c r="E34" s="18">
        <v>2.5</v>
      </c>
      <c r="F34" s="18">
        <v>560</v>
      </c>
      <c r="G34" s="18">
        <f t="shared" si="3"/>
        <v>1400</v>
      </c>
      <c r="H34" s="18">
        <v>160</v>
      </c>
      <c r="I34" s="18">
        <f t="shared" si="4"/>
        <v>400</v>
      </c>
      <c r="J34" s="18">
        <f t="shared" si="5"/>
        <v>1800</v>
      </c>
      <c r="K34" s="33" t="s">
        <v>58</v>
      </c>
      <c r="L34" s="18"/>
    </row>
    <row r="35" ht="24" spans="2:12">
      <c r="B35" s="18">
        <v>6</v>
      </c>
      <c r="C35" s="18" t="s">
        <v>39</v>
      </c>
      <c r="D35" s="18" t="s">
        <v>16</v>
      </c>
      <c r="E35" s="18">
        <v>52.5</v>
      </c>
      <c r="F35" s="18">
        <v>20</v>
      </c>
      <c r="G35" s="18">
        <f t="shared" si="3"/>
        <v>1050</v>
      </c>
      <c r="H35" s="18">
        <v>15</v>
      </c>
      <c r="I35" s="18">
        <f t="shared" si="4"/>
        <v>787.5</v>
      </c>
      <c r="J35" s="18">
        <f t="shared" si="5"/>
        <v>1837.5</v>
      </c>
      <c r="K35" s="35" t="s">
        <v>40</v>
      </c>
      <c r="L35" s="36" t="s">
        <v>41</v>
      </c>
    </row>
    <row r="36" ht="48" spans="2:12">
      <c r="B36" s="18">
        <v>7</v>
      </c>
      <c r="C36" s="18" t="s">
        <v>42</v>
      </c>
      <c r="D36" s="18" t="s">
        <v>16</v>
      </c>
      <c r="E36" s="18">
        <v>15.5</v>
      </c>
      <c r="F36" s="18">
        <v>15</v>
      </c>
      <c r="G36" s="18">
        <f t="shared" si="3"/>
        <v>232.5</v>
      </c>
      <c r="H36" s="18">
        <v>8</v>
      </c>
      <c r="I36" s="18">
        <f t="shared" si="4"/>
        <v>124</v>
      </c>
      <c r="J36" s="18">
        <f t="shared" si="5"/>
        <v>356.5</v>
      </c>
      <c r="K36" s="36" t="s">
        <v>43</v>
      </c>
      <c r="L36" s="36" t="s">
        <v>44</v>
      </c>
    </row>
    <row r="37" spans="2:12">
      <c r="B37" s="18">
        <v>8</v>
      </c>
      <c r="C37" s="18" t="s">
        <v>45</v>
      </c>
      <c r="D37" s="18" t="s">
        <v>16</v>
      </c>
      <c r="E37" s="18">
        <v>36.6</v>
      </c>
      <c r="F37" s="18">
        <v>110</v>
      </c>
      <c r="G37" s="18">
        <f t="shared" si="3"/>
        <v>4026</v>
      </c>
      <c r="H37" s="18">
        <v>20</v>
      </c>
      <c r="I37" s="18">
        <f t="shared" si="4"/>
        <v>732</v>
      </c>
      <c r="J37" s="18">
        <f t="shared" si="5"/>
        <v>4758</v>
      </c>
      <c r="K37" s="36" t="s">
        <v>46</v>
      </c>
      <c r="L37" s="36"/>
    </row>
    <row r="38" spans="2:12">
      <c r="B38" s="18">
        <v>9</v>
      </c>
      <c r="C38" s="18" t="s">
        <v>59</v>
      </c>
      <c r="D38" s="18" t="s">
        <v>16</v>
      </c>
      <c r="E38" s="18">
        <v>15.5</v>
      </c>
      <c r="F38" s="18">
        <v>130</v>
      </c>
      <c r="G38" s="18">
        <f t="shared" si="3"/>
        <v>2015</v>
      </c>
      <c r="H38" s="18">
        <v>15</v>
      </c>
      <c r="I38" s="18">
        <f t="shared" si="4"/>
        <v>232.5</v>
      </c>
      <c r="J38" s="18">
        <f t="shared" si="5"/>
        <v>2247.5</v>
      </c>
      <c r="K38" s="36" t="s">
        <v>60</v>
      </c>
      <c r="L38" s="36"/>
    </row>
    <row r="39" spans="2:12">
      <c r="B39" s="18">
        <v>10</v>
      </c>
      <c r="C39" s="18" t="s">
        <v>61</v>
      </c>
      <c r="D39" s="18" t="s">
        <v>62</v>
      </c>
      <c r="E39" s="18">
        <v>1</v>
      </c>
      <c r="F39" s="18">
        <v>1550</v>
      </c>
      <c r="G39" s="18">
        <f t="shared" si="3"/>
        <v>1550</v>
      </c>
      <c r="H39" s="18"/>
      <c r="I39" s="18"/>
      <c r="J39" s="18">
        <v>1550</v>
      </c>
      <c r="K39" s="36" t="s">
        <v>63</v>
      </c>
      <c r="L39" s="36"/>
    </row>
    <row r="40" s="1" customFormat="1" spans="1:13">
      <c r="A40" s="2"/>
      <c r="B40" s="21"/>
      <c r="C40" s="21" t="s">
        <v>47</v>
      </c>
      <c r="D40" s="21"/>
      <c r="E40" s="21"/>
      <c r="F40" s="21"/>
      <c r="G40" s="21">
        <f>SUM(G30:G39)</f>
        <v>16077.5</v>
      </c>
      <c r="H40" s="21"/>
      <c r="I40" s="21">
        <f>SUM(I30:I38)</f>
        <v>4322.5</v>
      </c>
      <c r="J40" s="21">
        <f>G40+I40</f>
        <v>20400</v>
      </c>
      <c r="K40" s="21"/>
      <c r="L40" s="21"/>
      <c r="M40" s="2"/>
    </row>
    <row r="41" s="1" customFormat="1" spans="1:13">
      <c r="A41" s="2"/>
      <c r="B41" s="25" t="s">
        <v>64</v>
      </c>
      <c r="C41" s="26"/>
      <c r="D41" s="26"/>
      <c r="E41" s="26"/>
      <c r="F41" s="26"/>
      <c r="G41" s="26"/>
      <c r="H41" s="26"/>
      <c r="I41" s="26"/>
      <c r="J41" s="26"/>
      <c r="K41" s="26"/>
      <c r="L41" s="37"/>
      <c r="M41" s="2"/>
    </row>
    <row r="42" ht="36" spans="2:12">
      <c r="B42" s="18">
        <v>1</v>
      </c>
      <c r="C42" s="20" t="s">
        <v>65</v>
      </c>
      <c r="D42" s="18" t="s">
        <v>16</v>
      </c>
      <c r="E42" s="18">
        <v>4.4</v>
      </c>
      <c r="F42" s="18">
        <v>22</v>
      </c>
      <c r="G42" s="18">
        <f>E42*F42</f>
        <v>96.8</v>
      </c>
      <c r="H42" s="18">
        <v>25</v>
      </c>
      <c r="I42" s="18">
        <v>80</v>
      </c>
      <c r="J42" s="18">
        <f>G42+I42</f>
        <v>176.8</v>
      </c>
      <c r="K42" s="33" t="s">
        <v>66</v>
      </c>
      <c r="L42" s="33" t="s">
        <v>67</v>
      </c>
    </row>
    <row r="43" ht="31.2" spans="2:12">
      <c r="B43" s="18">
        <v>2</v>
      </c>
      <c r="C43" s="20" t="s">
        <v>68</v>
      </c>
      <c r="D43" s="18" t="s">
        <v>16</v>
      </c>
      <c r="E43" s="18">
        <v>18</v>
      </c>
      <c r="F43" s="18">
        <v>28</v>
      </c>
      <c r="G43" s="18">
        <f>E43*F43</f>
        <v>504</v>
      </c>
      <c r="H43" s="18">
        <v>32</v>
      </c>
      <c r="I43" s="18">
        <v>544</v>
      </c>
      <c r="J43" s="18">
        <f>G43+I43</f>
        <v>1048</v>
      </c>
      <c r="K43" s="33" t="s">
        <v>53</v>
      </c>
      <c r="L43" s="33" t="s">
        <v>69</v>
      </c>
    </row>
    <row r="44" ht="24" customHeight="1" spans="2:12">
      <c r="B44" s="27">
        <v>3</v>
      </c>
      <c r="C44" s="27" t="s">
        <v>70</v>
      </c>
      <c r="D44" s="27" t="s">
        <v>16</v>
      </c>
      <c r="E44" s="27">
        <v>16</v>
      </c>
      <c r="F44" s="27">
        <v>48</v>
      </c>
      <c r="G44" s="27">
        <v>768</v>
      </c>
      <c r="H44" s="27">
        <v>22</v>
      </c>
      <c r="I44" s="27">
        <v>352</v>
      </c>
      <c r="J44" s="27">
        <f>G44+I44</f>
        <v>1120</v>
      </c>
      <c r="K44" s="38" t="s">
        <v>71</v>
      </c>
      <c r="L44" s="27"/>
    </row>
    <row r="45" spans="2:12">
      <c r="B45" s="27">
        <v>4</v>
      </c>
      <c r="C45" s="27" t="s">
        <v>72</v>
      </c>
      <c r="D45" s="27" t="s">
        <v>73</v>
      </c>
      <c r="E45" s="27">
        <v>2</v>
      </c>
      <c r="F45" s="27">
        <v>60</v>
      </c>
      <c r="G45" s="27">
        <v>120</v>
      </c>
      <c r="H45" s="27">
        <v>120</v>
      </c>
      <c r="I45" s="27">
        <v>240</v>
      </c>
      <c r="J45" s="27">
        <v>360</v>
      </c>
      <c r="K45" s="38"/>
      <c r="L45" s="27"/>
    </row>
    <row r="46" ht="24" spans="2:12">
      <c r="B46" s="27">
        <v>5</v>
      </c>
      <c r="C46" s="27" t="s">
        <v>74</v>
      </c>
      <c r="D46" s="27" t="s">
        <v>16</v>
      </c>
      <c r="E46" s="27">
        <v>4.4</v>
      </c>
      <c r="F46" s="27">
        <v>110</v>
      </c>
      <c r="G46" s="27">
        <v>484</v>
      </c>
      <c r="H46" s="27">
        <v>80</v>
      </c>
      <c r="I46" s="27">
        <v>352</v>
      </c>
      <c r="J46" s="27">
        <v>836</v>
      </c>
      <c r="K46" s="38" t="s">
        <v>75</v>
      </c>
      <c r="L46" s="39" t="s">
        <v>76</v>
      </c>
    </row>
    <row r="47" spans="2:12">
      <c r="B47" s="27">
        <v>6</v>
      </c>
      <c r="C47" s="27" t="s">
        <v>77</v>
      </c>
      <c r="D47" s="27" t="s">
        <v>16</v>
      </c>
      <c r="E47" s="27">
        <v>22.4</v>
      </c>
      <c r="F47" s="27">
        <v>95</v>
      </c>
      <c r="G47" s="27">
        <v>2128</v>
      </c>
      <c r="H47" s="27"/>
      <c r="I47" s="27"/>
      <c r="J47" s="27">
        <v>2128</v>
      </c>
      <c r="K47" s="38" t="s">
        <v>38</v>
      </c>
      <c r="L47" s="39"/>
    </row>
    <row r="48" spans="2:12">
      <c r="B48" s="27">
        <v>7</v>
      </c>
      <c r="C48" s="27" t="s">
        <v>61</v>
      </c>
      <c r="D48" s="27" t="s">
        <v>62</v>
      </c>
      <c r="E48" s="27">
        <v>1</v>
      </c>
      <c r="F48" s="27">
        <v>1550</v>
      </c>
      <c r="G48" s="27">
        <v>1550</v>
      </c>
      <c r="H48" s="27"/>
      <c r="I48" s="27"/>
      <c r="J48" s="27">
        <v>1550</v>
      </c>
      <c r="K48" s="38"/>
      <c r="L48" s="39"/>
    </row>
    <row r="49" s="1" customFormat="1" spans="1:13">
      <c r="A49" s="2"/>
      <c r="B49" s="28"/>
      <c r="C49" s="21" t="s">
        <v>47</v>
      </c>
      <c r="D49" s="21"/>
      <c r="E49" s="21"/>
      <c r="F49" s="21"/>
      <c r="G49" s="21">
        <f>SUM(G42:G48)</f>
        <v>5650.8</v>
      </c>
      <c r="H49" s="21"/>
      <c r="I49" s="21">
        <f>SUM(I42:I47)</f>
        <v>1568</v>
      </c>
      <c r="J49" s="21">
        <f>G49+I49</f>
        <v>7218.8</v>
      </c>
      <c r="K49" s="21"/>
      <c r="L49" s="21"/>
      <c r="M49" s="2"/>
    </row>
    <row r="50" s="2" customFormat="1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9" t="s">
        <v>0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2:1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="1" customFormat="1" spans="1:13">
      <c r="A53" s="2"/>
      <c r="B53" s="25" t="s">
        <v>1</v>
      </c>
      <c r="C53" s="26"/>
      <c r="D53" s="26"/>
      <c r="E53" s="26"/>
      <c r="F53" s="26"/>
      <c r="G53" s="26"/>
      <c r="H53" s="26"/>
      <c r="I53" s="26"/>
      <c r="J53" s="26"/>
      <c r="K53" s="26"/>
      <c r="L53" s="37"/>
      <c r="M53" s="2"/>
    </row>
    <row r="54" spans="2:12">
      <c r="B54" s="30" t="s">
        <v>2</v>
      </c>
      <c r="C54" s="31" t="s">
        <v>3</v>
      </c>
      <c r="D54" s="30" t="s">
        <v>4</v>
      </c>
      <c r="E54" s="31" t="s">
        <v>5</v>
      </c>
      <c r="F54" s="31" t="s">
        <v>6</v>
      </c>
      <c r="G54" s="31"/>
      <c r="H54" s="31"/>
      <c r="I54" s="31"/>
      <c r="J54" s="31" t="s">
        <v>7</v>
      </c>
      <c r="K54" s="31" t="s">
        <v>8</v>
      </c>
      <c r="L54" s="31" t="s">
        <v>9</v>
      </c>
    </row>
    <row r="55" spans="2:12">
      <c r="B55" s="30"/>
      <c r="C55" s="31"/>
      <c r="D55" s="30"/>
      <c r="E55" s="31"/>
      <c r="F55" s="31" t="s">
        <v>10</v>
      </c>
      <c r="G55" s="31"/>
      <c r="H55" s="31" t="s">
        <v>11</v>
      </c>
      <c r="I55" s="31"/>
      <c r="J55" s="31"/>
      <c r="K55" s="31"/>
      <c r="L55" s="31"/>
    </row>
    <row r="56" spans="2:12">
      <c r="B56" s="30"/>
      <c r="C56" s="31"/>
      <c r="D56" s="30"/>
      <c r="E56" s="31"/>
      <c r="F56" s="18" t="s">
        <v>12</v>
      </c>
      <c r="G56" s="18" t="s">
        <v>13</v>
      </c>
      <c r="H56" s="18" t="s">
        <v>12</v>
      </c>
      <c r="I56" s="18" t="s">
        <v>13</v>
      </c>
      <c r="J56" s="31"/>
      <c r="K56" s="31"/>
      <c r="L56" s="31"/>
    </row>
    <row r="57" s="1" customFormat="1" spans="1:13">
      <c r="A57" s="2"/>
      <c r="B57" s="25" t="s">
        <v>78</v>
      </c>
      <c r="C57" s="26"/>
      <c r="D57" s="26"/>
      <c r="E57" s="26"/>
      <c r="F57" s="26"/>
      <c r="G57" s="26"/>
      <c r="H57" s="26"/>
      <c r="I57" s="26"/>
      <c r="J57" s="26"/>
      <c r="K57" s="26"/>
      <c r="L57" s="37"/>
      <c r="M57" s="2"/>
    </row>
    <row r="58" ht="24" spans="2:12">
      <c r="B58" s="18">
        <v>1</v>
      </c>
      <c r="C58" s="18" t="s">
        <v>49</v>
      </c>
      <c r="D58" s="18" t="s">
        <v>16</v>
      </c>
      <c r="E58" s="18">
        <v>5.6</v>
      </c>
      <c r="F58" s="18">
        <v>680</v>
      </c>
      <c r="G58" s="18">
        <f>E58*F58</f>
        <v>3808</v>
      </c>
      <c r="H58" s="18">
        <v>230</v>
      </c>
      <c r="I58" s="18">
        <v>1104</v>
      </c>
      <c r="J58" s="18">
        <f>G58+I58</f>
        <v>4912</v>
      </c>
      <c r="K58" s="36" t="s">
        <v>56</v>
      </c>
      <c r="L58" s="18"/>
    </row>
    <row r="59" ht="24" spans="2:12">
      <c r="B59" s="18">
        <v>2</v>
      </c>
      <c r="C59" s="18" t="s">
        <v>55</v>
      </c>
      <c r="D59" s="18" t="s">
        <v>16</v>
      </c>
      <c r="E59" s="18">
        <v>10.5</v>
      </c>
      <c r="F59" s="18">
        <v>22</v>
      </c>
      <c r="G59" s="18">
        <f>E59*F59</f>
        <v>231</v>
      </c>
      <c r="H59" s="18">
        <v>13</v>
      </c>
      <c r="I59" s="18">
        <v>156</v>
      </c>
      <c r="J59" s="18">
        <f>G59+I59</f>
        <v>387</v>
      </c>
      <c r="K59" s="36" t="s">
        <v>56</v>
      </c>
      <c r="L59" s="18"/>
    </row>
    <row r="60" ht="24" spans="2:12">
      <c r="B60" s="18">
        <v>3</v>
      </c>
      <c r="C60" s="18" t="s">
        <v>52</v>
      </c>
      <c r="D60" s="18" t="s">
        <v>20</v>
      </c>
      <c r="E60" s="18">
        <v>2</v>
      </c>
      <c r="F60" s="18">
        <v>65</v>
      </c>
      <c r="G60" s="18">
        <v>97.5</v>
      </c>
      <c r="H60" s="18">
        <v>20</v>
      </c>
      <c r="I60" s="18">
        <v>30</v>
      </c>
      <c r="J60" s="18">
        <f>G60+I60</f>
        <v>127.5</v>
      </c>
      <c r="K60" s="33" t="s">
        <v>53</v>
      </c>
      <c r="L60" s="33" t="s">
        <v>79</v>
      </c>
    </row>
    <row r="61" ht="24" spans="2:12">
      <c r="B61" s="18">
        <v>4</v>
      </c>
      <c r="C61" s="18" t="s">
        <v>32</v>
      </c>
      <c r="D61" s="18" t="s">
        <v>16</v>
      </c>
      <c r="E61" s="18">
        <v>6</v>
      </c>
      <c r="F61" s="18">
        <v>22</v>
      </c>
      <c r="G61" s="18">
        <f>E61*F61</f>
        <v>132</v>
      </c>
      <c r="H61" s="18">
        <v>10</v>
      </c>
      <c r="I61" s="18">
        <v>30</v>
      </c>
      <c r="J61" s="18">
        <f>G61+I61</f>
        <v>162</v>
      </c>
      <c r="K61" s="33" t="s">
        <v>33</v>
      </c>
      <c r="L61" s="18"/>
    </row>
    <row r="62" ht="81.6" spans="2:12">
      <c r="B62" s="18">
        <v>5</v>
      </c>
      <c r="C62" s="18" t="s">
        <v>57</v>
      </c>
      <c r="D62" s="18" t="s">
        <v>20</v>
      </c>
      <c r="E62" s="18">
        <v>2</v>
      </c>
      <c r="F62" s="18">
        <v>560</v>
      </c>
      <c r="G62" s="18">
        <f>E62*F62</f>
        <v>1120</v>
      </c>
      <c r="H62" s="18">
        <v>160</v>
      </c>
      <c r="I62" s="18">
        <f>E62*H62</f>
        <v>320</v>
      </c>
      <c r="J62" s="18">
        <f>G62+I62</f>
        <v>1440</v>
      </c>
      <c r="K62" s="33" t="s">
        <v>80</v>
      </c>
      <c r="L62" s="18"/>
    </row>
    <row r="63" s="1" customFormat="1" spans="1:13">
      <c r="A63" s="2"/>
      <c r="B63" s="21"/>
      <c r="C63" s="21" t="s">
        <v>47</v>
      </c>
      <c r="D63" s="21"/>
      <c r="E63" s="21"/>
      <c r="F63" s="21"/>
      <c r="G63" s="21">
        <f>SUM(G58:G62)</f>
        <v>5388.5</v>
      </c>
      <c r="H63" s="21"/>
      <c r="I63" s="21">
        <f>SUM(I58:I62)</f>
        <v>1640</v>
      </c>
      <c r="J63" s="21">
        <f>SUM(J58:J62)</f>
        <v>7028.5</v>
      </c>
      <c r="K63" s="21"/>
      <c r="L63" s="21"/>
      <c r="M63" s="2"/>
    </row>
    <row r="64" s="1" customFormat="1" spans="1:13">
      <c r="A64" s="2"/>
      <c r="B64" s="25" t="s">
        <v>81</v>
      </c>
      <c r="C64" s="26"/>
      <c r="D64" s="26"/>
      <c r="E64" s="26"/>
      <c r="F64" s="26"/>
      <c r="G64" s="26"/>
      <c r="H64" s="26"/>
      <c r="I64" s="26"/>
      <c r="J64" s="26"/>
      <c r="K64" s="26"/>
      <c r="L64" s="37"/>
      <c r="M64" s="2"/>
    </row>
    <row r="65" ht="36" spans="2:12">
      <c r="B65" s="18">
        <v>1</v>
      </c>
      <c r="C65" s="20" t="s">
        <v>65</v>
      </c>
      <c r="D65" s="18" t="s">
        <v>16</v>
      </c>
      <c r="E65" s="18">
        <v>2.8</v>
      </c>
      <c r="F65" s="18">
        <v>22</v>
      </c>
      <c r="G65" s="18">
        <f>E65*F65</f>
        <v>61.6</v>
      </c>
      <c r="H65" s="18">
        <v>25</v>
      </c>
      <c r="I65" s="18">
        <f>E65*H65</f>
        <v>70</v>
      </c>
      <c r="J65" s="18">
        <f>I65+G65</f>
        <v>131.6</v>
      </c>
      <c r="K65" s="33" t="s">
        <v>17</v>
      </c>
      <c r="L65" s="33" t="s">
        <v>82</v>
      </c>
    </row>
    <row r="66" ht="36" spans="2:12">
      <c r="B66" s="18">
        <v>2</v>
      </c>
      <c r="C66" s="20" t="s">
        <v>68</v>
      </c>
      <c r="D66" s="18" t="s">
        <v>16</v>
      </c>
      <c r="E66" s="18">
        <v>16</v>
      </c>
      <c r="F66" s="18">
        <v>28</v>
      </c>
      <c r="G66" s="18">
        <f>E66*F66</f>
        <v>448</v>
      </c>
      <c r="H66" s="18">
        <v>32</v>
      </c>
      <c r="I66" s="18">
        <f>E66*H66</f>
        <v>512</v>
      </c>
      <c r="J66" s="18">
        <f>G66+I66</f>
        <v>960</v>
      </c>
      <c r="K66" s="33" t="s">
        <v>17</v>
      </c>
      <c r="L66" s="33" t="s">
        <v>83</v>
      </c>
    </row>
    <row r="67" ht="36" spans="2:12">
      <c r="B67" s="18">
        <v>3</v>
      </c>
      <c r="C67" s="18" t="s">
        <v>72</v>
      </c>
      <c r="D67" s="18" t="s">
        <v>73</v>
      </c>
      <c r="E67" s="18">
        <v>2</v>
      </c>
      <c r="F67" s="18">
        <v>60</v>
      </c>
      <c r="G67" s="18">
        <f>E67*F67</f>
        <v>120</v>
      </c>
      <c r="H67" s="18">
        <v>120</v>
      </c>
      <c r="I67" s="18">
        <f>E67*H67</f>
        <v>240</v>
      </c>
      <c r="J67" s="18">
        <f>G67+I67</f>
        <v>360</v>
      </c>
      <c r="K67" s="36" t="s">
        <v>84</v>
      </c>
      <c r="L67" s="33" t="s">
        <v>85</v>
      </c>
    </row>
    <row r="68" ht="25.5" customHeight="1" spans="2:12">
      <c r="B68" s="18">
        <v>4</v>
      </c>
      <c r="C68" s="18" t="s">
        <v>70</v>
      </c>
      <c r="D68" s="18" t="s">
        <v>16</v>
      </c>
      <c r="E68" s="18">
        <v>15</v>
      </c>
      <c r="F68" s="18">
        <v>48</v>
      </c>
      <c r="G68" s="18">
        <f>E68*F68</f>
        <v>720</v>
      </c>
      <c r="H68" s="18">
        <v>22</v>
      </c>
      <c r="I68" s="18">
        <f>E68*H68</f>
        <v>330</v>
      </c>
      <c r="J68" s="18">
        <f>G68+I68</f>
        <v>1050</v>
      </c>
      <c r="K68" s="36" t="s">
        <v>71</v>
      </c>
      <c r="L68" s="18"/>
    </row>
    <row r="69" s="1" customFormat="1" spans="1:13">
      <c r="A69" s="2"/>
      <c r="B69" s="21"/>
      <c r="C69" s="21" t="s">
        <v>47</v>
      </c>
      <c r="D69" s="21"/>
      <c r="E69" s="21"/>
      <c r="F69" s="21"/>
      <c r="G69" s="21">
        <f>SUM(G65:G68)</f>
        <v>1349.6</v>
      </c>
      <c r="H69" s="21"/>
      <c r="I69" s="21">
        <f>SUM(I65:I68)</f>
        <v>1152</v>
      </c>
      <c r="J69" s="21">
        <f>SUM(J65:J68)</f>
        <v>2501.6</v>
      </c>
      <c r="K69" s="21"/>
      <c r="L69" s="21"/>
      <c r="M69" s="2"/>
    </row>
    <row r="70" s="1" customFormat="1" spans="1:13">
      <c r="A70" s="2"/>
      <c r="B70" s="25" t="s">
        <v>86</v>
      </c>
      <c r="C70" s="26"/>
      <c r="D70" s="26"/>
      <c r="E70" s="26"/>
      <c r="F70" s="26"/>
      <c r="G70" s="26"/>
      <c r="H70" s="26"/>
      <c r="I70" s="26"/>
      <c r="J70" s="26"/>
      <c r="K70" s="26"/>
      <c r="L70" s="37"/>
      <c r="M70" s="2"/>
    </row>
    <row r="71" ht="36" spans="2:12">
      <c r="B71" s="18">
        <v>1</v>
      </c>
      <c r="C71" s="20" t="s">
        <v>65</v>
      </c>
      <c r="D71" s="18" t="s">
        <v>16</v>
      </c>
      <c r="E71" s="18">
        <v>5.6</v>
      </c>
      <c r="F71" s="18">
        <v>22</v>
      </c>
      <c r="G71" s="18">
        <f>E71*F71</f>
        <v>123.2</v>
      </c>
      <c r="H71" s="18">
        <v>168</v>
      </c>
      <c r="I71" s="18">
        <f>E71*H71</f>
        <v>940.8</v>
      </c>
      <c r="J71" s="18">
        <f>G71+I71</f>
        <v>1064</v>
      </c>
      <c r="K71" s="33" t="s">
        <v>53</v>
      </c>
      <c r="L71" s="33" t="s">
        <v>82</v>
      </c>
    </row>
    <row r="72" s="3" customFormat="1" spans="2:12">
      <c r="B72" s="4"/>
      <c r="C72" s="4"/>
      <c r="D72" s="4"/>
      <c r="E72" s="4"/>
      <c r="F72" s="4"/>
      <c r="G72" s="4"/>
      <c r="H72" s="4"/>
      <c r="I72" s="4"/>
      <c r="J72" s="4"/>
      <c r="K72" s="50"/>
      <c r="L72" s="50"/>
    </row>
    <row r="73" s="3" customFormat="1" ht="17.4" spans="3:12">
      <c r="C73" s="23" t="s">
        <v>0</v>
      </c>
      <c r="D73" s="23"/>
      <c r="E73" s="23"/>
      <c r="F73" s="23"/>
      <c r="G73" s="23"/>
      <c r="H73" s="23"/>
      <c r="I73" s="23"/>
      <c r="J73" s="23"/>
      <c r="K73" s="23"/>
      <c r="L73" s="23"/>
    </row>
    <row r="74" spans="2:12">
      <c r="B74" s="31" t="s">
        <v>87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</row>
    <row r="75" s="1" customFormat="1" spans="1:13">
      <c r="A75" s="2"/>
      <c r="B75" s="25" t="s">
        <v>1</v>
      </c>
      <c r="C75" s="26"/>
      <c r="D75" s="26"/>
      <c r="E75" s="26"/>
      <c r="F75" s="26"/>
      <c r="G75" s="26"/>
      <c r="H75" s="26"/>
      <c r="I75" s="26"/>
      <c r="J75" s="26"/>
      <c r="K75" s="26"/>
      <c r="L75" s="37"/>
      <c r="M75" s="2"/>
    </row>
    <row r="76" spans="2:12">
      <c r="B76" s="30" t="s">
        <v>2</v>
      </c>
      <c r="C76" s="31" t="s">
        <v>3</v>
      </c>
      <c r="D76" s="30" t="s">
        <v>4</v>
      </c>
      <c r="E76" s="31" t="s">
        <v>5</v>
      </c>
      <c r="F76" s="31" t="s">
        <v>6</v>
      </c>
      <c r="G76" s="31"/>
      <c r="H76" s="31"/>
      <c r="I76" s="31"/>
      <c r="J76" s="31" t="s">
        <v>7</v>
      </c>
      <c r="K76" s="31" t="s">
        <v>8</v>
      </c>
      <c r="L76" s="31" t="s">
        <v>9</v>
      </c>
    </row>
    <row r="77" spans="2:12">
      <c r="B77" s="30"/>
      <c r="C77" s="31"/>
      <c r="D77" s="30"/>
      <c r="E77" s="31"/>
      <c r="F77" s="31" t="s">
        <v>10</v>
      </c>
      <c r="G77" s="31"/>
      <c r="H77" s="31" t="s">
        <v>11</v>
      </c>
      <c r="I77" s="31"/>
      <c r="J77" s="31"/>
      <c r="K77" s="31"/>
      <c r="L77" s="31"/>
    </row>
    <row r="78" spans="2:12">
      <c r="B78" s="30"/>
      <c r="C78" s="31"/>
      <c r="D78" s="30"/>
      <c r="E78" s="31"/>
      <c r="F78" s="18" t="s">
        <v>12</v>
      </c>
      <c r="G78" s="18" t="s">
        <v>13</v>
      </c>
      <c r="H78" s="18" t="s">
        <v>12</v>
      </c>
      <c r="I78" s="18" t="s">
        <v>13</v>
      </c>
      <c r="J78" s="31"/>
      <c r="K78" s="31"/>
      <c r="L78" s="31"/>
    </row>
    <row r="79" ht="31.2" spans="2:12">
      <c r="B79" s="18">
        <v>2</v>
      </c>
      <c r="C79" s="20" t="s">
        <v>68</v>
      </c>
      <c r="D79" s="18" t="s">
        <v>16</v>
      </c>
      <c r="E79" s="18">
        <v>23</v>
      </c>
      <c r="F79" s="18">
        <v>28</v>
      </c>
      <c r="G79" s="18">
        <f>E79*F79</f>
        <v>644</v>
      </c>
      <c r="H79" s="18">
        <v>32</v>
      </c>
      <c r="I79" s="18">
        <f>E79*H79</f>
        <v>736</v>
      </c>
      <c r="J79" s="18">
        <f>G79+I79</f>
        <v>1380</v>
      </c>
      <c r="K79" s="33" t="s">
        <v>53</v>
      </c>
      <c r="L79" s="33" t="s">
        <v>88</v>
      </c>
    </row>
    <row r="80" spans="2:12">
      <c r="B80" s="18">
        <v>3</v>
      </c>
      <c r="C80" s="18" t="s">
        <v>70</v>
      </c>
      <c r="D80" s="18" t="s">
        <v>16</v>
      </c>
      <c r="E80" s="18">
        <v>12</v>
      </c>
      <c r="F80" s="18">
        <v>48</v>
      </c>
      <c r="G80" s="18">
        <f>E80*F80</f>
        <v>576</v>
      </c>
      <c r="H80" s="18">
        <v>324</v>
      </c>
      <c r="I80" s="18">
        <f>E80*H80</f>
        <v>3888</v>
      </c>
      <c r="J80" s="18">
        <f>G80+I80</f>
        <v>4464</v>
      </c>
      <c r="K80" s="36" t="s">
        <v>89</v>
      </c>
      <c r="L80" s="18"/>
    </row>
    <row r="81" spans="2:12">
      <c r="B81" s="18">
        <v>4</v>
      </c>
      <c r="C81" s="18" t="s">
        <v>90</v>
      </c>
      <c r="D81" s="18" t="s">
        <v>20</v>
      </c>
      <c r="E81" s="18">
        <v>4.5</v>
      </c>
      <c r="F81" s="18">
        <v>1380</v>
      </c>
      <c r="G81" s="18">
        <f>E81*F81</f>
        <v>6210</v>
      </c>
      <c r="H81" s="18"/>
      <c r="I81" s="18"/>
      <c r="J81" s="18">
        <f>G81</f>
        <v>6210</v>
      </c>
      <c r="K81" s="36" t="s">
        <v>91</v>
      </c>
      <c r="L81" s="18"/>
    </row>
    <row r="82" s="1" customFormat="1" spans="1:13">
      <c r="A82" s="2"/>
      <c r="B82" s="21"/>
      <c r="C82" s="21" t="s">
        <v>47</v>
      </c>
      <c r="D82" s="21"/>
      <c r="E82" s="21"/>
      <c r="F82" s="21"/>
      <c r="G82" s="21">
        <f>SUM(G71:G81)</f>
        <v>7553.2</v>
      </c>
      <c r="H82" s="21"/>
      <c r="I82" s="21">
        <f>SUM(I71:I81)</f>
        <v>5564.8</v>
      </c>
      <c r="J82" s="21">
        <f>SUM(J71:J81)</f>
        <v>13118</v>
      </c>
      <c r="K82" s="21"/>
      <c r="L82" s="21"/>
      <c r="M82" s="2"/>
    </row>
    <row r="83" s="1" customFormat="1" spans="1:13">
      <c r="A83" s="2"/>
      <c r="B83" s="25" t="s">
        <v>92</v>
      </c>
      <c r="C83" s="26"/>
      <c r="D83" s="26"/>
      <c r="E83" s="26"/>
      <c r="F83" s="26"/>
      <c r="G83" s="26"/>
      <c r="H83" s="26"/>
      <c r="I83" s="26"/>
      <c r="J83" s="26"/>
      <c r="K83" s="26"/>
      <c r="L83" s="37"/>
      <c r="M83" s="2"/>
    </row>
    <row r="84" spans="2:12">
      <c r="B84" s="18">
        <v>1</v>
      </c>
      <c r="C84" s="18" t="s">
        <v>93</v>
      </c>
      <c r="D84" s="18" t="s">
        <v>94</v>
      </c>
      <c r="E84" s="18">
        <v>1</v>
      </c>
      <c r="F84" s="18">
        <v>185</v>
      </c>
      <c r="G84" s="18">
        <f t="shared" ref="G84:G89" si="6">E84*F84</f>
        <v>185</v>
      </c>
      <c r="H84" s="18">
        <v>180</v>
      </c>
      <c r="I84" s="18">
        <f>H84*E84</f>
        <v>180</v>
      </c>
      <c r="J84" s="18">
        <f t="shared" ref="J84:J89" si="7">G84+I84</f>
        <v>365</v>
      </c>
      <c r="K84" s="36" t="s">
        <v>93</v>
      </c>
      <c r="L84" s="18"/>
    </row>
    <row r="85" ht="24" spans="2:12">
      <c r="B85" s="18">
        <v>2</v>
      </c>
      <c r="C85" s="18" t="s">
        <v>95</v>
      </c>
      <c r="D85" s="18" t="s">
        <v>20</v>
      </c>
      <c r="E85" s="18">
        <v>65</v>
      </c>
      <c r="F85" s="18">
        <v>12</v>
      </c>
      <c r="G85" s="18">
        <f t="shared" si="6"/>
        <v>780</v>
      </c>
      <c r="H85" s="18">
        <v>9</v>
      </c>
      <c r="I85" s="18">
        <f>E85*H85</f>
        <v>585</v>
      </c>
      <c r="J85" s="18">
        <f t="shared" si="7"/>
        <v>1365</v>
      </c>
      <c r="K85" s="36" t="s">
        <v>96</v>
      </c>
      <c r="L85" s="18"/>
    </row>
    <row r="86" ht="48" spans="2:12">
      <c r="B86" s="18">
        <v>3</v>
      </c>
      <c r="C86" s="18" t="s">
        <v>97</v>
      </c>
      <c r="D86" s="18" t="s">
        <v>98</v>
      </c>
      <c r="E86" s="18">
        <v>75</v>
      </c>
      <c r="F86" s="18">
        <v>67</v>
      </c>
      <c r="G86" s="18">
        <f t="shared" si="6"/>
        <v>5025</v>
      </c>
      <c r="H86" s="18">
        <v>35</v>
      </c>
      <c r="I86" s="18">
        <f>E86*H86</f>
        <v>2625</v>
      </c>
      <c r="J86" s="18">
        <f t="shared" si="7"/>
        <v>7650</v>
      </c>
      <c r="K86" s="36" t="s">
        <v>99</v>
      </c>
      <c r="L86" s="33" t="s">
        <v>100</v>
      </c>
    </row>
    <row r="87" spans="2:12">
      <c r="B87" s="18">
        <v>4</v>
      </c>
      <c r="C87" s="18" t="s">
        <v>101</v>
      </c>
      <c r="D87" s="18" t="s">
        <v>102</v>
      </c>
      <c r="E87" s="18">
        <v>70</v>
      </c>
      <c r="F87" s="18">
        <v>12</v>
      </c>
      <c r="G87" s="18">
        <f t="shared" si="6"/>
        <v>840</v>
      </c>
      <c r="H87" s="18">
        <v>7</v>
      </c>
      <c r="I87" s="18">
        <f>E87*H87</f>
        <v>490</v>
      </c>
      <c r="J87" s="18">
        <f t="shared" si="7"/>
        <v>1330</v>
      </c>
      <c r="K87" s="36" t="s">
        <v>103</v>
      </c>
      <c r="L87" s="18"/>
    </row>
    <row r="88" spans="2:12">
      <c r="B88" s="18">
        <v>5</v>
      </c>
      <c r="C88" s="18" t="s">
        <v>104</v>
      </c>
      <c r="D88" s="18" t="s">
        <v>105</v>
      </c>
      <c r="E88" s="18">
        <v>5</v>
      </c>
      <c r="F88" s="18">
        <v>360</v>
      </c>
      <c r="G88" s="18">
        <f t="shared" si="6"/>
        <v>1800</v>
      </c>
      <c r="H88" s="18">
        <v>125</v>
      </c>
      <c r="I88" s="18">
        <f>E88*H88</f>
        <v>625</v>
      </c>
      <c r="J88" s="18">
        <f t="shared" si="7"/>
        <v>2425</v>
      </c>
      <c r="K88" s="36" t="s">
        <v>106</v>
      </c>
      <c r="L88" s="18"/>
    </row>
    <row r="89" ht="48" spans="2:12">
      <c r="B89" s="18">
        <v>6</v>
      </c>
      <c r="C89" s="18" t="s">
        <v>107</v>
      </c>
      <c r="D89" s="18" t="s">
        <v>20</v>
      </c>
      <c r="E89" s="18">
        <v>75</v>
      </c>
      <c r="F89" s="18">
        <v>55</v>
      </c>
      <c r="G89" s="18">
        <f t="shared" si="6"/>
        <v>4125</v>
      </c>
      <c r="H89" s="18">
        <v>25</v>
      </c>
      <c r="I89" s="18">
        <f>E89*H89</f>
        <v>1875</v>
      </c>
      <c r="J89" s="18">
        <f t="shared" si="7"/>
        <v>6000</v>
      </c>
      <c r="K89" s="36" t="s">
        <v>108</v>
      </c>
      <c r="L89" s="18"/>
    </row>
    <row r="90" s="1" customFormat="1" spans="1:13">
      <c r="A90" s="2"/>
      <c r="B90" s="21"/>
      <c r="C90" s="21" t="s">
        <v>47</v>
      </c>
      <c r="D90" s="21"/>
      <c r="E90" s="21"/>
      <c r="F90" s="21"/>
      <c r="G90" s="21">
        <f>SUM(G84:G89)</f>
        <v>12755</v>
      </c>
      <c r="H90" s="21"/>
      <c r="I90" s="21">
        <f>SUM(I84:I89)</f>
        <v>6380</v>
      </c>
      <c r="J90" s="21">
        <f>SUM(J84:J89)</f>
        <v>19135</v>
      </c>
      <c r="K90" s="21"/>
      <c r="L90" s="21"/>
      <c r="M90" s="2"/>
    </row>
    <row r="91" s="1" customFormat="1" spans="1:13">
      <c r="A91" s="2"/>
      <c r="B91" s="25" t="s">
        <v>109</v>
      </c>
      <c r="C91" s="26"/>
      <c r="D91" s="26"/>
      <c r="E91" s="26"/>
      <c r="F91" s="26"/>
      <c r="G91" s="26"/>
      <c r="H91" s="26"/>
      <c r="I91" s="26"/>
      <c r="J91" s="26"/>
      <c r="K91" s="26"/>
      <c r="L91" s="37"/>
      <c r="M91" s="2"/>
    </row>
    <row r="92" spans="2:12">
      <c r="B92" s="40">
        <v>1</v>
      </c>
      <c r="C92" s="40" t="s">
        <v>110</v>
      </c>
      <c r="D92" s="40" t="s">
        <v>94</v>
      </c>
      <c r="E92" s="40">
        <v>1</v>
      </c>
      <c r="F92" s="40"/>
      <c r="G92" s="40"/>
      <c r="H92" s="40">
        <v>200</v>
      </c>
      <c r="I92" s="40">
        <f t="shared" ref="I92:I113" si="8">E92*H92</f>
        <v>200</v>
      </c>
      <c r="J92" s="40">
        <v>400</v>
      </c>
      <c r="K92" s="35"/>
      <c r="L92" s="35"/>
    </row>
    <row r="93" spans="2:12">
      <c r="B93" s="40">
        <v>2</v>
      </c>
      <c r="C93" s="40" t="s">
        <v>111</v>
      </c>
      <c r="D93" s="40" t="s">
        <v>16</v>
      </c>
      <c r="E93" s="40">
        <v>3</v>
      </c>
      <c r="F93" s="40">
        <v>95</v>
      </c>
      <c r="G93" s="40">
        <f t="shared" ref="G93:G113" si="9">E93*F93</f>
        <v>285</v>
      </c>
      <c r="H93" s="40">
        <v>80</v>
      </c>
      <c r="I93" s="40">
        <f t="shared" si="8"/>
        <v>240</v>
      </c>
      <c r="J93" s="40">
        <f t="shared" ref="J93:J113" si="10">G93+I93</f>
        <v>525</v>
      </c>
      <c r="K93" s="35" t="s">
        <v>112</v>
      </c>
      <c r="L93" s="35"/>
    </row>
    <row r="94" spans="2:12">
      <c r="B94" s="40">
        <v>3</v>
      </c>
      <c r="C94" s="40" t="s">
        <v>113</v>
      </c>
      <c r="D94" s="40" t="s">
        <v>114</v>
      </c>
      <c r="E94" s="40">
        <v>4</v>
      </c>
      <c r="F94" s="40">
        <v>120</v>
      </c>
      <c r="G94" s="40">
        <f t="shared" si="9"/>
        <v>480</v>
      </c>
      <c r="H94" s="40">
        <v>100</v>
      </c>
      <c r="I94" s="40">
        <f t="shared" si="8"/>
        <v>400</v>
      </c>
      <c r="J94" s="40">
        <f t="shared" si="10"/>
        <v>880</v>
      </c>
      <c r="K94" s="35" t="s">
        <v>115</v>
      </c>
      <c r="L94" s="35"/>
    </row>
    <row r="95" spans="2:12">
      <c r="B95" s="40">
        <v>4</v>
      </c>
      <c r="C95" s="40" t="s">
        <v>116</v>
      </c>
      <c r="D95" s="40" t="s">
        <v>94</v>
      </c>
      <c r="E95" s="40">
        <v>1</v>
      </c>
      <c r="F95" s="40">
        <v>80</v>
      </c>
      <c r="G95" s="40">
        <f t="shared" si="9"/>
        <v>80</v>
      </c>
      <c r="H95" s="40">
        <v>380</v>
      </c>
      <c r="I95" s="40">
        <f t="shared" si="8"/>
        <v>380</v>
      </c>
      <c r="J95" s="40">
        <f t="shared" si="10"/>
        <v>460</v>
      </c>
      <c r="K95" s="35" t="s">
        <v>117</v>
      </c>
      <c r="L95" s="35"/>
    </row>
    <row r="96" spans="2:12">
      <c r="B96" s="40">
        <v>5</v>
      </c>
      <c r="C96" s="40" t="s">
        <v>118</v>
      </c>
      <c r="D96" s="40" t="s">
        <v>94</v>
      </c>
      <c r="E96" s="40">
        <v>1</v>
      </c>
      <c r="F96" s="40">
        <v>60</v>
      </c>
      <c r="G96" s="40">
        <f t="shared" si="9"/>
        <v>60</v>
      </c>
      <c r="H96" s="40">
        <v>300</v>
      </c>
      <c r="I96" s="40">
        <f t="shared" si="8"/>
        <v>300</v>
      </c>
      <c r="J96" s="40">
        <f t="shared" si="10"/>
        <v>360</v>
      </c>
      <c r="K96" s="35" t="s">
        <v>119</v>
      </c>
      <c r="L96" s="35"/>
    </row>
    <row r="97" spans="2:12">
      <c r="B97" s="40">
        <v>6</v>
      </c>
      <c r="C97" s="40" t="s">
        <v>120</v>
      </c>
      <c r="D97" s="40" t="s">
        <v>16</v>
      </c>
      <c r="E97" s="40">
        <v>12</v>
      </c>
      <c r="F97" s="40">
        <v>20</v>
      </c>
      <c r="G97" s="40">
        <f t="shared" si="9"/>
        <v>240</v>
      </c>
      <c r="H97" s="40">
        <v>25</v>
      </c>
      <c r="I97" s="40">
        <f t="shared" si="8"/>
        <v>300</v>
      </c>
      <c r="J97" s="40">
        <f t="shared" si="10"/>
        <v>540</v>
      </c>
      <c r="K97" s="35" t="s">
        <v>121</v>
      </c>
      <c r="L97" s="35" t="s">
        <v>122</v>
      </c>
    </row>
    <row r="98" ht="24" spans="2:12">
      <c r="B98" s="40">
        <v>7</v>
      </c>
      <c r="C98" s="40" t="s">
        <v>123</v>
      </c>
      <c r="D98" s="40" t="s">
        <v>16</v>
      </c>
      <c r="E98" s="40">
        <v>200</v>
      </c>
      <c r="F98" s="40">
        <v>20</v>
      </c>
      <c r="G98" s="40">
        <f t="shared" si="9"/>
        <v>4000</v>
      </c>
      <c r="H98" s="40">
        <v>15</v>
      </c>
      <c r="I98" s="40">
        <f t="shared" si="8"/>
        <v>3000</v>
      </c>
      <c r="J98" s="40">
        <f t="shared" si="10"/>
        <v>7000</v>
      </c>
      <c r="K98" s="35" t="s">
        <v>40</v>
      </c>
      <c r="L98" s="36" t="s">
        <v>41</v>
      </c>
    </row>
    <row r="99" s="4" customFormat="1" spans="11:12">
      <c r="K99" s="51"/>
      <c r="L99" s="51"/>
    </row>
    <row r="100" s="4" customFormat="1" spans="11:12">
      <c r="K100" s="51"/>
      <c r="L100" s="51"/>
    </row>
    <row r="101" s="4" customFormat="1" spans="11:12">
      <c r="K101" s="51"/>
      <c r="L101" s="51"/>
    </row>
    <row r="102" s="3" customFormat="1" ht="17.4" spans="3:12">
      <c r="C102" s="41" t="s">
        <v>0</v>
      </c>
      <c r="D102" s="41"/>
      <c r="E102" s="41"/>
      <c r="F102" s="41"/>
      <c r="G102" s="41"/>
      <c r="H102" s="41"/>
      <c r="I102" s="41"/>
      <c r="J102" s="41"/>
      <c r="K102" s="41"/>
      <c r="L102" s="41"/>
    </row>
    <row r="103" spans="2:12">
      <c r="B103" s="11" t="s">
        <v>87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5"/>
    </row>
    <row r="104" s="1" customFormat="1" spans="1:13">
      <c r="A104" s="2"/>
      <c r="B104" s="25" t="s">
        <v>1</v>
      </c>
      <c r="C104" s="26"/>
      <c r="D104" s="26"/>
      <c r="E104" s="26"/>
      <c r="F104" s="26"/>
      <c r="G104" s="26"/>
      <c r="H104" s="26"/>
      <c r="I104" s="26"/>
      <c r="J104" s="26"/>
      <c r="K104" s="26"/>
      <c r="L104" s="37"/>
      <c r="M104" s="2"/>
    </row>
    <row r="105" ht="14.25" customHeight="1" spans="2:12">
      <c r="B105" s="9" t="s">
        <v>2</v>
      </c>
      <c r="C105" s="10" t="s">
        <v>3</v>
      </c>
      <c r="D105" s="9" t="s">
        <v>4</v>
      </c>
      <c r="E105" s="10" t="s">
        <v>5</v>
      </c>
      <c r="F105" s="11" t="s">
        <v>6</v>
      </c>
      <c r="G105" s="12"/>
      <c r="H105" s="12"/>
      <c r="I105" s="15"/>
      <c r="J105" s="10" t="s">
        <v>7</v>
      </c>
      <c r="K105" s="10" t="s">
        <v>8</v>
      </c>
      <c r="L105" s="10" t="s">
        <v>9</v>
      </c>
    </row>
    <row r="106" spans="2:12">
      <c r="B106" s="13"/>
      <c r="C106" s="14"/>
      <c r="D106" s="13"/>
      <c r="E106" s="14"/>
      <c r="F106" s="11" t="s">
        <v>10</v>
      </c>
      <c r="G106" s="15"/>
      <c r="H106" s="11" t="s">
        <v>11</v>
      </c>
      <c r="I106" s="15"/>
      <c r="J106" s="14"/>
      <c r="K106" s="14"/>
      <c r="L106" s="14"/>
    </row>
    <row r="107" spans="2:12">
      <c r="B107" s="16"/>
      <c r="C107" s="17"/>
      <c r="D107" s="16"/>
      <c r="E107" s="17"/>
      <c r="F107" s="18" t="s">
        <v>12</v>
      </c>
      <c r="G107" s="18" t="s">
        <v>13</v>
      </c>
      <c r="H107" s="18" t="s">
        <v>12</v>
      </c>
      <c r="I107" s="18" t="s">
        <v>13</v>
      </c>
      <c r="J107" s="17"/>
      <c r="K107" s="17"/>
      <c r="L107" s="17"/>
    </row>
    <row r="108" ht="48" spans="2:12">
      <c r="B108" s="40">
        <v>8</v>
      </c>
      <c r="C108" s="40" t="s">
        <v>124</v>
      </c>
      <c r="D108" s="40" t="s">
        <v>16</v>
      </c>
      <c r="E108" s="40">
        <v>200</v>
      </c>
      <c r="F108" s="40">
        <v>12</v>
      </c>
      <c r="G108" s="40">
        <f t="shared" si="9"/>
        <v>2400</v>
      </c>
      <c r="H108" s="40">
        <v>8</v>
      </c>
      <c r="I108" s="40">
        <f t="shared" si="8"/>
        <v>1600</v>
      </c>
      <c r="J108" s="40">
        <f t="shared" si="10"/>
        <v>4000</v>
      </c>
      <c r="K108" s="36" t="s">
        <v>43</v>
      </c>
      <c r="L108" s="36" t="s">
        <v>44</v>
      </c>
    </row>
    <row r="109" ht="36" spans="2:12">
      <c r="B109" s="40">
        <v>9</v>
      </c>
      <c r="C109" s="42" t="s">
        <v>125</v>
      </c>
      <c r="D109" s="40" t="s">
        <v>16</v>
      </c>
      <c r="E109" s="40">
        <v>5.6</v>
      </c>
      <c r="F109" s="40">
        <v>22</v>
      </c>
      <c r="G109" s="40">
        <f t="shared" si="9"/>
        <v>123.2</v>
      </c>
      <c r="H109" s="40">
        <v>21</v>
      </c>
      <c r="I109" s="40">
        <f t="shared" si="8"/>
        <v>117.6</v>
      </c>
      <c r="J109" s="40">
        <f t="shared" si="10"/>
        <v>240.8</v>
      </c>
      <c r="K109" s="33" t="s">
        <v>53</v>
      </c>
      <c r="L109" s="33" t="s">
        <v>82</v>
      </c>
    </row>
    <row r="110" ht="31.2" spans="2:12">
      <c r="B110" s="40">
        <v>10</v>
      </c>
      <c r="C110" s="42" t="s">
        <v>126</v>
      </c>
      <c r="D110" s="40" t="s">
        <v>16</v>
      </c>
      <c r="E110" s="40">
        <v>16</v>
      </c>
      <c r="F110" s="40">
        <v>28</v>
      </c>
      <c r="G110" s="40">
        <f t="shared" si="9"/>
        <v>448</v>
      </c>
      <c r="H110" s="40">
        <v>32</v>
      </c>
      <c r="I110" s="40">
        <f t="shared" si="8"/>
        <v>512</v>
      </c>
      <c r="J110" s="40">
        <f t="shared" si="10"/>
        <v>960</v>
      </c>
      <c r="K110" s="33" t="s">
        <v>53</v>
      </c>
      <c r="L110" s="33"/>
    </row>
    <row r="111" spans="2:12">
      <c r="B111" s="40">
        <v>11</v>
      </c>
      <c r="C111" s="40" t="s">
        <v>127</v>
      </c>
      <c r="D111" s="40" t="s">
        <v>16</v>
      </c>
      <c r="E111" s="40">
        <v>30</v>
      </c>
      <c r="F111" s="40">
        <v>40</v>
      </c>
      <c r="G111" s="40">
        <f t="shared" si="9"/>
        <v>1200</v>
      </c>
      <c r="H111" s="40">
        <v>55</v>
      </c>
      <c r="I111" s="40">
        <f t="shared" si="8"/>
        <v>1650</v>
      </c>
      <c r="J111" s="40">
        <f t="shared" si="10"/>
        <v>2850</v>
      </c>
      <c r="K111" s="33" t="s">
        <v>128</v>
      </c>
      <c r="L111" s="33" t="s">
        <v>129</v>
      </c>
    </row>
    <row r="112" ht="24" spans="2:12">
      <c r="B112" s="40">
        <v>12</v>
      </c>
      <c r="C112" s="40" t="s">
        <v>130</v>
      </c>
      <c r="D112" s="40" t="s">
        <v>94</v>
      </c>
      <c r="E112" s="40">
        <v>1</v>
      </c>
      <c r="F112" s="40">
        <v>80</v>
      </c>
      <c r="G112" s="40">
        <f t="shared" si="9"/>
        <v>80</v>
      </c>
      <c r="H112" s="40">
        <v>700</v>
      </c>
      <c r="I112" s="40">
        <f t="shared" si="8"/>
        <v>700</v>
      </c>
      <c r="J112" s="40">
        <f t="shared" si="10"/>
        <v>780</v>
      </c>
      <c r="K112" s="33" t="s">
        <v>131</v>
      </c>
      <c r="L112" s="33"/>
    </row>
    <row r="113" spans="2:12">
      <c r="B113" s="40">
        <v>14</v>
      </c>
      <c r="C113" s="40" t="s">
        <v>132</v>
      </c>
      <c r="D113" s="40" t="s">
        <v>16</v>
      </c>
      <c r="E113" s="40">
        <v>5.6</v>
      </c>
      <c r="F113" s="40">
        <v>128</v>
      </c>
      <c r="G113" s="40">
        <f t="shared" si="9"/>
        <v>716.8</v>
      </c>
      <c r="H113" s="40">
        <v>80</v>
      </c>
      <c r="I113" s="40">
        <f t="shared" si="8"/>
        <v>448</v>
      </c>
      <c r="J113" s="40">
        <f t="shared" si="10"/>
        <v>1164.8</v>
      </c>
      <c r="K113" s="33" t="s">
        <v>133</v>
      </c>
      <c r="L113" s="33"/>
    </row>
    <row r="114" s="1" customFormat="1" spans="1:13">
      <c r="A114" s="2"/>
      <c r="B114" s="21"/>
      <c r="C114" s="21" t="s">
        <v>47</v>
      </c>
      <c r="D114" s="21"/>
      <c r="E114" s="21"/>
      <c r="F114" s="21"/>
      <c r="G114" s="21">
        <f>SUM(G92:G113)</f>
        <v>10113</v>
      </c>
      <c r="H114" s="21"/>
      <c r="I114" s="21">
        <f>SUM(I92:I113)</f>
        <v>9847.6</v>
      </c>
      <c r="J114" s="21">
        <f>SUM(J92:J113)</f>
        <v>20160.6</v>
      </c>
      <c r="K114" s="52"/>
      <c r="L114" s="52"/>
      <c r="M114" s="2"/>
    </row>
    <row r="115" spans="2:12">
      <c r="B115" s="18"/>
      <c r="C115" s="40" t="s">
        <v>134</v>
      </c>
      <c r="D115" s="18"/>
      <c r="E115" s="18"/>
      <c r="F115" s="18"/>
      <c r="G115" s="43"/>
      <c r="H115" s="18"/>
      <c r="I115" s="43"/>
      <c r="J115" s="43">
        <v>96485.2</v>
      </c>
      <c r="K115" s="18"/>
      <c r="L115" s="18"/>
    </row>
    <row r="116" spans="2:12">
      <c r="B116" s="18"/>
      <c r="C116" s="40" t="s">
        <v>135</v>
      </c>
      <c r="D116" s="18" t="s">
        <v>94</v>
      </c>
      <c r="E116" s="18">
        <v>1</v>
      </c>
      <c r="F116" s="18"/>
      <c r="G116" s="18"/>
      <c r="H116" s="18"/>
      <c r="I116" s="18"/>
      <c r="J116" s="18">
        <v>5789.1</v>
      </c>
      <c r="K116" s="34" t="s">
        <v>136</v>
      </c>
      <c r="L116" s="18"/>
    </row>
    <row r="117" ht="48" spans="2:12">
      <c r="B117" s="18"/>
      <c r="C117" s="40" t="s">
        <v>137</v>
      </c>
      <c r="D117" s="18" t="s">
        <v>94</v>
      </c>
      <c r="E117" s="18">
        <v>1</v>
      </c>
      <c r="F117" s="18"/>
      <c r="G117" s="18"/>
      <c r="H117" s="18"/>
      <c r="I117" s="18"/>
      <c r="J117" s="18">
        <v>2894.56</v>
      </c>
      <c r="K117" s="33" t="s">
        <v>138</v>
      </c>
      <c r="L117" s="33" t="s">
        <v>139</v>
      </c>
    </row>
    <row r="118" spans="2:12">
      <c r="B118" s="44"/>
      <c r="C118" s="44" t="s">
        <v>140</v>
      </c>
      <c r="D118" s="44"/>
      <c r="E118" s="44"/>
      <c r="F118" s="44"/>
      <c r="G118" s="44"/>
      <c r="H118" s="44"/>
      <c r="I118" s="44"/>
      <c r="J118" s="53">
        <f>SUM(J115:J117)</f>
        <v>105168.86</v>
      </c>
      <c r="K118" s="44"/>
      <c r="L118" s="44"/>
    </row>
    <row r="119" spans="2:12">
      <c r="B119" s="45" t="s">
        <v>141</v>
      </c>
      <c r="C119" s="46"/>
      <c r="D119" s="46"/>
      <c r="E119" s="46"/>
      <c r="F119" s="46"/>
      <c r="G119" s="46"/>
      <c r="H119" s="46"/>
      <c r="I119" s="46"/>
      <c r="J119" s="46"/>
      <c r="K119" s="46"/>
      <c r="L119" s="54"/>
    </row>
    <row r="120" spans="2:12">
      <c r="B120" s="47">
        <v>1</v>
      </c>
      <c r="C120" s="48" t="s">
        <v>142</v>
      </c>
      <c r="D120" s="49"/>
      <c r="E120" s="49"/>
      <c r="F120" s="49"/>
      <c r="G120" s="49"/>
      <c r="H120" s="49"/>
      <c r="I120" s="49"/>
      <c r="J120" s="49"/>
      <c r="K120" s="49"/>
      <c r="L120" s="55"/>
    </row>
    <row r="121" spans="2:12">
      <c r="B121" s="47">
        <v>2</v>
      </c>
      <c r="C121" s="48" t="s">
        <v>143</v>
      </c>
      <c r="D121" s="49"/>
      <c r="E121" s="49"/>
      <c r="F121" s="49"/>
      <c r="G121" s="49"/>
      <c r="H121" s="49"/>
      <c r="I121" s="49"/>
      <c r="J121" s="49"/>
      <c r="K121" s="49"/>
      <c r="L121" s="55"/>
    </row>
    <row r="122" spans="2:12">
      <c r="B122" s="47">
        <v>3</v>
      </c>
      <c r="C122" s="48" t="s">
        <v>144</v>
      </c>
      <c r="D122" s="49"/>
      <c r="E122" s="49"/>
      <c r="F122" s="49"/>
      <c r="G122" s="49"/>
      <c r="H122" s="49"/>
      <c r="I122" s="49"/>
      <c r="J122" s="49"/>
      <c r="K122" s="49"/>
      <c r="L122" s="55"/>
    </row>
    <row r="123" spans="2:12">
      <c r="B123" s="47">
        <v>4</v>
      </c>
      <c r="C123" s="48" t="s">
        <v>145</v>
      </c>
      <c r="D123" s="49"/>
      <c r="E123" s="49"/>
      <c r="F123" s="49"/>
      <c r="G123" s="49"/>
      <c r="H123" s="49"/>
      <c r="I123" s="49"/>
      <c r="J123" s="49"/>
      <c r="K123" s="49"/>
      <c r="L123" s="55"/>
    </row>
    <row r="124" spans="2:12">
      <c r="B124" s="47">
        <v>5</v>
      </c>
      <c r="C124" s="48" t="s">
        <v>146</v>
      </c>
      <c r="D124" s="49"/>
      <c r="E124" s="49"/>
      <c r="F124" s="49"/>
      <c r="G124" s="49"/>
      <c r="H124" s="49"/>
      <c r="I124" s="49"/>
      <c r="J124" s="49"/>
      <c r="K124" s="49"/>
      <c r="L124" s="55"/>
    </row>
    <row r="125" spans="2:12">
      <c r="B125" s="47">
        <v>6</v>
      </c>
      <c r="C125" s="48" t="s">
        <v>147</v>
      </c>
      <c r="D125" s="49"/>
      <c r="E125" s="49"/>
      <c r="F125" s="49"/>
      <c r="G125" s="49"/>
      <c r="H125" s="49"/>
      <c r="I125" s="49"/>
      <c r="J125" s="49"/>
      <c r="K125" s="49"/>
      <c r="L125" s="55"/>
    </row>
    <row r="126" spans="2:11">
      <c r="B126" s="1"/>
      <c r="C126" s="1" t="s">
        <v>148</v>
      </c>
      <c r="D126" s="1"/>
      <c r="E126" s="1"/>
      <c r="F126" s="1"/>
      <c r="G126" s="1"/>
      <c r="H126" s="1" t="s">
        <v>149</v>
      </c>
      <c r="I126" s="1"/>
      <c r="J126" s="1"/>
      <c r="K126" s="1" t="s">
        <v>150</v>
      </c>
    </row>
  </sheetData>
  <mergeCells count="76">
    <mergeCell ref="B3:L3"/>
    <mergeCell ref="F4:I4"/>
    <mergeCell ref="F5:G5"/>
    <mergeCell ref="H5:I5"/>
    <mergeCell ref="B7:L7"/>
    <mergeCell ref="B25:L25"/>
    <mergeCell ref="F26:I26"/>
    <mergeCell ref="F27:G27"/>
    <mergeCell ref="H27:I27"/>
    <mergeCell ref="B29:L29"/>
    <mergeCell ref="B41:L41"/>
    <mergeCell ref="B53:L53"/>
    <mergeCell ref="F54:I54"/>
    <mergeCell ref="F55:G55"/>
    <mergeCell ref="H55:I55"/>
    <mergeCell ref="B57:L57"/>
    <mergeCell ref="B64:L64"/>
    <mergeCell ref="B70:L70"/>
    <mergeCell ref="C73:L73"/>
    <mergeCell ref="B74:L74"/>
    <mergeCell ref="B75:L75"/>
    <mergeCell ref="F76:I76"/>
    <mergeCell ref="F77:G77"/>
    <mergeCell ref="H77:I77"/>
    <mergeCell ref="B83:L83"/>
    <mergeCell ref="B91:L91"/>
    <mergeCell ref="C102:L102"/>
    <mergeCell ref="B103:L103"/>
    <mergeCell ref="B104:L104"/>
    <mergeCell ref="F105:I105"/>
    <mergeCell ref="F106:G106"/>
    <mergeCell ref="H106:I106"/>
    <mergeCell ref="C120:L120"/>
    <mergeCell ref="C121:L121"/>
    <mergeCell ref="C122:L122"/>
    <mergeCell ref="C123:L123"/>
    <mergeCell ref="C124:L124"/>
    <mergeCell ref="C125:L125"/>
    <mergeCell ref="B4:B6"/>
    <mergeCell ref="B26:B28"/>
    <mergeCell ref="B54:B56"/>
    <mergeCell ref="B76:B78"/>
    <mergeCell ref="B105:B107"/>
    <mergeCell ref="C4:C6"/>
    <mergeCell ref="C26:C28"/>
    <mergeCell ref="C54:C56"/>
    <mergeCell ref="C76:C78"/>
    <mergeCell ref="C105:C107"/>
    <mergeCell ref="D4:D6"/>
    <mergeCell ref="D26:D28"/>
    <mergeCell ref="D54:D56"/>
    <mergeCell ref="D76:D78"/>
    <mergeCell ref="D105:D107"/>
    <mergeCell ref="E4:E6"/>
    <mergeCell ref="E26:E28"/>
    <mergeCell ref="E54:E56"/>
    <mergeCell ref="E76:E78"/>
    <mergeCell ref="E105:E107"/>
    <mergeCell ref="J4:J6"/>
    <mergeCell ref="J26:J28"/>
    <mergeCell ref="J54:J56"/>
    <mergeCell ref="J76:J78"/>
    <mergeCell ref="J105:J107"/>
    <mergeCell ref="K4:K6"/>
    <mergeCell ref="K26:K28"/>
    <mergeCell ref="K54:K56"/>
    <mergeCell ref="K76:K78"/>
    <mergeCell ref="K105:K107"/>
    <mergeCell ref="L4:L6"/>
    <mergeCell ref="L26:L28"/>
    <mergeCell ref="L54:L56"/>
    <mergeCell ref="L76:L78"/>
    <mergeCell ref="L105:L107"/>
    <mergeCell ref="B1:L2"/>
    <mergeCell ref="B23:L24"/>
    <mergeCell ref="B51:L52"/>
  </mergeCells>
  <pageMargins left="0.17" right="0.17" top="0.3" bottom="0.5" header="0.28" footer="0.5"/>
  <pageSetup paperSize="9" orientation="landscape"/>
  <headerFooter alignWithMargins="0" scaleWithDoc="0"/>
  <rowBreaks count="1" manualBreakCount="1">
    <brk id="130" max="25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沙丁鱼</cp:lastModifiedBy>
  <dcterms:created xsi:type="dcterms:W3CDTF">2016-11-26T02:07:34Z</dcterms:created>
  <cp:lastPrinted>2017-06-12T02:35:36Z</cp:lastPrinted>
  <dcterms:modified xsi:type="dcterms:W3CDTF">2023-07-06T08:39:09Z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F9A85A5BAE9A4F21896E284A9271FDF7</vt:lpwstr>
  </property>
  <property fmtid="{D5CDD505-2E9C-101B-9397-08002B2CF9AE}" pid="3" name="KSOProductBuildVer">
    <vt:lpwstr>2052-11.1.0.12358</vt:lpwstr>
  </property>
  <property fmtid="{D5CDD505-2E9C-101B-9397-08002B2CF9AE}" pid="4" name="KSOTemplateUUID">
    <vt:lpwstr>v1.0_mb_vOAUBIt+Fb1KjyKbbNxScw==</vt:lpwstr>
  </property>
</Properties>
</file>