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59" activeTab="5"/>
  </bookViews>
  <sheets>
    <sheet name="一般情况" sheetId="1" r:id="rId1"/>
    <sheet name="术中情况" sheetId="2" r:id="rId2"/>
    <sheet name="血常规" sheetId="4" r:id="rId3"/>
    <sheet name="生化" sheetId="10" r:id="rId4"/>
    <sheet name="血气" sheetId="7" r:id="rId5"/>
    <sheet name="凝血" sheetId="5" r:id="rId6"/>
    <sheet name="出院前术后转归" sheetId="8" r:id="rId7"/>
    <sheet name="术后输血情况" sheetId="16" r:id="rId8"/>
    <sheet name="总体转归" sheetId="11" r:id="rId9"/>
    <sheet name="术中化验" sheetId="15" r:id="rId10"/>
  </sheets>
  <calcPr calcId="144525" concurrentCalc="0"/>
</workbook>
</file>

<file path=xl/sharedStrings.xml><?xml version="1.0" encoding="utf-8"?>
<sst xmlns="http://schemas.openxmlformats.org/spreadsheetml/2006/main" count="3036" uniqueCount="1513">
  <si>
    <r>
      <rPr>
        <b/>
        <sz val="10"/>
        <color theme="1"/>
        <rFont val="宋体"/>
        <charset val="134"/>
      </rPr>
      <t>序列号</t>
    </r>
  </si>
  <si>
    <r>
      <rPr>
        <b/>
        <sz val="10"/>
        <color theme="1"/>
        <rFont val="宋体"/>
        <charset val="134"/>
      </rPr>
      <t>姓名</t>
    </r>
  </si>
  <si>
    <r>
      <rPr>
        <b/>
        <sz val="10"/>
        <color theme="1"/>
        <rFont val="宋体"/>
        <charset val="134"/>
      </rPr>
      <t>病案号</t>
    </r>
  </si>
  <si>
    <r>
      <rPr>
        <b/>
        <sz val="10"/>
        <color theme="1"/>
        <rFont val="Times New Roman"/>
        <charset val="134"/>
      </rPr>
      <t>ID</t>
    </r>
    <r>
      <rPr>
        <b/>
        <sz val="10"/>
        <color theme="1"/>
        <rFont val="宋体"/>
        <charset val="134"/>
      </rPr>
      <t>号</t>
    </r>
  </si>
  <si>
    <t>联系电话</t>
  </si>
  <si>
    <r>
      <rPr>
        <b/>
        <sz val="10"/>
        <color theme="1"/>
        <rFont val="宋体"/>
        <charset val="134"/>
      </rPr>
      <t>年龄</t>
    </r>
  </si>
  <si>
    <r>
      <rPr>
        <b/>
        <sz val="10"/>
        <color theme="1"/>
        <rFont val="宋体"/>
        <charset val="134"/>
      </rPr>
      <t>性别(男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女</t>
    </r>
    <r>
      <rPr>
        <b/>
        <sz val="10"/>
        <color theme="1"/>
        <rFont val="Times New Roman"/>
        <charset val="134"/>
      </rPr>
      <t>0)</t>
    </r>
  </si>
  <si>
    <r>
      <rPr>
        <b/>
        <sz val="10"/>
        <color theme="1"/>
        <rFont val="宋体"/>
        <charset val="134"/>
      </rPr>
      <t>身高</t>
    </r>
  </si>
  <si>
    <r>
      <rPr>
        <b/>
        <sz val="10"/>
        <color theme="1"/>
        <rFont val="宋体"/>
        <charset val="134"/>
      </rPr>
      <t>体重</t>
    </r>
  </si>
  <si>
    <t>BMI</t>
  </si>
  <si>
    <r>
      <rPr>
        <b/>
        <sz val="10"/>
        <color theme="1"/>
        <rFont val="宋体"/>
        <charset val="134"/>
      </rPr>
      <t>血型</t>
    </r>
  </si>
  <si>
    <r>
      <rPr>
        <b/>
        <sz val="10"/>
        <color theme="1"/>
        <rFont val="Times New Roman"/>
        <charset val="134"/>
      </rPr>
      <t>O</t>
    </r>
    <r>
      <rPr>
        <b/>
        <sz val="10"/>
        <color theme="1"/>
        <rFont val="宋体"/>
        <charset val="134"/>
      </rPr>
      <t>型</t>
    </r>
  </si>
  <si>
    <r>
      <rPr>
        <b/>
        <sz val="10"/>
        <color theme="1"/>
        <rFont val="Times New Roman"/>
        <charset val="134"/>
      </rPr>
      <t>A</t>
    </r>
    <r>
      <rPr>
        <b/>
        <sz val="10"/>
        <color theme="1"/>
        <rFont val="宋体"/>
        <charset val="134"/>
      </rPr>
      <t>型</t>
    </r>
  </si>
  <si>
    <r>
      <rPr>
        <b/>
        <sz val="10"/>
        <color theme="1"/>
        <rFont val="Times New Roman"/>
        <charset val="134"/>
      </rPr>
      <t>B</t>
    </r>
    <r>
      <rPr>
        <b/>
        <sz val="10"/>
        <color theme="1"/>
        <rFont val="宋体"/>
        <charset val="134"/>
      </rPr>
      <t>型</t>
    </r>
  </si>
  <si>
    <r>
      <rPr>
        <b/>
        <sz val="10"/>
        <color theme="1"/>
        <rFont val="Times New Roman"/>
        <charset val="134"/>
      </rPr>
      <t>AB</t>
    </r>
    <r>
      <rPr>
        <b/>
        <sz val="10"/>
        <color theme="1"/>
        <rFont val="宋体"/>
        <charset val="134"/>
      </rPr>
      <t>型</t>
    </r>
  </si>
  <si>
    <r>
      <rPr>
        <b/>
        <sz val="10"/>
        <color theme="1"/>
        <rFont val="Times New Roman"/>
        <charset val="134"/>
      </rPr>
      <t>RH(</t>
    </r>
    <r>
      <rPr>
        <b/>
        <sz val="10"/>
        <color theme="1"/>
        <rFont val="宋体"/>
        <charset val="134"/>
      </rPr>
      <t>阳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阴</t>
    </r>
    <r>
      <rPr>
        <b/>
        <sz val="10"/>
        <color theme="1"/>
        <rFont val="Times New Roman"/>
        <charset val="134"/>
      </rPr>
      <t>0)</t>
    </r>
  </si>
  <si>
    <t>乙肝携带</t>
  </si>
  <si>
    <r>
      <rPr>
        <b/>
        <sz val="10"/>
        <color theme="1"/>
        <rFont val="宋体"/>
        <charset val="134"/>
      </rPr>
      <t>诊断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</si>
  <si>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乙肝肝硬化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</si>
  <si>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宋体"/>
        <charset val="134"/>
      </rPr>
      <t>乙肝肝硬化肝癌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</si>
  <si>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宋体"/>
        <charset val="134"/>
      </rPr>
      <t>丙肝肝硬化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</si>
  <si>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宋体"/>
        <charset val="134"/>
      </rPr>
      <t>丙肝肝硬化肝癌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</si>
  <si>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宋体"/>
        <charset val="134"/>
      </rPr>
      <t>肝癌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</si>
  <si>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宋体"/>
        <charset val="134"/>
      </rPr>
      <t>酒精性肝硬化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</si>
  <si>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宋体"/>
        <charset val="134"/>
      </rPr>
      <t>酒精性肝硬化肝癌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</si>
  <si>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宋体"/>
        <charset val="134"/>
      </rPr>
      <t>酒精性肝硬化</t>
    </r>
    <r>
      <rPr>
        <b/>
        <sz val="10"/>
        <color theme="1"/>
        <rFont val="Times New Roman"/>
        <charset val="134"/>
      </rPr>
      <t>+</t>
    </r>
    <r>
      <rPr>
        <b/>
        <sz val="10"/>
        <color theme="1"/>
        <rFont val="宋体"/>
        <charset val="134"/>
      </rPr>
      <t>乙肝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</si>
  <si>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宋体"/>
        <charset val="134"/>
      </rPr>
      <t>酒精性肝硬化</t>
    </r>
    <r>
      <rPr>
        <b/>
        <sz val="10"/>
        <color theme="1"/>
        <rFont val="Times New Roman"/>
        <charset val="134"/>
      </rPr>
      <t>+</t>
    </r>
    <r>
      <rPr>
        <b/>
        <sz val="10"/>
        <color theme="1"/>
        <rFont val="宋体"/>
        <charset val="134"/>
      </rPr>
      <t>丙肝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</si>
  <si>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宋体"/>
        <charset val="134"/>
      </rPr>
      <t>原发性胆汁性肝硬化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</si>
  <si>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宋体"/>
        <charset val="134"/>
      </rPr>
      <t>自免肝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</si>
  <si>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宋体"/>
        <charset val="134"/>
      </rPr>
      <t>自免肝</t>
    </r>
    <r>
      <rPr>
        <b/>
        <sz val="10"/>
        <color theme="1"/>
        <rFont val="Times New Roman"/>
        <charset val="134"/>
      </rPr>
      <t>+</t>
    </r>
    <r>
      <rPr>
        <b/>
        <sz val="10"/>
        <color theme="1"/>
        <rFont val="宋体"/>
        <charset val="134"/>
      </rPr>
      <t>肝癌</t>
    </r>
  </si>
  <si>
    <r>
      <rPr>
        <b/>
        <sz val="10"/>
        <color theme="1"/>
        <rFont val="Times New Roman"/>
        <charset val="134"/>
      </rPr>
      <t>13</t>
    </r>
    <r>
      <rPr>
        <b/>
        <sz val="10"/>
        <color theme="1"/>
        <rFont val="宋体"/>
        <charset val="134"/>
      </rPr>
      <t>药物性肝衰</t>
    </r>
  </si>
  <si>
    <r>
      <rPr>
        <b/>
        <sz val="10"/>
        <color theme="1"/>
        <rFont val="Times New Roman"/>
        <charset val="134"/>
      </rPr>
      <t>14</t>
    </r>
    <r>
      <rPr>
        <b/>
        <sz val="10"/>
        <color theme="1"/>
        <rFont val="宋体"/>
        <charset val="134"/>
      </rPr>
      <t>其它</t>
    </r>
  </si>
  <si>
    <t>具体情况</t>
  </si>
  <si>
    <r>
      <rPr>
        <b/>
        <sz val="10"/>
        <color theme="1"/>
        <rFont val="Times New Roman"/>
        <charset val="134"/>
      </rPr>
      <t>15</t>
    </r>
    <r>
      <rPr>
        <b/>
        <sz val="10"/>
        <color theme="1"/>
        <rFont val="宋体"/>
        <charset val="134"/>
      </rPr>
      <t>胆管癌</t>
    </r>
  </si>
  <si>
    <t>急性肝衰竭</t>
  </si>
  <si>
    <r>
      <rPr>
        <b/>
        <sz val="10"/>
        <color theme="1"/>
        <rFont val="宋体"/>
        <charset val="134"/>
      </rPr>
      <t>并发症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</si>
  <si>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门脉血栓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</si>
  <si>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宋体"/>
        <charset val="134"/>
      </rPr>
      <t>门脉高压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</si>
  <si>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宋体"/>
        <charset val="134"/>
      </rPr>
      <t>食管胃底静脉曲张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</si>
  <si>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宋体"/>
        <charset val="134"/>
      </rPr>
      <t>高血压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</si>
  <si>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宋体"/>
        <charset val="134"/>
      </rPr>
      <t>糖尿病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</si>
  <si>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宋体"/>
        <charset val="134"/>
      </rPr>
      <t>腹水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</si>
  <si>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宋体"/>
        <charset val="134"/>
      </rPr>
      <t>胸水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</si>
  <si>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宋体"/>
        <charset val="134"/>
      </rPr>
      <t>肺部感染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</si>
  <si>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宋体"/>
        <charset val="134"/>
      </rPr>
      <t>腹腔感染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</si>
  <si>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宋体"/>
        <charset val="134"/>
      </rPr>
      <t>肝肾综合征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</si>
  <si>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宋体"/>
        <charset val="134"/>
      </rPr>
      <t>肝昏迷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</si>
  <si>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宋体"/>
        <charset val="134"/>
      </rPr>
      <t>上消化道出血</t>
    </r>
  </si>
  <si>
    <r>
      <rPr>
        <b/>
        <sz val="10"/>
        <color theme="1"/>
        <rFont val="Times New Roman"/>
        <charset val="134"/>
      </rPr>
      <t>13</t>
    </r>
    <r>
      <rPr>
        <b/>
        <sz val="10"/>
        <color theme="1"/>
        <rFont val="宋体"/>
        <charset val="134"/>
      </rPr>
      <t>脾大</t>
    </r>
  </si>
  <si>
    <r>
      <rPr>
        <b/>
        <sz val="10"/>
        <color theme="1"/>
        <rFont val="Times New Roman"/>
        <charset val="134"/>
      </rPr>
      <t>14</t>
    </r>
    <r>
      <rPr>
        <b/>
        <sz val="10"/>
        <color theme="1"/>
        <rFont val="宋体"/>
        <charset val="134"/>
      </rPr>
      <t>脾亢</t>
    </r>
  </si>
  <si>
    <r>
      <rPr>
        <b/>
        <sz val="10"/>
        <color theme="1"/>
        <rFont val="Times New Roman"/>
        <charset val="134"/>
      </rPr>
      <t>15</t>
    </r>
    <r>
      <rPr>
        <b/>
        <sz val="10"/>
        <color theme="1"/>
        <rFont val="宋体"/>
        <charset val="134"/>
      </rPr>
      <t>脾切除术</t>
    </r>
  </si>
  <si>
    <r>
      <rPr>
        <b/>
        <sz val="10"/>
        <color theme="1"/>
        <rFont val="Times New Roman"/>
        <charset val="134"/>
      </rPr>
      <t>16</t>
    </r>
    <r>
      <rPr>
        <b/>
        <sz val="10"/>
        <color theme="1"/>
        <rFont val="宋体"/>
        <charset val="134"/>
      </rPr>
      <t>上腹部手术史</t>
    </r>
  </si>
  <si>
    <r>
      <rPr>
        <b/>
        <sz val="10"/>
        <color theme="1"/>
        <rFont val="Times New Roman"/>
        <charset val="134"/>
      </rPr>
      <t>17</t>
    </r>
    <r>
      <rPr>
        <b/>
        <sz val="10"/>
        <color theme="1"/>
        <rFont val="宋体"/>
        <charset val="134"/>
      </rPr>
      <t>二次肝移植</t>
    </r>
  </si>
  <si>
    <t>间隔时间</t>
  </si>
  <si>
    <r>
      <rPr>
        <b/>
        <sz val="10"/>
        <color theme="1"/>
        <rFont val="Times New Roman"/>
        <charset val="134"/>
      </rPr>
      <t>18</t>
    </r>
    <r>
      <rPr>
        <b/>
        <sz val="10"/>
        <color theme="1"/>
        <rFont val="宋体"/>
        <charset val="134"/>
      </rPr>
      <t>其它</t>
    </r>
  </si>
  <si>
    <r>
      <rPr>
        <sz val="10"/>
        <color theme="1"/>
        <rFont val="宋体"/>
        <charset val="134"/>
      </rPr>
      <t>司秀庆</t>
    </r>
  </si>
  <si>
    <t>0003519149</t>
  </si>
  <si>
    <t>13503562158</t>
  </si>
  <si>
    <t>B+</t>
  </si>
  <si>
    <r>
      <rPr>
        <sz val="10"/>
        <color theme="1"/>
        <rFont val="宋体"/>
        <charset val="134"/>
      </rPr>
      <t>高乃骞</t>
    </r>
  </si>
  <si>
    <t>0001439723</t>
  </si>
  <si>
    <t>13521106022</t>
  </si>
  <si>
    <t>AB+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</si>
  <si>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12</t>
    </r>
  </si>
  <si>
    <t>银屑病，先天肾缺如</t>
  </si>
  <si>
    <r>
      <rPr>
        <sz val="10"/>
        <color theme="1"/>
        <rFont val="宋体"/>
        <charset val="134"/>
      </rPr>
      <t>刘俊保</t>
    </r>
  </si>
  <si>
    <t>0003175599</t>
  </si>
  <si>
    <t>15110053226</t>
  </si>
  <si>
    <t>O+</t>
  </si>
  <si>
    <r>
      <rPr>
        <sz val="10"/>
        <color theme="1"/>
        <rFont val="Times New Roman"/>
        <charset val="134"/>
      </rPr>
      <t>9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16</t>
    </r>
  </si>
  <si>
    <t>冠心病、房颤</t>
  </si>
  <si>
    <t>莫家训</t>
  </si>
  <si>
    <t>0003465645</t>
  </si>
  <si>
    <t>13161588751</t>
  </si>
  <si>
    <t>肝介入术后</t>
  </si>
  <si>
    <t>高志刚</t>
  </si>
  <si>
    <t>0003585011</t>
  </si>
  <si>
    <t>13510062410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</si>
  <si>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</si>
  <si>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许志佳</t>
  </si>
  <si>
    <t>0003560581</t>
  </si>
  <si>
    <t>15032501328</t>
  </si>
  <si>
    <t>张淑华</t>
  </si>
  <si>
    <t>0003578850</t>
  </si>
  <si>
    <t>13811093592</t>
  </si>
  <si>
    <t>张国胜</t>
  </si>
  <si>
    <t>0003635591</t>
  </si>
  <si>
    <t>18518287090</t>
  </si>
  <si>
    <t>A+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</si>
  <si>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16</t>
    </r>
  </si>
  <si>
    <t>姚素娟</t>
  </si>
  <si>
    <t>0003645816</t>
  </si>
  <si>
    <t>18610111952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</si>
  <si>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8</t>
    </r>
  </si>
  <si>
    <t>宋志国</t>
  </si>
  <si>
    <t>0002237638</t>
  </si>
  <si>
    <t>13051494640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</si>
  <si>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</si>
  <si>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二尖瓣机械瓣置换状态，房颤，脑梗史</t>
  </si>
  <si>
    <t>傅国琴</t>
  </si>
  <si>
    <t>0003636671</t>
  </si>
  <si>
    <t>13589911066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</si>
  <si>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</si>
  <si>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乳癌术后</t>
  </si>
  <si>
    <t>雷春</t>
  </si>
  <si>
    <t>0000370728</t>
  </si>
  <si>
    <t>15810016675</t>
  </si>
  <si>
    <t>甲肝肝硬化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</si>
  <si>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</si>
  <si>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慢支，哮喘</t>
  </si>
  <si>
    <t>傅泉德</t>
  </si>
  <si>
    <t>0003638750</t>
  </si>
  <si>
    <t>13717656511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</si>
  <si>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</si>
  <si>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肾脓肿</t>
  </si>
  <si>
    <t>吕东海</t>
  </si>
  <si>
    <t>0002749494</t>
  </si>
  <si>
    <t>13366901546</t>
  </si>
  <si>
    <t>肝移植术后缺血性胆道病</t>
  </si>
  <si>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17</t>
    </r>
  </si>
  <si>
    <t>8Y</t>
  </si>
  <si>
    <t>房颤</t>
  </si>
  <si>
    <t>杨凯</t>
  </si>
  <si>
    <t>0003565070</t>
  </si>
  <si>
    <t>15835133971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</si>
  <si>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</si>
  <si>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季茂岐</t>
  </si>
  <si>
    <t>0003568989</t>
  </si>
  <si>
    <t>13601236316</t>
  </si>
  <si>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</si>
  <si>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疟疾病史</t>
  </si>
  <si>
    <t>秦娜</t>
  </si>
  <si>
    <t>0003642759</t>
  </si>
  <si>
    <t>13935632696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</si>
  <si>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</si>
  <si>
    <t>赵华</t>
  </si>
  <si>
    <t>0003747944</t>
  </si>
  <si>
    <t>13811518311</t>
  </si>
  <si>
    <t>十二指肠溃疡穿孔，胃溃疡，脑出血后遗症</t>
  </si>
  <si>
    <t>程正君</t>
  </si>
  <si>
    <t>0003613336</t>
  </si>
  <si>
    <t>13510257661</t>
  </si>
  <si>
    <t>急性乙肝肝衰竭</t>
  </si>
  <si>
    <t>丁燃</t>
  </si>
  <si>
    <t>0003741816</t>
  </si>
  <si>
    <t>15304369900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</si>
  <si>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</si>
  <si>
    <r>
      <rPr>
        <sz val="10"/>
        <color theme="1"/>
        <rFont val="宋体"/>
        <charset val="134"/>
      </rPr>
      <t>糖尿病肾病</t>
    </r>
    <r>
      <rPr>
        <sz val="10"/>
        <color theme="1"/>
        <rFont val="Times New Roman"/>
        <charset val="134"/>
      </rPr>
      <t>I</t>
    </r>
    <r>
      <rPr>
        <sz val="10"/>
        <color theme="1"/>
        <rFont val="宋体"/>
        <charset val="134"/>
      </rPr>
      <t>期</t>
    </r>
  </si>
  <si>
    <t>路文侠</t>
  </si>
  <si>
    <t>0003741433</t>
  </si>
  <si>
    <t>13910011950</t>
  </si>
  <si>
    <t>耳源性眩晕，子宫术后</t>
  </si>
  <si>
    <t>孔祥利</t>
  </si>
  <si>
    <t>0000715859</t>
  </si>
  <si>
    <t>13810595294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</si>
  <si>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</si>
  <si>
    <t>金建华</t>
  </si>
  <si>
    <t>0003719961</t>
  </si>
  <si>
    <t>13520283518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</si>
  <si>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、11、14</t>
    </r>
  </si>
  <si>
    <t>完右，肝血管瘤，肝囊肿</t>
  </si>
  <si>
    <t>檀成</t>
  </si>
  <si>
    <t>0003653763</t>
  </si>
  <si>
    <t>13718638924</t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</si>
  <si>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16</t>
    </r>
  </si>
  <si>
    <t>肝脏术后，肠系膜静脉血栓形成</t>
  </si>
  <si>
    <t>马宏强</t>
  </si>
  <si>
    <t>0003744519</t>
  </si>
  <si>
    <t>13911392100</t>
  </si>
  <si>
    <t>郑景志</t>
  </si>
  <si>
    <t>0000064588</t>
  </si>
  <si>
    <t>13601125163</t>
  </si>
  <si>
    <t>肾移植状态，阵发性室上速</t>
  </si>
  <si>
    <t>王玉荣</t>
  </si>
  <si>
    <t>0003690812</t>
  </si>
  <si>
    <t>13842139299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</si>
  <si>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16</t>
    </r>
  </si>
  <si>
    <r>
      <rPr>
        <sz val="10"/>
        <color theme="1"/>
        <rFont val="Times New Roman"/>
        <charset val="134"/>
      </rPr>
      <t>LC</t>
    </r>
    <r>
      <rPr>
        <sz val="10"/>
        <color theme="1"/>
        <rFont val="宋体"/>
        <charset val="134"/>
      </rPr>
      <t>术后</t>
    </r>
  </si>
  <si>
    <t>徐巍</t>
  </si>
  <si>
    <t>0003735686</t>
  </si>
  <si>
    <t>13661368053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</si>
  <si>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</si>
  <si>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急性肾功能不全</t>
  </si>
  <si>
    <t>徐长英</t>
  </si>
  <si>
    <t>0003660898</t>
  </si>
  <si>
    <t>13583328481</t>
  </si>
  <si>
    <t>王庄</t>
  </si>
  <si>
    <t>0020006642</t>
  </si>
  <si>
    <t>13948243738</t>
  </si>
  <si>
    <t>董洪明</t>
  </si>
  <si>
    <t>0003693652</t>
  </si>
  <si>
    <t>13703260446</t>
  </si>
  <si>
    <t>肾性高血压，肾动脉狭窄，双肾动脉支架置入术后</t>
  </si>
  <si>
    <t>李晓为</t>
  </si>
  <si>
    <t>0001656956</t>
  </si>
  <si>
    <t>13716298650</t>
  </si>
  <si>
    <t>张辛跃</t>
  </si>
  <si>
    <t>0020037390</t>
  </si>
  <si>
    <t>15811507877</t>
  </si>
  <si>
    <t>陈华</t>
  </si>
  <si>
    <t>0020020855</t>
  </si>
  <si>
    <t>13691407828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</si>
  <si>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</si>
  <si>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张增立</t>
  </si>
  <si>
    <t>0001179246</t>
  </si>
  <si>
    <t>15801033863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</si>
  <si>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</si>
  <si>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慢性肾功能不全尿毒症期，肾移植术后8年，2016年4月开始于我院规律透析</t>
  </si>
  <si>
    <t>刘汪</t>
  </si>
  <si>
    <t>0003667132</t>
  </si>
  <si>
    <t>18062179200</t>
  </si>
  <si>
    <t>张先国</t>
  </si>
  <si>
    <t>0003665657</t>
  </si>
  <si>
    <t>13810564949</t>
  </si>
  <si>
    <t>急性重症乙肝</t>
  </si>
  <si>
    <t>林永万</t>
  </si>
  <si>
    <t>0020051573</t>
  </si>
  <si>
    <t>15145142869</t>
  </si>
  <si>
    <t>李学根</t>
  </si>
  <si>
    <t>0020061152</t>
  </si>
  <si>
    <t>13969233966</t>
  </si>
  <si>
    <t>金玉凤</t>
  </si>
  <si>
    <t>0020070861</t>
  </si>
  <si>
    <t>13079712266</t>
  </si>
  <si>
    <t>肝内胆管结石，胆道感染，肝功能衰竭</t>
  </si>
  <si>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</si>
  <si>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肾功能不全</t>
  </si>
  <si>
    <t>李成文</t>
  </si>
  <si>
    <t>0003753251</t>
  </si>
  <si>
    <t>13911206660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</si>
  <si>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</si>
  <si>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I型呼衰</t>
  </si>
  <si>
    <t>方利</t>
  </si>
  <si>
    <t>0020067964</t>
  </si>
  <si>
    <t>13381403020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</si>
  <si>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、6、7</t>
    </r>
  </si>
  <si>
    <t>骆世银</t>
  </si>
  <si>
    <t>0020079360</t>
  </si>
  <si>
    <t>15884582887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</si>
  <si>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</si>
  <si>
    <t>何祥林</t>
  </si>
  <si>
    <t>0020082700</t>
  </si>
  <si>
    <t>15546354515</t>
  </si>
  <si>
    <t>奚玉新</t>
  </si>
  <si>
    <t>0020091267</t>
  </si>
  <si>
    <t>18266178577</t>
  </si>
  <si>
    <t>赵清水</t>
  </si>
  <si>
    <t>0020112112</t>
  </si>
  <si>
    <t>13948647652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</si>
  <si>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</si>
  <si>
    <t>白鹏</t>
  </si>
  <si>
    <t>0020119077</t>
  </si>
  <si>
    <t>18904711611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</si>
  <si>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12</t>
    </r>
  </si>
  <si>
    <t>脾动脉瘤</t>
  </si>
  <si>
    <t>谢峰</t>
  </si>
  <si>
    <t>0020107302</t>
  </si>
  <si>
    <t>13909900830</t>
  </si>
  <si>
    <t>李堃</t>
  </si>
  <si>
    <t>0020129120</t>
  </si>
  <si>
    <t>13159891161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</si>
  <si>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17</t>
    </r>
  </si>
  <si>
    <t>许志韬</t>
  </si>
  <si>
    <t>0002902287</t>
  </si>
  <si>
    <t>13681003977</t>
  </si>
  <si>
    <t>张宏霞</t>
  </si>
  <si>
    <t>0020154399</t>
  </si>
  <si>
    <t>1380453897</t>
  </si>
  <si>
    <t>应激性溃疡</t>
  </si>
  <si>
    <t>张婉峰</t>
  </si>
  <si>
    <t>0020156311</t>
  </si>
  <si>
    <t>18909824999</t>
  </si>
  <si>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</si>
  <si>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程栓表</t>
  </si>
  <si>
    <t>0020132815</t>
  </si>
  <si>
    <t>13847755486</t>
  </si>
  <si>
    <t>门光辉</t>
  </si>
  <si>
    <t>0020154819</t>
  </si>
  <si>
    <t>18612198578</t>
  </si>
  <si>
    <t>杨泰</t>
  </si>
  <si>
    <t>0020153639</t>
  </si>
  <si>
    <t>13513527530</t>
  </si>
  <si>
    <t>肝炎肝硬化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</si>
  <si>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</si>
  <si>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刘志刚</t>
  </si>
  <si>
    <t>0003714867</t>
  </si>
  <si>
    <t>15307960301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</si>
  <si>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9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</si>
  <si>
    <t>胆囊结石，肝囊肿</t>
  </si>
  <si>
    <t>李波</t>
  </si>
  <si>
    <t>0003695801</t>
  </si>
  <si>
    <t>13840822637</t>
  </si>
  <si>
    <t>刘明哲</t>
  </si>
  <si>
    <t>0020170132</t>
  </si>
  <si>
    <t>13603380336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</si>
  <si>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</si>
  <si>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泌尿系结石</t>
  </si>
  <si>
    <t>张华</t>
  </si>
  <si>
    <t>0020608253</t>
  </si>
  <si>
    <t>18201007170</t>
  </si>
  <si>
    <t>王赞武</t>
  </si>
  <si>
    <t>0003580270</t>
  </si>
  <si>
    <t>13901176161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</si>
  <si>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</si>
  <si>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门静脉瘤栓</t>
  </si>
  <si>
    <t>朱鸰</t>
  </si>
  <si>
    <t>0020653913</t>
  </si>
  <si>
    <t>13803221362</t>
  </si>
  <si>
    <t>郝水涛</t>
  </si>
  <si>
    <t>0020655342</t>
  </si>
  <si>
    <t>13853039066</t>
  </si>
  <si>
    <t>腰椎术后，胆汁淤积症</t>
  </si>
  <si>
    <t>马申</t>
  </si>
  <si>
    <t>0020610498</t>
  </si>
  <si>
    <t>13601383833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</si>
  <si>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</si>
  <si>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王静</t>
  </si>
  <si>
    <t>0020636803</t>
  </si>
  <si>
    <t>13833639918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</si>
  <si>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、3、6、13、14</t>
    </r>
  </si>
  <si>
    <t>赵洪生</t>
  </si>
  <si>
    <t>0020566351</t>
  </si>
  <si>
    <t>13903342837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</si>
  <si>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</si>
  <si>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刘建</t>
  </si>
  <si>
    <t>0020664375</t>
  </si>
  <si>
    <t>15332086789</t>
  </si>
  <si>
    <t>李博</t>
  </si>
  <si>
    <t>0020656245</t>
  </si>
  <si>
    <t>13784880328</t>
  </si>
  <si>
    <t>乙肝急性重症肝炎</t>
  </si>
  <si>
    <t>周东权</t>
  </si>
  <si>
    <t>0020649915</t>
  </si>
  <si>
    <t>13603262848</t>
  </si>
  <si>
    <t>陈树明</t>
  </si>
  <si>
    <t>0020639340</t>
  </si>
  <si>
    <t>1860669009</t>
  </si>
  <si>
    <t>于军</t>
  </si>
  <si>
    <t>0020672864</t>
  </si>
  <si>
    <t>13904365288</t>
  </si>
  <si>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</si>
  <si>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门静脉瘤栓，冠脉支架植入术后</t>
  </si>
  <si>
    <t>李强强</t>
  </si>
  <si>
    <t>0020690251</t>
  </si>
  <si>
    <t>18055513287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</si>
  <si>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9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</si>
  <si>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下腔静脉血栓形成，布佳综合征，下肢深静脉血栓</t>
  </si>
  <si>
    <t>魏怀明</t>
  </si>
  <si>
    <t>0020662746</t>
  </si>
  <si>
    <t>13701141525</t>
  </si>
  <si>
    <t>孙林</t>
  </si>
  <si>
    <t>0020706663</t>
  </si>
  <si>
    <t>13466364388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</si>
  <si>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</si>
  <si>
    <t>胡良春</t>
  </si>
  <si>
    <t>0020715229</t>
  </si>
  <si>
    <t>13520818841</t>
  </si>
  <si>
    <t>乙肝慢加急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</si>
  <si>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8</t>
    </r>
  </si>
  <si>
    <t>闫宪志</t>
  </si>
  <si>
    <t>0020698211</t>
  </si>
  <si>
    <t>15965650249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</si>
  <si>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16</t>
    </r>
  </si>
  <si>
    <t>肝脏恶性肿瘤病史</t>
  </si>
  <si>
    <t>张风娥</t>
  </si>
  <si>
    <t>0020728161</t>
  </si>
  <si>
    <t>17730810118</t>
  </si>
  <si>
    <t>肝硬化肝衰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</si>
  <si>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</si>
  <si>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后天性肾囊肿</t>
  </si>
  <si>
    <t>米金锋</t>
  </si>
  <si>
    <t>0020719175</t>
  </si>
  <si>
    <t>15011066313</t>
  </si>
  <si>
    <t>慢性乙肝，肝功能衰竭</t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</si>
  <si>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</si>
  <si>
    <t>孙玉珍</t>
  </si>
  <si>
    <t>0020734212</t>
  </si>
  <si>
    <t>18644057777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</si>
  <si>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</si>
  <si>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冠心病、干燥综合征、股骨头坏死</t>
  </si>
  <si>
    <t>周永梅</t>
  </si>
  <si>
    <t>0020734146</t>
  </si>
  <si>
    <t>18047461688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</si>
  <si>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</si>
  <si>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子宫术后</t>
  </si>
  <si>
    <t>李新民</t>
  </si>
  <si>
    <t>0002996641</t>
  </si>
  <si>
    <t>13311513518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</si>
  <si>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</si>
  <si>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脑梗塞后遗症</t>
  </si>
  <si>
    <t>杜贵仓</t>
  </si>
  <si>
    <t>0020726354</t>
  </si>
  <si>
    <t>13303198009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</si>
  <si>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</si>
  <si>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心包积液，间质性肺炎，肺气肿，肺大泡</t>
  </si>
  <si>
    <t>刘桂芳</t>
  </si>
  <si>
    <t>0020737830</t>
  </si>
  <si>
    <t>18845100888</t>
  </si>
  <si>
    <r>
      <rPr>
        <sz val="10"/>
        <color theme="1"/>
        <rFont val="宋体"/>
        <charset val="134"/>
      </rPr>
      <t>肝硬化失代偿</t>
    </r>
    <r>
      <rPr>
        <sz val="10"/>
        <color theme="1"/>
        <rFont val="Times New Roman"/>
        <charset val="134"/>
      </rPr>
      <t>+</t>
    </r>
    <r>
      <rPr>
        <sz val="10"/>
        <color theme="1"/>
        <rFont val="宋体"/>
        <charset val="134"/>
      </rPr>
      <t>肝癌</t>
    </r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</si>
  <si>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</si>
  <si>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肺动脉高压</t>
  </si>
  <si>
    <t>王俊</t>
  </si>
  <si>
    <t>0020696434</t>
  </si>
  <si>
    <t>13500645985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</si>
  <si>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</si>
  <si>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肝囊肿，肾囊肿</t>
  </si>
  <si>
    <t>彭晓艳</t>
  </si>
  <si>
    <t>0000830916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</si>
  <si>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</si>
  <si>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原发性腹膜炎</t>
  </si>
  <si>
    <t>高新彦</t>
  </si>
  <si>
    <t>0020765183</t>
  </si>
  <si>
    <t>15831959999</t>
  </si>
  <si>
    <t>紫癜样肝病，肝硬化</t>
  </si>
  <si>
    <t>杨卫东</t>
  </si>
  <si>
    <t>0020753822</t>
  </si>
  <si>
    <t>18600266838</t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</si>
  <si>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</si>
  <si>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毛志明</t>
  </si>
  <si>
    <t>0020738847</t>
  </si>
  <si>
    <t>13699165506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</si>
  <si>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18</t>
    </r>
  </si>
  <si>
    <t>胆囊结石</t>
  </si>
  <si>
    <r>
      <rPr>
        <b/>
        <sz val="10"/>
        <color theme="1"/>
        <rFont val="宋体"/>
        <charset val="134"/>
      </rPr>
      <t>术式(经典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背驮</t>
    </r>
    <r>
      <rPr>
        <b/>
        <sz val="10"/>
        <color theme="1"/>
        <rFont val="Times New Roman"/>
        <charset val="134"/>
      </rPr>
      <t>2)</t>
    </r>
  </si>
  <si>
    <r>
      <rPr>
        <b/>
        <sz val="10"/>
        <color theme="1"/>
        <rFont val="宋体"/>
        <charset val="134"/>
      </rPr>
      <t>手术开始日期</t>
    </r>
  </si>
  <si>
    <r>
      <rPr>
        <b/>
        <sz val="10"/>
        <color theme="1"/>
        <rFont val="宋体"/>
        <charset val="134"/>
      </rPr>
      <t>手术结束日期</t>
    </r>
  </si>
  <si>
    <r>
      <rPr>
        <b/>
        <sz val="10"/>
        <color theme="1"/>
        <rFont val="宋体"/>
        <charset val="134"/>
      </rPr>
      <t>手术时间</t>
    </r>
    <r>
      <rPr>
        <b/>
        <sz val="10"/>
        <color theme="1"/>
        <rFont val="Times New Roman"/>
        <charset val="134"/>
      </rPr>
      <t>min</t>
    </r>
  </si>
  <si>
    <r>
      <rPr>
        <b/>
        <sz val="10"/>
        <color theme="1"/>
        <rFont val="宋体"/>
        <charset val="134"/>
      </rPr>
      <t>门脉阻断时间</t>
    </r>
  </si>
  <si>
    <r>
      <rPr>
        <b/>
        <sz val="10"/>
        <color theme="1"/>
        <rFont val="宋体"/>
        <charset val="134"/>
      </rPr>
      <t>门脉开放时间</t>
    </r>
  </si>
  <si>
    <r>
      <rPr>
        <b/>
        <sz val="10"/>
        <color theme="1"/>
        <rFont val="宋体"/>
        <charset val="134"/>
      </rPr>
      <t>无肝期时间</t>
    </r>
    <r>
      <rPr>
        <b/>
        <sz val="10"/>
        <color theme="1"/>
        <rFont val="Times New Roman"/>
        <charset val="134"/>
      </rPr>
      <t>min</t>
    </r>
  </si>
  <si>
    <r>
      <rPr>
        <b/>
        <sz val="10"/>
        <color theme="1"/>
        <rFont val="宋体"/>
        <charset val="134"/>
      </rPr>
      <t>热缺血时间</t>
    </r>
    <r>
      <rPr>
        <b/>
        <sz val="10"/>
        <color theme="1"/>
        <rFont val="Times New Roman"/>
        <charset val="134"/>
      </rPr>
      <t>min</t>
    </r>
  </si>
  <si>
    <r>
      <rPr>
        <b/>
        <sz val="10"/>
        <color theme="1"/>
        <rFont val="宋体"/>
        <charset val="134"/>
      </rPr>
      <t>冷缺血时间</t>
    </r>
    <r>
      <rPr>
        <b/>
        <sz val="10"/>
        <color theme="1"/>
        <rFont val="Times New Roman"/>
        <charset val="134"/>
      </rPr>
      <t>h</t>
    </r>
  </si>
  <si>
    <r>
      <rPr>
        <b/>
        <sz val="10"/>
        <color theme="1"/>
        <rFont val="宋体"/>
        <charset val="134"/>
      </rPr>
      <t>红细胞</t>
    </r>
  </si>
  <si>
    <r>
      <rPr>
        <b/>
        <sz val="10"/>
        <color theme="1"/>
        <rFont val="宋体"/>
        <charset val="134"/>
      </rPr>
      <t>血浆</t>
    </r>
  </si>
  <si>
    <r>
      <rPr>
        <b/>
        <sz val="10"/>
        <color theme="1"/>
        <rFont val="宋体"/>
        <charset val="134"/>
      </rPr>
      <t>自体血</t>
    </r>
  </si>
  <si>
    <r>
      <rPr>
        <b/>
        <sz val="10"/>
        <color theme="1"/>
        <rFont val="Times New Roman"/>
        <charset val="134"/>
      </rPr>
      <t>4%</t>
    </r>
    <r>
      <rPr>
        <b/>
        <sz val="10"/>
        <color theme="1"/>
        <rFont val="宋体"/>
        <charset val="134"/>
      </rPr>
      <t>白蛋白</t>
    </r>
  </si>
  <si>
    <r>
      <rPr>
        <b/>
        <sz val="10"/>
        <color theme="1"/>
        <rFont val="Times New Roman"/>
        <charset val="134"/>
      </rPr>
      <t>2%</t>
    </r>
    <r>
      <rPr>
        <b/>
        <sz val="10"/>
        <color theme="1"/>
        <rFont val="宋体"/>
        <charset val="134"/>
      </rPr>
      <t>白蛋白</t>
    </r>
  </si>
  <si>
    <r>
      <rPr>
        <b/>
        <sz val="10"/>
        <color theme="1"/>
        <rFont val="宋体"/>
        <charset val="134"/>
      </rPr>
      <t>纯白蛋白</t>
    </r>
    <r>
      <rPr>
        <b/>
        <sz val="10"/>
        <color theme="1"/>
        <rFont val="Times New Roman"/>
        <charset val="134"/>
      </rPr>
      <t>g</t>
    </r>
  </si>
  <si>
    <t>NS</t>
  </si>
  <si>
    <t>LR</t>
  </si>
  <si>
    <r>
      <rPr>
        <b/>
        <sz val="10"/>
        <color theme="1"/>
        <rFont val="宋体"/>
        <charset val="134"/>
      </rPr>
      <t>万汶</t>
    </r>
  </si>
  <si>
    <r>
      <rPr>
        <b/>
        <sz val="10"/>
        <color theme="1"/>
        <rFont val="宋体"/>
        <charset val="134"/>
      </rPr>
      <t>佳乐施</t>
    </r>
  </si>
  <si>
    <r>
      <rPr>
        <b/>
        <sz val="10"/>
        <color theme="1"/>
        <rFont val="宋体"/>
        <charset val="134"/>
      </rPr>
      <t>其它液体</t>
    </r>
  </si>
  <si>
    <r>
      <rPr>
        <b/>
        <sz val="10"/>
        <color theme="1"/>
        <rFont val="宋体"/>
        <charset val="134"/>
      </rPr>
      <t>总入量</t>
    </r>
  </si>
  <si>
    <r>
      <rPr>
        <b/>
        <sz val="10"/>
        <color theme="1"/>
        <rFont val="宋体"/>
        <charset val="134"/>
      </rPr>
      <t>出血量</t>
    </r>
  </si>
  <si>
    <r>
      <rPr>
        <b/>
        <sz val="10"/>
        <color theme="1"/>
        <rFont val="宋体"/>
        <charset val="134"/>
      </rPr>
      <t>胸水</t>
    </r>
  </si>
  <si>
    <r>
      <rPr>
        <b/>
        <sz val="10"/>
        <color theme="1"/>
        <rFont val="宋体"/>
        <charset val="134"/>
      </rPr>
      <t>腹水</t>
    </r>
  </si>
  <si>
    <r>
      <rPr>
        <b/>
        <sz val="10"/>
        <color theme="1"/>
        <rFont val="宋体"/>
        <charset val="134"/>
      </rPr>
      <t>总尿量</t>
    </r>
  </si>
  <si>
    <r>
      <rPr>
        <b/>
        <sz val="10"/>
        <color theme="1"/>
        <rFont val="Times New Roman"/>
        <charset val="134"/>
      </rPr>
      <t>I</t>
    </r>
    <r>
      <rPr>
        <b/>
        <sz val="10"/>
        <color theme="1"/>
        <rFont val="宋体"/>
        <charset val="134"/>
      </rPr>
      <t>期尿量</t>
    </r>
  </si>
  <si>
    <r>
      <rPr>
        <b/>
        <sz val="10"/>
        <color theme="1"/>
        <rFont val="Times New Roman"/>
        <charset val="134"/>
      </rPr>
      <t>II</t>
    </r>
    <r>
      <rPr>
        <b/>
        <sz val="10"/>
        <color theme="1"/>
        <rFont val="宋体"/>
        <charset val="134"/>
      </rPr>
      <t>期尿量</t>
    </r>
  </si>
  <si>
    <r>
      <rPr>
        <b/>
        <sz val="10"/>
        <color theme="1"/>
        <rFont val="Times New Roman"/>
        <charset val="134"/>
      </rPr>
      <t>III</t>
    </r>
    <r>
      <rPr>
        <b/>
        <sz val="10"/>
        <color theme="1"/>
        <rFont val="宋体"/>
        <charset val="134"/>
      </rPr>
      <t>期尿量</t>
    </r>
  </si>
  <si>
    <r>
      <rPr>
        <b/>
        <sz val="10"/>
        <color theme="1"/>
        <rFont val="宋体"/>
        <charset val="134"/>
      </rPr>
      <t>速尿</t>
    </r>
    <r>
      <rPr>
        <b/>
        <sz val="10"/>
        <color theme="1"/>
        <rFont val="Times New Roman"/>
        <charset val="134"/>
      </rPr>
      <t>mg</t>
    </r>
  </si>
  <si>
    <r>
      <rPr>
        <b/>
        <sz val="10"/>
        <color theme="1"/>
        <rFont val="宋体"/>
        <charset val="134"/>
      </rPr>
      <t>甘露醇</t>
    </r>
    <r>
      <rPr>
        <b/>
        <sz val="10"/>
        <color theme="1"/>
        <rFont val="Times New Roman"/>
        <charset val="134"/>
      </rPr>
      <t>ml</t>
    </r>
  </si>
  <si>
    <r>
      <rPr>
        <b/>
        <sz val="10"/>
        <color theme="1"/>
        <rFont val="宋体"/>
        <charset val="134"/>
      </rPr>
      <t>特利加压素</t>
    </r>
    <r>
      <rPr>
        <b/>
        <sz val="10"/>
        <color theme="1"/>
        <rFont val="Times New Roman"/>
        <charset val="134"/>
      </rPr>
      <t>ml</t>
    </r>
    <r>
      <rPr>
        <b/>
        <sz val="10"/>
        <color theme="1"/>
        <rFont val="Times New Roman"/>
        <charset val="134"/>
      </rPr>
      <t>/h</t>
    </r>
  </si>
  <si>
    <r>
      <rPr>
        <b/>
        <sz val="10"/>
        <color theme="1"/>
        <rFont val="宋体"/>
        <charset val="134"/>
      </rPr>
      <t>碳酸氢钠</t>
    </r>
    <r>
      <rPr>
        <b/>
        <sz val="10"/>
        <color theme="1"/>
        <rFont val="Times New Roman"/>
        <charset val="134"/>
      </rPr>
      <t>ml</t>
    </r>
  </si>
  <si>
    <r>
      <rPr>
        <b/>
        <sz val="10"/>
        <color theme="1"/>
        <rFont val="宋体"/>
        <charset val="134"/>
      </rPr>
      <t>纤维蛋白原</t>
    </r>
    <r>
      <rPr>
        <b/>
        <sz val="10"/>
        <color theme="1"/>
        <rFont val="Times New Roman"/>
        <charset val="134"/>
      </rPr>
      <t>g</t>
    </r>
  </si>
  <si>
    <r>
      <rPr>
        <b/>
        <sz val="10"/>
        <color theme="1"/>
        <rFont val="宋体"/>
        <charset val="134"/>
      </rPr>
      <t>凝血酶原复合物</t>
    </r>
    <r>
      <rPr>
        <b/>
        <sz val="10"/>
        <color theme="1"/>
        <rFont val="Times New Roman"/>
        <charset val="134"/>
      </rPr>
      <t>U</t>
    </r>
  </si>
  <si>
    <r>
      <rPr>
        <b/>
        <sz val="10"/>
        <color theme="1"/>
        <rFont val="Times New Roman"/>
        <charset val="134"/>
      </rPr>
      <t>VII</t>
    </r>
    <r>
      <rPr>
        <b/>
        <sz val="10"/>
        <color theme="1"/>
        <rFont val="宋体"/>
        <charset val="134"/>
      </rPr>
      <t>因子</t>
    </r>
  </si>
  <si>
    <r>
      <rPr>
        <b/>
        <sz val="10"/>
        <color theme="1"/>
        <rFont val="宋体"/>
        <charset val="134"/>
      </rPr>
      <t>氨甲环酸</t>
    </r>
    <r>
      <rPr>
        <b/>
        <sz val="10"/>
        <color theme="1"/>
        <rFont val="Times New Roman"/>
        <charset val="134"/>
      </rPr>
      <t>g/h</t>
    </r>
  </si>
  <si>
    <r>
      <rPr>
        <b/>
        <sz val="10"/>
        <color theme="1"/>
        <rFont val="宋体"/>
        <charset val="134"/>
      </rPr>
      <t>氨甲环酸入壶</t>
    </r>
    <r>
      <rPr>
        <b/>
        <sz val="10"/>
        <color theme="1"/>
        <rFont val="Times New Roman"/>
        <charset val="134"/>
      </rPr>
      <t>g</t>
    </r>
  </si>
  <si>
    <r>
      <rPr>
        <b/>
        <sz val="10"/>
        <color theme="1"/>
        <rFont val="宋体"/>
        <charset val="134"/>
      </rPr>
      <t>去甲肾上腺素维持</t>
    </r>
  </si>
  <si>
    <r>
      <rPr>
        <b/>
        <sz val="10"/>
        <color theme="1"/>
        <rFont val="宋体"/>
        <charset val="134"/>
      </rPr>
      <t>去甲肾上腺素出室</t>
    </r>
  </si>
  <si>
    <r>
      <rPr>
        <b/>
        <sz val="10"/>
        <color theme="1"/>
        <rFont val="宋体"/>
        <charset val="134"/>
      </rPr>
      <t>肾上腺素维持</t>
    </r>
  </si>
  <si>
    <r>
      <rPr>
        <b/>
        <sz val="10"/>
        <color theme="1"/>
        <rFont val="宋体"/>
        <charset val="134"/>
      </rPr>
      <t>肾上腺素出室</t>
    </r>
  </si>
  <si>
    <r>
      <rPr>
        <b/>
        <sz val="10"/>
        <color theme="1"/>
        <rFont val="宋体"/>
        <charset val="134"/>
      </rPr>
      <t>多巴胺维持</t>
    </r>
  </si>
  <si>
    <r>
      <rPr>
        <b/>
        <sz val="10"/>
        <color theme="1"/>
        <rFont val="宋体"/>
        <charset val="134"/>
      </rPr>
      <t>多巴胺出室</t>
    </r>
  </si>
  <si>
    <r>
      <rPr>
        <b/>
        <sz val="10"/>
        <color theme="1"/>
        <rFont val="宋体"/>
        <charset val="134"/>
      </rPr>
      <t>开放时阿托品</t>
    </r>
  </si>
  <si>
    <r>
      <rPr>
        <b/>
        <sz val="10"/>
        <color theme="1"/>
        <rFont val="宋体"/>
        <charset val="134"/>
      </rPr>
      <t>开放时最低心率</t>
    </r>
  </si>
  <si>
    <r>
      <rPr>
        <b/>
        <sz val="10"/>
        <color theme="1"/>
        <rFont val="宋体"/>
        <charset val="134"/>
      </rPr>
      <t>开放时最低</t>
    </r>
    <r>
      <rPr>
        <b/>
        <sz val="10"/>
        <color theme="1"/>
        <rFont val="Times New Roman"/>
        <charset val="134"/>
      </rPr>
      <t>SBP</t>
    </r>
  </si>
  <si>
    <r>
      <rPr>
        <b/>
        <sz val="10"/>
        <color theme="1"/>
        <rFont val="宋体"/>
        <charset val="134"/>
      </rPr>
      <t>开放时最低</t>
    </r>
    <r>
      <rPr>
        <b/>
        <sz val="10"/>
        <color theme="1"/>
        <rFont val="Times New Roman"/>
        <charset val="134"/>
      </rPr>
      <t>DBP</t>
    </r>
  </si>
  <si>
    <r>
      <rPr>
        <b/>
        <sz val="10"/>
        <color theme="1"/>
        <rFont val="宋体"/>
        <charset val="134"/>
      </rPr>
      <t>开放时最低</t>
    </r>
    <r>
      <rPr>
        <b/>
        <sz val="10"/>
        <color theme="1"/>
        <rFont val="Times New Roman"/>
        <charset val="134"/>
      </rPr>
      <t>MBP</t>
    </r>
  </si>
  <si>
    <r>
      <rPr>
        <b/>
        <sz val="10"/>
        <color theme="1"/>
        <rFont val="宋体"/>
        <charset val="134"/>
      </rPr>
      <t>再灌注后综合征</t>
    </r>
  </si>
  <si>
    <r>
      <rPr>
        <b/>
        <sz val="10"/>
        <color theme="1"/>
        <rFont val="宋体"/>
        <charset val="134"/>
      </rPr>
      <t>切脾</t>
    </r>
  </si>
  <si>
    <t>肝肾联合移植</t>
  </si>
  <si>
    <r>
      <rPr>
        <b/>
        <sz val="10"/>
        <color theme="1"/>
        <rFont val="宋体"/>
        <charset val="134"/>
      </rPr>
      <t>术前条码</t>
    </r>
  </si>
  <si>
    <t>Hb-pre</t>
  </si>
  <si>
    <t>HCT-pre</t>
  </si>
  <si>
    <t>MCV-pre</t>
  </si>
  <si>
    <t>MCH-pre</t>
  </si>
  <si>
    <t>MCHC-pre</t>
  </si>
  <si>
    <t>RDW-CVO-pre</t>
  </si>
  <si>
    <t>PLT-pre</t>
  </si>
  <si>
    <t>MPV-pre</t>
  </si>
  <si>
    <t>PDW-pre</t>
  </si>
  <si>
    <t>LCR-pre</t>
  </si>
  <si>
    <r>
      <rPr>
        <b/>
        <sz val="10"/>
        <color theme="1"/>
        <rFont val="宋体"/>
        <charset val="134"/>
      </rPr>
      <t>术后条码</t>
    </r>
  </si>
  <si>
    <t>Hb-post</t>
  </si>
  <si>
    <t>HCT-post</t>
  </si>
  <si>
    <t>MCV-post</t>
  </si>
  <si>
    <t>MCH-post</t>
  </si>
  <si>
    <t>MCHC-post</t>
  </si>
  <si>
    <t>RDW-CVO-post</t>
  </si>
  <si>
    <t>PLT-post</t>
  </si>
  <si>
    <t>MPV-post</t>
  </si>
  <si>
    <t>PDW-post</t>
  </si>
  <si>
    <t>LCR-post</t>
  </si>
  <si>
    <r>
      <rPr>
        <b/>
        <sz val="10"/>
        <color theme="1"/>
        <rFont val="Times New Roman"/>
        <charset val="134"/>
      </rPr>
      <t>POD1</t>
    </r>
    <r>
      <rPr>
        <b/>
        <sz val="10"/>
        <color theme="1"/>
        <rFont val="宋体"/>
        <charset val="134"/>
      </rPr>
      <t>条码</t>
    </r>
  </si>
  <si>
    <t>Hb-1</t>
  </si>
  <si>
    <t>HCT-1</t>
  </si>
  <si>
    <t>MCV-1</t>
  </si>
  <si>
    <t>MCH-1</t>
  </si>
  <si>
    <t>MCHC-1</t>
  </si>
  <si>
    <t>RDW-CVO-1</t>
  </si>
  <si>
    <t>PLT-1</t>
  </si>
  <si>
    <t>MPV-1</t>
  </si>
  <si>
    <t>PDW-1</t>
  </si>
  <si>
    <t>LCR-1</t>
  </si>
  <si>
    <r>
      <rPr>
        <b/>
        <sz val="10"/>
        <color theme="1"/>
        <rFont val="Times New Roman"/>
        <charset val="134"/>
      </rPr>
      <t>POD2</t>
    </r>
    <r>
      <rPr>
        <b/>
        <sz val="10"/>
        <color theme="1"/>
        <rFont val="宋体"/>
        <charset val="134"/>
      </rPr>
      <t>条码</t>
    </r>
  </si>
  <si>
    <t>Hb-2</t>
  </si>
  <si>
    <t>HCT-2</t>
  </si>
  <si>
    <t>MCV-2</t>
  </si>
  <si>
    <t>MCH-2</t>
  </si>
  <si>
    <t>MCHC-2</t>
  </si>
  <si>
    <t>RDW-CVO-2</t>
  </si>
  <si>
    <t>PLT-2</t>
  </si>
  <si>
    <t>MPV-2</t>
  </si>
  <si>
    <t>PDW-2</t>
  </si>
  <si>
    <t>LCR-2</t>
  </si>
  <si>
    <r>
      <rPr>
        <b/>
        <sz val="10"/>
        <color theme="1"/>
        <rFont val="Times New Roman"/>
        <charset val="134"/>
      </rPr>
      <t>POD3</t>
    </r>
    <r>
      <rPr>
        <b/>
        <sz val="10"/>
        <color theme="1"/>
        <rFont val="宋体"/>
        <charset val="134"/>
      </rPr>
      <t>条码</t>
    </r>
  </si>
  <si>
    <t>Hb-3</t>
  </si>
  <si>
    <t>HCT-3</t>
  </si>
  <si>
    <t>MCV-3</t>
  </si>
  <si>
    <t>MCH-3</t>
  </si>
  <si>
    <t>MCHC-3</t>
  </si>
  <si>
    <t>RDW-CVO-3</t>
  </si>
  <si>
    <t>PLT-3</t>
  </si>
  <si>
    <t>MPV-3</t>
  </si>
  <si>
    <t>PDW-3</t>
  </si>
  <si>
    <t>LCR-3</t>
  </si>
  <si>
    <r>
      <rPr>
        <b/>
        <sz val="10"/>
        <color theme="1"/>
        <rFont val="Times New Roman"/>
        <charset val="134"/>
      </rPr>
      <t>POD4</t>
    </r>
    <r>
      <rPr>
        <b/>
        <sz val="10"/>
        <color theme="1"/>
        <rFont val="宋体"/>
        <charset val="134"/>
      </rPr>
      <t>条码</t>
    </r>
  </si>
  <si>
    <t>Hb-4</t>
  </si>
  <si>
    <t>HCT-4</t>
  </si>
  <si>
    <t>MCV-4</t>
  </si>
  <si>
    <t>MCH-4</t>
  </si>
  <si>
    <t>MCHC-4</t>
  </si>
  <si>
    <t>RDW-CVO-4</t>
  </si>
  <si>
    <t>PLT-4</t>
  </si>
  <si>
    <t>MPV-4</t>
  </si>
  <si>
    <t>PDW-4</t>
  </si>
  <si>
    <t>LCR-4</t>
  </si>
  <si>
    <r>
      <rPr>
        <b/>
        <sz val="10"/>
        <color theme="1"/>
        <rFont val="Times New Roman"/>
        <charset val="134"/>
      </rPr>
      <t>POD5</t>
    </r>
    <r>
      <rPr>
        <b/>
        <sz val="10"/>
        <color theme="1"/>
        <rFont val="宋体"/>
        <charset val="134"/>
      </rPr>
      <t>条码</t>
    </r>
  </si>
  <si>
    <t>Hb-5</t>
  </si>
  <si>
    <t>HCT-5</t>
  </si>
  <si>
    <t>MCV-5</t>
  </si>
  <si>
    <t>MCH-5</t>
  </si>
  <si>
    <t>MCHC-5</t>
  </si>
  <si>
    <t>RDW-CVO-5</t>
  </si>
  <si>
    <t>PLT-5</t>
  </si>
  <si>
    <t>MPV-5</t>
  </si>
  <si>
    <t>PDW-5</t>
  </si>
  <si>
    <t>LCR-5</t>
  </si>
  <si>
    <r>
      <rPr>
        <b/>
        <sz val="10"/>
        <color theme="1"/>
        <rFont val="Times New Roman"/>
        <charset val="134"/>
      </rPr>
      <t>POD6</t>
    </r>
    <r>
      <rPr>
        <b/>
        <sz val="10"/>
        <color theme="1"/>
        <rFont val="宋体"/>
        <charset val="134"/>
      </rPr>
      <t>条码</t>
    </r>
  </si>
  <si>
    <t>Hb-6</t>
  </si>
  <si>
    <t>HCT-6</t>
  </si>
  <si>
    <t>MCV-6</t>
  </si>
  <si>
    <t>MCH-6</t>
  </si>
  <si>
    <t>MCHC-6</t>
  </si>
  <si>
    <t>RDW-CVO-6</t>
  </si>
  <si>
    <t>PLT-6</t>
  </si>
  <si>
    <t>MPV-6</t>
  </si>
  <si>
    <t>PDW-6</t>
  </si>
  <si>
    <t>LCR-6</t>
  </si>
  <si>
    <r>
      <rPr>
        <b/>
        <sz val="10"/>
        <color theme="1"/>
        <rFont val="Times New Roman"/>
        <charset val="134"/>
      </rPr>
      <t>POD7</t>
    </r>
    <r>
      <rPr>
        <b/>
        <sz val="10"/>
        <color theme="1"/>
        <rFont val="宋体"/>
        <charset val="134"/>
      </rPr>
      <t>条码</t>
    </r>
  </si>
  <si>
    <t>Hb-7</t>
  </si>
  <si>
    <t>HCT-7</t>
  </si>
  <si>
    <t>MCV-7</t>
  </si>
  <si>
    <t>MCH-7</t>
  </si>
  <si>
    <t>MCHC-7</t>
  </si>
  <si>
    <t>RDW-CVO-7</t>
  </si>
  <si>
    <t>PLT-7</t>
  </si>
  <si>
    <t>MPV-7</t>
  </si>
  <si>
    <t>PDW-7</t>
  </si>
  <si>
    <t>LCR-7</t>
  </si>
  <si>
    <r>
      <rPr>
        <b/>
        <sz val="10"/>
        <color theme="1"/>
        <rFont val="Times New Roman"/>
        <charset val="134"/>
      </rPr>
      <t>POD14</t>
    </r>
    <r>
      <rPr>
        <b/>
        <sz val="10"/>
        <color theme="1"/>
        <rFont val="宋体"/>
        <charset val="134"/>
      </rPr>
      <t>条码</t>
    </r>
  </si>
  <si>
    <t>Hb-14</t>
  </si>
  <si>
    <t>HCT-14</t>
  </si>
  <si>
    <t>MCV-14</t>
  </si>
  <si>
    <t>MCH-14</t>
  </si>
  <si>
    <t>MCHC-14</t>
  </si>
  <si>
    <t>RDW-CVO-14</t>
  </si>
  <si>
    <t>PLT-14</t>
  </si>
  <si>
    <t>MPV-14</t>
  </si>
  <si>
    <t>PDW-14</t>
  </si>
  <si>
    <t>LCR-14</t>
  </si>
  <si>
    <t>H0865180107</t>
  </si>
  <si>
    <t>H2656180110</t>
  </si>
  <si>
    <t>H1117180112</t>
  </si>
  <si>
    <t>H0620180116</t>
  </si>
  <si>
    <t>H0985180101</t>
  </si>
  <si>
    <t>H0938180112</t>
  </si>
  <si>
    <t>H0813180113</t>
  </si>
  <si>
    <t>H0920180117</t>
  </si>
  <si>
    <t>H1608180112</t>
  </si>
  <si>
    <t>H0498180114</t>
  </si>
  <si>
    <t>H1165180116</t>
  </si>
  <si>
    <t>H0030180114</t>
  </si>
  <si>
    <t>H1364180115</t>
  </si>
  <si>
    <t>H1902180116</t>
  </si>
  <si>
    <t>H0794180119</t>
  </si>
  <si>
    <t>H0850180121</t>
  </si>
  <si>
    <t>H0638180118</t>
  </si>
  <si>
    <t>H0751180119</t>
  </si>
  <si>
    <t>H0874180121</t>
  </si>
  <si>
    <t>H1586180119</t>
  </si>
  <si>
    <t>H1491180124</t>
  </si>
  <si>
    <t>H2155180130</t>
  </si>
  <si>
    <t>H2190180123</t>
  </si>
  <si>
    <t>H1105180126</t>
  </si>
  <si>
    <t>H0804180128</t>
  </si>
  <si>
    <t>H0059180104</t>
  </si>
  <si>
    <t>H0531180127</t>
  </si>
  <si>
    <t>H1040180125</t>
  </si>
  <si>
    <t>H0952180202</t>
  </si>
  <si>
    <t>H0550180206</t>
  </si>
  <si>
    <t>H1892180207</t>
  </si>
  <si>
    <t>H2215180208</t>
  </si>
  <si>
    <t>H0672180210</t>
  </si>
  <si>
    <t>H1594180212</t>
  </si>
  <si>
    <t>H0175180216</t>
  </si>
  <si>
    <t>H2389180223</t>
  </si>
  <si>
    <t>H0622180225</t>
  </si>
  <si>
    <t>H1008180227</t>
  </si>
  <si>
    <t>H1181180303</t>
  </si>
  <si>
    <t>H1681180301</t>
  </si>
  <si>
    <t>H0990180306</t>
  </si>
  <si>
    <t>H2319180308</t>
  </si>
  <si>
    <t>H1828180305</t>
  </si>
  <si>
    <t>H1051180307</t>
  </si>
  <si>
    <t>H1849180309</t>
  </si>
  <si>
    <t>H2173180309</t>
  </si>
  <si>
    <t>H0560180310</t>
  </si>
  <si>
    <t>H1135180312</t>
  </si>
  <si>
    <t>H1955180316</t>
  </si>
  <si>
    <t>H2139180308</t>
  </si>
  <si>
    <t>H0512180310</t>
  </si>
  <si>
    <t>H1955180313</t>
  </si>
  <si>
    <t>H1324180314</t>
  </si>
  <si>
    <t>H0713180316</t>
  </si>
  <si>
    <t>H1011180320</t>
  </si>
  <si>
    <t>H2298180313</t>
  </si>
  <si>
    <t>H0979180315</t>
  </si>
  <si>
    <t>H0832180317</t>
  </si>
  <si>
    <t>AST-pre</t>
  </si>
  <si>
    <t>ALT-pre</t>
  </si>
  <si>
    <t>TBIL-pre</t>
  </si>
  <si>
    <t>ALB-pre</t>
  </si>
  <si>
    <t>BUN-pre</t>
  </si>
  <si>
    <t>Cr-pre</t>
  </si>
  <si>
    <t>Glu-pre</t>
  </si>
  <si>
    <t>K-pre</t>
  </si>
  <si>
    <t>Na-pre</t>
  </si>
  <si>
    <t>Ca-pre</t>
  </si>
  <si>
    <t>AST-post</t>
  </si>
  <si>
    <t>ALT-post</t>
  </si>
  <si>
    <t>TBIL-post</t>
  </si>
  <si>
    <t>ALB-post</t>
  </si>
  <si>
    <t>BUN-post</t>
  </si>
  <si>
    <t>Cr-post</t>
  </si>
  <si>
    <t>Glu-post</t>
  </si>
  <si>
    <t>K-post</t>
  </si>
  <si>
    <t>Na-post</t>
  </si>
  <si>
    <t>Ca-post</t>
  </si>
  <si>
    <t>AST-1</t>
  </si>
  <si>
    <t>ALT-1</t>
  </si>
  <si>
    <t>TBIL-1</t>
  </si>
  <si>
    <t>ALB-1</t>
  </si>
  <si>
    <t>BUN-1</t>
  </si>
  <si>
    <t>Cr-1</t>
  </si>
  <si>
    <t>Glu-1</t>
  </si>
  <si>
    <t>K-1</t>
  </si>
  <si>
    <t>Na-1</t>
  </si>
  <si>
    <t>Ca-1</t>
  </si>
  <si>
    <t>AST-2</t>
  </si>
  <si>
    <t>ALT-2</t>
  </si>
  <si>
    <t>TBIL-2</t>
  </si>
  <si>
    <t>ALB-2</t>
  </si>
  <si>
    <t>BUN-2</t>
  </si>
  <si>
    <t>Cr-2</t>
  </si>
  <si>
    <t>Glu-2</t>
  </si>
  <si>
    <t>K-2</t>
  </si>
  <si>
    <t>Na-2</t>
  </si>
  <si>
    <t>Ca-2</t>
  </si>
  <si>
    <t>AST-3</t>
  </si>
  <si>
    <t>ALT-3</t>
  </si>
  <si>
    <t>TBIL-3</t>
  </si>
  <si>
    <t>ALB-3</t>
  </si>
  <si>
    <t>BUN-3</t>
  </si>
  <si>
    <t>Cr-3</t>
  </si>
  <si>
    <t>Glu-3</t>
  </si>
  <si>
    <t>K-3</t>
  </si>
  <si>
    <t>Na-3</t>
  </si>
  <si>
    <t>Ca-3</t>
  </si>
  <si>
    <t>AST-4</t>
  </si>
  <si>
    <t>ALT-4</t>
  </si>
  <si>
    <t>TBIL-4</t>
  </si>
  <si>
    <t>ALB-4</t>
  </si>
  <si>
    <t>BUN-4</t>
  </si>
  <si>
    <t>Cr-4</t>
  </si>
  <si>
    <t>Glu-4</t>
  </si>
  <si>
    <t>K-4</t>
  </si>
  <si>
    <t>Na-4</t>
  </si>
  <si>
    <t>Ca-4</t>
  </si>
  <si>
    <t>AST-5</t>
  </si>
  <si>
    <t>ALT-5</t>
  </si>
  <si>
    <t>TBIL-5</t>
  </si>
  <si>
    <t>ALB-5</t>
  </si>
  <si>
    <t>BUN-5</t>
  </si>
  <si>
    <t>Cr-5</t>
  </si>
  <si>
    <t>Glu-5</t>
  </si>
  <si>
    <t>K-5</t>
  </si>
  <si>
    <t>Na-5</t>
  </si>
  <si>
    <t>Ca-5</t>
  </si>
  <si>
    <t>AST-6</t>
  </si>
  <si>
    <t>ALT-6</t>
  </si>
  <si>
    <t>TBIL-6</t>
  </si>
  <si>
    <t>ALB-6</t>
  </si>
  <si>
    <t>BUN-6</t>
  </si>
  <si>
    <t>Cr-6</t>
  </si>
  <si>
    <t>Glu-6</t>
  </si>
  <si>
    <t>K-6</t>
  </si>
  <si>
    <t>Na-6</t>
  </si>
  <si>
    <t>Ca-6</t>
  </si>
  <si>
    <t>AST-7</t>
  </si>
  <si>
    <t>ALT-7</t>
  </si>
  <si>
    <t>TBIL-7</t>
  </si>
  <si>
    <t>ALB-7</t>
  </si>
  <si>
    <t>BUN-7</t>
  </si>
  <si>
    <t>Cr-7</t>
  </si>
  <si>
    <t>Glu-7</t>
  </si>
  <si>
    <t>K-7</t>
  </si>
  <si>
    <t>Na-7</t>
  </si>
  <si>
    <t>Ca-7</t>
  </si>
  <si>
    <t>AST-14</t>
  </si>
  <si>
    <t>ALT-14</t>
  </si>
  <si>
    <t>TBIL-14</t>
  </si>
  <si>
    <t>ALB-14</t>
  </si>
  <si>
    <t>BUN-14</t>
  </si>
  <si>
    <t>Cr-14</t>
  </si>
  <si>
    <t>Glu-14</t>
  </si>
  <si>
    <t>K-14</t>
  </si>
  <si>
    <t>Na-14</t>
  </si>
  <si>
    <t>Ca-14</t>
  </si>
  <si>
    <t>C0876180107</t>
  </si>
  <si>
    <t>C228418110</t>
  </si>
  <si>
    <t>C0906180101</t>
  </si>
  <si>
    <t>C1011180112</t>
  </si>
  <si>
    <t>C1669180112</t>
  </si>
  <si>
    <t>C0615180114</t>
  </si>
  <si>
    <t>C0009180114</t>
  </si>
  <si>
    <t>C1384180115</t>
  </si>
  <si>
    <t>C1831180116</t>
  </si>
  <si>
    <t>C0858180119</t>
  </si>
  <si>
    <t>C0675180118</t>
  </si>
  <si>
    <t>C0813180119</t>
  </si>
  <si>
    <t>C1517180119</t>
  </si>
  <si>
    <t>C1313180124</t>
  </si>
  <si>
    <t>C1987180123</t>
  </si>
  <si>
    <t>C1177180126</t>
  </si>
  <si>
    <t>C0017180104</t>
  </si>
  <si>
    <t>C0573180127</t>
  </si>
  <si>
    <t>C1045180125</t>
  </si>
  <si>
    <t>C1804180207</t>
  </si>
  <si>
    <t>C1914180208</t>
  </si>
  <si>
    <t>C0742180210</t>
  </si>
  <si>
    <t>C2267180223</t>
  </si>
  <si>
    <t>C1712180301</t>
  </si>
  <si>
    <t>C1196180306</t>
  </si>
  <si>
    <t>C1899180305</t>
  </si>
  <si>
    <t>C1282180307</t>
  </si>
  <si>
    <t>C2239180309</t>
  </si>
  <si>
    <t>C2171180308</t>
  </si>
  <si>
    <t>C0672180310</t>
  </si>
  <si>
    <t>C2103180313</t>
  </si>
  <si>
    <t>C1494180314</t>
  </si>
  <si>
    <t>C2434180313</t>
  </si>
  <si>
    <r>
      <rPr>
        <b/>
        <sz val="10"/>
        <color theme="1"/>
        <rFont val="宋体"/>
        <charset val="134"/>
      </rPr>
      <t>术前时间点</t>
    </r>
  </si>
  <si>
    <t>PH-pre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</si>
  <si>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-pre</t>
    </r>
  </si>
  <si>
    <t>PO2-pre</t>
  </si>
  <si>
    <t>Lac-pre</t>
  </si>
  <si>
    <t>Hct-pre</t>
  </si>
  <si>
    <t>BE(B)-pre</t>
  </si>
  <si>
    <r>
      <rPr>
        <b/>
        <sz val="10"/>
        <color theme="1"/>
        <rFont val="宋体"/>
        <charset val="134"/>
      </rPr>
      <t>开放前时间点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</si>
  <si>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-0(min)</t>
    </r>
  </si>
  <si>
    <t>PH-0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</si>
  <si>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-0</t>
    </r>
  </si>
  <si>
    <t>PO2-0</t>
  </si>
  <si>
    <t>Na-0</t>
  </si>
  <si>
    <t>K-0</t>
  </si>
  <si>
    <t>Ca-0</t>
  </si>
  <si>
    <t>Glu-0</t>
  </si>
  <si>
    <t>Lac-0</t>
  </si>
  <si>
    <t>Hct-0</t>
  </si>
  <si>
    <t>BE(B)-0</t>
  </si>
  <si>
    <t>Hb-0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</si>
  <si>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10min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</si>
  <si>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-10(min)</t>
    </r>
  </si>
  <si>
    <t>PH-10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</si>
  <si>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-10</t>
    </r>
  </si>
  <si>
    <t>PO2-10</t>
  </si>
  <si>
    <t>Na-10</t>
  </si>
  <si>
    <t>K-10</t>
  </si>
  <si>
    <t>Ca-10</t>
  </si>
  <si>
    <t>Glu-10</t>
  </si>
  <si>
    <t>Lac-10</t>
  </si>
  <si>
    <t>Hct-10</t>
  </si>
  <si>
    <t>BE(B)-10</t>
  </si>
  <si>
    <t>Hb-10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</si>
  <si>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30min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</si>
  <si>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-30(min)</t>
    </r>
  </si>
  <si>
    <t>PH-30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</si>
  <si>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-30</t>
    </r>
  </si>
  <si>
    <t>PO2-30</t>
  </si>
  <si>
    <t>Na-30</t>
  </si>
  <si>
    <t>K-30</t>
  </si>
  <si>
    <t>Ca-30</t>
  </si>
  <si>
    <t>Glu-30</t>
  </si>
  <si>
    <t>Lac-30</t>
  </si>
  <si>
    <t>Hct-30</t>
  </si>
  <si>
    <t>BE(B)-30</t>
  </si>
  <si>
    <t>Hb-30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</si>
  <si>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30-60min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</si>
  <si>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-60(min)</t>
    </r>
  </si>
  <si>
    <t>PH-60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</si>
  <si>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-60</t>
    </r>
  </si>
  <si>
    <t>PO2-60</t>
  </si>
  <si>
    <t>Na-60</t>
  </si>
  <si>
    <t>K-60</t>
  </si>
  <si>
    <t>Ca-60</t>
  </si>
  <si>
    <t>Glu-60</t>
  </si>
  <si>
    <t>Lac-60</t>
  </si>
  <si>
    <t>Hct-60</t>
  </si>
  <si>
    <t>BE(B)-60</t>
  </si>
  <si>
    <t>Hb-60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</si>
  <si>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60-90min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</si>
  <si>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-90(min)</t>
    </r>
  </si>
  <si>
    <t>PH-90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</si>
  <si>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-90</t>
    </r>
  </si>
  <si>
    <t>PO2-90</t>
  </si>
  <si>
    <t>Na-90</t>
  </si>
  <si>
    <t>K-90</t>
  </si>
  <si>
    <t>Ca-90</t>
  </si>
  <si>
    <t>Glu-90</t>
  </si>
  <si>
    <t>Lac-90</t>
  </si>
  <si>
    <t>Hct-90</t>
  </si>
  <si>
    <t>BE(B)-90</t>
  </si>
  <si>
    <t>Hb-90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</si>
  <si>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90-120min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</si>
  <si>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-120(min)</t>
    </r>
  </si>
  <si>
    <t>PH-120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</si>
  <si>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-120</t>
    </r>
  </si>
  <si>
    <t>PO2-120</t>
  </si>
  <si>
    <t>Na-120</t>
  </si>
  <si>
    <t>K-120</t>
  </si>
  <si>
    <t>Ca-120</t>
  </si>
  <si>
    <t>Glu-120</t>
  </si>
  <si>
    <t>Lac-120</t>
  </si>
  <si>
    <t>Hct-120</t>
  </si>
  <si>
    <t>BE(B)-120</t>
  </si>
  <si>
    <t>Hb-120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</si>
  <si>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120-150min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</si>
  <si>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-150(min)</t>
    </r>
  </si>
  <si>
    <t>PH-150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</si>
  <si>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-150</t>
    </r>
  </si>
  <si>
    <t>PO2-150</t>
  </si>
  <si>
    <t>Na-150</t>
  </si>
  <si>
    <t>K-150</t>
  </si>
  <si>
    <t>Ca-150</t>
  </si>
  <si>
    <t>Glu-150</t>
  </si>
  <si>
    <t>Lac-150</t>
  </si>
  <si>
    <t>Hct-150</t>
  </si>
  <si>
    <t>BE(B)-150</t>
  </si>
  <si>
    <t>Hb-150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</si>
  <si>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150-180min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</si>
  <si>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-180(min)</t>
    </r>
  </si>
  <si>
    <t>PH-180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</si>
  <si>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-180</t>
    </r>
  </si>
  <si>
    <t>PO2-180</t>
  </si>
  <si>
    <t>Na-180</t>
  </si>
  <si>
    <t>K-180</t>
  </si>
  <si>
    <t>Ca-180</t>
  </si>
  <si>
    <t>Glu-180</t>
  </si>
  <si>
    <t>Lac-180</t>
  </si>
  <si>
    <t>Hct-180</t>
  </si>
  <si>
    <t>BE(B)-180</t>
  </si>
  <si>
    <t>Hb-180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</si>
  <si>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180-210min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</si>
  <si>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-210(min)</t>
    </r>
  </si>
  <si>
    <t>PH-210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</si>
  <si>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-210</t>
    </r>
  </si>
  <si>
    <t>PO2-210</t>
  </si>
  <si>
    <t>Na-210</t>
  </si>
  <si>
    <t>K-210</t>
  </si>
  <si>
    <t>Ca-210</t>
  </si>
  <si>
    <t>Glu-210</t>
  </si>
  <si>
    <t>Lac-210</t>
  </si>
  <si>
    <t>Hct-210</t>
  </si>
  <si>
    <t>BE(B)-210</t>
  </si>
  <si>
    <t>Hb-210</t>
  </si>
  <si>
    <r>
      <rPr>
        <b/>
        <sz val="10"/>
        <color theme="1"/>
        <rFont val="宋体"/>
        <charset val="134"/>
      </rPr>
      <t>开放</t>
    </r>
    <r>
      <rPr>
        <b/>
        <sz val="10"/>
        <color theme="1"/>
        <rFont val="Times New Roman"/>
        <charset val="134"/>
      </rPr>
      <t>210-240min</t>
    </r>
    <r>
      <rPr>
        <b/>
        <sz val="10"/>
        <color theme="1"/>
        <rFont val="宋体"/>
        <charset val="134"/>
      </rPr>
      <t>内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</si>
  <si>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-240(min)</t>
    </r>
  </si>
  <si>
    <t>PH-240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</si>
  <si>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-240</t>
    </r>
  </si>
  <si>
    <t>PO2-240</t>
  </si>
  <si>
    <t>Na-240</t>
  </si>
  <si>
    <t>K-240</t>
  </si>
  <si>
    <t>Ca-240</t>
  </si>
  <si>
    <t>Glu-240</t>
  </si>
  <si>
    <t>Lac-240</t>
  </si>
  <si>
    <t>Hct-240</t>
  </si>
  <si>
    <t>BE(B)-240</t>
  </si>
  <si>
    <t>Hb-240</t>
  </si>
  <si>
    <r>
      <rPr>
        <b/>
        <sz val="10"/>
        <color theme="1"/>
        <rFont val="宋体"/>
        <charset val="134"/>
      </rPr>
      <t>术毕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</si>
  <si>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-end(min)</t>
    </r>
  </si>
  <si>
    <t>PH-end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</si>
  <si>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-end</t>
    </r>
  </si>
  <si>
    <t>PO2-end</t>
  </si>
  <si>
    <t>Na-end</t>
  </si>
  <si>
    <t>K-end</t>
  </si>
  <si>
    <t>Ca-end</t>
  </si>
  <si>
    <t>Glu-end</t>
  </si>
  <si>
    <t>Lac-end</t>
  </si>
  <si>
    <t>Hct-end</t>
  </si>
  <si>
    <t>BE(B)-end</t>
  </si>
  <si>
    <t>Hb-end</t>
  </si>
  <si>
    <r>
      <rPr>
        <b/>
        <sz val="10"/>
        <color theme="1"/>
        <rFont val="宋体"/>
        <charset val="134"/>
      </rPr>
      <t>入</t>
    </r>
    <r>
      <rPr>
        <b/>
        <sz val="10"/>
        <color theme="1"/>
        <rFont val="Times New Roman"/>
        <charset val="134"/>
      </rPr>
      <t>ICU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</si>
  <si>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-icu(min)</t>
    </r>
  </si>
  <si>
    <t>PH-icu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</si>
  <si>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-icu</t>
    </r>
  </si>
  <si>
    <t>PO2-icu</t>
  </si>
  <si>
    <t>Na-icu</t>
  </si>
  <si>
    <t>K-icu</t>
  </si>
  <si>
    <t>Ca-icu</t>
  </si>
  <si>
    <t>Glu-icu</t>
  </si>
  <si>
    <t>Lac-icu</t>
  </si>
  <si>
    <t>Hct-icu</t>
  </si>
  <si>
    <t>BE(B)-icu</t>
  </si>
  <si>
    <t>Hb-icu</t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</si>
  <si>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天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</si>
  <si>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-1d(min)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</si>
  <si>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-1d(h)</t>
    </r>
  </si>
  <si>
    <t>PH-1d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</si>
  <si>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-1d</t>
    </r>
  </si>
  <si>
    <t>PO2-1d</t>
  </si>
  <si>
    <t>Na-1d</t>
  </si>
  <si>
    <t>K-1d</t>
  </si>
  <si>
    <t>Ca-1d</t>
  </si>
  <si>
    <t>Glu-1d</t>
  </si>
  <si>
    <t>Lac-1d</t>
  </si>
  <si>
    <t>Hct-1d</t>
  </si>
  <si>
    <t>BE(B)-1d</t>
  </si>
  <si>
    <t>Hb-1d</t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</si>
  <si>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宋体"/>
        <charset val="134"/>
      </rPr>
      <t>天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</si>
  <si>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-2d(min)</t>
    </r>
  </si>
  <si>
    <r>
      <rPr>
        <b/>
        <sz val="10"/>
        <color theme="1"/>
        <rFont val="宋体"/>
        <charset val="134"/>
      </rPr>
      <t>距开放时间</t>
    </r>
    <r>
      <rPr>
        <b/>
        <sz val="10"/>
        <color theme="1"/>
        <rFont val="Times New Roman"/>
        <charset val="134"/>
      </rPr>
      <t>-2d(h)</t>
    </r>
  </si>
  <si>
    <t>PH-2d</t>
  </si>
  <si>
    <r>
      <rPr>
        <b/>
        <sz val="10"/>
        <color theme="1"/>
        <rFont val="Times New Roman"/>
        <charset val="134"/>
      </rPr>
      <t>PCO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-2d</t>
    </r>
  </si>
  <si>
    <t>PO2-2d</t>
  </si>
  <si>
    <t>Na-2d</t>
  </si>
  <si>
    <t>K-2d</t>
  </si>
  <si>
    <t>Ca-2d</t>
  </si>
  <si>
    <t>Glu-2d</t>
  </si>
  <si>
    <t>Lac-2d</t>
  </si>
  <si>
    <t>Hct-2d</t>
  </si>
  <si>
    <t>BE(B)-2d</t>
  </si>
  <si>
    <t>Hb-2d</t>
  </si>
  <si>
    <t>2016/8/31 21:46</t>
  </si>
  <si>
    <t>2016/9/4 17:48</t>
  </si>
  <si>
    <t>2016/9/10 15:51</t>
  </si>
  <si>
    <t>2016/9/14 23:24</t>
  </si>
  <si>
    <t>2016/9/14 21:40</t>
  </si>
  <si>
    <t>2016/9/22 16:40</t>
  </si>
  <si>
    <t>2016/10/12 11:19</t>
  </si>
  <si>
    <t>2016/10/23 13:28</t>
  </si>
  <si>
    <t>2016/10/27 21:44</t>
  </si>
  <si>
    <t>2016/11/27 18:09</t>
  </si>
  <si>
    <t>2018/1/10 11:31</t>
  </si>
  <si>
    <t>2018/1/11 9:23</t>
  </si>
  <si>
    <t>2018/1/13 10:56</t>
  </si>
  <si>
    <t>2018/1/14 15:13</t>
  </si>
  <si>
    <t>2018/1/23 17:49</t>
  </si>
  <si>
    <t>2018/1/23 21:52</t>
  </si>
  <si>
    <t>2018/2/24 19:13</t>
  </si>
  <si>
    <t>2018/3/6 8:17</t>
  </si>
  <si>
    <t>2018/3/9 21:00</t>
  </si>
  <si>
    <t>PA-pre</t>
  </si>
  <si>
    <t>PT-pre</t>
  </si>
  <si>
    <t>PR-pre</t>
  </si>
  <si>
    <t>APTT-pre</t>
  </si>
  <si>
    <t>FBG-pre</t>
  </si>
  <si>
    <t>INR-pre</t>
  </si>
  <si>
    <t>D-Dimer-pre</t>
  </si>
  <si>
    <t>PA-post</t>
  </si>
  <si>
    <t>PT-post</t>
  </si>
  <si>
    <t>PR-post</t>
  </si>
  <si>
    <t>APTT-post</t>
  </si>
  <si>
    <t>FBG-post</t>
  </si>
  <si>
    <t>INR-post</t>
  </si>
  <si>
    <t>D-Dimer-post</t>
  </si>
  <si>
    <t>PA-1</t>
  </si>
  <si>
    <t>PT-1</t>
  </si>
  <si>
    <t>PR-1</t>
  </si>
  <si>
    <t>APTT-1</t>
  </si>
  <si>
    <t>FBG-1</t>
  </si>
  <si>
    <t>INR-1</t>
  </si>
  <si>
    <t>D-Dimer-1</t>
  </si>
  <si>
    <t>PA-2</t>
  </si>
  <si>
    <t>PT-2</t>
  </si>
  <si>
    <t>PR-2</t>
  </si>
  <si>
    <t>APTT-2</t>
  </si>
  <si>
    <t>FBG-2</t>
  </si>
  <si>
    <t>INR-2</t>
  </si>
  <si>
    <t>D-Dimer-2</t>
  </si>
  <si>
    <t>PA-3</t>
  </si>
  <si>
    <t>PT-3</t>
  </si>
  <si>
    <t>PR-3</t>
  </si>
  <si>
    <t>APTT-3</t>
  </si>
  <si>
    <t>FBG-3</t>
  </si>
  <si>
    <t>INR-3</t>
  </si>
  <si>
    <t>D-Dimer-3</t>
  </si>
  <si>
    <t>PA-4</t>
  </si>
  <si>
    <t>PT-4</t>
  </si>
  <si>
    <t>PR-4</t>
  </si>
  <si>
    <t>APTT-4</t>
  </si>
  <si>
    <t>FBG-4</t>
  </si>
  <si>
    <t>INR-4</t>
  </si>
  <si>
    <t>D-Dimer-4</t>
  </si>
  <si>
    <t>PA-5</t>
  </si>
  <si>
    <t>PT-5</t>
  </si>
  <si>
    <t>PR-5</t>
  </si>
  <si>
    <t>APTT-5</t>
  </si>
  <si>
    <t>FBG-5</t>
  </si>
  <si>
    <t>INR-5</t>
  </si>
  <si>
    <t>D-Dimer-5</t>
  </si>
  <si>
    <t>PA-6</t>
  </si>
  <si>
    <t>PT-6</t>
  </si>
  <si>
    <t>PR-6</t>
  </si>
  <si>
    <t>APTT-6</t>
  </si>
  <si>
    <t>FBG-6</t>
  </si>
  <si>
    <t>INR-6</t>
  </si>
  <si>
    <t>D-Dimer-6</t>
  </si>
  <si>
    <t>PA-7</t>
  </si>
  <si>
    <t>PT-7</t>
  </si>
  <si>
    <t>PR-7</t>
  </si>
  <si>
    <t>APTT-7</t>
  </si>
  <si>
    <t>FBG-7</t>
  </si>
  <si>
    <t>INR-7</t>
  </si>
  <si>
    <t>D-Dimer-7</t>
  </si>
  <si>
    <t>PA-14</t>
  </si>
  <si>
    <t>PT-14</t>
  </si>
  <si>
    <t>PR-14</t>
  </si>
  <si>
    <t>APTT-14</t>
  </si>
  <si>
    <t>FBG-14</t>
  </si>
  <si>
    <t>INR-14</t>
  </si>
  <si>
    <t>D-Dimer-14</t>
  </si>
  <si>
    <t>H0864180107</t>
  </si>
  <si>
    <t>H2655180110</t>
  </si>
  <si>
    <t>H0984180101</t>
  </si>
  <si>
    <t>H2146180111</t>
  </si>
  <si>
    <t>H1606180112</t>
  </si>
  <si>
    <t>H0496180114</t>
  </si>
  <si>
    <t>H0028180114</t>
  </si>
  <si>
    <t>H1363180115</t>
  </si>
  <si>
    <t>H1901180116</t>
  </si>
  <si>
    <t>H0793180119</t>
  </si>
  <si>
    <t>H1177180118</t>
  </si>
  <si>
    <t>H0750180119</t>
  </si>
  <si>
    <t>H1584180119</t>
  </si>
  <si>
    <t>H1490180124</t>
  </si>
  <si>
    <t>H2046180118</t>
  </si>
  <si>
    <t>H1104180126</t>
  </si>
  <si>
    <t>H0057180104</t>
  </si>
  <si>
    <t>H1038180125</t>
  </si>
  <si>
    <t>H1890180207</t>
  </si>
  <si>
    <t>H2213180208</t>
  </si>
  <si>
    <t>H0671180210</t>
  </si>
  <si>
    <t>H2387180223</t>
  </si>
  <si>
    <t>H0621180225</t>
  </si>
  <si>
    <t>H1679180301</t>
  </si>
  <si>
    <t>H1827180305</t>
  </si>
  <si>
    <t>H1050180307</t>
  </si>
  <si>
    <t>H2171180309</t>
  </si>
  <si>
    <t>H0559180310</t>
  </si>
  <si>
    <t>H2138180308</t>
  </si>
  <si>
    <t>H0511180310</t>
  </si>
  <si>
    <t>H1953180313</t>
  </si>
  <si>
    <t>H1323180314</t>
  </si>
  <si>
    <t>H2296180313</t>
  </si>
  <si>
    <t>H0978180315</t>
  </si>
  <si>
    <r>
      <rPr>
        <b/>
        <sz val="10"/>
        <color theme="1"/>
        <rFont val="宋体"/>
        <charset val="134"/>
      </rPr>
      <t>手术结束时刻</t>
    </r>
  </si>
  <si>
    <r>
      <rPr>
        <b/>
        <sz val="10"/>
        <color theme="1"/>
        <rFont val="宋体"/>
        <charset val="134"/>
      </rPr>
      <t>拔管时刻</t>
    </r>
  </si>
  <si>
    <r>
      <rPr>
        <b/>
        <sz val="10"/>
        <color theme="1"/>
        <rFont val="宋体"/>
        <charset val="134"/>
      </rPr>
      <t>术后带管时间</t>
    </r>
    <r>
      <rPr>
        <b/>
        <sz val="10"/>
        <color theme="1"/>
        <rFont val="Times New Roman"/>
        <charset val="134"/>
      </rPr>
      <t>h</t>
    </r>
  </si>
  <si>
    <r>
      <rPr>
        <b/>
        <sz val="10"/>
        <color theme="1"/>
        <rFont val="Times New Roman"/>
        <charset val="134"/>
      </rPr>
      <t>ICU</t>
    </r>
    <r>
      <rPr>
        <b/>
        <sz val="10"/>
        <color theme="1"/>
        <rFont val="宋体"/>
        <charset val="134"/>
      </rPr>
      <t>驻留时间</t>
    </r>
    <r>
      <rPr>
        <b/>
        <sz val="10"/>
        <color theme="1"/>
        <rFont val="Times New Roman"/>
        <charset val="134"/>
      </rPr>
      <t>d</t>
    </r>
  </si>
  <si>
    <r>
      <rPr>
        <b/>
        <sz val="10"/>
        <color theme="1"/>
        <rFont val="宋体"/>
        <charset val="134"/>
      </rPr>
      <t>术后住院时间</t>
    </r>
    <r>
      <rPr>
        <b/>
        <sz val="10"/>
        <color theme="1"/>
        <rFont val="Times New Roman"/>
        <charset val="134"/>
      </rPr>
      <t>d</t>
    </r>
  </si>
  <si>
    <r>
      <rPr>
        <b/>
        <sz val="10"/>
        <color theme="1"/>
        <rFont val="宋体"/>
        <charset val="134"/>
      </rPr>
      <t>术后住院转归(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康复出院</t>
    </r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宋体"/>
        <charset val="134"/>
      </rPr>
      <t>自动离院)</t>
    </r>
  </si>
  <si>
    <r>
      <rPr>
        <b/>
        <sz val="10"/>
        <color theme="1"/>
        <rFont val="宋体"/>
        <charset val="134"/>
      </rPr>
      <t>术后死亡时间</t>
    </r>
    <r>
      <rPr>
        <b/>
        <sz val="10"/>
        <color theme="1"/>
        <rFont val="Times New Roman"/>
        <charset val="134"/>
      </rPr>
      <t>d</t>
    </r>
  </si>
  <si>
    <r>
      <rPr>
        <b/>
        <sz val="10"/>
        <color theme="1"/>
        <rFont val="宋体"/>
        <charset val="134"/>
      </rPr>
      <t>术后自动离院时间</t>
    </r>
    <r>
      <rPr>
        <b/>
        <sz val="10"/>
        <color theme="1"/>
        <rFont val="Times New Roman"/>
        <charset val="134"/>
      </rPr>
      <t>d</t>
    </r>
  </si>
  <si>
    <r>
      <rPr>
        <b/>
        <sz val="10"/>
        <color theme="1"/>
        <rFont val="宋体"/>
        <charset val="134"/>
      </rPr>
      <t>死亡或放弃治疗原因</t>
    </r>
  </si>
  <si>
    <r>
      <rPr>
        <b/>
        <sz val="10"/>
        <color theme="1"/>
        <rFont val="宋体"/>
        <charset val="134"/>
      </rPr>
      <t>术后并发症</t>
    </r>
    <r>
      <rPr>
        <b/>
        <sz val="10"/>
        <color theme="1"/>
        <rFont val="Times New Roman"/>
        <charset val="134"/>
      </rPr>
      <t>I</t>
    </r>
  </si>
  <si>
    <t>胆漏</t>
  </si>
  <si>
    <t>胸腔积液</t>
  </si>
  <si>
    <r>
      <rPr>
        <b/>
        <sz val="10"/>
        <color theme="1"/>
        <rFont val="宋体"/>
        <charset val="134"/>
      </rPr>
      <t>术后并发症</t>
    </r>
    <r>
      <rPr>
        <b/>
        <sz val="10"/>
        <color theme="1"/>
        <rFont val="Times New Roman"/>
        <charset val="134"/>
      </rPr>
      <t>II</t>
    </r>
  </si>
  <si>
    <t>胆漏或腹腔包裹性积胆</t>
  </si>
  <si>
    <t>术后出血</t>
  </si>
  <si>
    <t>伤口感染</t>
  </si>
  <si>
    <t>肺炎</t>
  </si>
  <si>
    <r>
      <rPr>
        <b/>
        <sz val="10"/>
        <color theme="1"/>
        <rFont val="宋体"/>
        <charset val="134"/>
      </rPr>
      <t>术后并发症</t>
    </r>
    <r>
      <rPr>
        <b/>
        <sz val="10"/>
        <color theme="1"/>
        <rFont val="Times New Roman"/>
        <charset val="134"/>
      </rPr>
      <t>IIIa</t>
    </r>
  </si>
  <si>
    <t>胸腔积液需要引流穿刺</t>
  </si>
  <si>
    <r>
      <rPr>
        <b/>
        <sz val="10"/>
        <color theme="1"/>
        <rFont val="宋体"/>
        <charset val="134"/>
      </rPr>
      <t>胆漏需要</t>
    </r>
    <r>
      <rPr>
        <b/>
        <sz val="10"/>
        <color theme="1"/>
        <rFont val="Times New Roman"/>
        <charset val="134"/>
      </rPr>
      <t>ERCP</t>
    </r>
  </si>
  <si>
    <r>
      <rPr>
        <b/>
        <sz val="10"/>
        <color theme="1"/>
        <rFont val="宋体"/>
        <charset val="134"/>
      </rPr>
      <t>术后并发症</t>
    </r>
    <r>
      <rPr>
        <b/>
        <sz val="10"/>
        <color theme="1"/>
        <rFont val="Times New Roman"/>
        <charset val="134"/>
      </rPr>
      <t>IIIb</t>
    </r>
  </si>
  <si>
    <t>开腹止血</t>
  </si>
  <si>
    <t>开腹清除脓肿</t>
  </si>
  <si>
    <r>
      <rPr>
        <b/>
        <sz val="10"/>
        <rFont val="宋体"/>
        <charset val="134"/>
      </rPr>
      <t>术后并发症</t>
    </r>
    <r>
      <rPr>
        <b/>
        <sz val="10"/>
        <rFont val="Times New Roman"/>
        <charset val="134"/>
      </rPr>
      <t>IV</t>
    </r>
  </si>
  <si>
    <r>
      <rPr>
        <b/>
        <sz val="10"/>
        <rFont val="Times New Roman"/>
        <charset val="134"/>
      </rPr>
      <t>TBIL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134"/>
      </rPr>
      <t>10 mg/Dl</t>
    </r>
  </si>
  <si>
    <r>
      <rPr>
        <b/>
        <sz val="10"/>
        <rFont val="Times New Roman"/>
        <charset val="134"/>
      </rPr>
      <t>INR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134"/>
      </rPr>
      <t>1.6</t>
    </r>
  </si>
  <si>
    <r>
      <rPr>
        <b/>
        <sz val="10"/>
        <rFont val="Times New Roman"/>
        <charset val="134"/>
      </rPr>
      <t>ALT</t>
    </r>
    <r>
      <rPr>
        <b/>
        <sz val="10"/>
        <rFont val="宋体"/>
        <charset val="134"/>
      </rPr>
      <t>或</t>
    </r>
    <r>
      <rPr>
        <b/>
        <sz val="10"/>
        <rFont val="Times New Roman"/>
        <charset val="134"/>
      </rPr>
      <t>AST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134"/>
      </rPr>
      <t>2000IU/mL</t>
    </r>
  </si>
  <si>
    <r>
      <rPr>
        <b/>
        <sz val="10"/>
        <color theme="1"/>
        <rFont val="Times New Roman"/>
        <charset val="134"/>
      </rPr>
      <t>V</t>
    </r>
    <r>
      <rPr>
        <b/>
        <sz val="10"/>
        <color theme="1"/>
        <rFont val="宋体"/>
        <charset val="134"/>
      </rPr>
      <t>级(死亡)</t>
    </r>
  </si>
  <si>
    <r>
      <rPr>
        <b/>
        <sz val="10"/>
        <color theme="1"/>
        <rFont val="宋体"/>
        <charset val="134"/>
      </rPr>
      <t>初期移植肝无功能</t>
    </r>
  </si>
  <si>
    <t>全部胸腔积液</t>
  </si>
  <si>
    <t>其它并发症</t>
  </si>
  <si>
    <r>
      <rPr>
        <sz val="10"/>
        <color theme="1"/>
        <rFont val="宋体"/>
        <charset val="134"/>
      </rPr>
      <t>急性移植物抗宿主病，多器官功能衰竭</t>
    </r>
  </si>
  <si>
    <r>
      <rPr>
        <sz val="10"/>
        <color theme="1"/>
        <rFont val="宋体"/>
        <charset val="134"/>
      </rPr>
      <t>急性移植物抗宿主病，术后</t>
    </r>
    <r>
      <rPr>
        <sz val="10"/>
        <color theme="1"/>
        <rFont val="Times New Roman"/>
        <charset val="134"/>
      </rPr>
      <t>37</t>
    </r>
    <r>
      <rPr>
        <sz val="10"/>
        <color theme="1"/>
        <rFont val="宋体"/>
        <charset val="134"/>
      </rPr>
      <t>天自行离院</t>
    </r>
  </si>
  <si>
    <r>
      <rPr>
        <sz val="6"/>
        <color theme="1"/>
        <rFont val="Times New Roman"/>
        <charset val="134"/>
      </rPr>
      <t>POD20</t>
    </r>
    <r>
      <rPr>
        <sz val="6"/>
        <color theme="1"/>
        <rFont val="宋体"/>
        <charset val="134"/>
      </rPr>
      <t>伤口感染清创引流术</t>
    </r>
  </si>
  <si>
    <r>
      <rPr>
        <sz val="10"/>
        <color theme="1"/>
        <rFont val="Times New Roman"/>
        <charset val="134"/>
      </rPr>
      <t>POD7</t>
    </r>
    <r>
      <rPr>
        <sz val="10"/>
        <color theme="1"/>
        <rFont val="宋体"/>
        <charset val="134"/>
      </rPr>
      <t>开腹十二指肠穿孔修补术</t>
    </r>
  </si>
  <si>
    <r>
      <rPr>
        <sz val="6"/>
        <color theme="1"/>
        <rFont val="Times New Roman"/>
        <charset val="134"/>
      </rPr>
      <t>POD8</t>
    </r>
    <r>
      <rPr>
        <sz val="6"/>
        <color theme="1"/>
        <rFont val="宋体"/>
        <charset val="134"/>
      </rPr>
      <t>胸</t>
    </r>
    <r>
      <rPr>
        <sz val="6"/>
        <color theme="1"/>
        <rFont val="Times New Roman"/>
        <charset val="134"/>
      </rPr>
      <t>CT</t>
    </r>
    <r>
      <rPr>
        <sz val="6"/>
        <color theme="1"/>
        <rFont val="宋体"/>
        <charset val="134"/>
      </rPr>
      <t>右侧胸腔积液穿刺引流，</t>
    </r>
    <r>
      <rPr>
        <sz val="6"/>
        <color theme="1"/>
        <rFont val="Times New Roman"/>
        <charset val="134"/>
      </rPr>
      <t>POD22</t>
    </r>
    <r>
      <rPr>
        <sz val="6"/>
        <color theme="1"/>
        <rFont val="宋体"/>
        <charset val="134"/>
      </rPr>
      <t>再次引流</t>
    </r>
    <r>
      <rPr>
        <sz val="6"/>
        <color theme="1"/>
        <rFont val="Times New Roman"/>
        <charset val="134"/>
      </rPr>
      <t>800</t>
    </r>
  </si>
  <si>
    <r>
      <rPr>
        <sz val="10"/>
        <color theme="1"/>
        <rFont val="宋体"/>
        <charset val="134"/>
      </rPr>
      <t>肺炎，</t>
    </r>
    <r>
      <rPr>
        <sz val="10"/>
        <color theme="1"/>
        <rFont val="Times New Roman"/>
        <charset val="134"/>
      </rPr>
      <t>ARDS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I</t>
    </r>
    <r>
      <rPr>
        <sz val="10"/>
        <color theme="1"/>
        <rFont val="宋体"/>
        <charset val="134"/>
      </rPr>
      <t>型呼衰</t>
    </r>
  </si>
  <si>
    <t>肺炎，胸腔积液，脑出血</t>
  </si>
  <si>
    <t>多器官功能衰竭</t>
  </si>
  <si>
    <r>
      <rPr>
        <sz val="10"/>
        <color theme="1"/>
        <rFont val="Times New Roman"/>
        <charset val="134"/>
      </rPr>
      <t>POD2</t>
    </r>
    <r>
      <rPr>
        <sz val="10"/>
        <color theme="1"/>
        <rFont val="宋体"/>
        <charset val="134"/>
      </rPr>
      <t>急诊开腹止血</t>
    </r>
  </si>
  <si>
    <r>
      <rPr>
        <sz val="6"/>
        <color theme="1"/>
        <rFont val="Times New Roman"/>
        <charset val="134"/>
      </rPr>
      <t>POD1</t>
    </r>
    <r>
      <rPr>
        <sz val="6"/>
        <color theme="1"/>
        <rFont val="宋体"/>
        <charset val="134"/>
      </rPr>
      <t>胸腔积液，引流</t>
    </r>
    <r>
      <rPr>
        <sz val="6"/>
        <color theme="1"/>
        <rFont val="Times New Roman"/>
        <charset val="134"/>
      </rPr>
      <t>2300ml</t>
    </r>
    <r>
      <rPr>
        <sz val="6"/>
        <color theme="1"/>
        <rFont val="宋体"/>
        <charset val="134"/>
      </rPr>
      <t>血性积液</t>
    </r>
  </si>
  <si>
    <r>
      <rPr>
        <sz val="10"/>
        <color theme="1"/>
        <rFont val="宋体"/>
        <charset val="134"/>
      </rPr>
      <t>肾损伤；</t>
    </r>
    <r>
      <rPr>
        <sz val="10"/>
        <color theme="1"/>
        <rFont val="Times New Roman"/>
        <charset val="134"/>
      </rPr>
      <t>POD12</t>
    </r>
    <r>
      <rPr>
        <sz val="10"/>
        <color theme="1"/>
        <rFont val="宋体"/>
        <charset val="134"/>
      </rPr>
      <t>移植物抗宿主病</t>
    </r>
  </si>
  <si>
    <r>
      <rPr>
        <sz val="10"/>
        <color theme="1"/>
        <rFont val="宋体"/>
        <charset val="134"/>
      </rPr>
      <t>术后肾损伤，血滤；</t>
    </r>
    <r>
      <rPr>
        <sz val="10"/>
        <color theme="1"/>
        <rFont val="Times New Roman"/>
        <charset val="134"/>
      </rPr>
      <t>POD44</t>
    </r>
    <r>
      <rPr>
        <sz val="10"/>
        <color theme="1"/>
        <rFont val="宋体"/>
        <charset val="134"/>
      </rPr>
      <t>排斥反映</t>
    </r>
  </si>
  <si>
    <r>
      <rPr>
        <sz val="6"/>
        <color theme="1"/>
        <rFont val="Times New Roman"/>
        <charset val="134"/>
      </rPr>
      <t>POD2</t>
    </r>
    <r>
      <rPr>
        <sz val="6"/>
        <color theme="1"/>
        <rFont val="宋体"/>
        <charset val="134"/>
      </rPr>
      <t>胸腔积液穿刺引流</t>
    </r>
  </si>
  <si>
    <r>
      <rPr>
        <sz val="10"/>
        <color theme="1"/>
        <rFont val="Times New Roman"/>
        <charset val="134"/>
      </rPr>
      <t>POD1</t>
    </r>
    <r>
      <rPr>
        <sz val="10"/>
        <color theme="1"/>
        <rFont val="宋体"/>
        <charset val="134"/>
      </rPr>
      <t>突发室颤，</t>
    </r>
    <r>
      <rPr>
        <sz val="10"/>
        <color theme="1"/>
        <rFont val="Times New Roman"/>
        <charset val="134"/>
      </rPr>
      <t>15</t>
    </r>
    <r>
      <rPr>
        <sz val="10"/>
        <color theme="1"/>
        <rFont val="宋体"/>
        <charset val="134"/>
      </rPr>
      <t>秒自行转复，考虑心梗</t>
    </r>
  </si>
  <si>
    <r>
      <rPr>
        <sz val="6"/>
        <color theme="1"/>
        <rFont val="Times New Roman"/>
        <charset val="134"/>
      </rPr>
      <t>POD7</t>
    </r>
    <r>
      <rPr>
        <sz val="6"/>
        <color theme="1"/>
        <rFont val="宋体"/>
        <charset val="134"/>
      </rPr>
      <t>双侧胸腔积液</t>
    </r>
  </si>
  <si>
    <r>
      <rPr>
        <sz val="6"/>
        <color theme="1"/>
        <rFont val="Times New Roman"/>
        <charset val="134"/>
      </rPr>
      <t>POD18</t>
    </r>
    <r>
      <rPr>
        <sz val="6"/>
        <color theme="1"/>
        <rFont val="宋体"/>
        <charset val="134"/>
      </rPr>
      <t>烟曲霉菌阳性</t>
    </r>
  </si>
  <si>
    <r>
      <rPr>
        <sz val="10"/>
        <color theme="1"/>
        <rFont val="Times New Roman"/>
        <charset val="134"/>
      </rPr>
      <t>POD17</t>
    </r>
    <r>
      <rPr>
        <sz val="10"/>
        <color theme="1"/>
        <rFont val="宋体"/>
        <charset val="134"/>
      </rPr>
      <t>腹腔积液</t>
    </r>
    <r>
      <rPr>
        <sz val="10"/>
        <color theme="1"/>
        <rFont val="Times New Roman"/>
        <charset val="134"/>
      </rPr>
      <t>+</t>
    </r>
    <r>
      <rPr>
        <sz val="10"/>
        <color theme="1"/>
        <rFont val="宋体"/>
        <charset val="134"/>
      </rPr>
      <t>肾功能不全</t>
    </r>
  </si>
  <si>
    <r>
      <rPr>
        <sz val="6"/>
        <color theme="1"/>
        <rFont val="Times New Roman"/>
        <charset val="134"/>
      </rPr>
      <t>POD2</t>
    </r>
    <r>
      <rPr>
        <sz val="6"/>
        <color theme="1"/>
        <rFont val="宋体"/>
        <charset val="134"/>
      </rPr>
      <t>发现右肺不张，胸腔积液；</t>
    </r>
    <r>
      <rPr>
        <sz val="6"/>
        <color theme="1"/>
        <rFont val="Times New Roman"/>
        <charset val="134"/>
      </rPr>
      <t>POD3</t>
    </r>
    <r>
      <rPr>
        <sz val="6"/>
        <color theme="1"/>
        <rFont val="宋体"/>
        <charset val="134"/>
      </rPr>
      <t>胸穿引流</t>
    </r>
  </si>
  <si>
    <t>心包积液，全身炎症反应综合征</t>
  </si>
  <si>
    <r>
      <rPr>
        <sz val="6"/>
        <color theme="1"/>
        <rFont val="Times New Roman"/>
        <charset val="134"/>
      </rPr>
      <t>POD3</t>
    </r>
    <r>
      <rPr>
        <sz val="6"/>
        <color theme="1"/>
        <rFont val="宋体"/>
        <charset val="134"/>
      </rPr>
      <t>胸</t>
    </r>
    <r>
      <rPr>
        <sz val="6"/>
        <color theme="1"/>
        <rFont val="Times New Roman"/>
        <charset val="134"/>
      </rPr>
      <t>CT</t>
    </r>
    <r>
      <rPr>
        <sz val="6"/>
        <color theme="1"/>
        <rFont val="宋体"/>
        <charset val="134"/>
      </rPr>
      <t>示双侧胸腔积液，双下肺不张</t>
    </r>
  </si>
  <si>
    <r>
      <rPr>
        <sz val="10"/>
        <color theme="1"/>
        <rFont val="Times New Roman"/>
        <charset val="134"/>
      </rPr>
      <t>POD3</t>
    </r>
    <r>
      <rPr>
        <sz val="10"/>
        <color theme="1"/>
        <rFont val="宋体"/>
        <charset val="134"/>
      </rPr>
      <t>双侧胸腔积液，双下叶肺不张，心包少量积液</t>
    </r>
  </si>
  <si>
    <r>
      <rPr>
        <sz val="6"/>
        <color theme="1"/>
        <rFont val="Times New Roman"/>
        <charset val="134"/>
      </rPr>
      <t>POD5</t>
    </r>
    <r>
      <rPr>
        <sz val="6"/>
        <color theme="1"/>
        <rFont val="宋体"/>
        <charset val="134"/>
      </rPr>
      <t>胸</t>
    </r>
    <r>
      <rPr>
        <sz val="6"/>
        <color theme="1"/>
        <rFont val="Times New Roman"/>
        <charset val="134"/>
      </rPr>
      <t>CT</t>
    </r>
    <r>
      <rPr>
        <sz val="6"/>
        <color theme="1"/>
        <rFont val="宋体"/>
        <charset val="134"/>
      </rPr>
      <t>示胸腔积液，右肺下叶肺不张</t>
    </r>
  </si>
  <si>
    <r>
      <rPr>
        <sz val="10"/>
        <color theme="1"/>
        <rFont val="Times New Roman"/>
        <charset val="134"/>
      </rPr>
      <t>POD4</t>
    </r>
    <r>
      <rPr>
        <sz val="10"/>
        <color theme="1"/>
        <rFont val="宋体"/>
        <charset val="134"/>
      </rPr>
      <t>头颅</t>
    </r>
    <r>
      <rPr>
        <sz val="10"/>
        <color theme="1"/>
        <rFont val="Times New Roman"/>
        <charset val="134"/>
      </rPr>
      <t>CT</t>
    </r>
    <r>
      <rPr>
        <sz val="10"/>
        <color theme="1"/>
        <rFont val="宋体"/>
        <charset val="134"/>
      </rPr>
      <t>示脑出血；</t>
    </r>
    <r>
      <rPr>
        <sz val="10"/>
        <color theme="1"/>
        <rFont val="Times New Roman"/>
        <charset val="134"/>
      </rPr>
      <t>POD6</t>
    </r>
    <r>
      <rPr>
        <sz val="10"/>
        <color theme="1"/>
        <rFont val="宋体"/>
        <charset val="134"/>
      </rPr>
      <t>腹泻瞻望；</t>
    </r>
    <r>
      <rPr>
        <sz val="10"/>
        <color theme="1"/>
        <rFont val="Times New Roman"/>
        <charset val="134"/>
      </rPr>
      <t>POD10</t>
    </r>
    <r>
      <rPr>
        <sz val="10"/>
        <color theme="1"/>
        <rFont val="宋体"/>
        <charset val="134"/>
      </rPr>
      <t>溶血；</t>
    </r>
    <r>
      <rPr>
        <sz val="10"/>
        <color theme="1"/>
        <rFont val="Times New Roman"/>
        <charset val="134"/>
      </rPr>
      <t>POD16</t>
    </r>
    <r>
      <rPr>
        <sz val="10"/>
        <color theme="1"/>
        <rFont val="宋体"/>
        <charset val="134"/>
      </rPr>
      <t>双下肢深静脉血栓形成；</t>
    </r>
    <r>
      <rPr>
        <sz val="10"/>
        <color theme="1"/>
        <rFont val="Times New Roman"/>
        <charset val="134"/>
      </rPr>
      <t>POD19</t>
    </r>
    <r>
      <rPr>
        <sz val="10"/>
        <color theme="1"/>
        <rFont val="宋体"/>
        <charset val="134"/>
      </rPr>
      <t>房颤</t>
    </r>
  </si>
  <si>
    <t>术后血滤，腹水量大</t>
  </si>
  <si>
    <r>
      <rPr>
        <sz val="10"/>
        <color theme="1"/>
        <rFont val="Times New Roman"/>
        <charset val="134"/>
      </rPr>
      <t>POD5</t>
    </r>
    <r>
      <rPr>
        <sz val="10"/>
        <color theme="1"/>
        <rFont val="宋体"/>
        <charset val="134"/>
      </rPr>
      <t>出现被害妄想，考虑药物引起，调整药量</t>
    </r>
  </si>
  <si>
    <r>
      <rPr>
        <sz val="6"/>
        <color theme="1"/>
        <rFont val="Times New Roman"/>
        <charset val="134"/>
      </rPr>
      <t>POD29</t>
    </r>
    <r>
      <rPr>
        <sz val="6"/>
        <color theme="1"/>
        <rFont val="宋体"/>
        <charset val="134"/>
      </rPr>
      <t>发现，</t>
    </r>
    <r>
      <rPr>
        <sz val="6"/>
        <color theme="1"/>
        <rFont val="Times New Roman"/>
        <charset val="134"/>
      </rPr>
      <t>POD34</t>
    </r>
    <r>
      <rPr>
        <sz val="6"/>
        <color theme="1"/>
        <rFont val="宋体"/>
        <charset val="134"/>
      </rPr>
      <t>介入治疗，</t>
    </r>
    <r>
      <rPr>
        <sz val="6"/>
        <color theme="1"/>
        <rFont val="Times New Roman"/>
        <charset val="134"/>
      </rPr>
      <t>POD51</t>
    </r>
    <r>
      <rPr>
        <sz val="6"/>
        <color theme="1"/>
        <rFont val="宋体"/>
        <charset val="134"/>
      </rPr>
      <t>因梗阻性黄疸，胆漏再次开腹手术</t>
    </r>
  </si>
  <si>
    <r>
      <rPr>
        <sz val="6"/>
        <color theme="1"/>
        <rFont val="Times New Roman"/>
        <charset val="134"/>
      </rPr>
      <t>POD7</t>
    </r>
    <r>
      <rPr>
        <sz val="6"/>
        <color theme="1"/>
        <rFont val="宋体"/>
        <charset val="134"/>
      </rPr>
      <t>腹腔出血开腹血肿清除术</t>
    </r>
  </si>
  <si>
    <t>术后床旁血滤</t>
  </si>
  <si>
    <r>
      <rPr>
        <sz val="6"/>
        <color theme="1"/>
        <rFont val="Times New Roman"/>
        <charset val="134"/>
      </rPr>
      <t>POD2</t>
    </r>
    <r>
      <rPr>
        <sz val="6"/>
        <color theme="1"/>
        <rFont val="宋体"/>
        <charset val="134"/>
      </rPr>
      <t>双侧胸腔积液，双下肺不张</t>
    </r>
  </si>
  <si>
    <r>
      <rPr>
        <sz val="10"/>
        <color theme="1"/>
        <rFont val="Times New Roman"/>
        <charset val="134"/>
      </rPr>
      <t>POD12</t>
    </r>
    <r>
      <rPr>
        <sz val="10"/>
        <color theme="1"/>
        <rFont val="宋体"/>
        <charset val="134"/>
      </rPr>
      <t>腹水</t>
    </r>
  </si>
  <si>
    <t>双侧胸腔积液，右侧为主</t>
  </si>
  <si>
    <r>
      <rPr>
        <sz val="6"/>
        <color theme="1"/>
        <rFont val="Times New Roman"/>
        <charset val="134"/>
      </rPr>
      <t>POD4</t>
    </r>
    <r>
      <rPr>
        <sz val="6"/>
        <color theme="1"/>
        <rFont val="宋体"/>
        <charset val="134"/>
      </rPr>
      <t>伤口裂开，腹腔感染，胃瘘，开腹探查；</t>
    </r>
    <r>
      <rPr>
        <sz val="6"/>
        <color theme="1"/>
        <rFont val="Times New Roman"/>
        <charset val="134"/>
      </rPr>
      <t>2016/10/1</t>
    </r>
    <r>
      <rPr>
        <sz val="6"/>
        <color theme="1"/>
        <rFont val="宋体"/>
        <charset val="134"/>
      </rPr>
      <t>浓度败血症休克，急诊开腹，胃瘘修补术</t>
    </r>
  </si>
  <si>
    <t>移植初期器官无功能</t>
  </si>
  <si>
    <t>肺炎，感染中毒性休克，多器官功能衰竭</t>
  </si>
  <si>
    <r>
      <rPr>
        <sz val="6"/>
        <color theme="1"/>
        <rFont val="Times New Roman"/>
        <charset val="134"/>
      </rPr>
      <t>POD3</t>
    </r>
    <r>
      <rPr>
        <sz val="6"/>
        <color theme="1"/>
        <rFont val="宋体"/>
        <charset val="134"/>
      </rPr>
      <t>胸穿</t>
    </r>
    <r>
      <rPr>
        <sz val="6"/>
        <color theme="1"/>
        <rFont val="Times New Roman"/>
        <charset val="134"/>
      </rPr>
      <t>40ml</t>
    </r>
    <r>
      <rPr>
        <sz val="6"/>
        <color theme="1"/>
        <rFont val="宋体"/>
        <charset val="134"/>
      </rPr>
      <t>，</t>
    </r>
    <r>
      <rPr>
        <sz val="6"/>
        <color theme="1"/>
        <rFont val="Times New Roman"/>
        <charset val="134"/>
      </rPr>
      <t>POD8</t>
    </r>
    <r>
      <rPr>
        <sz val="6"/>
        <color theme="1"/>
        <rFont val="宋体"/>
        <charset val="134"/>
      </rPr>
      <t>胸穿</t>
    </r>
    <r>
      <rPr>
        <sz val="6"/>
        <color theme="1"/>
        <rFont val="Times New Roman"/>
        <charset val="134"/>
      </rPr>
      <t>300ml</t>
    </r>
  </si>
  <si>
    <r>
      <rPr>
        <sz val="10"/>
        <color theme="1"/>
        <rFont val="Times New Roman"/>
        <charset val="134"/>
      </rPr>
      <t>POD6</t>
    </r>
    <r>
      <rPr>
        <sz val="10"/>
        <color theme="1"/>
        <rFont val="宋体"/>
        <charset val="134"/>
      </rPr>
      <t>拔管，</t>
    </r>
    <r>
      <rPr>
        <sz val="10"/>
        <color theme="1"/>
        <rFont val="Times New Roman"/>
        <charset val="134"/>
      </rPr>
      <t>POD8</t>
    </r>
    <r>
      <rPr>
        <sz val="10"/>
        <color theme="1"/>
        <rFont val="宋体"/>
        <charset val="134"/>
      </rPr>
      <t>二次插管，肾功能转差，血滤治疗；</t>
    </r>
    <r>
      <rPr>
        <sz val="10"/>
        <color theme="1"/>
        <rFont val="Times New Roman"/>
        <charset val="134"/>
      </rPr>
      <t>POD13</t>
    </r>
    <r>
      <rPr>
        <sz val="10"/>
        <color theme="1"/>
        <rFont val="宋体"/>
        <charset val="134"/>
      </rPr>
      <t>多器官功能衰竭，家属放弃治疗，死亡</t>
    </r>
  </si>
  <si>
    <t>肺炎，重症呼衰</t>
  </si>
  <si>
    <r>
      <rPr>
        <sz val="6"/>
        <color theme="1"/>
        <rFont val="Times New Roman"/>
        <charset val="134"/>
      </rPr>
      <t>POD3</t>
    </r>
    <r>
      <rPr>
        <sz val="6"/>
        <color theme="1"/>
        <rFont val="宋体"/>
        <charset val="134"/>
      </rPr>
      <t>肺</t>
    </r>
    <r>
      <rPr>
        <sz val="6"/>
        <color theme="1"/>
        <rFont val="Times New Roman"/>
        <charset val="134"/>
      </rPr>
      <t>CT</t>
    </r>
    <r>
      <rPr>
        <sz val="6"/>
        <color theme="1"/>
        <rFont val="宋体"/>
        <charset val="134"/>
      </rPr>
      <t>肺部感染，大面积肺不张</t>
    </r>
  </si>
  <si>
    <r>
      <rPr>
        <sz val="10"/>
        <color theme="1"/>
        <rFont val="Times New Roman"/>
        <charset val="134"/>
      </rPr>
      <t>POD3</t>
    </r>
    <r>
      <rPr>
        <sz val="10"/>
        <color theme="1"/>
        <rFont val="宋体"/>
        <charset val="134"/>
      </rPr>
      <t>急性肾损伤，血滤；</t>
    </r>
    <r>
      <rPr>
        <sz val="10"/>
        <color theme="1"/>
        <rFont val="Times New Roman"/>
        <charset val="134"/>
      </rPr>
      <t>POD7</t>
    </r>
    <r>
      <rPr>
        <sz val="10"/>
        <color theme="1"/>
        <rFont val="宋体"/>
        <charset val="134"/>
      </rPr>
      <t>肝功能持续恶化；</t>
    </r>
    <r>
      <rPr>
        <sz val="10"/>
        <color theme="1"/>
        <rFont val="Times New Roman"/>
        <charset val="134"/>
      </rPr>
      <t>POD15</t>
    </r>
    <r>
      <rPr>
        <sz val="10"/>
        <color theme="1"/>
        <rFont val="宋体"/>
        <charset val="134"/>
      </rPr>
      <t>重症呼衰</t>
    </r>
  </si>
  <si>
    <r>
      <rPr>
        <sz val="10"/>
        <color theme="1"/>
        <rFont val="Times New Roman"/>
        <charset val="134"/>
      </rPr>
      <t>POD2</t>
    </r>
    <r>
      <rPr>
        <sz val="10"/>
        <color theme="1"/>
        <rFont val="宋体"/>
        <charset val="134"/>
      </rPr>
      <t>左上臂水泡，皮肤破损化脓感染；</t>
    </r>
    <r>
      <rPr>
        <sz val="10"/>
        <color theme="1"/>
        <rFont val="Times New Roman"/>
        <charset val="134"/>
      </rPr>
      <t>POD7</t>
    </r>
    <r>
      <rPr>
        <sz val="10"/>
        <color theme="1"/>
        <rFont val="宋体"/>
        <charset val="134"/>
      </rPr>
      <t>急性排斥反应；</t>
    </r>
    <r>
      <rPr>
        <sz val="10"/>
        <color theme="1"/>
        <rFont val="Times New Roman"/>
        <charset val="134"/>
      </rPr>
      <t>POD12</t>
    </r>
    <r>
      <rPr>
        <sz val="10"/>
        <color theme="1"/>
        <rFont val="宋体"/>
        <charset val="134"/>
      </rPr>
      <t>再次肝移植；</t>
    </r>
    <r>
      <rPr>
        <sz val="10"/>
        <color theme="1"/>
        <rFont val="Times New Roman"/>
        <charset val="134"/>
      </rPr>
      <t>POD40</t>
    </r>
    <r>
      <rPr>
        <sz val="10"/>
        <color theme="1"/>
        <rFont val="宋体"/>
        <charset val="134"/>
      </rPr>
      <t>急性左心衰</t>
    </r>
  </si>
  <si>
    <r>
      <rPr>
        <sz val="10"/>
        <color theme="1"/>
        <rFont val="Times New Roman"/>
        <charset val="134"/>
      </rPr>
      <t>POD2</t>
    </r>
    <r>
      <rPr>
        <sz val="10"/>
        <color theme="1"/>
        <rFont val="宋体"/>
        <charset val="134"/>
      </rPr>
      <t>7急性左心衰，急性肾功能不全，再次插管，</t>
    </r>
    <r>
      <rPr>
        <sz val="10"/>
        <color theme="1"/>
        <rFont val="Times New Roman"/>
        <charset val="134"/>
      </rPr>
      <t>POD31</t>
    </r>
    <r>
      <rPr>
        <sz val="10"/>
        <color theme="1"/>
        <rFont val="宋体"/>
        <charset val="134"/>
      </rPr>
      <t>拔管</t>
    </r>
  </si>
  <si>
    <r>
      <rPr>
        <sz val="10"/>
        <color theme="1"/>
        <rFont val="Times New Roman"/>
        <charset val="134"/>
      </rPr>
      <t>POD7</t>
    </r>
    <r>
      <rPr>
        <sz val="10"/>
        <color theme="1"/>
        <rFont val="宋体"/>
        <charset val="134"/>
      </rPr>
      <t>急性排斥反应，激素冲击治疗后好转</t>
    </r>
  </si>
  <si>
    <t>术后肺部真菌感染，控制可</t>
  </si>
  <si>
    <r>
      <rPr>
        <sz val="10"/>
        <color theme="1"/>
        <rFont val="Times New Roman"/>
        <charset val="134"/>
      </rPr>
      <t>POD2</t>
    </r>
    <r>
      <rPr>
        <sz val="10"/>
        <color theme="1"/>
        <rFont val="宋体"/>
        <charset val="134"/>
      </rPr>
      <t>急性心梗，</t>
    </r>
    <r>
      <rPr>
        <sz val="10"/>
        <color theme="1"/>
        <rFont val="Times New Roman"/>
        <charset val="134"/>
      </rPr>
      <t>POD3</t>
    </r>
    <r>
      <rPr>
        <sz val="10"/>
        <color theme="1"/>
        <rFont val="宋体"/>
        <charset val="134"/>
      </rPr>
      <t>再次心梗</t>
    </r>
  </si>
  <si>
    <t>感染中毒性休克，多器官功能衰竭</t>
  </si>
  <si>
    <r>
      <rPr>
        <sz val="6"/>
        <color theme="1"/>
        <rFont val="Times New Roman"/>
        <charset val="134"/>
      </rPr>
      <t>POD14</t>
    </r>
    <r>
      <rPr>
        <sz val="6"/>
        <color theme="1"/>
        <rFont val="宋体"/>
        <charset val="134"/>
      </rPr>
      <t>腹部超声发现肝周围巨大血肿；</t>
    </r>
    <r>
      <rPr>
        <sz val="6"/>
        <color theme="1"/>
        <rFont val="Times New Roman"/>
        <charset val="134"/>
      </rPr>
      <t>POD15</t>
    </r>
    <r>
      <rPr>
        <sz val="6"/>
        <color theme="1"/>
        <rFont val="宋体"/>
        <charset val="134"/>
      </rPr>
      <t>开腹探查，血肿清除；</t>
    </r>
  </si>
  <si>
    <t>术后肾功能恢复缓慢，感染症状重</t>
  </si>
  <si>
    <r>
      <rPr>
        <sz val="10"/>
        <color theme="1"/>
        <rFont val="Times New Roman"/>
        <charset val="134"/>
      </rPr>
      <t>POD9</t>
    </r>
    <r>
      <rPr>
        <sz val="10"/>
        <color theme="1"/>
        <rFont val="宋体"/>
        <charset val="134"/>
      </rPr>
      <t>因脾大脾亢，脾动脉窃血行开腹脾切除术；</t>
    </r>
    <r>
      <rPr>
        <sz val="10"/>
        <color theme="1"/>
        <rFont val="Times New Roman"/>
        <charset val="134"/>
      </rPr>
      <t>POD11</t>
    </r>
    <r>
      <rPr>
        <sz val="10"/>
        <color theme="1"/>
        <rFont val="宋体"/>
        <charset val="134"/>
      </rPr>
      <t>肝动脉血栓形成；</t>
    </r>
    <r>
      <rPr>
        <sz val="10"/>
        <color theme="1"/>
        <rFont val="Times New Roman"/>
        <charset val="134"/>
      </rPr>
      <t>POD16</t>
    </r>
    <r>
      <rPr>
        <sz val="10"/>
        <color theme="1"/>
        <rFont val="宋体"/>
        <charset val="134"/>
      </rPr>
      <t>肝脏多发大片低密度，考虑肝梗死</t>
    </r>
  </si>
  <si>
    <r>
      <rPr>
        <sz val="10"/>
        <color theme="1"/>
        <rFont val="Times New Roman"/>
        <charset val="134"/>
      </rPr>
      <t>POD5</t>
    </r>
    <r>
      <rPr>
        <sz val="10"/>
        <color theme="1"/>
        <rFont val="宋体"/>
        <charset val="134"/>
      </rPr>
      <t>发现腹腔乳糜瘘</t>
    </r>
  </si>
  <si>
    <t>门静脉血栓形成，腹腔积液</t>
  </si>
  <si>
    <t>双下肢静脉血栓，肺栓塞</t>
  </si>
  <si>
    <t>腹腔，盆腔积液，房颤</t>
  </si>
  <si>
    <t>肺不张</t>
  </si>
  <si>
    <t>盆腔少量积液</t>
  </si>
  <si>
    <r>
      <rPr>
        <sz val="10"/>
        <color theme="1"/>
        <rFont val="Times New Roman"/>
        <charset val="134"/>
      </rPr>
      <t>POD22</t>
    </r>
    <r>
      <rPr>
        <sz val="10"/>
        <color theme="1"/>
        <rFont val="宋体"/>
        <charset val="134"/>
      </rPr>
      <t>行开腹探查胆管吻合术</t>
    </r>
  </si>
  <si>
    <t>腹腔，盆腔积液</t>
  </si>
  <si>
    <r>
      <rPr>
        <sz val="10"/>
        <color theme="1"/>
        <rFont val="Times New Roman"/>
        <charset val="134"/>
      </rPr>
      <t>POD11</t>
    </r>
    <r>
      <rPr>
        <sz val="10"/>
        <color theme="1"/>
        <rFont val="宋体"/>
        <charset val="134"/>
      </rPr>
      <t>出现溶血，考虑过客淋巴细胞综合征（</t>
    </r>
    <r>
      <rPr>
        <sz val="10"/>
        <color theme="1"/>
        <rFont val="Times New Roman"/>
        <charset val="134"/>
      </rPr>
      <t>Pessenger Lymphocyte Syndrome, PLS</t>
    </r>
    <r>
      <rPr>
        <sz val="10"/>
        <color theme="1"/>
        <rFont val="宋体"/>
        <charset val="134"/>
      </rPr>
      <t>），</t>
    </r>
    <r>
      <rPr>
        <sz val="10"/>
        <color theme="1"/>
        <rFont val="Times New Roman"/>
        <charset val="134"/>
      </rPr>
      <t>POD18</t>
    </r>
    <r>
      <rPr>
        <sz val="10"/>
        <color theme="1"/>
        <rFont val="宋体"/>
        <charset val="134"/>
      </rPr>
      <t>考虑排斥反应</t>
    </r>
  </si>
  <si>
    <t>腹腔、盆腔积液。术后第一次拔管后氧合下降，二次插管，87H后拔管</t>
  </si>
  <si>
    <t>肌间静脉血栓</t>
  </si>
  <si>
    <r>
      <rPr>
        <sz val="10"/>
        <color theme="1"/>
        <rFont val="Times New Roman"/>
        <charset val="134"/>
      </rPr>
      <t>POD8</t>
    </r>
    <r>
      <rPr>
        <sz val="10"/>
        <color theme="1"/>
        <rFont val="宋体"/>
        <charset val="134"/>
      </rPr>
      <t>开腹探查止血</t>
    </r>
  </si>
  <si>
    <t>POD0</t>
  </si>
  <si>
    <t>门静脉高压性肺动脉高压，腹腔积液</t>
  </si>
  <si>
    <r>
      <rPr>
        <sz val="10"/>
        <color theme="1"/>
        <rFont val="Times New Roman"/>
        <charset val="134"/>
      </rPr>
      <t>POD18</t>
    </r>
    <r>
      <rPr>
        <sz val="10"/>
        <color theme="1"/>
        <rFont val="宋体"/>
        <charset val="134"/>
      </rPr>
      <t>行开腹胆漏修补术</t>
    </r>
  </si>
  <si>
    <t>门静脉血栓形成</t>
  </si>
  <si>
    <t>胆管狭窄</t>
  </si>
  <si>
    <t>排斥反应，巨细胞病毒感染，肺不张</t>
  </si>
  <si>
    <r>
      <rPr>
        <sz val="10"/>
        <color theme="1"/>
        <rFont val="宋体"/>
        <charset val="134"/>
      </rPr>
      <t>门静脉血栓，</t>
    </r>
    <r>
      <rPr>
        <sz val="10"/>
        <color theme="1"/>
        <rFont val="Times New Roman"/>
        <charset val="134"/>
      </rPr>
      <t>POD8</t>
    </r>
    <r>
      <rPr>
        <sz val="10"/>
        <color theme="1"/>
        <rFont val="宋体"/>
        <charset val="134"/>
      </rPr>
      <t>开腹探查取栓术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</si>
  <si>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POD0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</si>
  <si>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</si>
  <si>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POD2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</si>
  <si>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POD3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</si>
  <si>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POD4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</si>
  <si>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POD5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</si>
  <si>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POD6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</si>
  <si>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POD7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</si>
  <si>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POD8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</si>
  <si>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POD9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</si>
  <si>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POD10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</si>
  <si>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POD11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</si>
  <si>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POD12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</si>
  <si>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POD13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</si>
  <si>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POD14</t>
    </r>
  </si>
  <si>
    <r>
      <rPr>
        <b/>
        <sz val="10"/>
        <color theme="1"/>
        <rFont val="宋体"/>
        <charset val="134"/>
      </rPr>
      <t>红细胞</t>
    </r>
    <r>
      <rPr>
        <b/>
        <sz val="10"/>
        <color theme="1"/>
        <rFont val="Times New Roman"/>
        <charset val="134"/>
      </rPr>
      <t>POD14+</t>
    </r>
  </si>
  <si>
    <t>术后红细胞总量</t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</si>
  <si>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POD0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</si>
  <si>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</si>
  <si>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POD2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</si>
  <si>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POD3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</si>
  <si>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POD4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</si>
  <si>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POD5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</si>
  <si>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POD6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</si>
  <si>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POD7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</si>
  <si>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POD8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</si>
  <si>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POD9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</si>
  <si>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POD10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</si>
  <si>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POD11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</si>
  <si>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POD12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</si>
  <si>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POD13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</si>
  <si>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POD14</t>
    </r>
  </si>
  <si>
    <r>
      <rPr>
        <b/>
        <sz val="10"/>
        <color theme="1"/>
        <rFont val="宋体"/>
        <charset val="134"/>
      </rPr>
      <t>血浆</t>
    </r>
    <r>
      <rPr>
        <b/>
        <sz val="10"/>
        <color theme="1"/>
        <rFont val="Times New Roman"/>
        <charset val="134"/>
      </rPr>
      <t>POD14+</t>
    </r>
  </si>
  <si>
    <t>术后血浆总量</t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</si>
  <si>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POD0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</si>
  <si>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</si>
  <si>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POD2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</si>
  <si>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POD3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</si>
  <si>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POD4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</si>
  <si>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POD5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</si>
  <si>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POD6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</si>
  <si>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POD7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</si>
  <si>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POD8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</si>
  <si>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POD9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</si>
  <si>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POD10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</si>
  <si>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POD11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</si>
  <si>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POD12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</si>
  <si>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POD13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</si>
  <si>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POD14</t>
    </r>
  </si>
  <si>
    <r>
      <rPr>
        <b/>
        <sz val="10"/>
        <color theme="1"/>
        <rFont val="宋体"/>
        <charset val="134"/>
      </rPr>
      <t>血小板</t>
    </r>
    <r>
      <rPr>
        <b/>
        <sz val="10"/>
        <color theme="1"/>
        <rFont val="Times New Roman"/>
        <charset val="134"/>
      </rPr>
      <t>POD14+</t>
    </r>
  </si>
  <si>
    <t>术后血小板总量</t>
  </si>
  <si>
    <r>
      <rPr>
        <b/>
        <sz val="10"/>
        <color theme="1"/>
        <rFont val="Times New Roman"/>
        <charset val="134"/>
      </rPr>
      <t>POD0</t>
    </r>
    <r>
      <rPr>
        <b/>
        <sz val="10"/>
        <color theme="1"/>
        <rFont val="宋体"/>
        <charset val="134"/>
      </rPr>
      <t>日期</t>
    </r>
  </si>
  <si>
    <t>最后记录日期</t>
  </si>
  <si>
    <t>最后记录天数d</t>
  </si>
  <si>
    <t>最后记录状态</t>
  </si>
  <si>
    <t>自动离院原因</t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</si>
  <si>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30</t>
    </r>
    <r>
      <rPr>
        <b/>
        <sz val="10"/>
        <color theme="1"/>
        <rFont val="宋体"/>
        <charset val="134"/>
      </rPr>
      <t>天存活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</si>
  <si>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90</t>
    </r>
    <r>
      <rPr>
        <b/>
        <sz val="10"/>
        <color theme="1"/>
        <rFont val="宋体"/>
        <charset val="134"/>
      </rPr>
      <t>天存活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</si>
  <si>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180</t>
    </r>
    <r>
      <rPr>
        <b/>
        <sz val="10"/>
        <color theme="1"/>
        <rFont val="宋体"/>
        <charset val="134"/>
      </rPr>
      <t>天存活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</si>
  <si>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年存活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</si>
  <si>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宋体"/>
        <charset val="134"/>
      </rPr>
      <t>年存活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</si>
  <si>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r>
      <rPr>
        <b/>
        <sz val="10"/>
        <color theme="1"/>
        <rFont val="宋体"/>
        <charset val="134"/>
      </rPr>
      <t>术后</t>
    </r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宋体"/>
        <charset val="134"/>
      </rPr>
      <t>年存活</t>
    </r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宋体"/>
        <charset val="134"/>
      </rPr>
      <t>死亡</t>
    </r>
    <r>
      <rPr>
        <b/>
        <sz val="10"/>
        <color theme="1"/>
        <rFont val="Times New Roman"/>
        <charset val="134"/>
      </rPr>
      <t>2</t>
    </r>
  </si>
  <si>
    <t>死亡原因</t>
  </si>
  <si>
    <r>
      <rPr>
        <b/>
        <sz val="10"/>
        <color theme="1"/>
        <rFont val="宋体"/>
        <charset val="134"/>
      </rPr>
      <t>出院后情况</t>
    </r>
  </si>
  <si>
    <t>急性移植物抗宿主病</t>
  </si>
  <si>
    <r>
      <rPr>
        <sz val="10"/>
        <color theme="1"/>
        <rFont val="宋体"/>
        <charset val="134"/>
      </rPr>
      <t>莫家训</t>
    </r>
  </si>
  <si>
    <r>
      <rPr>
        <sz val="10"/>
        <color theme="1"/>
        <rFont val="宋体"/>
        <charset val="134"/>
      </rPr>
      <t>真菌性肺炎，</t>
    </r>
    <r>
      <rPr>
        <sz val="10"/>
        <color theme="1"/>
        <rFont val="Times New Roman"/>
        <charset val="134"/>
      </rPr>
      <t>I</t>
    </r>
    <r>
      <rPr>
        <sz val="10"/>
        <color theme="1"/>
        <rFont val="宋体"/>
        <charset val="134"/>
      </rPr>
      <t>型呼衰，</t>
    </r>
    <r>
      <rPr>
        <sz val="10"/>
        <color theme="1"/>
        <rFont val="Times New Roman"/>
        <charset val="134"/>
      </rPr>
      <t>ARDS</t>
    </r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</si>
  <si>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62</t>
    </r>
    <r>
      <rPr>
        <sz val="10"/>
        <color theme="1"/>
        <rFont val="宋体"/>
        <charset val="134"/>
      </rPr>
      <t>天出院，</t>
    </r>
    <r>
      <rPr>
        <sz val="10"/>
        <color theme="1"/>
        <rFont val="Times New Roman"/>
        <charset val="134"/>
      </rPr>
      <t>POD99</t>
    </r>
    <r>
      <rPr>
        <sz val="10"/>
        <color theme="1"/>
        <rFont val="宋体"/>
        <charset val="134"/>
      </rPr>
      <t>重症肺炎，</t>
    </r>
    <r>
      <rPr>
        <sz val="10"/>
        <color theme="1"/>
        <rFont val="Times New Roman"/>
        <charset val="134"/>
      </rPr>
      <t>ARDS</t>
    </r>
    <r>
      <rPr>
        <sz val="10"/>
        <color theme="1"/>
        <rFont val="宋体"/>
        <charset val="134"/>
      </rPr>
      <t>，感染中毒性休克再次入院</t>
    </r>
  </si>
  <si>
    <r>
      <rPr>
        <sz val="10"/>
        <rFont val="Times New Roman"/>
        <charset val="134"/>
      </rPr>
      <t>POD42</t>
    </r>
    <r>
      <rPr>
        <sz val="10"/>
        <rFont val="宋体"/>
        <charset val="134"/>
      </rPr>
      <t>腹腔积液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肾功能不全再次住院，</t>
    </r>
    <r>
      <rPr>
        <sz val="10"/>
        <rFont val="Times New Roman"/>
        <charset val="134"/>
      </rPr>
      <t>20</t>
    </r>
    <r>
      <rPr>
        <sz val="10"/>
        <rFont val="宋体"/>
        <charset val="134"/>
      </rPr>
      <t>天后出院</t>
    </r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</si>
  <si>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个月发现肺部结节，考虑肺部转移瘤</t>
    </r>
  </si>
  <si>
    <r>
      <rPr>
        <sz val="10"/>
        <color theme="1"/>
        <rFont val="Times New Roman"/>
        <charset val="134"/>
      </rPr>
      <t>POD51</t>
    </r>
    <r>
      <rPr>
        <sz val="10"/>
        <color theme="1"/>
        <rFont val="宋体"/>
        <charset val="134"/>
      </rPr>
      <t>便血急诊手术开腹探查止血；2016/10/19胆道吻合口狭窄</t>
    </r>
  </si>
  <si>
    <t>腹腔广泛转移，胃肠功能衰竭</t>
  </si>
  <si>
    <r>
      <rPr>
        <sz val="10"/>
        <rFont val="Times New Roman"/>
        <charset val="134"/>
      </rPr>
      <t>2017/2/14</t>
    </r>
    <r>
      <rPr>
        <sz val="10"/>
        <rFont val="宋体"/>
        <charset val="134"/>
      </rPr>
      <t>肠扭转，肿瘤复发，开腹探查发现腹腔广泛转移；</t>
    </r>
    <r>
      <rPr>
        <sz val="10"/>
        <rFont val="Times New Roman"/>
        <charset val="134"/>
      </rPr>
      <t>2017/2/21</t>
    </r>
    <r>
      <rPr>
        <sz val="10"/>
        <rFont val="宋体"/>
        <charset val="134"/>
      </rPr>
      <t>胃溃疡，突发上消化道出血，胃镜止血</t>
    </r>
  </si>
  <si>
    <r>
      <rPr>
        <sz val="10"/>
        <rFont val="宋体"/>
        <charset val="134"/>
      </rPr>
      <t>术后</t>
    </r>
    <r>
      <rPr>
        <sz val="10"/>
        <rFont val="Times New Roman"/>
        <charset val="134"/>
      </rPr>
      <t>5</t>
    </r>
    <r>
      <rPr>
        <sz val="10"/>
        <rFont val="宋体"/>
        <charset val="134"/>
      </rPr>
      <t>个月腹部</t>
    </r>
    <r>
      <rPr>
        <sz val="10"/>
        <rFont val="Times New Roman"/>
        <charset val="134"/>
      </rPr>
      <t>CT</t>
    </r>
    <r>
      <rPr>
        <sz val="10"/>
        <rFont val="宋体"/>
        <charset val="134"/>
      </rPr>
      <t>发现肝肿瘤复发</t>
    </r>
  </si>
  <si>
    <r>
      <rPr>
        <sz val="10"/>
        <rFont val="Times New Roman"/>
        <charset val="134"/>
      </rPr>
      <t>2019/5/29</t>
    </r>
    <r>
      <rPr>
        <sz val="10"/>
        <rFont val="宋体"/>
        <charset val="134"/>
      </rPr>
      <t>肝门胆管狭窄扩张术，弹道引流术；</t>
    </r>
    <r>
      <rPr>
        <sz val="10"/>
        <rFont val="Times New Roman"/>
        <charset val="134"/>
      </rPr>
      <t>2019/6/12</t>
    </r>
    <r>
      <rPr>
        <sz val="10"/>
        <rFont val="宋体"/>
        <charset val="134"/>
      </rPr>
      <t>二次</t>
    </r>
    <r>
      <rPr>
        <sz val="10"/>
        <rFont val="Times New Roman"/>
        <charset val="134"/>
      </rPr>
      <t>ERCP</t>
    </r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</si>
  <si>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个月，腹主动脉旁淋巴结肿大考虑复发，间断放疗；</t>
    </r>
    <r>
      <rPr>
        <sz val="10"/>
        <color theme="1"/>
        <rFont val="Times New Roman"/>
        <charset val="134"/>
      </rPr>
      <t>2018/1/8</t>
    </r>
    <r>
      <rPr>
        <sz val="10"/>
        <color theme="1"/>
        <rFont val="宋体"/>
        <charset val="134"/>
      </rPr>
      <t>腹部</t>
    </r>
    <r>
      <rPr>
        <sz val="10"/>
        <color theme="1"/>
        <rFont val="Times New Roman"/>
        <charset val="134"/>
      </rPr>
      <t>CT</t>
    </r>
    <r>
      <rPr>
        <sz val="10"/>
        <color theme="1"/>
        <rFont val="宋体"/>
        <charset val="134"/>
      </rPr>
      <t>示肝脏多发结节，考虑转移</t>
    </r>
  </si>
  <si>
    <t>初期移植肝无功能</t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</si>
  <si>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1.5</t>
    </r>
    <r>
      <rPr>
        <sz val="10"/>
        <color theme="1"/>
        <rFont val="宋体"/>
        <charset val="134"/>
      </rPr>
      <t>个月急性排斥反应</t>
    </r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</si>
  <si>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个月腹部</t>
    </r>
    <r>
      <rPr>
        <sz val="10"/>
        <color theme="1"/>
        <rFont val="Times New Roman"/>
        <charset val="134"/>
      </rPr>
      <t>CT</t>
    </r>
    <r>
      <rPr>
        <sz val="10"/>
        <color theme="1"/>
        <rFont val="宋体"/>
        <charset val="134"/>
      </rPr>
      <t>示肝占位，肺</t>
    </r>
    <r>
      <rPr>
        <sz val="10"/>
        <color theme="1"/>
        <rFont val="Times New Roman"/>
        <charset val="134"/>
      </rPr>
      <t>CT</t>
    </r>
    <r>
      <rPr>
        <sz val="10"/>
        <color theme="1"/>
        <rFont val="宋体"/>
        <charset val="134"/>
      </rPr>
      <t>示双肺多发结节，考虑肝肺转移；</t>
    </r>
    <r>
      <rPr>
        <sz val="10"/>
        <color theme="1"/>
        <rFont val="Times New Roman"/>
        <charset val="134"/>
      </rPr>
      <t>2017/1/18CT</t>
    </r>
    <r>
      <rPr>
        <sz val="10"/>
        <color theme="1"/>
        <rFont val="宋体"/>
        <charset val="134"/>
      </rPr>
      <t>示盆腔广泛转移，术后肠梗阻</t>
    </r>
  </si>
  <si>
    <r>
      <rPr>
        <sz val="10"/>
        <color theme="1"/>
        <rFont val="Times New Roman"/>
        <charset val="134"/>
      </rPr>
      <t>2019/3</t>
    </r>
    <r>
      <rPr>
        <sz val="10"/>
        <color theme="1"/>
        <rFont val="宋体"/>
        <charset val="134"/>
      </rPr>
      <t>发现肺转移</t>
    </r>
  </si>
  <si>
    <r>
      <rPr>
        <sz val="10"/>
        <color theme="1"/>
        <rFont val="宋体"/>
        <charset val="134"/>
      </rPr>
      <t>术后</t>
    </r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个月发现肝门部肿物</t>
    </r>
  </si>
  <si>
    <t>因胸腔积液多次住院治疗</t>
  </si>
  <si>
    <r>
      <rPr>
        <sz val="10"/>
        <color theme="1"/>
        <rFont val="Times New Roman"/>
        <charset val="134"/>
      </rPr>
      <t>2018/11/21-2018/12/2</t>
    </r>
    <r>
      <rPr>
        <sz val="10"/>
        <color theme="1"/>
        <rFont val="宋体"/>
        <charset val="134"/>
      </rPr>
      <t>因腹壁疝入院手术治疗</t>
    </r>
  </si>
  <si>
    <t>肺孢子肺炎，I型呼衰</t>
  </si>
  <si>
    <r>
      <rPr>
        <sz val="10"/>
        <color theme="1"/>
        <rFont val="Times New Roman"/>
        <charset val="134"/>
      </rPr>
      <t>POD23</t>
    </r>
    <r>
      <rPr>
        <sz val="10"/>
        <color theme="1"/>
        <rFont val="宋体"/>
        <charset val="134"/>
      </rPr>
      <t>急性不完全肠梗阻；</t>
    </r>
    <r>
      <rPr>
        <sz val="10"/>
        <color theme="1"/>
        <rFont val="Times New Roman"/>
        <charset val="134"/>
      </rPr>
      <t>POD54</t>
    </r>
    <r>
      <rPr>
        <sz val="10"/>
        <color theme="1"/>
        <rFont val="宋体"/>
        <charset val="134"/>
      </rPr>
      <t>再次发生急性不完全肠梗阻；</t>
    </r>
    <r>
      <rPr>
        <sz val="10"/>
        <color theme="1"/>
        <rFont val="Times New Roman"/>
        <charset val="134"/>
      </rPr>
      <t>POD119</t>
    </r>
    <r>
      <rPr>
        <sz val="10"/>
        <color theme="1"/>
        <rFont val="宋体"/>
        <charset val="134"/>
      </rPr>
      <t>肝功能异常，排异反应；</t>
    </r>
  </si>
  <si>
    <r>
      <rPr>
        <sz val="10"/>
        <color theme="1"/>
        <rFont val="Times New Roman"/>
        <charset val="134"/>
      </rPr>
      <t>POD99ERCP</t>
    </r>
    <r>
      <rPr>
        <sz val="10"/>
        <color theme="1"/>
        <rFont val="宋体"/>
        <charset val="134"/>
      </rPr>
      <t>下行胆管支架置入术，</t>
    </r>
    <r>
      <rPr>
        <sz val="10"/>
        <color theme="1"/>
        <rFont val="Times New Roman"/>
        <charset val="134"/>
      </rPr>
      <t>POD167ERCP</t>
    </r>
    <r>
      <rPr>
        <sz val="10"/>
        <color theme="1"/>
        <rFont val="宋体"/>
        <charset val="134"/>
      </rPr>
      <t>行胆管支架更换术，</t>
    </r>
    <r>
      <rPr>
        <sz val="10"/>
        <color theme="1"/>
        <rFont val="Times New Roman"/>
        <charset val="134"/>
      </rPr>
      <t>POD358</t>
    </r>
    <r>
      <rPr>
        <sz val="10"/>
        <color theme="1"/>
        <rFont val="宋体"/>
        <charset val="134"/>
      </rPr>
      <t>拔除支架，</t>
    </r>
    <r>
      <rPr>
        <sz val="10"/>
        <color theme="1"/>
        <rFont val="Times New Roman"/>
        <charset val="134"/>
      </rPr>
      <t>POD366</t>
    </r>
    <r>
      <rPr>
        <sz val="10"/>
        <color theme="1"/>
        <rFont val="宋体"/>
        <charset val="134"/>
      </rPr>
      <t>因门脉吻合口狭窄行门脉支架置入术</t>
    </r>
  </si>
  <si>
    <t>急性排斥反应，肺真菌感染，多器官功能衰竭</t>
  </si>
  <si>
    <r>
      <rPr>
        <sz val="10"/>
        <color theme="1"/>
        <rFont val="Times New Roman"/>
        <charset val="134"/>
      </rPr>
      <t>POD19</t>
    </r>
    <r>
      <rPr>
        <sz val="10"/>
        <color theme="1"/>
        <rFont val="宋体"/>
        <charset val="134"/>
      </rPr>
      <t>出院，</t>
    </r>
    <r>
      <rPr>
        <sz val="10"/>
        <color theme="1"/>
        <rFont val="Times New Roman"/>
        <charset val="134"/>
      </rPr>
      <t>POD45</t>
    </r>
    <r>
      <rPr>
        <sz val="10"/>
        <color theme="1"/>
        <rFont val="宋体"/>
        <charset val="134"/>
      </rPr>
      <t>急性排斥，</t>
    </r>
    <r>
      <rPr>
        <sz val="10"/>
        <color theme="1"/>
        <rFont val="Times New Roman"/>
        <charset val="134"/>
      </rPr>
      <t>POD84</t>
    </r>
    <r>
      <rPr>
        <sz val="10"/>
        <color theme="1"/>
        <rFont val="宋体"/>
        <charset val="134"/>
      </rPr>
      <t>自动出院</t>
    </r>
  </si>
  <si>
    <r>
      <rPr>
        <sz val="10"/>
        <color theme="1"/>
        <rFont val="Times New Roman"/>
        <charset val="134"/>
      </rPr>
      <t>2019/3/3</t>
    </r>
    <r>
      <rPr>
        <sz val="10"/>
        <color theme="1"/>
        <rFont val="宋体"/>
        <charset val="134"/>
      </rPr>
      <t>因肺部感染，肺心病，心功能不全，胸腔积液入院，后死亡</t>
    </r>
  </si>
  <si>
    <r>
      <rPr>
        <sz val="10"/>
        <color theme="1"/>
        <rFont val="Times New Roman"/>
        <charset val="134"/>
      </rPr>
      <t>2018/7/30</t>
    </r>
    <r>
      <rPr>
        <sz val="10"/>
        <color theme="1"/>
        <rFont val="宋体"/>
        <charset val="134"/>
      </rPr>
      <t>骨髓继发恶性肿瘤，腹水</t>
    </r>
  </si>
  <si>
    <t>原发病复发</t>
  </si>
  <si>
    <r>
      <rPr>
        <b/>
        <sz val="10"/>
        <color theme="1"/>
        <rFont val="宋体"/>
        <charset val="134"/>
      </rPr>
      <t>无肝期血常规条码</t>
    </r>
  </si>
  <si>
    <r>
      <rPr>
        <b/>
        <sz val="10"/>
        <color theme="1"/>
        <rFont val="Times New Roman"/>
        <charset val="134"/>
      </rPr>
      <t>Hb-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</si>
  <si>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HCT-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</si>
  <si>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MCV-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</si>
  <si>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MCH-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</si>
  <si>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MCHC-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</si>
  <si>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RDW-CVO-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</si>
  <si>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PLT-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</si>
  <si>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MPV-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</si>
  <si>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PDW-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</si>
  <si>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LCR-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</si>
  <si>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宋体"/>
        <charset val="134"/>
      </rPr>
      <t>新肝期血常规条码</t>
    </r>
  </si>
  <si>
    <r>
      <rPr>
        <b/>
        <sz val="10"/>
        <color theme="1"/>
        <rFont val="Times New Roman"/>
        <charset val="134"/>
      </rPr>
      <t>Hb-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</si>
  <si>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HCT-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</si>
  <si>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MCV-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</si>
  <si>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MCH-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</si>
  <si>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MCHC-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</si>
  <si>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RDW-CVO-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</si>
  <si>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PLT-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</si>
  <si>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MPV-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</si>
  <si>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PDW-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</si>
  <si>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LCR-</t>
    </r>
    <r>
      <rPr>
        <b/>
        <sz val="10"/>
        <color theme="1"/>
        <rFont val="宋体"/>
        <charset val="134"/>
      </rPr>
      <t>新</t>
    </r>
  </si>
  <si>
    <t>术毕血常规条码</t>
  </si>
  <si>
    <r>
      <rPr>
        <b/>
        <sz val="10"/>
        <color theme="1"/>
        <rFont val="Times New Roman"/>
        <charset val="134"/>
      </rPr>
      <t>Hb-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</si>
  <si>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HCT-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</si>
  <si>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MCV-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</si>
  <si>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MCH-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</si>
  <si>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MCHC-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</si>
  <si>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RDW-CVO-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</si>
  <si>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PLT-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</si>
  <si>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MPV-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</si>
  <si>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PDW-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</si>
  <si>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LCR-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</si>
  <si>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宋体"/>
        <charset val="134"/>
      </rPr>
      <t>无肝期生化条码</t>
    </r>
  </si>
  <si>
    <r>
      <rPr>
        <b/>
        <sz val="10"/>
        <color theme="1"/>
        <rFont val="Times New Roman"/>
        <charset val="134"/>
      </rPr>
      <t>AST-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</si>
  <si>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ALT-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</si>
  <si>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TBIL-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</si>
  <si>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ALB-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</si>
  <si>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BUN-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</si>
  <si>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Cr-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</si>
  <si>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Glu-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</si>
  <si>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K-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</si>
  <si>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Na-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</si>
  <si>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Ca-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</si>
  <si>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宋体"/>
        <charset val="134"/>
      </rPr>
      <t>新肝期生化条码</t>
    </r>
  </si>
  <si>
    <r>
      <rPr>
        <b/>
        <sz val="10"/>
        <color theme="1"/>
        <rFont val="Times New Roman"/>
        <charset val="134"/>
      </rPr>
      <t>AST-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</si>
  <si>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ALT-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</si>
  <si>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TBIL-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</si>
  <si>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ALB-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</si>
  <si>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BUN-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</si>
  <si>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Cr-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</si>
  <si>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Glu-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</si>
  <si>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K-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</si>
  <si>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Na-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</si>
  <si>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Ca-</t>
    </r>
    <r>
      <rPr>
        <b/>
        <sz val="10"/>
        <color theme="1"/>
        <rFont val="宋体"/>
        <charset val="134"/>
      </rPr>
      <t>新</t>
    </r>
  </si>
  <si>
    <t>术毕生化条码</t>
  </si>
  <si>
    <r>
      <rPr>
        <b/>
        <sz val="10"/>
        <color theme="1"/>
        <rFont val="Times New Roman"/>
        <charset val="134"/>
      </rPr>
      <t>AST-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</si>
  <si>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ALT-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</si>
  <si>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TBIL-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</si>
  <si>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ALB-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</si>
  <si>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BUN-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</si>
  <si>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Cr-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</si>
  <si>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Glu-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</si>
  <si>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K-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</si>
  <si>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Na-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</si>
  <si>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Ca-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</si>
  <si>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宋体"/>
        <charset val="134"/>
      </rPr>
      <t>无肝期凝血条码</t>
    </r>
  </si>
  <si>
    <r>
      <rPr>
        <b/>
        <sz val="10"/>
        <color theme="1"/>
        <rFont val="Times New Roman"/>
        <charset val="134"/>
      </rPr>
      <t>PA-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</si>
  <si>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PT-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</si>
  <si>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PR-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</si>
  <si>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APTT-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</si>
  <si>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FBG-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</si>
  <si>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INR-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</si>
  <si>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Times New Roman"/>
        <charset val="134"/>
      </rPr>
      <t>D-Dimer-</t>
    </r>
    <r>
      <rPr>
        <b/>
        <sz val="10"/>
        <color theme="1"/>
        <rFont val="宋体"/>
        <charset val="134"/>
      </rPr>
      <t>无</t>
    </r>
  </si>
  <si>
    <r>
      <rPr>
        <b/>
        <sz val="10"/>
        <color theme="1"/>
        <rFont val="宋体"/>
        <charset val="134"/>
      </rPr>
      <t>新肝期凝血条码</t>
    </r>
  </si>
  <si>
    <r>
      <rPr>
        <b/>
        <sz val="10"/>
        <color theme="1"/>
        <rFont val="Times New Roman"/>
        <charset val="134"/>
      </rPr>
      <t>PA-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</si>
  <si>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PT-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</si>
  <si>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PR-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</si>
  <si>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APTT-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</si>
  <si>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FBG-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</si>
  <si>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INR-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</si>
  <si>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Times New Roman"/>
        <charset val="134"/>
      </rPr>
      <t>D-Dimer-</t>
    </r>
    <r>
      <rPr>
        <b/>
        <sz val="10"/>
        <color theme="1"/>
        <rFont val="宋体"/>
        <charset val="134"/>
      </rPr>
      <t>新</t>
    </r>
  </si>
  <si>
    <t>术毕凝血条码</t>
  </si>
  <si>
    <r>
      <rPr>
        <b/>
        <sz val="10"/>
        <color theme="1"/>
        <rFont val="Times New Roman"/>
        <charset val="134"/>
      </rPr>
      <t>PA-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</si>
  <si>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PT-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</si>
  <si>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PR-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</si>
  <si>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APTT-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</si>
  <si>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FBG-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</si>
  <si>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INR-</t>
    </r>
    <r>
      <rPr>
        <b/>
        <sz val="10"/>
        <color theme="1"/>
        <rFont val="宋体"/>
        <charset val="134"/>
      </rPr>
      <t>毕</t>
    </r>
  </si>
  <si>
    <r>
      <rPr>
        <b/>
        <sz val="10"/>
        <color theme="1"/>
        <rFont val="Times New Roman"/>
        <charset val="134"/>
      </rPr>
      <t>D-Dimer-</t>
    </r>
    <r>
      <rPr>
        <b/>
        <sz val="10"/>
        <color theme="1"/>
        <rFont val="宋体"/>
        <charset val="134"/>
      </rPr>
      <t>毕</t>
    </r>
  </si>
  <si>
    <r>
      <rPr>
        <sz val="10"/>
        <color theme="1"/>
        <rFont val="宋体"/>
        <charset val="134"/>
      </rPr>
      <t>张华</t>
    </r>
  </si>
  <si>
    <t>H0544180110</t>
  </si>
  <si>
    <t>H0548180110</t>
  </si>
  <si>
    <t>H0553180110</t>
  </si>
  <si>
    <t>C0525180110</t>
  </si>
  <si>
    <t>C0528180110</t>
  </si>
  <si>
    <t>C0533180110</t>
  </si>
  <si>
    <t>H0543180110</t>
  </si>
  <si>
    <t>H0547180110</t>
  </si>
  <si>
    <t>H052180110</t>
  </si>
  <si>
    <t>H2519180110</t>
  </si>
  <si>
    <t>H2518180110</t>
  </si>
  <si>
    <t>H2510180110</t>
  </si>
  <si>
    <t>C2207180110</t>
  </si>
  <si>
    <t>C2209180110</t>
  </si>
  <si>
    <t>C2216180110</t>
  </si>
  <si>
    <t>H2516180110</t>
  </si>
  <si>
    <t>H2509180110</t>
  </si>
  <si>
    <t>H2517180110</t>
  </si>
  <si>
    <t>H0322180113</t>
  </si>
  <si>
    <t>H0325180113</t>
  </si>
  <si>
    <t>H0327180113</t>
  </si>
  <si>
    <t>C0337180113</t>
  </si>
  <si>
    <t>C0338180113</t>
  </si>
  <si>
    <t>C0339180113</t>
  </si>
  <si>
    <t>H0321180113</t>
  </si>
  <si>
    <t>H0324180113</t>
  </si>
  <si>
    <t>H0326180113</t>
  </si>
  <si>
    <t>H0975180114</t>
  </si>
  <si>
    <t>H0980180114</t>
  </si>
  <si>
    <t>H0982180114</t>
  </si>
  <si>
    <t>C1086180114</t>
  </si>
  <si>
    <t>C1089180114</t>
  </si>
  <si>
    <t>C1090180114</t>
  </si>
  <si>
    <t>H0974180114</t>
  </si>
  <si>
    <t>H0979180114</t>
  </si>
  <si>
    <t>H0981180114</t>
  </si>
  <si>
    <t>H0168180118</t>
  </si>
  <si>
    <t>H0163180118</t>
  </si>
  <si>
    <t>H0165180118</t>
  </si>
  <si>
    <t>C0104180118</t>
  </si>
  <si>
    <t>C0102180118</t>
  </si>
  <si>
    <t>C0103180118</t>
  </si>
  <si>
    <t>H0164180118</t>
  </si>
  <si>
    <t>H0167180118</t>
  </si>
  <si>
    <t>H0162180118</t>
  </si>
  <si>
    <t>H1841180118</t>
  </si>
  <si>
    <t>H1844180118</t>
  </si>
  <si>
    <t>H1846180118</t>
  </si>
  <si>
    <t>C1647180118</t>
  </si>
  <si>
    <t>C1648180118</t>
  </si>
  <si>
    <t>C1650180118</t>
  </si>
  <si>
    <t>H1840180118</t>
  </si>
  <si>
    <t>H1843180118</t>
  </si>
  <si>
    <t>H1845180118</t>
  </si>
  <si>
    <t>H1898180123</t>
  </si>
  <si>
    <t>H1901180123</t>
  </si>
  <si>
    <t>H1903180123</t>
  </si>
  <si>
    <t>C1707180123</t>
  </si>
  <si>
    <t>C1709180123</t>
  </si>
  <si>
    <t>C1710180123</t>
  </si>
  <si>
    <t>H1897180123</t>
  </si>
  <si>
    <t>H1900180123</t>
  </si>
  <si>
    <t>H1902180123</t>
  </si>
  <si>
    <t>H0920180125</t>
  </si>
  <si>
    <t>H0922180125</t>
  </si>
  <si>
    <t>H0921180125</t>
  </si>
  <si>
    <t>C0926180125</t>
  </si>
  <si>
    <t>C0925180125</t>
  </si>
  <si>
    <t>C0927180125</t>
  </si>
  <si>
    <t>H0913180125</t>
  </si>
  <si>
    <t>H0912180125</t>
  </si>
  <si>
    <t>H0914180125</t>
  </si>
  <si>
    <t>H0170180131</t>
  </si>
  <si>
    <t>H0176180131</t>
  </si>
  <si>
    <t>H0179180131</t>
  </si>
  <si>
    <t>C0151180131</t>
  </si>
  <si>
    <t>C0157180131</t>
  </si>
  <si>
    <t>C0159180131</t>
  </si>
  <si>
    <t>H0169180131</t>
  </si>
  <si>
    <t>H0175180131</t>
  </si>
  <si>
    <t>H0178180131</t>
  </si>
  <si>
    <t>H0935180208</t>
  </si>
  <si>
    <t>H0960180208</t>
  </si>
  <si>
    <t>H0956180208</t>
  </si>
  <si>
    <t>C0931180208</t>
  </si>
  <si>
    <t>C0961180208</t>
  </si>
  <si>
    <t>C0950180208</t>
  </si>
  <si>
    <t>H0934180208</t>
  </si>
  <si>
    <t>H0946180208</t>
  </si>
  <si>
    <t>H0959180208</t>
  </si>
  <si>
    <t>H0992180209</t>
  </si>
  <si>
    <t>H0994180209</t>
  </si>
  <si>
    <t>H0996180209</t>
  </si>
  <si>
    <t>C1069180209</t>
  </si>
  <si>
    <t>C1070180209</t>
  </si>
  <si>
    <t>C1071180209</t>
  </si>
  <si>
    <t>H0991180209</t>
  </si>
  <si>
    <t>H0993180209</t>
  </si>
  <si>
    <t>H0995180209</t>
  </si>
  <si>
    <t>H2189180305</t>
  </si>
  <si>
    <t>H2178180305</t>
  </si>
  <si>
    <t>H2193180305</t>
  </si>
  <si>
    <t>C2263180305</t>
  </si>
  <si>
    <t>C2254180305</t>
  </si>
  <si>
    <t>C2267180305</t>
  </si>
  <si>
    <t>H2177180305</t>
  </si>
  <si>
    <t>H2188180305</t>
  </si>
  <si>
    <t>H2192180305</t>
  </si>
  <si>
    <t>H0860180306</t>
  </si>
  <si>
    <t>H0855180306</t>
  </si>
  <si>
    <t>H0853180306</t>
  </si>
  <si>
    <t>C1034180306</t>
  </si>
  <si>
    <t>C1030180306</t>
  </si>
  <si>
    <t>C1028180306</t>
  </si>
  <si>
    <t>H0859180306</t>
  </si>
  <si>
    <t>H0854180306</t>
  </si>
  <si>
    <t>H0852180306</t>
  </si>
  <si>
    <t>H1999180309</t>
  </si>
  <si>
    <t>H2002180309</t>
  </si>
  <si>
    <t>H2007180309</t>
  </si>
  <si>
    <t>C2108180309</t>
  </si>
  <si>
    <t>C2109180309</t>
  </si>
  <si>
    <t>C2112180309</t>
  </si>
  <si>
    <t>H1998180309</t>
  </si>
  <si>
    <t>H2001180309</t>
  </si>
  <si>
    <t>H2006180309</t>
  </si>
  <si>
    <t>H2039180313</t>
  </si>
  <si>
    <t>H2041180313</t>
  </si>
  <si>
    <t>H2043180313</t>
  </si>
  <si>
    <t>C2191180313</t>
  </si>
  <si>
    <t>C2192180313</t>
  </si>
  <si>
    <t>C2193180313</t>
  </si>
  <si>
    <t>H2038180313</t>
  </si>
  <si>
    <t>H2040180313</t>
  </si>
  <si>
    <t>H2042180313</t>
  </si>
  <si>
    <t>H1466180314</t>
  </si>
  <si>
    <t>H1492180314</t>
  </si>
  <si>
    <t>H1469180314</t>
  </si>
  <si>
    <t>C1573180314</t>
  </si>
  <si>
    <t>C1592180314</t>
  </si>
  <si>
    <t>C1574180314</t>
  </si>
  <si>
    <t>H1465180314</t>
  </si>
  <si>
    <t>H1491180314</t>
  </si>
  <si>
    <t>H1468180314</t>
  </si>
</sst>
</file>

<file path=xl/styles.xml><?xml version="1.0" encoding="utf-8"?>
<styleSheet xmlns="http://schemas.openxmlformats.org/spreadsheetml/2006/main">
  <numFmts count="13">
    <numFmt numFmtId="176" formatCode="yyyy/m/d\ h:mm;@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_);[Red]\(0\)"/>
    <numFmt numFmtId="178" formatCode="0_ "/>
    <numFmt numFmtId="179" formatCode="0.0_ "/>
    <numFmt numFmtId="180" formatCode="0.00_);[Red]\(0.00\)"/>
    <numFmt numFmtId="181" formatCode="0.0_);[Red]\(0.0\)"/>
    <numFmt numFmtId="42" formatCode="_ &quot;￥&quot;* #,##0_ ;_ &quot;￥&quot;* \-#,##0_ ;_ &quot;￥&quot;* &quot;-&quot;_ ;_ @_ "/>
    <numFmt numFmtId="182" formatCode="0.000_);[Red]\(0.000\)"/>
    <numFmt numFmtId="183" formatCode="0.00_ "/>
    <numFmt numFmtId="43" formatCode="_ * #,##0.00_ ;_ * \-#,##0.00_ ;_ * &quot;-&quot;??_ ;_ @_ "/>
    <numFmt numFmtId="184" formatCode="yyyy/m/d;@"/>
  </numFmts>
  <fonts count="32">
    <font>
      <sz val="11"/>
      <color theme="1"/>
      <name val="等线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color rgb="FFFF0000"/>
      <name val="Times New Roman"/>
      <charset val="134"/>
    </font>
    <font>
      <sz val="6"/>
      <color theme="1"/>
      <name val="Times New Roman"/>
      <charset val="134"/>
    </font>
    <font>
      <sz val="6"/>
      <color theme="1"/>
      <name val="宋体"/>
      <charset val="134"/>
    </font>
    <font>
      <b/>
      <sz val="1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0"/>
      <name val="Times New Roman"/>
      <charset val="134"/>
    </font>
    <font>
      <b/>
      <vertAlign val="subscript"/>
      <sz val="10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81" fontId="2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9" fontId="2" fillId="3" borderId="0" xfId="0" applyNumberFormat="1" applyFont="1" applyFill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181" fontId="2" fillId="3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180" fontId="2" fillId="3" borderId="0" xfId="0" applyNumberFormat="1" applyFont="1" applyFill="1" applyAlignment="1">
      <alignment horizontal="left" vertical="center"/>
    </xf>
    <xf numFmtId="181" fontId="2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>
      <alignment vertical="center"/>
    </xf>
    <xf numFmtId="184" fontId="2" fillId="0" borderId="0" xfId="0" applyNumberFormat="1" applyFont="1" applyAlignment="1">
      <alignment horizontal="left" vertical="center"/>
    </xf>
    <xf numFmtId="184" fontId="2" fillId="0" borderId="0" xfId="0" applyNumberFormat="1" applyFont="1" applyFill="1" applyAlignment="1">
      <alignment horizontal="left" vertical="center"/>
    </xf>
    <xf numFmtId="178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2" fillId="0" borderId="0" xfId="0" applyFont="1">
      <alignment vertical="center"/>
    </xf>
    <xf numFmtId="178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84" fontId="1" fillId="0" borderId="0" xfId="0" applyNumberFormat="1" applyFont="1" applyAlignment="1">
      <alignment horizontal="left" vertical="center"/>
    </xf>
    <xf numFmtId="184" fontId="4" fillId="0" borderId="0" xfId="0" applyNumberFormat="1" applyFont="1" applyFill="1" applyAlignment="1">
      <alignment vertical="center"/>
    </xf>
    <xf numFmtId="178" fontId="4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184" fontId="5" fillId="0" borderId="0" xfId="0" applyNumberFormat="1" applyFont="1" applyFill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84" fontId="5" fillId="0" borderId="0" xfId="0" applyNumberFormat="1" applyFont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left" vertical="center"/>
    </xf>
    <xf numFmtId="178" fontId="4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left" vertical="center"/>
    </xf>
    <xf numFmtId="178" fontId="5" fillId="0" borderId="0" xfId="0" applyNumberFormat="1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left" vertical="center"/>
    </xf>
    <xf numFmtId="177" fontId="7" fillId="2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7" fontId="5" fillId="2" borderId="0" xfId="0" applyNumberFormat="1" applyFont="1" applyFill="1" applyAlignment="1">
      <alignment horizontal="left" vertical="center"/>
    </xf>
    <xf numFmtId="178" fontId="5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183" fontId="2" fillId="0" borderId="0" xfId="0" applyNumberFormat="1" applyFont="1" applyAlignment="1">
      <alignment horizontal="left" vertical="center"/>
    </xf>
    <xf numFmtId="180" fontId="2" fillId="0" borderId="0" xfId="0" applyNumberFormat="1" applyFont="1" applyFill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183" fontId="2" fillId="3" borderId="0" xfId="0" applyNumberFormat="1" applyFont="1" applyFill="1" applyAlignment="1">
      <alignment horizontal="left" vertical="center"/>
    </xf>
    <xf numFmtId="179" fontId="2" fillId="0" borderId="0" xfId="0" applyNumberFormat="1" applyFont="1" applyFill="1" applyAlignment="1">
      <alignment horizontal="left" vertical="center"/>
    </xf>
    <xf numFmtId="183" fontId="2" fillId="0" borderId="0" xfId="0" applyNumberFormat="1" applyFont="1" applyFill="1" applyAlignment="1">
      <alignment horizontal="left" vertical="center"/>
    </xf>
    <xf numFmtId="181" fontId="2" fillId="2" borderId="0" xfId="0" applyNumberFormat="1" applyFont="1" applyFill="1" applyAlignment="1">
      <alignment horizontal="left" vertical="center"/>
    </xf>
    <xf numFmtId="180" fontId="5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8" fontId="2" fillId="3" borderId="0" xfId="0" applyNumberFormat="1" applyFont="1" applyFill="1" applyAlignment="1">
      <alignment horizontal="left" vertical="center"/>
    </xf>
    <xf numFmtId="22" fontId="2" fillId="0" borderId="0" xfId="0" applyNumberFormat="1" applyFont="1" applyFill="1" applyBorder="1" applyAlignment="1">
      <alignment horizontal="left" vertical="center"/>
    </xf>
    <xf numFmtId="178" fontId="7" fillId="3" borderId="0" xfId="0" applyNumberFormat="1" applyFont="1" applyFill="1" applyAlignment="1">
      <alignment horizontal="left" vertical="center"/>
    </xf>
    <xf numFmtId="22" fontId="2" fillId="0" borderId="0" xfId="0" applyNumberFormat="1" applyFont="1" applyAlignment="1">
      <alignment horizontal="left" vertical="center"/>
    </xf>
    <xf numFmtId="177" fontId="2" fillId="3" borderId="0" xfId="0" applyNumberFormat="1" applyFont="1" applyFill="1" applyAlignment="1">
      <alignment horizontal="left" vertical="center"/>
    </xf>
    <xf numFmtId="178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183" fontId="5" fillId="0" borderId="0" xfId="0" applyNumberFormat="1" applyFont="1" applyFill="1" applyAlignment="1">
      <alignment horizontal="left" vertical="center"/>
    </xf>
    <xf numFmtId="179" fontId="2" fillId="2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Border="1" applyAlignment="1">
      <alignment horizontal="left" vertical="center"/>
    </xf>
    <xf numFmtId="178" fontId="2" fillId="3" borderId="0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83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176" fontId="2" fillId="2" borderId="0" xfId="0" applyNumberFormat="1" applyFont="1" applyFill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183" fontId="2" fillId="0" borderId="0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left" vertical="center"/>
    </xf>
    <xf numFmtId="179" fontId="2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83" fontId="2" fillId="2" borderId="0" xfId="0" applyNumberFormat="1" applyFont="1" applyFill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82" fontId="2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9"/>
  <sheetViews>
    <sheetView zoomScale="150" zoomScaleNormal="150" workbookViewId="0">
      <pane xSplit="2" ySplit="1" topLeftCell="H81" activePane="bottomRight" state="frozen"/>
      <selection/>
      <selection pane="topRight"/>
      <selection pane="bottomLeft"/>
      <selection pane="bottomRight" activeCell="F94" sqref="F94"/>
    </sheetView>
  </sheetViews>
  <sheetFormatPr defaultColWidth="9" defaultRowHeight="12.75"/>
  <cols>
    <col min="1" max="1" width="7.73333333333333" style="3" customWidth="1"/>
    <col min="2" max="2" width="6.4" style="2" customWidth="1"/>
    <col min="3" max="3" width="7.13333333333333" style="2" customWidth="1"/>
    <col min="4" max="4" width="9.93333333333333" style="10" customWidth="1"/>
    <col min="5" max="5" width="11.0666666666667" style="10" customWidth="1"/>
    <col min="6" max="6" width="4.46666666666667" style="3" customWidth="1"/>
    <col min="7" max="7" width="11.4666666666667" style="3" customWidth="1"/>
    <col min="8" max="8" width="4.93333333333333" style="75" customWidth="1"/>
    <col min="9" max="9" width="4.4" style="3" customWidth="1"/>
    <col min="10" max="10" width="5.46666666666667" style="75" customWidth="1"/>
    <col min="11" max="11" width="4.53333333333333" style="2" customWidth="1"/>
    <col min="12" max="13" width="4" style="3" customWidth="1"/>
    <col min="14" max="14" width="3.6" style="3" customWidth="1"/>
    <col min="15" max="15" width="4.86666666666667" style="3" customWidth="1"/>
    <col min="16" max="16" width="9.93333333333333" style="3" customWidth="1"/>
    <col min="17" max="17" width="7.73333333333333" style="3" customWidth="1"/>
    <col min="18" max="18" width="4.46666666666667" style="2" customWidth="1"/>
    <col min="19" max="19" width="10.9333333333333" style="3" customWidth="1"/>
    <col min="20" max="20" width="14.6" style="3" customWidth="1"/>
    <col min="21" max="21" width="10.6666666666667" style="3" customWidth="1"/>
    <col min="22" max="22" width="14.4666666666667" style="3" customWidth="1"/>
    <col min="23" max="23" width="5.33333333333333" style="3" customWidth="1"/>
    <col min="24" max="24" width="12.6" style="3" customWidth="1"/>
    <col min="25" max="25" width="16.4666666666667" style="3" customWidth="1"/>
    <col min="26" max="26" width="17.2666666666667" style="3" customWidth="1"/>
    <col min="27" max="27" width="17.4" style="3" customWidth="1"/>
    <col min="28" max="28" width="19.1333333333333" style="3" customWidth="1"/>
    <col min="29" max="29" width="8.13333333333333" style="3" customWidth="1"/>
    <col min="30" max="30" width="13" style="3" customWidth="1"/>
    <col min="31" max="31" width="11.9333333333333" style="3" customWidth="1"/>
    <col min="32" max="32" width="6" style="3" customWidth="1"/>
    <col min="33" max="33" width="23.1333333333333" style="3" customWidth="1"/>
    <col min="34" max="34" width="8" style="3" customWidth="1"/>
    <col min="35" max="35" width="12.0666666666667" style="3" customWidth="1"/>
    <col min="36" max="36" width="24.1333333333333" style="2" customWidth="1"/>
    <col min="37" max="38" width="9.06666666666667" style="3" customWidth="1"/>
    <col min="39" max="39" width="16.2666666666667" style="3" customWidth="1"/>
    <col min="40" max="40" width="7.13333333333333" style="3" customWidth="1"/>
    <col min="41" max="41" width="7.2" style="3" customWidth="1"/>
    <col min="42" max="42" width="5.53333333333333" style="3" customWidth="1"/>
    <col min="43" max="43" width="5.2" style="3" customWidth="1"/>
    <col min="44" max="44" width="9" style="3" customWidth="1"/>
    <col min="45" max="45" width="8.73333333333333" style="3" customWidth="1"/>
    <col min="46" max="46" width="11.6666666666667" style="3" customWidth="1"/>
    <col min="47" max="47" width="8.06666666666667" style="3" customWidth="1"/>
    <col min="48" max="48" width="13.5333333333333" style="3" customWidth="1"/>
    <col min="49" max="50" width="6.2" style="3" customWidth="1"/>
    <col min="51" max="51" width="9.86666666666667" style="3" customWidth="1"/>
    <col min="52" max="52" width="13.4666666666667" style="3" customWidth="1"/>
    <col min="53" max="53" width="11.6666666666667" style="3" customWidth="1"/>
    <col min="54" max="54" width="8.13333333333333" style="3" customWidth="1"/>
    <col min="55" max="55" width="39.2666666666667" style="3" customWidth="1"/>
    <col min="56" max="16384" width="9.06666666666667" style="2"/>
  </cols>
  <sheetData>
    <row r="1" s="1" customFormat="1" spans="1:55">
      <c r="A1" s="8" t="s">
        <v>0</v>
      </c>
      <c r="B1" s="1" t="s">
        <v>1</v>
      </c>
      <c r="C1" s="1" t="s">
        <v>2</v>
      </c>
      <c r="D1" s="114" t="s">
        <v>3</v>
      </c>
      <c r="E1" s="115" t="s">
        <v>4</v>
      </c>
      <c r="F1" s="8" t="s">
        <v>5</v>
      </c>
      <c r="G1" s="8" t="s">
        <v>6</v>
      </c>
      <c r="H1" s="77" t="s">
        <v>7</v>
      </c>
      <c r="I1" s="8" t="s">
        <v>8</v>
      </c>
      <c r="J1" s="77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16" t="s">
        <v>16</v>
      </c>
      <c r="R1" s="1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116" t="s">
        <v>32</v>
      </c>
      <c r="AH1" s="8" t="s">
        <v>33</v>
      </c>
      <c r="AI1" s="116" t="s">
        <v>34</v>
      </c>
      <c r="AJ1" s="1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116" t="s">
        <v>53</v>
      </c>
      <c r="BC1" s="8" t="s">
        <v>54</v>
      </c>
    </row>
    <row r="2" spans="1:55">
      <c r="A2" s="3">
        <v>2016001</v>
      </c>
      <c r="B2" s="2" t="s">
        <v>55</v>
      </c>
      <c r="C2" s="2">
        <v>1537605</v>
      </c>
      <c r="D2" s="10" t="s">
        <v>56</v>
      </c>
      <c r="E2" s="10" t="s">
        <v>57</v>
      </c>
      <c r="F2" s="3">
        <v>53</v>
      </c>
      <c r="G2" s="3">
        <v>0</v>
      </c>
      <c r="H2" s="75">
        <v>1.64</v>
      </c>
      <c r="I2" s="3">
        <v>71</v>
      </c>
      <c r="J2" s="75">
        <f t="shared" ref="J2:J89" si="0">I2/H2/H2</f>
        <v>26.3979773944081</v>
      </c>
      <c r="K2" s="2" t="s">
        <v>58</v>
      </c>
      <c r="L2" s="3">
        <v>0</v>
      </c>
      <c r="M2" s="3">
        <v>0</v>
      </c>
      <c r="N2" s="3">
        <v>1</v>
      </c>
      <c r="O2" s="3">
        <v>0</v>
      </c>
      <c r="P2" s="3">
        <v>1</v>
      </c>
      <c r="Q2" s="3">
        <v>1</v>
      </c>
      <c r="R2" s="2">
        <v>2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2">
        <v>13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1</v>
      </c>
      <c r="AX2" s="3">
        <v>0</v>
      </c>
      <c r="AY2" s="3">
        <v>0</v>
      </c>
      <c r="AZ2" s="3">
        <v>0</v>
      </c>
      <c r="BA2" s="3">
        <v>0</v>
      </c>
      <c r="BB2" s="27">
        <v>0</v>
      </c>
      <c r="BC2" s="3">
        <v>0</v>
      </c>
    </row>
    <row r="3" spans="1:55">
      <c r="A3" s="3">
        <v>2016002</v>
      </c>
      <c r="B3" s="2" t="s">
        <v>59</v>
      </c>
      <c r="C3" s="2">
        <v>1344926</v>
      </c>
      <c r="D3" s="10" t="s">
        <v>60</v>
      </c>
      <c r="E3" s="10" t="s">
        <v>61</v>
      </c>
      <c r="F3" s="3">
        <v>51</v>
      </c>
      <c r="G3" s="3">
        <v>1</v>
      </c>
      <c r="H3" s="75">
        <v>1.6</v>
      </c>
      <c r="I3" s="3">
        <v>65</v>
      </c>
      <c r="J3" s="75">
        <f t="shared" si="0"/>
        <v>25.390625</v>
      </c>
      <c r="K3" s="2" t="s">
        <v>62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2">
        <v>6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117" t="s">
        <v>63</v>
      </c>
      <c r="AK3" s="3">
        <v>0</v>
      </c>
      <c r="AL3" s="3">
        <v>0</v>
      </c>
      <c r="AM3" s="3">
        <v>1</v>
      </c>
      <c r="AN3" s="3">
        <v>0</v>
      </c>
      <c r="AO3" s="3">
        <v>1</v>
      </c>
      <c r="AP3" s="3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118" t="s">
        <v>64</v>
      </c>
    </row>
    <row r="4" spans="1:55">
      <c r="A4" s="3">
        <v>2016003</v>
      </c>
      <c r="B4" s="2" t="s">
        <v>65</v>
      </c>
      <c r="C4" s="2">
        <v>1536639</v>
      </c>
      <c r="D4" s="10" t="s">
        <v>66</v>
      </c>
      <c r="E4" s="10" t="s">
        <v>67</v>
      </c>
      <c r="F4" s="3">
        <v>53</v>
      </c>
      <c r="G4" s="3">
        <v>1</v>
      </c>
      <c r="H4" s="75">
        <v>1.65</v>
      </c>
      <c r="I4" s="3">
        <v>65</v>
      </c>
      <c r="J4" s="75">
        <f t="shared" si="0"/>
        <v>23.8751147842057</v>
      </c>
      <c r="K4" s="2" t="s">
        <v>68</v>
      </c>
      <c r="L4" s="3">
        <v>1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2">
        <v>15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2" t="s">
        <v>69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1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1</v>
      </c>
      <c r="BA4" s="3">
        <v>0</v>
      </c>
      <c r="BB4" s="3">
        <v>0</v>
      </c>
      <c r="BC4" s="118" t="s">
        <v>70</v>
      </c>
    </row>
    <row r="5" spans="1:55">
      <c r="A5" s="3">
        <v>2016004</v>
      </c>
      <c r="B5" s="11" t="s">
        <v>71</v>
      </c>
      <c r="C5" s="2">
        <v>1536122</v>
      </c>
      <c r="D5" s="10" t="s">
        <v>72</v>
      </c>
      <c r="E5" s="10" t="s">
        <v>73</v>
      </c>
      <c r="F5" s="3">
        <v>48</v>
      </c>
      <c r="G5" s="3">
        <v>1</v>
      </c>
      <c r="H5" s="75">
        <v>1.64</v>
      </c>
      <c r="I5" s="3">
        <v>60</v>
      </c>
      <c r="J5" s="75">
        <f t="shared" si="0"/>
        <v>22.3081499107674</v>
      </c>
      <c r="K5" s="2" t="s">
        <v>68</v>
      </c>
      <c r="L5" s="3">
        <v>1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2">
        <v>2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2">
        <v>4</v>
      </c>
      <c r="AK5" s="3">
        <v>0</v>
      </c>
      <c r="AL5" s="3">
        <v>0</v>
      </c>
      <c r="AM5" s="3">
        <v>0</v>
      </c>
      <c r="AN5" s="3">
        <v>1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118" t="s">
        <v>74</v>
      </c>
    </row>
    <row r="6" spans="1:55">
      <c r="A6" s="3">
        <v>2016005</v>
      </c>
      <c r="B6" s="11" t="s">
        <v>75</v>
      </c>
      <c r="C6" s="2">
        <v>1539170</v>
      </c>
      <c r="D6" s="10" t="s">
        <v>76</v>
      </c>
      <c r="E6" s="10" t="s">
        <v>77</v>
      </c>
      <c r="F6" s="3">
        <v>64</v>
      </c>
      <c r="G6" s="3">
        <v>1</v>
      </c>
      <c r="H6" s="75">
        <v>1.89</v>
      </c>
      <c r="I6" s="3">
        <v>101</v>
      </c>
      <c r="J6" s="75">
        <f t="shared" si="0"/>
        <v>28.2746843593404</v>
      </c>
      <c r="K6" s="2" t="s">
        <v>58</v>
      </c>
      <c r="L6" s="3">
        <v>0</v>
      </c>
      <c r="M6" s="3">
        <v>0</v>
      </c>
      <c r="N6" s="3">
        <v>1</v>
      </c>
      <c r="O6" s="3">
        <v>0</v>
      </c>
      <c r="P6" s="3">
        <v>1</v>
      </c>
      <c r="Q6" s="3">
        <v>0</v>
      </c>
      <c r="R6" s="2">
        <v>7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2" t="s">
        <v>78</v>
      </c>
      <c r="AK6" s="3">
        <v>0</v>
      </c>
      <c r="AL6" s="3">
        <v>1</v>
      </c>
      <c r="AM6" s="3">
        <v>1</v>
      </c>
      <c r="AN6" s="3">
        <v>0</v>
      </c>
      <c r="AO6" s="3">
        <v>0</v>
      </c>
      <c r="AP6" s="3">
        <v>1</v>
      </c>
      <c r="AQ6" s="3">
        <v>1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1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</row>
    <row r="7" spans="1:55">
      <c r="A7" s="3">
        <v>2016006</v>
      </c>
      <c r="B7" s="11" t="s">
        <v>79</v>
      </c>
      <c r="C7" s="2">
        <v>1539687</v>
      </c>
      <c r="D7" s="10" t="s">
        <v>80</v>
      </c>
      <c r="E7" s="10" t="s">
        <v>81</v>
      </c>
      <c r="F7" s="3">
        <v>27</v>
      </c>
      <c r="G7" s="3">
        <v>1</v>
      </c>
      <c r="H7" s="75">
        <v>1.71</v>
      </c>
      <c r="I7" s="3">
        <v>65</v>
      </c>
      <c r="J7" s="75">
        <f t="shared" si="0"/>
        <v>22.2290619335864</v>
      </c>
      <c r="K7" s="2" t="s">
        <v>58</v>
      </c>
      <c r="L7" s="3">
        <v>0</v>
      </c>
      <c r="M7" s="3">
        <v>0</v>
      </c>
      <c r="N7" s="3">
        <v>1</v>
      </c>
      <c r="O7" s="3">
        <v>0</v>
      </c>
      <c r="P7" s="3">
        <v>1</v>
      </c>
      <c r="Q7" s="3">
        <v>1</v>
      </c>
      <c r="R7" s="2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2">
        <v>11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</row>
    <row r="8" spans="1:55">
      <c r="A8" s="3">
        <v>2016007</v>
      </c>
      <c r="B8" s="11" t="s">
        <v>82</v>
      </c>
      <c r="C8" s="2">
        <v>1541706</v>
      </c>
      <c r="D8" s="10" t="s">
        <v>83</v>
      </c>
      <c r="E8" s="10" t="s">
        <v>84</v>
      </c>
      <c r="F8" s="3">
        <v>56</v>
      </c>
      <c r="G8" s="3">
        <v>0</v>
      </c>
      <c r="H8" s="75">
        <v>1.54</v>
      </c>
      <c r="I8" s="3">
        <v>65</v>
      </c>
      <c r="J8" s="75">
        <f t="shared" si="0"/>
        <v>27.4076572777871</v>
      </c>
      <c r="K8" s="2" t="s">
        <v>58</v>
      </c>
      <c r="L8" s="3">
        <v>0</v>
      </c>
      <c r="M8" s="3">
        <v>0</v>
      </c>
      <c r="N8" s="3">
        <v>1</v>
      </c>
      <c r="O8" s="3">
        <v>0</v>
      </c>
      <c r="P8" s="3">
        <v>1</v>
      </c>
      <c r="Q8" s="3">
        <v>0</v>
      </c>
      <c r="R8" s="2">
        <v>15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2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</row>
    <row r="9" spans="1:55">
      <c r="A9" s="3">
        <v>2016008</v>
      </c>
      <c r="B9" s="11" t="s">
        <v>85</v>
      </c>
      <c r="C9" s="2">
        <v>1542666</v>
      </c>
      <c r="D9" s="10" t="s">
        <v>86</v>
      </c>
      <c r="E9" s="10" t="s">
        <v>87</v>
      </c>
      <c r="F9" s="3">
        <v>67</v>
      </c>
      <c r="G9" s="3">
        <v>1</v>
      </c>
      <c r="H9" s="75">
        <v>1.74</v>
      </c>
      <c r="I9" s="3">
        <v>83</v>
      </c>
      <c r="J9" s="75">
        <f t="shared" si="0"/>
        <v>27.4144536926939</v>
      </c>
      <c r="K9" s="2" t="s">
        <v>88</v>
      </c>
      <c r="L9" s="3">
        <v>0</v>
      </c>
      <c r="M9" s="3">
        <v>1</v>
      </c>
      <c r="N9" s="3">
        <v>0</v>
      </c>
      <c r="O9" s="3">
        <v>0</v>
      </c>
      <c r="P9" s="3">
        <v>1</v>
      </c>
      <c r="Q9" s="3">
        <v>1</v>
      </c>
      <c r="R9" s="2">
        <v>2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2" t="s">
        <v>89</v>
      </c>
      <c r="AK9" s="3">
        <v>0</v>
      </c>
      <c r="AL9" s="3">
        <v>0</v>
      </c>
      <c r="AM9" s="3">
        <v>0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</row>
    <row r="10" spans="1:55">
      <c r="A10" s="3">
        <v>2016009</v>
      </c>
      <c r="B10" s="11" t="s">
        <v>90</v>
      </c>
      <c r="C10" s="2">
        <v>1543627</v>
      </c>
      <c r="D10" s="10" t="s">
        <v>91</v>
      </c>
      <c r="E10" s="10" t="s">
        <v>92</v>
      </c>
      <c r="F10" s="3">
        <v>43</v>
      </c>
      <c r="G10" s="3">
        <v>0</v>
      </c>
      <c r="H10" s="75">
        <v>1.64</v>
      </c>
      <c r="I10" s="3">
        <v>58</v>
      </c>
      <c r="J10" s="75">
        <f t="shared" si="0"/>
        <v>21.5645449137418</v>
      </c>
      <c r="K10" s="2" t="s">
        <v>68</v>
      </c>
      <c r="L10" s="3">
        <v>1</v>
      </c>
      <c r="M10" s="3">
        <v>0</v>
      </c>
      <c r="N10" s="3">
        <v>0</v>
      </c>
      <c r="O10" s="3">
        <v>0</v>
      </c>
      <c r="P10" s="3">
        <v>1</v>
      </c>
      <c r="Q10" s="3">
        <v>1</v>
      </c>
      <c r="R10" s="2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2" t="s">
        <v>93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</row>
    <row r="11" spans="1:55">
      <c r="A11" s="3">
        <v>2016010</v>
      </c>
      <c r="B11" s="11" t="s">
        <v>94</v>
      </c>
      <c r="C11" s="2">
        <v>1541887</v>
      </c>
      <c r="D11" s="10" t="s">
        <v>95</v>
      </c>
      <c r="E11" s="10" t="s">
        <v>96</v>
      </c>
      <c r="F11" s="3">
        <v>74</v>
      </c>
      <c r="G11" s="3">
        <v>0</v>
      </c>
      <c r="H11" s="75">
        <v>1.52</v>
      </c>
      <c r="I11" s="3">
        <v>50</v>
      </c>
      <c r="J11" s="75">
        <f t="shared" si="0"/>
        <v>21.6412742382271</v>
      </c>
      <c r="K11" s="2" t="s">
        <v>62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  <c r="R11" s="2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2" t="s">
        <v>97</v>
      </c>
      <c r="AK11" s="3">
        <v>0</v>
      </c>
      <c r="AL11" s="3">
        <v>1</v>
      </c>
      <c r="AM11" s="3">
        <v>1</v>
      </c>
      <c r="AN11" s="3">
        <v>0</v>
      </c>
      <c r="AO11" s="3">
        <v>0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1</v>
      </c>
      <c r="AX11" s="3">
        <v>1</v>
      </c>
      <c r="AY11" s="3">
        <v>0</v>
      </c>
      <c r="AZ11" s="3">
        <v>0</v>
      </c>
      <c r="BA11" s="3">
        <v>0</v>
      </c>
      <c r="BB11" s="3">
        <v>0</v>
      </c>
      <c r="BC11" s="118" t="s">
        <v>98</v>
      </c>
    </row>
    <row r="12" spans="1:55">
      <c r="A12" s="3">
        <v>2016011</v>
      </c>
      <c r="B12" s="11" t="s">
        <v>99</v>
      </c>
      <c r="C12" s="2">
        <v>1541882</v>
      </c>
      <c r="D12" s="10" t="s">
        <v>100</v>
      </c>
      <c r="E12" s="10" t="s">
        <v>101</v>
      </c>
      <c r="F12" s="3">
        <v>61</v>
      </c>
      <c r="G12" s="3">
        <v>0</v>
      </c>
      <c r="H12" s="75">
        <v>1.58</v>
      </c>
      <c r="I12" s="3">
        <v>65</v>
      </c>
      <c r="J12" s="75">
        <f t="shared" si="0"/>
        <v>26.0374939913475</v>
      </c>
      <c r="K12" s="2" t="s">
        <v>68</v>
      </c>
      <c r="L12" s="3">
        <v>1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2">
        <v>4</v>
      </c>
      <c r="S12" s="3">
        <v>0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2" t="s">
        <v>102</v>
      </c>
      <c r="AK12" s="3">
        <v>0</v>
      </c>
      <c r="AL12" s="3">
        <v>1</v>
      </c>
      <c r="AM12" s="3">
        <v>0</v>
      </c>
      <c r="AN12" s="3">
        <v>0</v>
      </c>
      <c r="AO12" s="3">
        <v>0</v>
      </c>
      <c r="AP12" s="3">
        <v>1</v>
      </c>
      <c r="AQ12" s="3">
        <v>1</v>
      </c>
      <c r="AR12" s="3">
        <v>0</v>
      </c>
      <c r="AS12" s="3">
        <v>0</v>
      </c>
      <c r="AT12" s="3">
        <v>0</v>
      </c>
      <c r="AU12" s="3">
        <v>1</v>
      </c>
      <c r="AV12" s="3">
        <v>0</v>
      </c>
      <c r="AW12" s="3">
        <v>1</v>
      </c>
      <c r="AX12" s="3">
        <v>1</v>
      </c>
      <c r="AY12" s="3">
        <v>0</v>
      </c>
      <c r="AZ12" s="3">
        <v>0</v>
      </c>
      <c r="BA12" s="3">
        <v>0</v>
      </c>
      <c r="BB12" s="3">
        <v>0</v>
      </c>
      <c r="BC12" s="118" t="s">
        <v>103</v>
      </c>
    </row>
    <row r="13" spans="1:55">
      <c r="A13" s="3">
        <v>2016012</v>
      </c>
      <c r="B13" s="11" t="s">
        <v>104</v>
      </c>
      <c r="C13" s="2">
        <v>1522567</v>
      </c>
      <c r="D13" s="10" t="s">
        <v>105</v>
      </c>
      <c r="E13" s="10" t="s">
        <v>106</v>
      </c>
      <c r="F13" s="3">
        <v>63</v>
      </c>
      <c r="G13" s="3">
        <v>1</v>
      </c>
      <c r="H13" s="75">
        <v>1.78</v>
      </c>
      <c r="I13" s="3">
        <v>74</v>
      </c>
      <c r="J13" s="75">
        <f t="shared" si="0"/>
        <v>23.355636914531</v>
      </c>
      <c r="K13" s="2" t="s">
        <v>68</v>
      </c>
      <c r="L13" s="3">
        <v>1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2">
        <v>14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1</v>
      </c>
      <c r="AG13" s="118" t="s">
        <v>107</v>
      </c>
      <c r="AH13" s="3">
        <v>0</v>
      </c>
      <c r="AI13" s="3">
        <v>0</v>
      </c>
      <c r="AJ13" s="2" t="s">
        <v>108</v>
      </c>
      <c r="AK13" s="3">
        <v>0</v>
      </c>
      <c r="AL13" s="3">
        <v>0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>
        <v>1</v>
      </c>
      <c r="AY13" s="3">
        <v>0</v>
      </c>
      <c r="AZ13" s="3">
        <v>0</v>
      </c>
      <c r="BA13" s="3">
        <v>0</v>
      </c>
      <c r="BB13" s="3">
        <v>0</v>
      </c>
      <c r="BC13" s="118" t="s">
        <v>109</v>
      </c>
    </row>
    <row r="14" spans="1:55">
      <c r="A14" s="3">
        <v>2016013</v>
      </c>
      <c r="B14" s="11" t="s">
        <v>110</v>
      </c>
      <c r="C14" s="2">
        <v>1542348</v>
      </c>
      <c r="D14" s="10" t="s">
        <v>111</v>
      </c>
      <c r="E14" s="10" t="s">
        <v>112</v>
      </c>
      <c r="F14" s="3">
        <v>29</v>
      </c>
      <c r="G14" s="3">
        <v>1</v>
      </c>
      <c r="H14" s="75">
        <v>1.73</v>
      </c>
      <c r="I14" s="3">
        <v>75</v>
      </c>
      <c r="J14" s="75">
        <f t="shared" si="0"/>
        <v>25.0593070266297</v>
      </c>
      <c r="K14" s="2" t="s">
        <v>88</v>
      </c>
      <c r="L14" s="3">
        <v>0</v>
      </c>
      <c r="M14" s="3">
        <v>1</v>
      </c>
      <c r="N14" s="3">
        <v>0</v>
      </c>
      <c r="O14" s="3">
        <v>0</v>
      </c>
      <c r="P14" s="3">
        <v>1</v>
      </c>
      <c r="Q14" s="3">
        <v>1</v>
      </c>
      <c r="R14" s="2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2" t="s">
        <v>113</v>
      </c>
      <c r="AK14" s="3">
        <v>0</v>
      </c>
      <c r="AL14" s="3">
        <v>1</v>
      </c>
      <c r="AM14" s="3">
        <v>0</v>
      </c>
      <c r="AN14" s="3">
        <v>0</v>
      </c>
      <c r="AO14" s="3">
        <v>1</v>
      </c>
      <c r="AP14" s="3">
        <v>0</v>
      </c>
      <c r="AQ14" s="3">
        <v>0</v>
      </c>
      <c r="AR14" s="3">
        <v>1</v>
      </c>
      <c r="AS14" s="3">
        <v>0</v>
      </c>
      <c r="AT14" s="3">
        <v>1</v>
      </c>
      <c r="AU14" s="3">
        <v>0</v>
      </c>
      <c r="AV14" s="3">
        <v>0</v>
      </c>
      <c r="AW14" s="3">
        <v>0</v>
      </c>
      <c r="AX14" s="3">
        <v>1</v>
      </c>
      <c r="AY14" s="3">
        <v>0</v>
      </c>
      <c r="AZ14" s="3">
        <v>0</v>
      </c>
      <c r="BA14" s="3">
        <v>0</v>
      </c>
      <c r="BB14" s="3">
        <v>0</v>
      </c>
      <c r="BC14" s="118" t="s">
        <v>114</v>
      </c>
    </row>
    <row r="15" spans="1:55">
      <c r="A15" s="3">
        <v>2016014</v>
      </c>
      <c r="B15" s="11" t="s">
        <v>115</v>
      </c>
      <c r="C15" s="2">
        <v>1447430</v>
      </c>
      <c r="D15" s="10" t="s">
        <v>116</v>
      </c>
      <c r="E15" s="10" t="s">
        <v>117</v>
      </c>
      <c r="F15" s="3">
        <v>57</v>
      </c>
      <c r="G15" s="3">
        <v>1</v>
      </c>
      <c r="H15" s="75">
        <v>1.72</v>
      </c>
      <c r="I15" s="3">
        <v>60</v>
      </c>
      <c r="J15" s="75">
        <f t="shared" si="0"/>
        <v>20.2812330989724</v>
      </c>
      <c r="K15" s="2" t="s">
        <v>68</v>
      </c>
      <c r="L15" s="3">
        <v>1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2">
        <v>14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1</v>
      </c>
      <c r="AG15" s="118" t="s">
        <v>118</v>
      </c>
      <c r="AH15" s="3">
        <v>0</v>
      </c>
      <c r="AI15" s="3">
        <v>0</v>
      </c>
      <c r="AJ15" s="3" t="s">
        <v>119</v>
      </c>
      <c r="AK15" s="3">
        <v>0</v>
      </c>
      <c r="AL15" s="3">
        <v>0</v>
      </c>
      <c r="AM15" s="3">
        <v>0</v>
      </c>
      <c r="AN15" s="3">
        <v>0</v>
      </c>
      <c r="AO15" s="3">
        <v>1</v>
      </c>
      <c r="AP15" s="3">
        <v>1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 t="s">
        <v>120</v>
      </c>
      <c r="BC15" s="118" t="s">
        <v>121</v>
      </c>
    </row>
    <row r="16" spans="1:55">
      <c r="A16" s="3">
        <v>2016015</v>
      </c>
      <c r="B16" s="11" t="s">
        <v>122</v>
      </c>
      <c r="C16" s="2">
        <v>1548779</v>
      </c>
      <c r="D16" s="10" t="s">
        <v>123</v>
      </c>
      <c r="E16" s="10" t="s">
        <v>124</v>
      </c>
      <c r="F16" s="3">
        <v>38</v>
      </c>
      <c r="G16" s="3">
        <v>1</v>
      </c>
      <c r="H16" s="75">
        <v>1.74</v>
      </c>
      <c r="I16" s="3">
        <v>92</v>
      </c>
      <c r="J16" s="75">
        <f t="shared" si="0"/>
        <v>30.3871052979257</v>
      </c>
      <c r="K16" s="2" t="s">
        <v>88</v>
      </c>
      <c r="L16" s="3">
        <v>0</v>
      </c>
      <c r="M16" s="3">
        <v>1</v>
      </c>
      <c r="N16" s="3">
        <v>0</v>
      </c>
      <c r="O16" s="3">
        <v>0</v>
      </c>
      <c r="P16" s="3">
        <v>1</v>
      </c>
      <c r="Q16" s="3">
        <v>1</v>
      </c>
      <c r="R16" s="2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2" t="s">
        <v>125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</row>
    <row r="17" spans="1:55">
      <c r="A17" s="3">
        <v>2016016</v>
      </c>
      <c r="B17" s="11" t="s">
        <v>126</v>
      </c>
      <c r="C17" s="2">
        <v>1548959</v>
      </c>
      <c r="D17" s="10" t="s">
        <v>127</v>
      </c>
      <c r="E17" s="10" t="s">
        <v>128</v>
      </c>
      <c r="F17" s="3">
        <v>70</v>
      </c>
      <c r="G17" s="3">
        <v>1</v>
      </c>
      <c r="H17" s="75">
        <v>1.8</v>
      </c>
      <c r="I17" s="3">
        <v>101</v>
      </c>
      <c r="J17" s="75">
        <f t="shared" si="0"/>
        <v>31.1728395061728</v>
      </c>
      <c r="K17" s="2" t="s">
        <v>58</v>
      </c>
      <c r="L17" s="3">
        <v>0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2">
        <v>5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118">
        <v>0</v>
      </c>
      <c r="AH17" s="3">
        <v>0</v>
      </c>
      <c r="AI17" s="3">
        <v>0</v>
      </c>
      <c r="AJ17" s="2" t="s">
        <v>129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1</v>
      </c>
      <c r="AX17" s="3">
        <v>1</v>
      </c>
      <c r="AY17" s="3">
        <v>0</v>
      </c>
      <c r="AZ17" s="3">
        <v>0</v>
      </c>
      <c r="BA17" s="3">
        <v>0</v>
      </c>
      <c r="BB17" s="3">
        <v>0</v>
      </c>
      <c r="BC17" s="118" t="s">
        <v>130</v>
      </c>
    </row>
    <row r="18" spans="1:55">
      <c r="A18" s="3">
        <v>2016017</v>
      </c>
      <c r="B18" s="11" t="s">
        <v>131</v>
      </c>
      <c r="C18" s="2">
        <v>1550696</v>
      </c>
      <c r="D18" s="10" t="s">
        <v>132</v>
      </c>
      <c r="E18" s="10" t="s">
        <v>133</v>
      </c>
      <c r="F18" s="3">
        <v>21</v>
      </c>
      <c r="G18" s="3">
        <v>0</v>
      </c>
      <c r="H18" s="75">
        <v>1.56</v>
      </c>
      <c r="I18" s="3">
        <v>70</v>
      </c>
      <c r="J18" s="75">
        <f t="shared" si="0"/>
        <v>28.7639710716634</v>
      </c>
      <c r="K18" s="2" t="s">
        <v>58</v>
      </c>
      <c r="L18" s="3">
        <v>0</v>
      </c>
      <c r="M18" s="3">
        <v>0</v>
      </c>
      <c r="N18" s="3">
        <v>1</v>
      </c>
      <c r="O18" s="3">
        <v>0</v>
      </c>
      <c r="P18" s="3">
        <v>1</v>
      </c>
      <c r="Q18" s="3">
        <v>0</v>
      </c>
      <c r="R18" s="2">
        <v>13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>
        <v>0</v>
      </c>
      <c r="AG18" s="3">
        <v>0</v>
      </c>
      <c r="AH18" s="3">
        <v>0</v>
      </c>
      <c r="AI18" s="3">
        <v>1</v>
      </c>
      <c r="AJ18" s="2" t="s">
        <v>134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</row>
    <row r="19" spans="1:55">
      <c r="A19" s="3">
        <v>2016018</v>
      </c>
      <c r="B19" s="11" t="s">
        <v>135</v>
      </c>
      <c r="C19" s="2">
        <v>1552257</v>
      </c>
      <c r="D19" s="10" t="s">
        <v>136</v>
      </c>
      <c r="E19" s="10" t="s">
        <v>137</v>
      </c>
      <c r="F19" s="3">
        <v>59</v>
      </c>
      <c r="G19" s="3">
        <v>1</v>
      </c>
      <c r="H19" s="75">
        <v>1.7</v>
      </c>
      <c r="I19" s="3">
        <v>75</v>
      </c>
      <c r="J19" s="75">
        <f t="shared" si="0"/>
        <v>25.9515570934256</v>
      </c>
      <c r="K19" s="2" t="s">
        <v>58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  <c r="Q19" s="3">
        <v>0</v>
      </c>
      <c r="R19" s="2">
        <v>13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1</v>
      </c>
      <c r="AJ19" s="2">
        <v>4</v>
      </c>
      <c r="AK19" s="3">
        <v>0</v>
      </c>
      <c r="AL19" s="3">
        <v>0</v>
      </c>
      <c r="AM19" s="3">
        <v>0</v>
      </c>
      <c r="AN19" s="3">
        <v>1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118" t="s">
        <v>138</v>
      </c>
    </row>
    <row r="20" spans="1:55">
      <c r="A20" s="3">
        <v>2016019</v>
      </c>
      <c r="B20" s="11" t="s">
        <v>139</v>
      </c>
      <c r="C20" s="2">
        <v>1553177</v>
      </c>
      <c r="D20" s="10" t="s">
        <v>140</v>
      </c>
      <c r="E20" s="10" t="s">
        <v>141</v>
      </c>
      <c r="F20" s="3">
        <v>23</v>
      </c>
      <c r="G20" s="3">
        <v>1</v>
      </c>
      <c r="H20" s="75">
        <v>1.7</v>
      </c>
      <c r="I20" s="3">
        <v>65</v>
      </c>
      <c r="J20" s="75">
        <f t="shared" si="0"/>
        <v>22.4913494809689</v>
      </c>
      <c r="K20" s="2" t="s">
        <v>68</v>
      </c>
      <c r="L20" s="3">
        <v>1</v>
      </c>
      <c r="M20" s="3">
        <v>0</v>
      </c>
      <c r="N20" s="3">
        <v>0</v>
      </c>
      <c r="O20" s="3">
        <v>0</v>
      </c>
      <c r="P20" s="3">
        <v>1</v>
      </c>
      <c r="Q20" s="3">
        <v>1</v>
      </c>
      <c r="R20" s="2">
        <v>14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1</v>
      </c>
      <c r="AG20" s="118" t="s">
        <v>142</v>
      </c>
      <c r="AH20" s="3">
        <v>0</v>
      </c>
      <c r="AI20" s="3">
        <v>1</v>
      </c>
      <c r="AJ20" s="2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</row>
    <row r="21" spans="1:55">
      <c r="A21" s="3">
        <v>2016020</v>
      </c>
      <c r="B21" s="11" t="s">
        <v>143</v>
      </c>
      <c r="C21" s="2">
        <v>1553317</v>
      </c>
      <c r="D21" s="10" t="s">
        <v>144</v>
      </c>
      <c r="E21" s="10" t="s">
        <v>145</v>
      </c>
      <c r="F21" s="3">
        <v>52</v>
      </c>
      <c r="G21" s="3">
        <v>1</v>
      </c>
      <c r="H21" s="75">
        <v>1.82</v>
      </c>
      <c r="I21" s="3">
        <v>96</v>
      </c>
      <c r="J21" s="75">
        <f t="shared" si="0"/>
        <v>28.982007003985</v>
      </c>
      <c r="K21" s="2" t="s">
        <v>58</v>
      </c>
      <c r="L21" s="3">
        <v>0</v>
      </c>
      <c r="M21" s="3">
        <v>0</v>
      </c>
      <c r="N21" s="3">
        <v>1</v>
      </c>
      <c r="O21" s="3">
        <v>0</v>
      </c>
      <c r="P21" s="3">
        <v>1</v>
      </c>
      <c r="Q21" s="3">
        <v>1</v>
      </c>
      <c r="R21" s="2">
        <v>2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2" t="s">
        <v>146</v>
      </c>
      <c r="AK21" s="3">
        <v>0</v>
      </c>
      <c r="AL21" s="3">
        <v>0</v>
      </c>
      <c r="AM21" s="3">
        <v>0</v>
      </c>
      <c r="AN21" s="3">
        <v>1</v>
      </c>
      <c r="AO21" s="3">
        <v>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 t="s">
        <v>147</v>
      </c>
    </row>
    <row r="22" spans="1:55">
      <c r="A22" s="3">
        <v>2016021</v>
      </c>
      <c r="B22" s="11" t="s">
        <v>148</v>
      </c>
      <c r="C22" s="2">
        <v>1553631</v>
      </c>
      <c r="D22" s="10" t="s">
        <v>149</v>
      </c>
      <c r="E22" s="10" t="s">
        <v>150</v>
      </c>
      <c r="F22" s="3">
        <v>59</v>
      </c>
      <c r="G22" s="3">
        <v>0</v>
      </c>
      <c r="H22" s="75">
        <v>1.55</v>
      </c>
      <c r="I22" s="3">
        <v>65</v>
      </c>
      <c r="J22" s="75">
        <f t="shared" si="0"/>
        <v>27.0551508844953</v>
      </c>
      <c r="K22" s="2" t="s">
        <v>58</v>
      </c>
      <c r="L22" s="3">
        <v>0</v>
      </c>
      <c r="M22" s="3">
        <v>0</v>
      </c>
      <c r="N22" s="3">
        <v>1</v>
      </c>
      <c r="O22" s="3">
        <v>0</v>
      </c>
      <c r="P22" s="3">
        <v>1</v>
      </c>
      <c r="Q22" s="3">
        <v>1</v>
      </c>
      <c r="R22" s="2">
        <v>2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18" t="s">
        <v>151</v>
      </c>
    </row>
    <row r="23" spans="1:55">
      <c r="A23" s="3">
        <v>2016023</v>
      </c>
      <c r="B23" s="11" t="s">
        <v>152</v>
      </c>
      <c r="C23" s="2">
        <v>1553243</v>
      </c>
      <c r="D23" s="10" t="s">
        <v>153</v>
      </c>
      <c r="E23" s="10" t="s">
        <v>154</v>
      </c>
      <c r="F23" s="3">
        <v>52</v>
      </c>
      <c r="G23" s="3">
        <v>1</v>
      </c>
      <c r="H23" s="75">
        <v>1.63</v>
      </c>
      <c r="I23" s="3">
        <v>82</v>
      </c>
      <c r="J23" s="75">
        <f t="shared" si="0"/>
        <v>30.8630358688697</v>
      </c>
      <c r="K23" s="2" t="s">
        <v>88</v>
      </c>
      <c r="L23" s="3">
        <v>0</v>
      </c>
      <c r="M23" s="3">
        <v>1</v>
      </c>
      <c r="N23" s="3">
        <v>0</v>
      </c>
      <c r="O23" s="3">
        <v>0</v>
      </c>
      <c r="P23" s="3">
        <v>1</v>
      </c>
      <c r="Q23" s="3">
        <v>0</v>
      </c>
      <c r="R23" s="2">
        <v>6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2" t="s">
        <v>155</v>
      </c>
      <c r="AK23" s="3">
        <v>0</v>
      </c>
      <c r="AL23" s="3">
        <v>1</v>
      </c>
      <c r="AM23" s="3">
        <v>0</v>
      </c>
      <c r="AN23" s="3">
        <v>0</v>
      </c>
      <c r="AO23" s="3">
        <v>0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1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</row>
    <row r="24" spans="1:55">
      <c r="A24" s="3">
        <v>2016024</v>
      </c>
      <c r="B24" s="11" t="s">
        <v>156</v>
      </c>
      <c r="C24" s="2">
        <v>1554443</v>
      </c>
      <c r="D24" s="10" t="s">
        <v>157</v>
      </c>
      <c r="E24" s="10" t="s">
        <v>158</v>
      </c>
      <c r="F24" s="3">
        <v>51</v>
      </c>
      <c r="G24" s="3">
        <v>1</v>
      </c>
      <c r="H24" s="75">
        <v>1.67</v>
      </c>
      <c r="I24" s="3">
        <v>70</v>
      </c>
      <c r="J24" s="75">
        <f t="shared" si="0"/>
        <v>25.0995015956112</v>
      </c>
      <c r="K24" s="2" t="s">
        <v>58</v>
      </c>
      <c r="L24" s="3">
        <v>0</v>
      </c>
      <c r="M24" s="3">
        <v>0</v>
      </c>
      <c r="N24" s="3">
        <v>1</v>
      </c>
      <c r="O24" s="3">
        <v>0</v>
      </c>
      <c r="P24" s="3">
        <v>1</v>
      </c>
      <c r="Q24" s="3">
        <v>1</v>
      </c>
      <c r="R24" s="2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</v>
      </c>
      <c r="AJ24" s="2" t="s">
        <v>159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1</v>
      </c>
      <c r="AY24" s="3">
        <v>0</v>
      </c>
      <c r="AZ24" s="3">
        <v>0</v>
      </c>
      <c r="BA24" s="3">
        <v>0</v>
      </c>
      <c r="BB24" s="3">
        <v>0</v>
      </c>
      <c r="BC24" s="118" t="s">
        <v>160</v>
      </c>
    </row>
    <row r="25" spans="1:55">
      <c r="A25" s="3">
        <v>2016025</v>
      </c>
      <c r="B25" s="11" t="s">
        <v>161</v>
      </c>
      <c r="C25" s="2">
        <v>1552649</v>
      </c>
      <c r="D25" s="10" t="s">
        <v>162</v>
      </c>
      <c r="E25" s="10" t="s">
        <v>163</v>
      </c>
      <c r="F25" s="3">
        <v>60</v>
      </c>
      <c r="G25" s="3">
        <v>1</v>
      </c>
      <c r="H25" s="75">
        <v>1.75</v>
      </c>
      <c r="I25" s="3">
        <v>74</v>
      </c>
      <c r="J25" s="75">
        <f t="shared" si="0"/>
        <v>24.1632653061224</v>
      </c>
      <c r="K25" s="2" t="s">
        <v>62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2">
        <v>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2" t="s">
        <v>164</v>
      </c>
      <c r="AK25" s="3">
        <v>1</v>
      </c>
      <c r="AL25" s="3">
        <v>0</v>
      </c>
      <c r="AM25" s="3">
        <v>1</v>
      </c>
      <c r="AN25" s="3">
        <v>1</v>
      </c>
      <c r="AO25" s="3">
        <v>1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1</v>
      </c>
      <c r="AX25" s="3">
        <v>1</v>
      </c>
      <c r="AY25" s="3">
        <v>0</v>
      </c>
      <c r="AZ25" s="3">
        <v>1</v>
      </c>
      <c r="BA25" s="3">
        <v>0</v>
      </c>
      <c r="BB25" s="3">
        <v>0</v>
      </c>
      <c r="BC25" s="118" t="s">
        <v>165</v>
      </c>
    </row>
    <row r="26" spans="1:55">
      <c r="A26" s="3">
        <v>2016026</v>
      </c>
      <c r="B26" s="11" t="s">
        <v>166</v>
      </c>
      <c r="C26" s="2">
        <v>1552477</v>
      </c>
      <c r="D26" s="10" t="s">
        <v>167</v>
      </c>
      <c r="E26" s="10" t="s">
        <v>168</v>
      </c>
      <c r="F26" s="3">
        <v>53</v>
      </c>
      <c r="G26" s="3">
        <v>1</v>
      </c>
      <c r="H26" s="75">
        <v>1.71</v>
      </c>
      <c r="I26" s="3">
        <v>75</v>
      </c>
      <c r="J26" s="75">
        <f t="shared" si="0"/>
        <v>25.6489176156766</v>
      </c>
      <c r="K26" s="2" t="s">
        <v>68</v>
      </c>
      <c r="L26" s="3">
        <v>1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2">
        <v>5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2">
        <v>4</v>
      </c>
      <c r="AK26" s="3">
        <v>0</v>
      </c>
      <c r="AL26" s="3">
        <v>0</v>
      </c>
      <c r="AM26" s="3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</row>
    <row r="27" spans="1:55">
      <c r="A27" s="3">
        <v>2016027</v>
      </c>
      <c r="B27" s="11" t="s">
        <v>169</v>
      </c>
      <c r="C27" s="2">
        <v>1154724</v>
      </c>
      <c r="D27" s="10" t="s">
        <v>170</v>
      </c>
      <c r="E27" s="10" t="s">
        <v>171</v>
      </c>
      <c r="F27" s="3">
        <v>63</v>
      </c>
      <c r="G27" s="3">
        <v>1</v>
      </c>
      <c r="H27" s="75">
        <v>1.68</v>
      </c>
      <c r="I27" s="3">
        <v>84</v>
      </c>
      <c r="J27" s="75">
        <f t="shared" si="0"/>
        <v>29.7619047619048</v>
      </c>
      <c r="K27" s="2" t="s">
        <v>62</v>
      </c>
      <c r="L27" s="3">
        <v>0</v>
      </c>
      <c r="M27" s="3">
        <v>0</v>
      </c>
      <c r="N27" s="3">
        <v>0</v>
      </c>
      <c r="O27" s="3">
        <v>1</v>
      </c>
      <c r="P27" s="3">
        <v>1</v>
      </c>
      <c r="Q27" s="3">
        <v>0</v>
      </c>
      <c r="R27" s="2">
        <v>5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2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118" t="s">
        <v>172</v>
      </c>
    </row>
    <row r="28" spans="1:55">
      <c r="A28" s="3">
        <v>2016028</v>
      </c>
      <c r="B28" s="11" t="s">
        <v>173</v>
      </c>
      <c r="C28" s="2">
        <v>1554568</v>
      </c>
      <c r="D28" s="10" t="s">
        <v>174</v>
      </c>
      <c r="E28" s="10" t="s">
        <v>175</v>
      </c>
      <c r="F28" s="3">
        <v>52</v>
      </c>
      <c r="G28" s="3">
        <v>0</v>
      </c>
      <c r="H28" s="75">
        <v>1.6</v>
      </c>
      <c r="I28" s="3">
        <v>65</v>
      </c>
      <c r="J28" s="75">
        <f t="shared" si="0"/>
        <v>25.390625</v>
      </c>
      <c r="K28" s="2" t="s">
        <v>68</v>
      </c>
      <c r="L28" s="3">
        <v>1</v>
      </c>
      <c r="M28" s="3">
        <v>0</v>
      </c>
      <c r="N28" s="3">
        <v>0</v>
      </c>
      <c r="O28" s="3">
        <v>0</v>
      </c>
      <c r="P28" s="3">
        <v>1</v>
      </c>
      <c r="Q28" s="3">
        <v>1</v>
      </c>
      <c r="R28" s="2">
        <v>2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2" t="s">
        <v>176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1</v>
      </c>
      <c r="BA28" s="3">
        <v>0</v>
      </c>
      <c r="BB28" s="3">
        <v>0</v>
      </c>
      <c r="BC28" s="3" t="s">
        <v>177</v>
      </c>
    </row>
    <row r="29" spans="1:55">
      <c r="A29" s="3">
        <v>2016029</v>
      </c>
      <c r="B29" s="11" t="s">
        <v>178</v>
      </c>
      <c r="C29" s="2">
        <v>1555311</v>
      </c>
      <c r="D29" s="10" t="s">
        <v>179</v>
      </c>
      <c r="E29" s="10" t="s">
        <v>180</v>
      </c>
      <c r="F29" s="3">
        <v>40</v>
      </c>
      <c r="G29" s="3">
        <v>1</v>
      </c>
      <c r="H29" s="75">
        <v>1.69</v>
      </c>
      <c r="I29" s="3">
        <v>60</v>
      </c>
      <c r="J29" s="75">
        <f t="shared" si="0"/>
        <v>21.0076677987465</v>
      </c>
      <c r="K29" s="2" t="s">
        <v>62</v>
      </c>
      <c r="L29" s="3">
        <v>0</v>
      </c>
      <c r="M29" s="3">
        <v>0</v>
      </c>
      <c r="N29" s="3">
        <v>0</v>
      </c>
      <c r="O29" s="3">
        <v>1</v>
      </c>
      <c r="P29" s="3">
        <v>1</v>
      </c>
      <c r="Q29" s="3">
        <v>0</v>
      </c>
      <c r="R29" s="2">
        <v>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2" t="s">
        <v>181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</v>
      </c>
      <c r="AQ29" s="3">
        <v>0</v>
      </c>
      <c r="AR29" s="3">
        <v>0</v>
      </c>
      <c r="AS29" s="3">
        <v>0</v>
      </c>
      <c r="AT29" s="3">
        <v>1</v>
      </c>
      <c r="AU29" s="3">
        <v>1</v>
      </c>
      <c r="AV29" s="3">
        <v>0</v>
      </c>
      <c r="AW29" s="3">
        <v>1</v>
      </c>
      <c r="AX29" s="3">
        <v>1</v>
      </c>
      <c r="AY29" s="3">
        <v>0</v>
      </c>
      <c r="AZ29" s="3">
        <v>0</v>
      </c>
      <c r="BA29" s="3">
        <v>0</v>
      </c>
      <c r="BB29" s="3">
        <v>0</v>
      </c>
      <c r="BC29" s="118" t="s">
        <v>182</v>
      </c>
    </row>
    <row r="30" spans="1:55">
      <c r="A30" s="3">
        <v>2016030</v>
      </c>
      <c r="B30" s="11" t="s">
        <v>183</v>
      </c>
      <c r="C30" s="2">
        <v>1555563</v>
      </c>
      <c r="D30" s="10" t="s">
        <v>184</v>
      </c>
      <c r="E30" s="10" t="s">
        <v>185</v>
      </c>
      <c r="F30" s="3">
        <v>58</v>
      </c>
      <c r="G30" s="3">
        <v>0</v>
      </c>
      <c r="H30" s="75">
        <v>1.6</v>
      </c>
      <c r="I30" s="3">
        <v>55</v>
      </c>
      <c r="J30" s="75">
        <f t="shared" si="0"/>
        <v>21.484375</v>
      </c>
      <c r="K30" s="2" t="s">
        <v>62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0</v>
      </c>
      <c r="R30" s="2">
        <v>15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2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</row>
    <row r="31" spans="1:55">
      <c r="A31" s="3">
        <v>2016031</v>
      </c>
      <c r="B31" s="11" t="s">
        <v>186</v>
      </c>
      <c r="C31" s="2">
        <v>1556021</v>
      </c>
      <c r="D31" s="10" t="s">
        <v>187</v>
      </c>
      <c r="E31" s="10" t="s">
        <v>188</v>
      </c>
      <c r="F31" s="3">
        <v>41</v>
      </c>
      <c r="G31" s="3">
        <v>1</v>
      </c>
      <c r="H31" s="75">
        <v>1.7</v>
      </c>
      <c r="I31" s="3">
        <v>74</v>
      </c>
      <c r="J31" s="75">
        <f t="shared" si="0"/>
        <v>25.6055363321799</v>
      </c>
      <c r="K31" s="2" t="s">
        <v>88</v>
      </c>
      <c r="L31" s="3">
        <v>0</v>
      </c>
      <c r="M31" s="3">
        <v>1</v>
      </c>
      <c r="N31" s="3">
        <v>0</v>
      </c>
      <c r="O31" s="3">
        <v>0</v>
      </c>
      <c r="P31" s="3">
        <v>1</v>
      </c>
      <c r="Q31" s="3">
        <v>0</v>
      </c>
      <c r="R31" s="2">
        <v>6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1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2">
        <v>6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</row>
    <row r="32" spans="1:55">
      <c r="A32" s="3">
        <v>2016032</v>
      </c>
      <c r="B32" s="11" t="s">
        <v>189</v>
      </c>
      <c r="C32" s="2">
        <v>1555401</v>
      </c>
      <c r="D32" s="10" t="s">
        <v>190</v>
      </c>
      <c r="E32" s="10" t="s">
        <v>191</v>
      </c>
      <c r="F32" s="3">
        <v>49</v>
      </c>
      <c r="G32" s="3">
        <v>1</v>
      </c>
      <c r="H32" s="75">
        <v>1.69</v>
      </c>
      <c r="I32" s="3">
        <v>62</v>
      </c>
      <c r="J32" s="75">
        <f t="shared" si="0"/>
        <v>21.7079233920381</v>
      </c>
      <c r="K32" s="2" t="s">
        <v>68</v>
      </c>
      <c r="L32" s="3">
        <v>1</v>
      </c>
      <c r="M32" s="3">
        <v>0</v>
      </c>
      <c r="N32" s="3">
        <v>0</v>
      </c>
      <c r="O32" s="3">
        <v>0</v>
      </c>
      <c r="P32" s="3">
        <v>1</v>
      </c>
      <c r="Q32" s="3">
        <v>1</v>
      </c>
      <c r="R32" s="2">
        <v>2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118" t="s">
        <v>192</v>
      </c>
    </row>
    <row r="33" spans="1:55">
      <c r="A33" s="3">
        <v>2016033</v>
      </c>
      <c r="B33" s="11" t="s">
        <v>193</v>
      </c>
      <c r="C33" s="2">
        <v>1557423</v>
      </c>
      <c r="D33" s="10" t="s">
        <v>194</v>
      </c>
      <c r="E33" s="10" t="s">
        <v>195</v>
      </c>
      <c r="F33" s="3">
        <v>40</v>
      </c>
      <c r="G33" s="3">
        <v>1</v>
      </c>
      <c r="H33" s="75">
        <v>1.72</v>
      </c>
      <c r="I33" s="3">
        <v>56</v>
      </c>
      <c r="J33" s="75">
        <f t="shared" si="0"/>
        <v>18.9291508923743</v>
      </c>
      <c r="K33" s="2" t="s">
        <v>88</v>
      </c>
      <c r="L33" s="3">
        <v>0</v>
      </c>
      <c r="M33" s="3">
        <v>1</v>
      </c>
      <c r="N33" s="3">
        <v>0</v>
      </c>
      <c r="O33" s="3">
        <v>0</v>
      </c>
      <c r="P33" s="3">
        <v>1</v>
      </c>
      <c r="Q33" s="3">
        <v>0</v>
      </c>
      <c r="R33" s="2">
        <v>5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</row>
    <row r="34" spans="1:55">
      <c r="A34" s="3">
        <v>2016034</v>
      </c>
      <c r="B34" s="11" t="s">
        <v>196</v>
      </c>
      <c r="C34" s="2">
        <v>1558801</v>
      </c>
      <c r="D34" s="10" t="s">
        <v>197</v>
      </c>
      <c r="E34" s="10" t="s">
        <v>198</v>
      </c>
      <c r="F34" s="3">
        <v>57</v>
      </c>
      <c r="G34" s="3">
        <v>1</v>
      </c>
      <c r="H34" s="75">
        <v>1.67</v>
      </c>
      <c r="I34" s="3">
        <v>62</v>
      </c>
      <c r="J34" s="75">
        <f t="shared" si="0"/>
        <v>22.2309871275413</v>
      </c>
      <c r="K34" s="2" t="s">
        <v>88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3">
        <v>1</v>
      </c>
      <c r="R34" s="2">
        <v>2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2">
        <v>2</v>
      </c>
      <c r="AK34" s="3">
        <v>0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</row>
    <row r="35" spans="1:55">
      <c r="A35" s="3">
        <v>2016035</v>
      </c>
      <c r="B35" s="11" t="s">
        <v>199</v>
      </c>
      <c r="C35" s="2">
        <v>1558034</v>
      </c>
      <c r="D35" s="10" t="s">
        <v>200</v>
      </c>
      <c r="E35" s="10" t="s">
        <v>201</v>
      </c>
      <c r="F35" s="3">
        <v>49</v>
      </c>
      <c r="G35" s="3">
        <v>0</v>
      </c>
      <c r="H35" s="75">
        <v>1.58</v>
      </c>
      <c r="I35" s="3">
        <v>65</v>
      </c>
      <c r="J35" s="75">
        <f t="shared" si="0"/>
        <v>26.0374939913475</v>
      </c>
      <c r="K35" s="2" t="s">
        <v>88</v>
      </c>
      <c r="L35" s="3">
        <v>0</v>
      </c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2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2" t="s">
        <v>202</v>
      </c>
      <c r="AK35" s="3">
        <v>0</v>
      </c>
      <c r="AL35" s="3">
        <v>1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</row>
    <row r="36" spans="1:55">
      <c r="A36" s="3">
        <v>2016036</v>
      </c>
      <c r="B36" s="11" t="s">
        <v>203</v>
      </c>
      <c r="C36" s="2">
        <v>1303780</v>
      </c>
      <c r="D36" s="10" t="s">
        <v>204</v>
      </c>
      <c r="E36" s="10" t="s">
        <v>205</v>
      </c>
      <c r="F36" s="3">
        <v>53</v>
      </c>
      <c r="G36" s="3">
        <v>1</v>
      </c>
      <c r="H36" s="75">
        <v>1.7</v>
      </c>
      <c r="I36" s="3">
        <v>70</v>
      </c>
      <c r="J36" s="75">
        <f t="shared" si="0"/>
        <v>24.2214532871972</v>
      </c>
      <c r="K36" s="2" t="s">
        <v>58</v>
      </c>
      <c r="L36" s="3">
        <v>0</v>
      </c>
      <c r="M36" s="3">
        <v>0</v>
      </c>
      <c r="N36" s="3">
        <v>1</v>
      </c>
      <c r="O36" s="3">
        <v>0</v>
      </c>
      <c r="P36" s="3">
        <v>1</v>
      </c>
      <c r="Q36" s="3">
        <v>1</v>
      </c>
      <c r="R36" s="2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2" t="s">
        <v>206</v>
      </c>
      <c r="AK36" s="3">
        <v>0</v>
      </c>
      <c r="AL36" s="3">
        <v>1</v>
      </c>
      <c r="AM36" s="3">
        <v>1</v>
      </c>
      <c r="AN36" s="3">
        <v>1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1</v>
      </c>
      <c r="AY36" s="3">
        <v>0</v>
      </c>
      <c r="AZ36" s="3">
        <v>0</v>
      </c>
      <c r="BA36" s="3">
        <v>0</v>
      </c>
      <c r="BB36" s="3">
        <v>0</v>
      </c>
      <c r="BC36" s="118" t="s">
        <v>207</v>
      </c>
    </row>
    <row r="37" spans="1:55">
      <c r="A37" s="3">
        <v>2016037</v>
      </c>
      <c r="B37" s="11" t="s">
        <v>208</v>
      </c>
      <c r="C37" s="2">
        <v>1559426</v>
      </c>
      <c r="D37" s="10" t="s">
        <v>209</v>
      </c>
      <c r="E37" s="10" t="s">
        <v>210</v>
      </c>
      <c r="F37" s="3">
        <v>29</v>
      </c>
      <c r="G37" s="3">
        <v>1</v>
      </c>
      <c r="H37" s="75">
        <v>1.67</v>
      </c>
      <c r="I37" s="3">
        <v>67</v>
      </c>
      <c r="J37" s="75">
        <f t="shared" si="0"/>
        <v>24.023808670085</v>
      </c>
      <c r="K37" s="2" t="s">
        <v>88</v>
      </c>
      <c r="L37" s="3">
        <v>0</v>
      </c>
      <c r="M37" s="3">
        <v>1</v>
      </c>
      <c r="N37" s="3">
        <v>0</v>
      </c>
      <c r="O37" s="3">
        <v>0</v>
      </c>
      <c r="P37" s="3">
        <v>1</v>
      </c>
      <c r="Q37" s="3">
        <v>1</v>
      </c>
      <c r="R37" s="2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2">
        <v>6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</row>
    <row r="38" spans="1:55">
      <c r="A38" s="3">
        <v>2016038</v>
      </c>
      <c r="B38" s="11" t="s">
        <v>211</v>
      </c>
      <c r="C38" s="2">
        <v>1560013</v>
      </c>
      <c r="D38" s="10" t="s">
        <v>212</v>
      </c>
      <c r="E38" s="10" t="s">
        <v>213</v>
      </c>
      <c r="F38" s="3">
        <v>45</v>
      </c>
      <c r="G38" s="3">
        <v>1</v>
      </c>
      <c r="H38" s="75">
        <v>1.72</v>
      </c>
      <c r="I38" s="3">
        <v>68</v>
      </c>
      <c r="J38" s="75">
        <f t="shared" si="0"/>
        <v>22.9853975121687</v>
      </c>
      <c r="K38" s="2" t="s">
        <v>88</v>
      </c>
      <c r="L38" s="3">
        <v>0</v>
      </c>
      <c r="M38" s="3">
        <v>1</v>
      </c>
      <c r="N38" s="3">
        <v>0</v>
      </c>
      <c r="O38" s="3">
        <v>0</v>
      </c>
      <c r="P38" s="3">
        <v>1</v>
      </c>
      <c r="Q38" s="3">
        <v>1</v>
      </c>
      <c r="R38" s="2">
        <v>14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</v>
      </c>
      <c r="AG38" s="118" t="s">
        <v>214</v>
      </c>
      <c r="AH38" s="3">
        <v>0</v>
      </c>
      <c r="AI38" s="3">
        <v>1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</row>
    <row r="39" spans="1:55">
      <c r="A39" s="3">
        <v>2016039</v>
      </c>
      <c r="B39" s="11" t="s">
        <v>215</v>
      </c>
      <c r="C39" s="2">
        <v>1560584</v>
      </c>
      <c r="D39" s="10" t="s">
        <v>216</v>
      </c>
      <c r="E39" s="10" t="s">
        <v>217</v>
      </c>
      <c r="F39" s="3">
        <v>61</v>
      </c>
      <c r="G39" s="3">
        <v>1</v>
      </c>
      <c r="H39" s="75">
        <v>1.71</v>
      </c>
      <c r="I39" s="3">
        <v>67</v>
      </c>
      <c r="J39" s="75">
        <f t="shared" si="0"/>
        <v>22.9130330700044</v>
      </c>
      <c r="K39" s="2" t="s">
        <v>88</v>
      </c>
      <c r="L39" s="3">
        <v>0</v>
      </c>
      <c r="M39" s="3">
        <v>1</v>
      </c>
      <c r="N39" s="3">
        <v>0</v>
      </c>
      <c r="O39" s="3">
        <v>0</v>
      </c>
      <c r="P39" s="3">
        <v>1</v>
      </c>
      <c r="Q39" s="3">
        <v>1</v>
      </c>
      <c r="R39" s="2">
        <v>2</v>
      </c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2">
        <v>3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</row>
    <row r="40" spans="1:55">
      <c r="A40" s="3">
        <v>2016040</v>
      </c>
      <c r="B40" s="11" t="s">
        <v>218</v>
      </c>
      <c r="C40" s="2">
        <v>1560960</v>
      </c>
      <c r="D40" s="10" t="s">
        <v>219</v>
      </c>
      <c r="E40" s="10" t="s">
        <v>220</v>
      </c>
      <c r="F40" s="3">
        <v>58</v>
      </c>
      <c r="G40" s="3">
        <v>1</v>
      </c>
      <c r="H40" s="75">
        <v>1.72</v>
      </c>
      <c r="I40" s="3">
        <v>72</v>
      </c>
      <c r="J40" s="75">
        <f t="shared" si="0"/>
        <v>24.3374797187669</v>
      </c>
      <c r="K40" s="2" t="s">
        <v>58</v>
      </c>
      <c r="L40" s="3">
        <v>0</v>
      </c>
      <c r="M40" s="3">
        <v>0</v>
      </c>
      <c r="N40" s="3">
        <v>1</v>
      </c>
      <c r="O40" s="3">
        <v>0</v>
      </c>
      <c r="P40" s="3">
        <v>1</v>
      </c>
      <c r="Q40" s="3">
        <v>1</v>
      </c>
      <c r="R40" s="2">
        <v>5</v>
      </c>
      <c r="S40" s="3">
        <v>0</v>
      </c>
      <c r="T40" s="3">
        <v>0</v>
      </c>
      <c r="U40" s="3">
        <v>0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2" t="s">
        <v>146</v>
      </c>
      <c r="AK40" s="3">
        <v>0</v>
      </c>
      <c r="AL40" s="3">
        <v>0</v>
      </c>
      <c r="AM40" s="3">
        <v>0</v>
      </c>
      <c r="AN40" s="3">
        <v>1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</row>
    <row r="41" spans="1:55">
      <c r="A41" s="3">
        <v>2016041</v>
      </c>
      <c r="B41" s="11" t="s">
        <v>221</v>
      </c>
      <c r="C41" s="2">
        <v>1561814</v>
      </c>
      <c r="D41" s="10" t="s">
        <v>222</v>
      </c>
      <c r="E41" s="10" t="s">
        <v>223</v>
      </c>
      <c r="F41" s="3">
        <v>60</v>
      </c>
      <c r="G41" s="3">
        <v>0</v>
      </c>
      <c r="H41" s="75">
        <v>1.6</v>
      </c>
      <c r="I41" s="3">
        <v>55</v>
      </c>
      <c r="J41" s="75">
        <f t="shared" si="0"/>
        <v>21.484375</v>
      </c>
      <c r="K41" s="2" t="s">
        <v>58</v>
      </c>
      <c r="L41" s="3">
        <v>0</v>
      </c>
      <c r="M41" s="3">
        <v>0</v>
      </c>
      <c r="N41" s="3">
        <v>1</v>
      </c>
      <c r="O41" s="3">
        <v>0</v>
      </c>
      <c r="P41" s="3">
        <v>1</v>
      </c>
      <c r="Q41" s="3">
        <v>0</v>
      </c>
      <c r="R41" s="2">
        <v>14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118" t="s">
        <v>224</v>
      </c>
      <c r="AH41" s="3">
        <v>0</v>
      </c>
      <c r="AI41" s="3">
        <v>0</v>
      </c>
      <c r="AJ41" s="2" t="s">
        <v>225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118" t="s">
        <v>226</v>
      </c>
    </row>
    <row r="42" spans="1:55">
      <c r="A42" s="3">
        <v>2016042</v>
      </c>
      <c r="B42" s="11" t="s">
        <v>227</v>
      </c>
      <c r="C42" s="2">
        <v>1561565</v>
      </c>
      <c r="D42" s="10" t="s">
        <v>228</v>
      </c>
      <c r="E42" s="10" t="s">
        <v>229</v>
      </c>
      <c r="F42" s="3">
        <v>47</v>
      </c>
      <c r="G42" s="3">
        <v>1</v>
      </c>
      <c r="H42" s="78"/>
      <c r="I42" s="78"/>
      <c r="J42" s="78"/>
      <c r="K42" s="2" t="s">
        <v>68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2">
        <v>6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2" t="s">
        <v>230</v>
      </c>
      <c r="AK42" s="3">
        <v>0</v>
      </c>
      <c r="AL42" s="3">
        <v>1</v>
      </c>
      <c r="AM42" s="3">
        <v>1</v>
      </c>
      <c r="AN42" s="3">
        <v>0</v>
      </c>
      <c r="AO42" s="3">
        <v>0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1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118" t="s">
        <v>231</v>
      </c>
    </row>
    <row r="43" spans="1:55">
      <c r="A43" s="3">
        <v>2016043</v>
      </c>
      <c r="B43" s="11" t="s">
        <v>232</v>
      </c>
      <c r="C43" s="2">
        <v>1561555</v>
      </c>
      <c r="D43" s="10" t="s">
        <v>233</v>
      </c>
      <c r="E43" s="10" t="s">
        <v>234</v>
      </c>
      <c r="F43" s="3">
        <v>44</v>
      </c>
      <c r="G43" s="3">
        <v>1</v>
      </c>
      <c r="H43" s="75">
        <v>1.6</v>
      </c>
      <c r="I43" s="3">
        <v>50</v>
      </c>
      <c r="J43" s="75">
        <f t="shared" si="0"/>
        <v>19.53125</v>
      </c>
      <c r="K43" s="2" t="s">
        <v>58</v>
      </c>
      <c r="L43" s="3">
        <v>0</v>
      </c>
      <c r="M43" s="3">
        <v>0</v>
      </c>
      <c r="N43" s="3">
        <v>1</v>
      </c>
      <c r="O43" s="3">
        <v>0</v>
      </c>
      <c r="P43" s="3">
        <v>1</v>
      </c>
      <c r="Q43" s="3">
        <v>1</v>
      </c>
      <c r="R43" s="2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2" t="s">
        <v>235</v>
      </c>
      <c r="AK43" s="3">
        <v>0</v>
      </c>
      <c r="AL43" s="3">
        <v>0</v>
      </c>
      <c r="AM43" s="3">
        <v>1</v>
      </c>
      <c r="AN43" s="3">
        <v>0</v>
      </c>
      <c r="AO43" s="3">
        <v>0</v>
      </c>
      <c r="AP43" s="3">
        <v>1</v>
      </c>
      <c r="AQ43" s="3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</row>
    <row r="44" spans="1:55">
      <c r="A44" s="3">
        <v>2016044</v>
      </c>
      <c r="B44" s="11" t="s">
        <v>236</v>
      </c>
      <c r="C44" s="2">
        <v>1562597</v>
      </c>
      <c r="D44" s="10" t="s">
        <v>237</v>
      </c>
      <c r="E44" s="10" t="s">
        <v>238</v>
      </c>
      <c r="F44" s="3">
        <v>73</v>
      </c>
      <c r="G44" s="3">
        <v>1</v>
      </c>
      <c r="H44" s="75">
        <v>1.65</v>
      </c>
      <c r="I44" s="3">
        <v>60</v>
      </c>
      <c r="J44" s="75">
        <f t="shared" si="0"/>
        <v>22.038567493113</v>
      </c>
      <c r="K44" s="2" t="s">
        <v>68</v>
      </c>
      <c r="L44" s="3">
        <v>1</v>
      </c>
      <c r="M44" s="3">
        <v>0</v>
      </c>
      <c r="N44" s="3">
        <v>0</v>
      </c>
      <c r="O44" s="3">
        <v>0</v>
      </c>
      <c r="P44" s="3">
        <v>1</v>
      </c>
      <c r="Q44" s="3">
        <v>0</v>
      </c>
      <c r="R44" s="2">
        <v>7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2" t="s">
        <v>239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1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</row>
    <row r="45" spans="1:55">
      <c r="A45" s="3">
        <v>2016045</v>
      </c>
      <c r="B45" s="11" t="s">
        <v>240</v>
      </c>
      <c r="C45" s="2">
        <v>1562975</v>
      </c>
      <c r="D45" s="10" t="s">
        <v>241</v>
      </c>
      <c r="E45" s="10" t="s">
        <v>242</v>
      </c>
      <c r="F45" s="3">
        <v>63</v>
      </c>
      <c r="G45" s="3">
        <v>1</v>
      </c>
      <c r="H45" s="75">
        <v>1.66</v>
      </c>
      <c r="I45" s="3">
        <v>78</v>
      </c>
      <c r="J45" s="75">
        <f t="shared" si="0"/>
        <v>28.3059950645957</v>
      </c>
      <c r="K45" s="2" t="s">
        <v>68</v>
      </c>
      <c r="L45" s="3">
        <v>1</v>
      </c>
      <c r="M45" s="3">
        <v>0</v>
      </c>
      <c r="N45" s="3">
        <v>0</v>
      </c>
      <c r="O45" s="3">
        <v>0</v>
      </c>
      <c r="P45" s="3">
        <v>1</v>
      </c>
      <c r="Q45" s="3">
        <v>1</v>
      </c>
      <c r="R45" s="2">
        <v>2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2">
        <v>4</v>
      </c>
      <c r="AK45" s="3">
        <v>0</v>
      </c>
      <c r="AL45" s="3">
        <v>0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</row>
    <row r="46" spans="1:55">
      <c r="A46" s="3">
        <v>2016046</v>
      </c>
      <c r="B46" s="11" t="s">
        <v>243</v>
      </c>
      <c r="C46" s="2">
        <v>1564535</v>
      </c>
      <c r="D46" s="10" t="s">
        <v>244</v>
      </c>
      <c r="E46" s="10" t="s">
        <v>245</v>
      </c>
      <c r="F46" s="3">
        <v>51</v>
      </c>
      <c r="G46" s="3">
        <v>1</v>
      </c>
      <c r="H46" s="75">
        <v>1.7</v>
      </c>
      <c r="I46" s="3">
        <v>72</v>
      </c>
      <c r="J46" s="75">
        <f t="shared" si="0"/>
        <v>24.9134948096886</v>
      </c>
      <c r="K46" s="2" t="s">
        <v>68</v>
      </c>
      <c r="L46" s="3">
        <v>1</v>
      </c>
      <c r="M46" s="3">
        <v>0</v>
      </c>
      <c r="N46" s="3">
        <v>0</v>
      </c>
      <c r="O46" s="3">
        <v>0</v>
      </c>
      <c r="P46" s="3">
        <v>1</v>
      </c>
      <c r="Q46" s="3">
        <v>1</v>
      </c>
      <c r="R46" s="2">
        <v>2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>
      <c r="A47" s="3">
        <v>2016047</v>
      </c>
      <c r="B47" s="11" t="s">
        <v>246</v>
      </c>
      <c r="C47" s="2">
        <v>1565661</v>
      </c>
      <c r="D47" s="10" t="s">
        <v>247</v>
      </c>
      <c r="E47" s="10" t="s">
        <v>248</v>
      </c>
      <c r="F47" s="3">
        <v>54</v>
      </c>
      <c r="G47" s="3">
        <v>1</v>
      </c>
      <c r="H47" s="75">
        <v>1.67</v>
      </c>
      <c r="I47" s="3">
        <v>69</v>
      </c>
      <c r="J47" s="75">
        <f t="shared" si="0"/>
        <v>24.7409372871024</v>
      </c>
      <c r="K47" s="2" t="s">
        <v>58</v>
      </c>
      <c r="L47" s="3">
        <v>0</v>
      </c>
      <c r="M47" s="3">
        <v>0</v>
      </c>
      <c r="N47" s="3">
        <v>1</v>
      </c>
      <c r="O47" s="3">
        <v>0</v>
      </c>
      <c r="P47" s="3">
        <v>1</v>
      </c>
      <c r="Q47" s="3">
        <v>1</v>
      </c>
      <c r="R47" s="2">
        <v>13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1</v>
      </c>
      <c r="AF47" s="3">
        <v>0</v>
      </c>
      <c r="AG47" s="3">
        <v>0</v>
      </c>
      <c r="AH47" s="3">
        <v>0</v>
      </c>
      <c r="AI47" s="3">
        <v>1</v>
      </c>
      <c r="AJ47" s="2" t="s">
        <v>249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</row>
    <row r="48" spans="1:55">
      <c r="A48" s="3">
        <v>2016048</v>
      </c>
      <c r="B48" s="11" t="s">
        <v>250</v>
      </c>
      <c r="C48" s="2">
        <v>1566387</v>
      </c>
      <c r="D48" s="10" t="s">
        <v>251</v>
      </c>
      <c r="E48" s="10" t="s">
        <v>252</v>
      </c>
      <c r="F48" s="3">
        <v>38</v>
      </c>
      <c r="G48" s="3">
        <v>1</v>
      </c>
      <c r="H48" s="75">
        <v>1.82</v>
      </c>
      <c r="I48" s="3">
        <v>105</v>
      </c>
      <c r="J48" s="75">
        <f t="shared" si="0"/>
        <v>31.6990701606086</v>
      </c>
      <c r="K48" s="2" t="s">
        <v>68</v>
      </c>
      <c r="L48" s="3">
        <v>1</v>
      </c>
      <c r="M48" s="3">
        <v>0</v>
      </c>
      <c r="N48" s="3">
        <v>0</v>
      </c>
      <c r="O48" s="3">
        <v>0</v>
      </c>
      <c r="P48" s="3">
        <v>1</v>
      </c>
      <c r="Q48" s="3">
        <v>0</v>
      </c>
      <c r="R48" s="2">
        <v>6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2" t="s">
        <v>253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118" t="s">
        <v>254</v>
      </c>
    </row>
    <row r="49" spans="1:55">
      <c r="A49" s="3">
        <v>2016049</v>
      </c>
      <c r="B49" s="11" t="s">
        <v>255</v>
      </c>
      <c r="C49" s="2">
        <v>1565170</v>
      </c>
      <c r="D49" s="10" t="s">
        <v>256</v>
      </c>
      <c r="E49" s="10" t="s">
        <v>257</v>
      </c>
      <c r="F49" s="3">
        <v>50</v>
      </c>
      <c r="G49" s="3">
        <v>1</v>
      </c>
      <c r="H49" s="75">
        <v>1.7</v>
      </c>
      <c r="I49" s="3">
        <v>80</v>
      </c>
      <c r="J49" s="75">
        <f t="shared" si="0"/>
        <v>27.681660899654</v>
      </c>
      <c r="K49" s="2" t="s">
        <v>58</v>
      </c>
      <c r="L49" s="3">
        <v>0</v>
      </c>
      <c r="M49" s="3">
        <v>0</v>
      </c>
      <c r="N49" s="3">
        <v>1</v>
      </c>
      <c r="O49" s="3">
        <v>0</v>
      </c>
      <c r="P49" s="3">
        <v>1</v>
      </c>
      <c r="Q49" s="3">
        <v>1</v>
      </c>
      <c r="R49" s="2">
        <v>5</v>
      </c>
      <c r="S49" s="3">
        <v>0</v>
      </c>
      <c r="T49" s="3">
        <v>0</v>
      </c>
      <c r="U49" s="3">
        <v>0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2">
        <v>16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1</v>
      </c>
      <c r="BA49" s="3">
        <v>0</v>
      </c>
      <c r="BB49" s="3">
        <v>0</v>
      </c>
      <c r="BC49" s="3">
        <v>0</v>
      </c>
    </row>
    <row r="50" spans="1:55">
      <c r="A50" s="3">
        <v>2016050</v>
      </c>
      <c r="B50" s="11" t="s">
        <v>258</v>
      </c>
      <c r="C50" s="2">
        <v>1567418</v>
      </c>
      <c r="D50" s="10" t="s">
        <v>259</v>
      </c>
      <c r="E50" s="10" t="s">
        <v>260</v>
      </c>
      <c r="F50" s="3">
        <v>62</v>
      </c>
      <c r="G50" s="3">
        <v>1</v>
      </c>
      <c r="H50" s="75">
        <v>1.6</v>
      </c>
      <c r="I50" s="3">
        <v>80</v>
      </c>
      <c r="J50" s="75">
        <f t="shared" si="0"/>
        <v>31.25</v>
      </c>
      <c r="K50" s="2" t="s">
        <v>62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2">
        <v>2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2">
        <v>5</v>
      </c>
      <c r="AK50" s="3">
        <v>0</v>
      </c>
      <c r="AL50" s="3">
        <v>0</v>
      </c>
      <c r="AM50" s="3">
        <v>0</v>
      </c>
      <c r="AN50" s="3">
        <v>0</v>
      </c>
      <c r="AO50" s="3">
        <v>1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</row>
    <row r="51" spans="1:55">
      <c r="A51" s="3">
        <v>2016051</v>
      </c>
      <c r="B51" s="11" t="s">
        <v>250</v>
      </c>
      <c r="C51" s="2">
        <v>1566387</v>
      </c>
      <c r="D51" s="10" t="s">
        <v>251</v>
      </c>
      <c r="E51" s="10" t="s">
        <v>252</v>
      </c>
      <c r="F51" s="3">
        <v>38</v>
      </c>
      <c r="G51" s="3">
        <v>1</v>
      </c>
      <c r="H51" s="75">
        <v>1.82</v>
      </c>
      <c r="I51" s="3">
        <v>105</v>
      </c>
      <c r="J51" s="75">
        <f t="shared" si="0"/>
        <v>31.6990701606086</v>
      </c>
      <c r="K51" s="2" t="s">
        <v>68</v>
      </c>
      <c r="L51" s="3">
        <v>1</v>
      </c>
      <c r="M51" s="3">
        <v>0</v>
      </c>
      <c r="N51" s="3">
        <v>0</v>
      </c>
      <c r="O51" s="3">
        <v>0</v>
      </c>
      <c r="P51" s="3">
        <v>1</v>
      </c>
      <c r="Q51" s="3">
        <v>0</v>
      </c>
      <c r="R51" s="2">
        <v>6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2" t="s">
        <v>261</v>
      </c>
      <c r="AK51" s="3">
        <v>0</v>
      </c>
      <c r="AL51" s="3">
        <v>1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12</v>
      </c>
      <c r="BC51" s="3">
        <v>0</v>
      </c>
    </row>
    <row r="52" spans="1:55">
      <c r="A52" s="3">
        <v>2016052</v>
      </c>
      <c r="B52" s="11" t="s">
        <v>262</v>
      </c>
      <c r="C52" s="2">
        <v>1569729</v>
      </c>
      <c r="D52" s="10" t="s">
        <v>263</v>
      </c>
      <c r="E52" s="10" t="s">
        <v>264</v>
      </c>
      <c r="F52" s="3">
        <v>40</v>
      </c>
      <c r="G52" s="3">
        <v>1</v>
      </c>
      <c r="H52" s="75">
        <v>1.78</v>
      </c>
      <c r="I52" s="3">
        <v>120</v>
      </c>
      <c r="J52" s="75">
        <f t="shared" si="0"/>
        <v>37.8740058073476</v>
      </c>
      <c r="K52" s="2" t="s">
        <v>68</v>
      </c>
      <c r="L52" s="3">
        <v>1</v>
      </c>
      <c r="M52" s="3">
        <v>0</v>
      </c>
      <c r="N52" s="3">
        <v>0</v>
      </c>
      <c r="O52" s="3">
        <v>0</v>
      </c>
      <c r="P52" s="3">
        <v>1</v>
      </c>
      <c r="Q52" s="3">
        <v>1</v>
      </c>
      <c r="R52" s="2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2" t="s">
        <v>134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1</v>
      </c>
      <c r="AQ52" s="3">
        <v>0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</row>
    <row r="53" spans="1:55">
      <c r="A53" s="3">
        <v>2016053</v>
      </c>
      <c r="B53" s="11" t="s">
        <v>265</v>
      </c>
      <c r="C53" s="2">
        <v>1569966</v>
      </c>
      <c r="D53" s="10" t="s">
        <v>266</v>
      </c>
      <c r="E53" s="10" t="s">
        <v>267</v>
      </c>
      <c r="F53" s="3">
        <v>51</v>
      </c>
      <c r="G53" s="3">
        <v>0</v>
      </c>
      <c r="H53" s="75">
        <v>1.63</v>
      </c>
      <c r="I53" s="3">
        <v>70</v>
      </c>
      <c r="J53" s="75">
        <f t="shared" si="0"/>
        <v>26.346494034401</v>
      </c>
      <c r="K53" s="2" t="s">
        <v>58</v>
      </c>
      <c r="L53" s="3">
        <v>0</v>
      </c>
      <c r="M53" s="3">
        <v>0</v>
      </c>
      <c r="N53" s="3">
        <v>1</v>
      </c>
      <c r="O53" s="3">
        <v>0</v>
      </c>
      <c r="P53" s="3">
        <v>1</v>
      </c>
      <c r="Q53" s="3">
        <v>1</v>
      </c>
      <c r="R53" s="2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2">
        <v>9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1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118" t="s">
        <v>268</v>
      </c>
    </row>
    <row r="54" spans="1:55">
      <c r="A54" s="3">
        <v>2016054</v>
      </c>
      <c r="B54" s="11" t="s">
        <v>269</v>
      </c>
      <c r="C54" s="2">
        <v>1570129</v>
      </c>
      <c r="D54" s="10" t="s">
        <v>270</v>
      </c>
      <c r="E54" s="10" t="s">
        <v>271</v>
      </c>
      <c r="F54" s="3">
        <v>49</v>
      </c>
      <c r="G54" s="3">
        <v>0</v>
      </c>
      <c r="H54" s="75">
        <v>1.6</v>
      </c>
      <c r="I54" s="3">
        <v>65</v>
      </c>
      <c r="J54" s="75">
        <f t="shared" si="0"/>
        <v>25.390625</v>
      </c>
      <c r="K54" s="2" t="s">
        <v>68</v>
      </c>
      <c r="L54" s="3">
        <v>1</v>
      </c>
      <c r="M54" s="3">
        <v>0</v>
      </c>
      <c r="N54" s="3">
        <v>0</v>
      </c>
      <c r="O54" s="3">
        <v>0</v>
      </c>
      <c r="P54" s="3">
        <v>1</v>
      </c>
      <c r="Q54" s="3">
        <v>0</v>
      </c>
      <c r="R54" s="2">
        <v>13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2" t="s">
        <v>272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118" t="s">
        <v>182</v>
      </c>
    </row>
    <row r="55" spans="1:55">
      <c r="A55" s="3">
        <v>2016055</v>
      </c>
      <c r="B55" s="11" t="s">
        <v>273</v>
      </c>
      <c r="C55" s="2">
        <v>1568832</v>
      </c>
      <c r="D55" s="10" t="s">
        <v>274</v>
      </c>
      <c r="E55" s="10" t="s">
        <v>275</v>
      </c>
      <c r="F55" s="3">
        <v>38</v>
      </c>
      <c r="G55" s="3">
        <v>1</v>
      </c>
      <c r="H55" s="75">
        <v>1.78</v>
      </c>
      <c r="I55" s="3">
        <v>65</v>
      </c>
      <c r="J55" s="75">
        <f t="shared" si="0"/>
        <v>20.5150864789799</v>
      </c>
      <c r="K55" s="2" t="s">
        <v>58</v>
      </c>
      <c r="L55" s="3">
        <v>0</v>
      </c>
      <c r="M55" s="3">
        <v>0</v>
      </c>
      <c r="N55" s="3">
        <v>1</v>
      </c>
      <c r="O55" s="3">
        <v>0</v>
      </c>
      <c r="P55" s="3">
        <v>1</v>
      </c>
      <c r="Q55" s="3">
        <v>1</v>
      </c>
      <c r="R55" s="2">
        <v>2</v>
      </c>
      <c r="S55" s="3">
        <v>0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2">
        <v>16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1</v>
      </c>
      <c r="BA55" s="3">
        <v>0</v>
      </c>
      <c r="BB55" s="3">
        <v>0</v>
      </c>
      <c r="BC55" s="3">
        <v>0</v>
      </c>
    </row>
    <row r="56" spans="1:55">
      <c r="A56" s="3">
        <v>2016056</v>
      </c>
      <c r="B56" s="11" t="s">
        <v>276</v>
      </c>
      <c r="C56" s="2">
        <v>1570005</v>
      </c>
      <c r="D56" s="10" t="s">
        <v>277</v>
      </c>
      <c r="E56" s="10" t="s">
        <v>278</v>
      </c>
      <c r="F56" s="3">
        <v>55</v>
      </c>
      <c r="G56" s="3">
        <v>1</v>
      </c>
      <c r="H56" s="75">
        <v>1.72</v>
      </c>
      <c r="I56" s="3">
        <v>58</v>
      </c>
      <c r="J56" s="75">
        <f t="shared" si="0"/>
        <v>19.6051919956733</v>
      </c>
      <c r="K56" s="2" t="s">
        <v>58</v>
      </c>
      <c r="L56" s="3">
        <v>0</v>
      </c>
      <c r="M56" s="3">
        <v>0</v>
      </c>
      <c r="N56" s="3">
        <v>1</v>
      </c>
      <c r="O56" s="3">
        <v>0</v>
      </c>
      <c r="P56" s="3">
        <v>1</v>
      </c>
      <c r="Q56" s="3">
        <v>1</v>
      </c>
      <c r="R56" s="2">
        <v>2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2" t="s">
        <v>89</v>
      </c>
      <c r="AK56" s="3">
        <v>0</v>
      </c>
      <c r="AL56" s="3">
        <v>0</v>
      </c>
      <c r="AM56" s="3">
        <v>0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1</v>
      </c>
      <c r="BA56" s="3">
        <v>0</v>
      </c>
      <c r="BB56" s="3">
        <v>0</v>
      </c>
      <c r="BC56" s="3">
        <v>0</v>
      </c>
    </row>
    <row r="57" spans="1:55">
      <c r="A57" s="3">
        <v>2016057</v>
      </c>
      <c r="B57" s="11" t="s">
        <v>279</v>
      </c>
      <c r="C57" s="2">
        <v>1569863</v>
      </c>
      <c r="D57" s="10" t="s">
        <v>280</v>
      </c>
      <c r="E57" s="10" t="s">
        <v>281</v>
      </c>
      <c r="F57" s="3">
        <v>59</v>
      </c>
      <c r="G57" s="3">
        <v>1</v>
      </c>
      <c r="H57" s="75">
        <v>1.67</v>
      </c>
      <c r="I57" s="3">
        <v>71</v>
      </c>
      <c r="J57" s="75">
        <f t="shared" si="0"/>
        <v>25.4580659041199</v>
      </c>
      <c r="K57" s="2" t="s">
        <v>88</v>
      </c>
      <c r="L57" s="3">
        <v>0</v>
      </c>
      <c r="M57" s="3">
        <v>1</v>
      </c>
      <c r="N57" s="3">
        <v>0</v>
      </c>
      <c r="O57" s="3">
        <v>0</v>
      </c>
      <c r="P57" s="3">
        <v>1</v>
      </c>
      <c r="Q57" s="27">
        <v>0</v>
      </c>
      <c r="R57" s="37">
        <v>14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</v>
      </c>
      <c r="AG57" s="118" t="s">
        <v>282</v>
      </c>
      <c r="AH57" s="3">
        <v>0</v>
      </c>
      <c r="AI57" s="3">
        <v>0</v>
      </c>
      <c r="AJ57" s="2" t="s">
        <v>283</v>
      </c>
      <c r="AK57" s="3">
        <v>0</v>
      </c>
      <c r="AL57" s="3">
        <v>1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1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</row>
    <row r="58" spans="1:55">
      <c r="A58" s="3">
        <v>2016058</v>
      </c>
      <c r="B58" s="11" t="s">
        <v>284</v>
      </c>
      <c r="C58" s="2">
        <v>1571632</v>
      </c>
      <c r="D58" s="10" t="s">
        <v>285</v>
      </c>
      <c r="E58" s="10" t="s">
        <v>286</v>
      </c>
      <c r="F58" s="3">
        <v>39</v>
      </c>
      <c r="G58" s="3">
        <v>1</v>
      </c>
      <c r="H58" s="75">
        <v>1.68</v>
      </c>
      <c r="I58" s="3">
        <v>85</v>
      </c>
      <c r="J58" s="75">
        <f t="shared" si="0"/>
        <v>30.1162131519274</v>
      </c>
      <c r="K58" s="2" t="s">
        <v>58</v>
      </c>
      <c r="L58" s="3">
        <v>0</v>
      </c>
      <c r="M58" s="3">
        <v>0</v>
      </c>
      <c r="N58" s="3">
        <v>1</v>
      </c>
      <c r="O58" s="3">
        <v>0</v>
      </c>
      <c r="P58" s="3">
        <v>1</v>
      </c>
      <c r="Q58" s="3">
        <v>1</v>
      </c>
      <c r="R58" s="2">
        <v>1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2" t="s">
        <v>287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1</v>
      </c>
      <c r="AR58" s="3">
        <v>0</v>
      </c>
      <c r="AS58" s="3">
        <v>1</v>
      </c>
      <c r="AT58" s="3">
        <v>1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118" t="s">
        <v>288</v>
      </c>
    </row>
    <row r="59" spans="1:55">
      <c r="A59" s="3">
        <v>2016059</v>
      </c>
      <c r="B59" s="11" t="s">
        <v>289</v>
      </c>
      <c r="C59" s="2">
        <v>1571518</v>
      </c>
      <c r="D59" s="10" t="s">
        <v>290</v>
      </c>
      <c r="E59" s="10" t="s">
        <v>291</v>
      </c>
      <c r="F59" s="3">
        <v>45</v>
      </c>
      <c r="G59" s="3">
        <v>0</v>
      </c>
      <c r="H59" s="75">
        <v>1.65</v>
      </c>
      <c r="I59" s="3">
        <v>55</v>
      </c>
      <c r="J59" s="75">
        <f t="shared" si="0"/>
        <v>20.2020202020202</v>
      </c>
      <c r="K59" s="2" t="s">
        <v>68</v>
      </c>
      <c r="L59" s="3">
        <v>1</v>
      </c>
      <c r="M59" s="3">
        <v>0</v>
      </c>
      <c r="N59" s="3">
        <v>0</v>
      </c>
      <c r="O59" s="3">
        <v>0</v>
      </c>
      <c r="P59" s="3">
        <v>1</v>
      </c>
      <c r="Q59" s="50"/>
      <c r="R59" s="50"/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2">
        <v>12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</row>
    <row r="60" spans="1:55">
      <c r="A60" s="3">
        <v>2016060</v>
      </c>
      <c r="B60" s="11" t="s">
        <v>292</v>
      </c>
      <c r="C60" s="2">
        <v>1571367</v>
      </c>
      <c r="D60" s="10" t="s">
        <v>293</v>
      </c>
      <c r="E60" s="10" t="s">
        <v>294</v>
      </c>
      <c r="F60" s="3">
        <v>59</v>
      </c>
      <c r="G60" s="3">
        <v>1</v>
      </c>
      <c r="H60" s="75">
        <v>1.81</v>
      </c>
      <c r="I60" s="3">
        <v>87</v>
      </c>
      <c r="J60" s="75">
        <f t="shared" si="0"/>
        <v>26.5559659351058</v>
      </c>
      <c r="K60" s="2" t="s">
        <v>62</v>
      </c>
      <c r="L60" s="3">
        <v>0</v>
      </c>
      <c r="M60" s="3">
        <v>0</v>
      </c>
      <c r="N60" s="3">
        <v>0</v>
      </c>
      <c r="O60" s="3">
        <v>1</v>
      </c>
      <c r="P60" s="3">
        <v>1</v>
      </c>
      <c r="Q60" s="3">
        <v>1</v>
      </c>
      <c r="R60" s="2">
        <v>1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2" t="s">
        <v>295</v>
      </c>
      <c r="AK60" s="3">
        <v>0</v>
      </c>
      <c r="AL60" s="3">
        <v>0</v>
      </c>
      <c r="AM60" s="3">
        <v>1</v>
      </c>
      <c r="AN60" s="3">
        <v>1</v>
      </c>
      <c r="AO60" s="3">
        <v>0</v>
      </c>
      <c r="AP60" s="3">
        <v>1</v>
      </c>
      <c r="AQ60" s="3">
        <v>1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1</v>
      </c>
      <c r="AX60" s="3">
        <v>1</v>
      </c>
      <c r="AY60" s="3">
        <v>0</v>
      </c>
      <c r="AZ60" s="3">
        <v>0</v>
      </c>
      <c r="BA60" s="3">
        <v>0</v>
      </c>
      <c r="BB60" s="3">
        <v>0</v>
      </c>
      <c r="BC60" s="118" t="s">
        <v>296</v>
      </c>
    </row>
    <row r="61" spans="1:55">
      <c r="A61" s="2">
        <v>2018001</v>
      </c>
      <c r="B61" s="11" t="s">
        <v>297</v>
      </c>
      <c r="C61" s="2">
        <v>1610354</v>
      </c>
      <c r="D61" s="10" t="s">
        <v>298</v>
      </c>
      <c r="E61" s="10" t="s">
        <v>299</v>
      </c>
      <c r="F61" s="3">
        <v>62</v>
      </c>
      <c r="G61" s="3">
        <v>1</v>
      </c>
      <c r="H61" s="75">
        <v>1.72</v>
      </c>
      <c r="I61" s="3">
        <v>68</v>
      </c>
      <c r="J61" s="75">
        <f t="shared" si="0"/>
        <v>22.9853975121687</v>
      </c>
      <c r="K61" s="2" t="s">
        <v>88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1</v>
      </c>
      <c r="R61" s="2">
        <v>5</v>
      </c>
      <c r="S61" s="3">
        <v>0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2">
        <v>6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</row>
    <row r="62" spans="1:55">
      <c r="A62" s="3">
        <v>2018002</v>
      </c>
      <c r="B62" s="11" t="s">
        <v>300</v>
      </c>
      <c r="C62" s="2">
        <v>1611220</v>
      </c>
      <c r="D62" s="10" t="s">
        <v>301</v>
      </c>
      <c r="E62" s="10" t="s">
        <v>302</v>
      </c>
      <c r="F62" s="3">
        <v>53</v>
      </c>
      <c r="G62" s="3">
        <v>1</v>
      </c>
      <c r="H62" s="75">
        <v>1.8</v>
      </c>
      <c r="I62" s="3">
        <v>90</v>
      </c>
      <c r="J62" s="75">
        <f t="shared" si="0"/>
        <v>27.7777777777778</v>
      </c>
      <c r="K62" s="2" t="s">
        <v>58</v>
      </c>
      <c r="L62" s="3">
        <v>0</v>
      </c>
      <c r="M62" s="3">
        <v>0</v>
      </c>
      <c r="N62" s="3">
        <v>1</v>
      </c>
      <c r="O62" s="3">
        <v>0</v>
      </c>
      <c r="P62" s="3">
        <v>1</v>
      </c>
      <c r="Q62" s="3">
        <v>1</v>
      </c>
      <c r="R62" s="2">
        <v>2</v>
      </c>
      <c r="S62" s="3">
        <v>0</v>
      </c>
      <c r="T62" s="3">
        <v>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2" t="s">
        <v>303</v>
      </c>
      <c r="AK62" s="3">
        <v>0</v>
      </c>
      <c r="AL62" s="3">
        <v>0</v>
      </c>
      <c r="AM62" s="3">
        <v>1</v>
      </c>
      <c r="AN62" s="3">
        <v>0</v>
      </c>
      <c r="AO62" s="3">
        <v>1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118" t="s">
        <v>304</v>
      </c>
    </row>
    <row r="63" spans="1:55">
      <c r="A63" s="3">
        <v>2018003</v>
      </c>
      <c r="B63" s="11" t="s">
        <v>305</v>
      </c>
      <c r="C63" s="2">
        <v>1613849</v>
      </c>
      <c r="D63" s="10" t="s">
        <v>306</v>
      </c>
      <c r="E63" s="10" t="s">
        <v>307</v>
      </c>
      <c r="F63" s="3">
        <v>57</v>
      </c>
      <c r="G63" s="3">
        <v>1</v>
      </c>
      <c r="H63" s="75">
        <v>1.7</v>
      </c>
      <c r="I63" s="3">
        <v>75</v>
      </c>
      <c r="J63" s="75">
        <f t="shared" si="0"/>
        <v>25.9515570934256</v>
      </c>
      <c r="K63" s="2" t="s">
        <v>58</v>
      </c>
      <c r="L63" s="3">
        <v>0</v>
      </c>
      <c r="M63" s="3">
        <v>0</v>
      </c>
      <c r="N63" s="3">
        <v>1</v>
      </c>
      <c r="O63" s="3">
        <v>0</v>
      </c>
      <c r="P63" s="3">
        <v>1</v>
      </c>
      <c r="Q63" s="3">
        <v>1</v>
      </c>
      <c r="R63" s="2">
        <v>2</v>
      </c>
      <c r="S63" s="3">
        <v>0</v>
      </c>
      <c r="T63" s="3">
        <v>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2">
        <v>5</v>
      </c>
      <c r="AK63" s="3">
        <v>0</v>
      </c>
      <c r="AL63" s="3">
        <v>0</v>
      </c>
      <c r="AM63" s="3">
        <v>0</v>
      </c>
      <c r="AN63" s="3">
        <v>0</v>
      </c>
      <c r="AO63" s="3">
        <v>1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</row>
    <row r="64" spans="1:55">
      <c r="A64" s="3">
        <v>2018004</v>
      </c>
      <c r="B64" s="11" t="s">
        <v>308</v>
      </c>
      <c r="C64" s="2">
        <v>1613932</v>
      </c>
      <c r="D64" s="10" t="s">
        <v>309</v>
      </c>
      <c r="E64" s="10" t="s">
        <v>310</v>
      </c>
      <c r="F64" s="3">
        <v>62</v>
      </c>
      <c r="G64" s="3">
        <v>1</v>
      </c>
      <c r="H64" s="75">
        <v>1.73</v>
      </c>
      <c r="I64" s="3">
        <v>70</v>
      </c>
      <c r="J64" s="75">
        <f t="shared" si="0"/>
        <v>23.3886865581877</v>
      </c>
      <c r="K64" s="2" t="s">
        <v>68</v>
      </c>
      <c r="L64" s="3">
        <v>1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2">
        <v>1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2" t="s">
        <v>272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118" t="s">
        <v>311</v>
      </c>
    </row>
    <row r="65" spans="1:55">
      <c r="A65" s="3">
        <v>2018005</v>
      </c>
      <c r="B65" s="11" t="s">
        <v>312</v>
      </c>
      <c r="C65" s="2">
        <v>1610582</v>
      </c>
      <c r="D65" s="10" t="s">
        <v>313</v>
      </c>
      <c r="E65" s="10" t="s">
        <v>314</v>
      </c>
      <c r="F65" s="3">
        <v>46</v>
      </c>
      <c r="G65" s="3">
        <v>1</v>
      </c>
      <c r="H65" s="75">
        <v>1.71</v>
      </c>
      <c r="I65" s="3">
        <v>81</v>
      </c>
      <c r="J65" s="75">
        <f t="shared" si="0"/>
        <v>27.7008310249307</v>
      </c>
      <c r="K65" s="2" t="s">
        <v>58</v>
      </c>
      <c r="L65" s="3">
        <v>0</v>
      </c>
      <c r="M65" s="3">
        <v>0</v>
      </c>
      <c r="N65" s="3">
        <v>1</v>
      </c>
      <c r="O65" s="3">
        <v>0</v>
      </c>
      <c r="P65" s="3">
        <v>1</v>
      </c>
      <c r="Q65" s="3">
        <v>1</v>
      </c>
      <c r="R65" s="2">
        <v>1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2" t="s">
        <v>315</v>
      </c>
      <c r="AK65" s="3">
        <v>0</v>
      </c>
      <c r="AL65" s="3">
        <v>1</v>
      </c>
      <c r="AM65" s="3">
        <v>1</v>
      </c>
      <c r="AN65" s="3">
        <v>0</v>
      </c>
      <c r="AO65" s="3">
        <v>0</v>
      </c>
      <c r="AP65" s="3">
        <v>1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1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</row>
    <row r="66" spans="1:55">
      <c r="A66" s="3">
        <v>2018006</v>
      </c>
      <c r="B66" s="11" t="s">
        <v>316</v>
      </c>
      <c r="C66" s="2">
        <v>1612471</v>
      </c>
      <c r="D66" s="10" t="s">
        <v>317</v>
      </c>
      <c r="E66" s="10" t="s">
        <v>318</v>
      </c>
      <c r="F66" s="3">
        <v>59</v>
      </c>
      <c r="G66" s="3">
        <v>1</v>
      </c>
      <c r="H66" s="75">
        <v>1.79</v>
      </c>
      <c r="I66" s="3">
        <v>66</v>
      </c>
      <c r="J66" s="75">
        <f t="shared" si="0"/>
        <v>20.5986080334571</v>
      </c>
      <c r="K66" s="2" t="s">
        <v>58</v>
      </c>
      <c r="L66" s="3">
        <v>0</v>
      </c>
      <c r="M66" s="3">
        <v>0</v>
      </c>
      <c r="N66" s="3">
        <v>1</v>
      </c>
      <c r="O66" s="3">
        <v>0</v>
      </c>
      <c r="P66" s="3">
        <v>1</v>
      </c>
      <c r="Q66" s="3">
        <v>1</v>
      </c>
      <c r="R66" s="2">
        <v>1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2" t="s">
        <v>319</v>
      </c>
      <c r="AK66" s="3">
        <v>0</v>
      </c>
      <c r="AL66" s="3">
        <v>1</v>
      </c>
      <c r="AM66" s="3">
        <v>1</v>
      </c>
      <c r="AN66" s="3">
        <v>0</v>
      </c>
      <c r="AO66" s="3">
        <v>0</v>
      </c>
      <c r="AP66" s="3">
        <v>1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1</v>
      </c>
      <c r="AX66" s="3">
        <v>1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</row>
    <row r="67" spans="1:55">
      <c r="A67" s="3">
        <v>2018007</v>
      </c>
      <c r="B67" s="11" t="s">
        <v>320</v>
      </c>
      <c r="C67" s="2">
        <v>1609338</v>
      </c>
      <c r="D67" s="10" t="s">
        <v>321</v>
      </c>
      <c r="E67" s="10" t="s">
        <v>322</v>
      </c>
      <c r="F67" s="3">
        <v>52</v>
      </c>
      <c r="G67" s="3">
        <v>1</v>
      </c>
      <c r="H67" s="75">
        <v>1.75</v>
      </c>
      <c r="I67" s="3">
        <v>62</v>
      </c>
      <c r="J67" s="75">
        <f t="shared" si="0"/>
        <v>20.2448979591837</v>
      </c>
      <c r="K67" s="2" t="s">
        <v>62</v>
      </c>
      <c r="L67" s="3">
        <v>0</v>
      </c>
      <c r="M67" s="3">
        <v>0</v>
      </c>
      <c r="N67" s="3">
        <v>0</v>
      </c>
      <c r="O67" s="3">
        <v>1</v>
      </c>
      <c r="P67" s="3">
        <v>1</v>
      </c>
      <c r="Q67" s="3">
        <v>0</v>
      </c>
      <c r="R67" s="2">
        <v>6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2" t="s">
        <v>323</v>
      </c>
      <c r="AK67" s="3">
        <v>0</v>
      </c>
      <c r="AL67" s="3">
        <v>0</v>
      </c>
      <c r="AM67" s="3">
        <v>1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</row>
    <row r="68" spans="1:55">
      <c r="A68" s="3">
        <v>2018008</v>
      </c>
      <c r="B68" s="11" t="s">
        <v>324</v>
      </c>
      <c r="C68" s="2">
        <v>1614697</v>
      </c>
      <c r="D68" s="10" t="s">
        <v>325</v>
      </c>
      <c r="E68" s="10" t="s">
        <v>326</v>
      </c>
      <c r="F68" s="3">
        <v>38</v>
      </c>
      <c r="G68" s="3">
        <v>1</v>
      </c>
      <c r="H68" s="75">
        <v>1.63</v>
      </c>
      <c r="I68" s="3">
        <v>83</v>
      </c>
      <c r="J68" s="75">
        <f t="shared" si="0"/>
        <v>31.2394143550755</v>
      </c>
      <c r="K68" s="2" t="s">
        <v>58</v>
      </c>
      <c r="L68" s="3">
        <v>0</v>
      </c>
      <c r="M68" s="3">
        <v>0</v>
      </c>
      <c r="N68" s="3">
        <v>1</v>
      </c>
      <c r="O68" s="3">
        <v>0</v>
      </c>
      <c r="P68" s="3">
        <v>1</v>
      </c>
      <c r="Q68" s="3">
        <v>0</v>
      </c>
      <c r="R68" s="2">
        <v>6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2">
        <v>13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1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</row>
    <row r="69" spans="1:55">
      <c r="A69" s="3">
        <v>2018009</v>
      </c>
      <c r="B69" s="11" t="s">
        <v>327</v>
      </c>
      <c r="C69" s="2">
        <v>1613964</v>
      </c>
      <c r="D69" s="10" t="s">
        <v>328</v>
      </c>
      <c r="E69" s="10" t="s">
        <v>329</v>
      </c>
      <c r="F69" s="3">
        <v>27</v>
      </c>
      <c r="G69" s="3">
        <v>1</v>
      </c>
      <c r="H69" s="75">
        <v>1.7</v>
      </c>
      <c r="I69" s="3">
        <v>65</v>
      </c>
      <c r="J69" s="75">
        <f t="shared" si="0"/>
        <v>22.4913494809689</v>
      </c>
      <c r="K69" s="2" t="s">
        <v>88</v>
      </c>
      <c r="L69" s="3">
        <v>0</v>
      </c>
      <c r="M69" s="3">
        <v>1</v>
      </c>
      <c r="N69" s="3">
        <v>0</v>
      </c>
      <c r="O69" s="3">
        <v>0</v>
      </c>
      <c r="P69" s="3">
        <v>1</v>
      </c>
      <c r="Q69" s="3">
        <v>1</v>
      </c>
      <c r="R69" s="2">
        <v>14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1</v>
      </c>
      <c r="AG69" s="118" t="s">
        <v>330</v>
      </c>
      <c r="AH69" s="3">
        <v>0</v>
      </c>
      <c r="AI69" s="3">
        <v>1</v>
      </c>
      <c r="AJ69" s="2">
        <v>8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</row>
    <row r="70" spans="1:55">
      <c r="A70" s="3">
        <v>2018010</v>
      </c>
      <c r="B70" s="11" t="s">
        <v>331</v>
      </c>
      <c r="C70" s="2">
        <v>1614579</v>
      </c>
      <c r="D70" s="10" t="s">
        <v>332</v>
      </c>
      <c r="E70" s="10" t="s">
        <v>333</v>
      </c>
      <c r="F70" s="3">
        <v>57</v>
      </c>
      <c r="G70" s="3">
        <v>1</v>
      </c>
      <c r="H70" s="75">
        <v>1.68</v>
      </c>
      <c r="I70" s="3">
        <v>108</v>
      </c>
      <c r="J70" s="75">
        <f t="shared" si="0"/>
        <v>38.265306122449</v>
      </c>
      <c r="K70" s="2" t="s">
        <v>68</v>
      </c>
      <c r="L70" s="3">
        <v>1</v>
      </c>
      <c r="M70" s="3">
        <v>0</v>
      </c>
      <c r="N70" s="3">
        <v>0</v>
      </c>
      <c r="O70" s="3">
        <v>0</v>
      </c>
      <c r="P70" s="3">
        <v>1</v>
      </c>
      <c r="Q70" s="3">
        <v>1</v>
      </c>
      <c r="R70" s="2">
        <v>2</v>
      </c>
      <c r="S70" s="3">
        <v>0</v>
      </c>
      <c r="T70" s="3">
        <v>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</row>
    <row r="71" spans="1:55">
      <c r="A71" s="3">
        <v>2018011</v>
      </c>
      <c r="B71" s="11" t="s">
        <v>334</v>
      </c>
      <c r="C71" s="2">
        <v>1612701</v>
      </c>
      <c r="D71" s="10" t="s">
        <v>335</v>
      </c>
      <c r="E71" s="10" t="s">
        <v>336</v>
      </c>
      <c r="F71" s="3">
        <v>64</v>
      </c>
      <c r="G71" s="3">
        <v>1</v>
      </c>
      <c r="H71" s="75">
        <v>1.72</v>
      </c>
      <c r="I71" s="3">
        <v>83</v>
      </c>
      <c r="J71" s="75">
        <f t="shared" si="0"/>
        <v>28.0557057869118</v>
      </c>
      <c r="K71" s="2" t="s">
        <v>88</v>
      </c>
      <c r="L71" s="3">
        <v>0</v>
      </c>
      <c r="M71" s="3">
        <v>1</v>
      </c>
      <c r="N71" s="3">
        <v>0</v>
      </c>
      <c r="O71" s="3">
        <v>0</v>
      </c>
      <c r="P71" s="3">
        <v>1</v>
      </c>
      <c r="Q71" s="3">
        <v>1</v>
      </c>
      <c r="R71" s="2">
        <v>2</v>
      </c>
      <c r="S71" s="3">
        <v>0</v>
      </c>
      <c r="T71" s="3">
        <v>1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2">
        <v>13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1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</row>
    <row r="72" spans="1:55">
      <c r="A72" s="3">
        <v>2018012</v>
      </c>
      <c r="B72" s="11" t="s">
        <v>337</v>
      </c>
      <c r="C72" s="2">
        <v>1615330</v>
      </c>
      <c r="D72" s="10" t="s">
        <v>338</v>
      </c>
      <c r="E72" s="10" t="s">
        <v>339</v>
      </c>
      <c r="F72" s="3">
        <v>47</v>
      </c>
      <c r="G72" s="3">
        <v>1</v>
      </c>
      <c r="H72" s="75">
        <v>1.72</v>
      </c>
      <c r="I72" s="3">
        <v>79</v>
      </c>
      <c r="J72" s="75">
        <f t="shared" si="0"/>
        <v>26.7036235803137</v>
      </c>
      <c r="K72" s="2" t="s">
        <v>58</v>
      </c>
      <c r="L72" s="3">
        <v>0</v>
      </c>
      <c r="M72" s="3">
        <v>0</v>
      </c>
      <c r="N72" s="3">
        <v>1</v>
      </c>
      <c r="O72" s="3">
        <v>0</v>
      </c>
      <c r="P72" s="3">
        <v>1</v>
      </c>
      <c r="Q72" s="3">
        <v>1</v>
      </c>
      <c r="R72" s="2">
        <v>2</v>
      </c>
      <c r="S72" s="3">
        <v>0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2" t="s">
        <v>340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1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118" t="s">
        <v>341</v>
      </c>
    </row>
    <row r="73" spans="1:55">
      <c r="A73" s="3">
        <v>2018013</v>
      </c>
      <c r="B73" s="11" t="s">
        <v>342</v>
      </c>
      <c r="C73" s="2">
        <v>1616830</v>
      </c>
      <c r="D73" s="10" t="s">
        <v>343</v>
      </c>
      <c r="E73" s="10" t="s">
        <v>344</v>
      </c>
      <c r="F73" s="3">
        <v>26</v>
      </c>
      <c r="G73" s="3">
        <v>1</v>
      </c>
      <c r="H73" s="75">
        <v>1.76</v>
      </c>
      <c r="I73" s="3">
        <v>68</v>
      </c>
      <c r="J73" s="75">
        <f t="shared" si="0"/>
        <v>21.952479338843</v>
      </c>
      <c r="K73" s="2" t="s">
        <v>58</v>
      </c>
      <c r="L73" s="3">
        <v>0</v>
      </c>
      <c r="M73" s="3">
        <v>0</v>
      </c>
      <c r="N73" s="3">
        <v>1</v>
      </c>
      <c r="O73" s="3">
        <v>0</v>
      </c>
      <c r="P73" s="3">
        <v>1</v>
      </c>
      <c r="Q73" s="3">
        <v>0</v>
      </c>
      <c r="R73" s="2">
        <v>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1</v>
      </c>
      <c r="AJ73" s="2" t="s">
        <v>345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</v>
      </c>
      <c r="AQ73" s="3">
        <v>0</v>
      </c>
      <c r="AR73" s="3">
        <v>0</v>
      </c>
      <c r="AS73" s="3">
        <v>1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118" t="s">
        <v>346</v>
      </c>
    </row>
    <row r="74" spans="1:55">
      <c r="A74" s="3">
        <v>2018014</v>
      </c>
      <c r="B74" s="11" t="s">
        <v>347</v>
      </c>
      <c r="C74" s="2">
        <v>1616929</v>
      </c>
      <c r="D74" s="10" t="s">
        <v>348</v>
      </c>
      <c r="E74" s="10" t="s">
        <v>349</v>
      </c>
      <c r="F74" s="3">
        <v>63</v>
      </c>
      <c r="G74" s="3">
        <v>0</v>
      </c>
      <c r="H74" s="75">
        <v>1.6</v>
      </c>
      <c r="I74" s="3">
        <v>70</v>
      </c>
      <c r="J74" s="75">
        <f t="shared" si="0"/>
        <v>27.34375</v>
      </c>
      <c r="K74" s="2" t="s">
        <v>68</v>
      </c>
      <c r="L74" s="3">
        <v>1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2">
        <v>10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2">
        <v>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1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</row>
    <row r="75" spans="1:55">
      <c r="A75" s="3">
        <v>2018015</v>
      </c>
      <c r="B75" s="11" t="s">
        <v>350</v>
      </c>
      <c r="C75" s="2">
        <v>1618054</v>
      </c>
      <c r="D75" s="10" t="s">
        <v>351</v>
      </c>
      <c r="E75" s="10" t="s">
        <v>352</v>
      </c>
      <c r="F75" s="3">
        <v>46</v>
      </c>
      <c r="G75" s="3">
        <v>1</v>
      </c>
      <c r="H75" s="75">
        <v>1.75</v>
      </c>
      <c r="I75" s="3">
        <v>73</v>
      </c>
      <c r="J75" s="75">
        <f t="shared" si="0"/>
        <v>23.8367346938776</v>
      </c>
      <c r="K75" s="2" t="s">
        <v>68</v>
      </c>
      <c r="L75" s="3">
        <v>1</v>
      </c>
      <c r="M75" s="3">
        <v>0</v>
      </c>
      <c r="N75" s="3">
        <v>0</v>
      </c>
      <c r="O75" s="3">
        <v>0</v>
      </c>
      <c r="P75" s="3">
        <v>1</v>
      </c>
      <c r="Q75" s="3">
        <v>1</v>
      </c>
      <c r="R75" s="2">
        <v>1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2" t="s">
        <v>353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1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</row>
    <row r="76" spans="1:55">
      <c r="A76" s="3">
        <v>2018016</v>
      </c>
      <c r="B76" s="11" t="s">
        <v>354</v>
      </c>
      <c r="C76" s="2">
        <v>1618690</v>
      </c>
      <c r="D76" s="10" t="s">
        <v>355</v>
      </c>
      <c r="E76" s="10" t="s">
        <v>356</v>
      </c>
      <c r="F76" s="3">
        <v>54</v>
      </c>
      <c r="G76" s="3">
        <v>1</v>
      </c>
      <c r="H76" s="75">
        <v>1.7</v>
      </c>
      <c r="I76" s="3">
        <v>59</v>
      </c>
      <c r="J76" s="75">
        <f t="shared" si="0"/>
        <v>20.4152249134948</v>
      </c>
      <c r="K76" s="2" t="s">
        <v>58</v>
      </c>
      <c r="L76" s="3">
        <v>0</v>
      </c>
      <c r="M76" s="3">
        <v>0</v>
      </c>
      <c r="N76" s="3">
        <v>1</v>
      </c>
      <c r="O76" s="3">
        <v>0</v>
      </c>
      <c r="P76" s="3">
        <v>1</v>
      </c>
      <c r="Q76" s="3">
        <v>1</v>
      </c>
      <c r="R76" s="2">
        <v>14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</v>
      </c>
      <c r="AG76" s="118" t="s">
        <v>357</v>
      </c>
      <c r="AH76" s="3">
        <v>0</v>
      </c>
      <c r="AI76" s="3">
        <v>1</v>
      </c>
      <c r="AJ76" s="2" t="s">
        <v>358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</row>
    <row r="77" spans="1:55">
      <c r="A77" s="3">
        <v>2018017</v>
      </c>
      <c r="B77" s="11" t="s">
        <v>359</v>
      </c>
      <c r="C77" s="2">
        <v>1617390</v>
      </c>
      <c r="D77" s="10" t="s">
        <v>360</v>
      </c>
      <c r="E77" s="10" t="s">
        <v>361</v>
      </c>
      <c r="F77" s="3">
        <v>37</v>
      </c>
      <c r="G77" s="3">
        <v>1</v>
      </c>
      <c r="H77" s="75">
        <v>1.73</v>
      </c>
      <c r="I77" s="3">
        <v>65</v>
      </c>
      <c r="J77" s="75">
        <f t="shared" si="0"/>
        <v>21.7180660897457</v>
      </c>
      <c r="K77" s="2" t="s">
        <v>88</v>
      </c>
      <c r="L77" s="3">
        <v>0</v>
      </c>
      <c r="M77" s="3">
        <v>1</v>
      </c>
      <c r="N77" s="3">
        <v>0</v>
      </c>
      <c r="O77" s="3">
        <v>0</v>
      </c>
      <c r="P77" s="3">
        <v>1</v>
      </c>
      <c r="Q77" s="3">
        <v>1</v>
      </c>
      <c r="R77" s="2">
        <v>2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2" t="s">
        <v>362</v>
      </c>
      <c r="AK77" s="3">
        <v>0</v>
      </c>
      <c r="AL77" s="3">
        <v>1</v>
      </c>
      <c r="AM77" s="3">
        <v>1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1</v>
      </c>
      <c r="AX77" s="3">
        <v>1</v>
      </c>
      <c r="AY77" s="3">
        <v>0</v>
      </c>
      <c r="AZ77" s="3">
        <v>1</v>
      </c>
      <c r="BA77" s="3">
        <v>0</v>
      </c>
      <c r="BB77" s="3">
        <v>0</v>
      </c>
      <c r="BC77" s="118" t="s">
        <v>363</v>
      </c>
    </row>
    <row r="78" spans="1:55">
      <c r="A78" s="3">
        <v>2018018</v>
      </c>
      <c r="B78" s="11" t="s">
        <v>364</v>
      </c>
      <c r="C78" s="2">
        <v>1619730</v>
      </c>
      <c r="D78" s="10" t="s">
        <v>365</v>
      </c>
      <c r="E78" s="10" t="s">
        <v>366</v>
      </c>
      <c r="F78" s="3">
        <v>70</v>
      </c>
      <c r="G78" s="3">
        <v>0</v>
      </c>
      <c r="H78" s="75">
        <v>1.56</v>
      </c>
      <c r="I78" s="3">
        <v>65</v>
      </c>
      <c r="J78" s="75">
        <f t="shared" si="0"/>
        <v>26.7094017094017</v>
      </c>
      <c r="K78" s="2" t="s">
        <v>58</v>
      </c>
      <c r="L78" s="3">
        <v>0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2">
        <v>14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118" t="s">
        <v>367</v>
      </c>
      <c r="AH78" s="3">
        <v>0</v>
      </c>
      <c r="AI78" s="3">
        <v>0</v>
      </c>
      <c r="AJ78" s="2" t="s">
        <v>368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1</v>
      </c>
      <c r="AY78" s="3">
        <v>0</v>
      </c>
      <c r="AZ78" s="3">
        <v>0</v>
      </c>
      <c r="BA78" s="3">
        <v>0</v>
      </c>
      <c r="BB78" s="3">
        <v>0</v>
      </c>
      <c r="BC78" s="118" t="s">
        <v>369</v>
      </c>
    </row>
    <row r="79" spans="1:55">
      <c r="A79" s="3">
        <v>2018019</v>
      </c>
      <c r="B79" s="11" t="s">
        <v>370</v>
      </c>
      <c r="C79" s="2">
        <v>1618942</v>
      </c>
      <c r="D79" s="10" t="s">
        <v>371</v>
      </c>
      <c r="E79" s="10" t="s">
        <v>372</v>
      </c>
      <c r="F79" s="3">
        <v>57</v>
      </c>
      <c r="G79" s="3">
        <v>1</v>
      </c>
      <c r="H79" s="75">
        <v>1.72</v>
      </c>
      <c r="I79" s="3">
        <v>65</v>
      </c>
      <c r="J79" s="75">
        <f t="shared" si="0"/>
        <v>21.9713358572201</v>
      </c>
      <c r="K79" s="2" t="s">
        <v>68</v>
      </c>
      <c r="L79" s="3">
        <v>1</v>
      </c>
      <c r="M79" s="3">
        <v>0</v>
      </c>
      <c r="N79" s="3">
        <v>0</v>
      </c>
      <c r="O79" s="3">
        <v>0</v>
      </c>
      <c r="P79" s="3">
        <v>1</v>
      </c>
      <c r="Q79" s="3">
        <v>1</v>
      </c>
      <c r="R79" s="2">
        <v>14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1</v>
      </c>
      <c r="AG79" s="118" t="s">
        <v>373</v>
      </c>
      <c r="AH79" s="3">
        <v>0</v>
      </c>
      <c r="AI79" s="3">
        <v>0</v>
      </c>
      <c r="AJ79" s="2" t="s">
        <v>374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1</v>
      </c>
      <c r="AQ79" s="3">
        <v>0</v>
      </c>
      <c r="AR79" s="3">
        <v>0</v>
      </c>
      <c r="AS79" s="3">
        <v>0</v>
      </c>
      <c r="AT79" s="3">
        <v>1</v>
      </c>
      <c r="AU79" s="3">
        <v>1</v>
      </c>
      <c r="AV79" s="3">
        <v>0</v>
      </c>
      <c r="AW79" s="3">
        <v>0</v>
      </c>
      <c r="AX79" s="3">
        <v>1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</row>
    <row r="80" spans="1:55">
      <c r="A80" s="3">
        <v>2018020</v>
      </c>
      <c r="B80" s="11" t="s">
        <v>375</v>
      </c>
      <c r="C80" s="2">
        <v>1620144</v>
      </c>
      <c r="D80" s="10" t="s">
        <v>376</v>
      </c>
      <c r="E80" s="10" t="s">
        <v>377</v>
      </c>
      <c r="F80" s="3">
        <v>82</v>
      </c>
      <c r="G80" s="3">
        <v>0</v>
      </c>
      <c r="H80" s="75">
        <v>1.68</v>
      </c>
      <c r="I80" s="3">
        <v>72</v>
      </c>
      <c r="J80" s="75">
        <f t="shared" si="0"/>
        <v>25.5102040816327</v>
      </c>
      <c r="K80" s="2" t="s">
        <v>68</v>
      </c>
      <c r="L80" s="3">
        <v>1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2">
        <v>11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1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2" t="s">
        <v>378</v>
      </c>
      <c r="AK80" s="3">
        <v>0</v>
      </c>
      <c r="AL80" s="3">
        <v>0</v>
      </c>
      <c r="AM80" s="3">
        <v>0</v>
      </c>
      <c r="AN80" s="3">
        <v>1</v>
      </c>
      <c r="AO80" s="3">
        <v>1</v>
      </c>
      <c r="AP80" s="3">
        <v>1</v>
      </c>
      <c r="AQ80" s="3">
        <v>0</v>
      </c>
      <c r="AR80" s="3">
        <v>1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118" t="s">
        <v>379</v>
      </c>
    </row>
    <row r="81" spans="1:55">
      <c r="A81" s="3">
        <v>2018021</v>
      </c>
      <c r="B81" s="11" t="s">
        <v>380</v>
      </c>
      <c r="C81" s="2">
        <v>1620136</v>
      </c>
      <c r="D81" s="10" t="s">
        <v>381</v>
      </c>
      <c r="E81" s="10" t="s">
        <v>382</v>
      </c>
      <c r="F81" s="3">
        <v>62</v>
      </c>
      <c r="G81" s="3">
        <v>0</v>
      </c>
      <c r="H81" s="75">
        <v>1.46</v>
      </c>
      <c r="I81" s="3">
        <v>45</v>
      </c>
      <c r="J81" s="75">
        <f t="shared" si="0"/>
        <v>21.1109026083693</v>
      </c>
      <c r="K81" s="2" t="s">
        <v>58</v>
      </c>
      <c r="L81" s="3">
        <v>0</v>
      </c>
      <c r="M81" s="3">
        <v>0</v>
      </c>
      <c r="N81" s="3">
        <v>1</v>
      </c>
      <c r="O81" s="3">
        <v>0</v>
      </c>
      <c r="P81" s="3">
        <v>1</v>
      </c>
      <c r="Q81" s="3">
        <v>0</v>
      </c>
      <c r="R81" s="2">
        <v>11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1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2" t="s">
        <v>383</v>
      </c>
      <c r="AK81" s="3">
        <v>0</v>
      </c>
      <c r="AL81" s="3">
        <v>1</v>
      </c>
      <c r="AM81" s="3">
        <v>0</v>
      </c>
      <c r="AN81" s="3">
        <v>0</v>
      </c>
      <c r="AO81" s="3">
        <v>1</v>
      </c>
      <c r="AP81" s="3">
        <v>1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>
        <v>0</v>
      </c>
      <c r="BA81" s="3">
        <v>0</v>
      </c>
      <c r="BB81" s="3">
        <v>0</v>
      </c>
      <c r="BC81" s="118" t="s">
        <v>384</v>
      </c>
    </row>
    <row r="82" spans="1:55">
      <c r="A82" s="3">
        <v>2018022</v>
      </c>
      <c r="B82" s="11" t="s">
        <v>385</v>
      </c>
      <c r="C82" s="2">
        <v>1618849</v>
      </c>
      <c r="D82" s="10" t="s">
        <v>386</v>
      </c>
      <c r="E82" s="10" t="s">
        <v>387</v>
      </c>
      <c r="F82" s="3">
        <v>57</v>
      </c>
      <c r="G82" s="3">
        <v>1</v>
      </c>
      <c r="H82" s="75">
        <v>1.68</v>
      </c>
      <c r="I82" s="3">
        <v>75</v>
      </c>
      <c r="J82" s="75">
        <f t="shared" si="0"/>
        <v>26.5731292517007</v>
      </c>
      <c r="K82" s="2" t="s">
        <v>88</v>
      </c>
      <c r="L82" s="3">
        <v>0</v>
      </c>
      <c r="M82" s="3">
        <v>1</v>
      </c>
      <c r="N82" s="3">
        <v>0</v>
      </c>
      <c r="O82" s="3">
        <v>0</v>
      </c>
      <c r="P82" s="3">
        <v>1</v>
      </c>
      <c r="Q82" s="3">
        <v>1</v>
      </c>
      <c r="R82" s="2">
        <v>2</v>
      </c>
      <c r="S82" s="3">
        <v>0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2" t="s">
        <v>388</v>
      </c>
      <c r="AK82" s="3">
        <v>0</v>
      </c>
      <c r="AL82" s="3">
        <v>1</v>
      </c>
      <c r="AM82" s="3">
        <v>0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1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118" t="s">
        <v>389</v>
      </c>
    </row>
    <row r="83" spans="1:55">
      <c r="A83" s="3">
        <v>2018023</v>
      </c>
      <c r="B83" s="11" t="s">
        <v>390</v>
      </c>
      <c r="C83" s="2">
        <v>1619560</v>
      </c>
      <c r="D83" s="10" t="s">
        <v>391</v>
      </c>
      <c r="E83" s="10" t="s">
        <v>392</v>
      </c>
      <c r="F83" s="3">
        <v>62</v>
      </c>
      <c r="G83" s="3">
        <v>1</v>
      </c>
      <c r="H83" s="75">
        <v>1.75</v>
      </c>
      <c r="I83" s="3">
        <v>60</v>
      </c>
      <c r="J83" s="75">
        <f t="shared" si="0"/>
        <v>19.5918367346939</v>
      </c>
      <c r="K83" s="2" t="s">
        <v>58</v>
      </c>
      <c r="L83" s="3">
        <v>0</v>
      </c>
      <c r="M83" s="3">
        <v>0</v>
      </c>
      <c r="N83" s="3">
        <v>1</v>
      </c>
      <c r="O83" s="3">
        <v>0</v>
      </c>
      <c r="P83" s="3">
        <v>1</v>
      </c>
      <c r="Q83" s="3">
        <v>0</v>
      </c>
      <c r="R83" s="2">
        <v>6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2" t="s">
        <v>393</v>
      </c>
      <c r="AK83" s="3">
        <v>0</v>
      </c>
      <c r="AL83" s="3">
        <v>0</v>
      </c>
      <c r="AM83" s="3">
        <v>0</v>
      </c>
      <c r="AN83" s="3">
        <v>1</v>
      </c>
      <c r="AO83" s="3">
        <v>1</v>
      </c>
      <c r="AP83" s="3">
        <v>1</v>
      </c>
      <c r="AQ83" s="3">
        <v>1</v>
      </c>
      <c r="AR83" s="3">
        <v>0</v>
      </c>
      <c r="AS83" s="3">
        <v>0</v>
      </c>
      <c r="AT83" s="3">
        <v>1</v>
      </c>
      <c r="AU83" s="3">
        <v>0</v>
      </c>
      <c r="AV83" s="3">
        <v>0</v>
      </c>
      <c r="AW83" s="3">
        <v>1</v>
      </c>
      <c r="AX83" s="3">
        <v>1</v>
      </c>
      <c r="AY83" s="3">
        <v>0</v>
      </c>
      <c r="AZ83" s="3">
        <v>0</v>
      </c>
      <c r="BA83" s="3">
        <v>0</v>
      </c>
      <c r="BB83" s="3">
        <v>0</v>
      </c>
      <c r="BC83" s="118" t="s">
        <v>394</v>
      </c>
    </row>
    <row r="84" spans="1:55">
      <c r="A84" s="3">
        <v>2018024</v>
      </c>
      <c r="B84" s="11" t="s">
        <v>395</v>
      </c>
      <c r="C84" s="2">
        <v>1620544</v>
      </c>
      <c r="D84" s="10" t="s">
        <v>396</v>
      </c>
      <c r="E84" s="10" t="s">
        <v>397</v>
      </c>
      <c r="F84" s="3">
        <v>67</v>
      </c>
      <c r="G84" s="3">
        <v>0</v>
      </c>
      <c r="H84" s="75">
        <v>1.63</v>
      </c>
      <c r="I84" s="3">
        <v>66</v>
      </c>
      <c r="J84" s="75">
        <f t="shared" si="0"/>
        <v>24.8409800895781</v>
      </c>
      <c r="K84" s="2" t="s">
        <v>88</v>
      </c>
      <c r="L84" s="3">
        <v>0</v>
      </c>
      <c r="M84" s="3">
        <v>1</v>
      </c>
      <c r="N84" s="3">
        <v>0</v>
      </c>
      <c r="O84" s="3">
        <v>0</v>
      </c>
      <c r="P84" s="3">
        <v>1</v>
      </c>
      <c r="Q84" s="3">
        <v>0</v>
      </c>
      <c r="R84" s="2">
        <v>14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</v>
      </c>
      <c r="AG84" s="3" t="s">
        <v>398</v>
      </c>
      <c r="AH84" s="3">
        <v>0</v>
      </c>
      <c r="AI84" s="3">
        <v>0</v>
      </c>
      <c r="AJ84" s="2" t="s">
        <v>399</v>
      </c>
      <c r="AK84" s="3">
        <v>0</v>
      </c>
      <c r="AL84" s="3">
        <v>0</v>
      </c>
      <c r="AM84" s="3">
        <v>0</v>
      </c>
      <c r="AN84" s="3">
        <v>1</v>
      </c>
      <c r="AO84" s="3">
        <v>0</v>
      </c>
      <c r="AP84" s="3">
        <v>1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1</v>
      </c>
      <c r="AX84" s="3">
        <v>1</v>
      </c>
      <c r="AY84" s="3">
        <v>0</v>
      </c>
      <c r="AZ84" s="3">
        <v>0</v>
      </c>
      <c r="BA84" s="3">
        <v>0</v>
      </c>
      <c r="BB84" s="3">
        <v>0</v>
      </c>
      <c r="BC84" s="118" t="s">
        <v>400</v>
      </c>
    </row>
    <row r="85" spans="1:55">
      <c r="A85" s="3">
        <v>2018025</v>
      </c>
      <c r="B85" s="11" t="s">
        <v>401</v>
      </c>
      <c r="C85" s="2">
        <v>1617334</v>
      </c>
      <c r="D85" s="10" t="s">
        <v>402</v>
      </c>
      <c r="E85" s="10" t="s">
        <v>403</v>
      </c>
      <c r="F85" s="3">
        <v>52</v>
      </c>
      <c r="G85" s="3">
        <v>1</v>
      </c>
      <c r="H85" s="75">
        <v>1.78</v>
      </c>
      <c r="I85" s="3">
        <v>70</v>
      </c>
      <c r="J85" s="75">
        <f t="shared" si="0"/>
        <v>22.0931700542861</v>
      </c>
      <c r="K85" s="2" t="s">
        <v>68</v>
      </c>
      <c r="L85" s="3">
        <v>1</v>
      </c>
      <c r="M85" s="3">
        <v>0</v>
      </c>
      <c r="N85" s="3">
        <v>0</v>
      </c>
      <c r="O85" s="3">
        <v>0</v>
      </c>
      <c r="P85" s="3">
        <v>1</v>
      </c>
      <c r="Q85" s="3">
        <v>0</v>
      </c>
      <c r="R85" s="2">
        <v>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2" t="s">
        <v>404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1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118" t="s">
        <v>405</v>
      </c>
    </row>
    <row r="86" spans="1:55">
      <c r="A86" s="3">
        <v>2018026</v>
      </c>
      <c r="B86" s="11" t="s">
        <v>406</v>
      </c>
      <c r="C86" s="2">
        <v>1621418</v>
      </c>
      <c r="D86" s="10" t="s">
        <v>407</v>
      </c>
      <c r="E86" s="119"/>
      <c r="F86" s="3">
        <v>39</v>
      </c>
      <c r="G86" s="3">
        <v>0</v>
      </c>
      <c r="H86" s="75">
        <v>1.66</v>
      </c>
      <c r="I86" s="3">
        <v>62</v>
      </c>
      <c r="J86" s="75">
        <f t="shared" si="0"/>
        <v>22.4996371026274</v>
      </c>
      <c r="K86" s="2" t="s">
        <v>62</v>
      </c>
      <c r="L86" s="3">
        <v>0</v>
      </c>
      <c r="M86" s="3">
        <v>0</v>
      </c>
      <c r="N86" s="3">
        <v>0</v>
      </c>
      <c r="O86" s="3">
        <v>1</v>
      </c>
      <c r="P86" s="3">
        <v>1</v>
      </c>
      <c r="Q86" s="3">
        <v>0</v>
      </c>
      <c r="R86" s="2">
        <v>11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2" t="s">
        <v>408</v>
      </c>
      <c r="AK86" s="3">
        <v>0</v>
      </c>
      <c r="AL86" s="3">
        <v>1</v>
      </c>
      <c r="AM86" s="3">
        <v>1</v>
      </c>
      <c r="AN86" s="3">
        <v>0</v>
      </c>
      <c r="AO86" s="3">
        <v>0</v>
      </c>
      <c r="AP86" s="3">
        <v>1</v>
      </c>
      <c r="AQ86" s="3">
        <v>0</v>
      </c>
      <c r="AR86" s="3">
        <v>0</v>
      </c>
      <c r="AS86" s="3">
        <v>0</v>
      </c>
      <c r="AT86" s="3">
        <v>0</v>
      </c>
      <c r="AU86" s="3">
        <v>1</v>
      </c>
      <c r="AV86" s="3">
        <v>0</v>
      </c>
      <c r="AW86" s="3">
        <v>1</v>
      </c>
      <c r="AX86" s="3">
        <v>1</v>
      </c>
      <c r="AY86" s="3">
        <v>0</v>
      </c>
      <c r="AZ86" s="3">
        <v>0</v>
      </c>
      <c r="BA86" s="3">
        <v>0</v>
      </c>
      <c r="BB86" s="3">
        <v>0</v>
      </c>
      <c r="BC86" s="118" t="s">
        <v>409</v>
      </c>
    </row>
    <row r="87" spans="1:55">
      <c r="A87" s="3">
        <v>2018027</v>
      </c>
      <c r="B87" s="11" t="s">
        <v>410</v>
      </c>
      <c r="C87" s="2">
        <v>1622610</v>
      </c>
      <c r="D87" s="10" t="s">
        <v>411</v>
      </c>
      <c r="E87" s="10" t="s">
        <v>412</v>
      </c>
      <c r="F87" s="3">
        <v>51</v>
      </c>
      <c r="G87" s="3">
        <v>0</v>
      </c>
      <c r="H87" s="75">
        <v>1.57</v>
      </c>
      <c r="I87" s="3">
        <v>54</v>
      </c>
      <c r="J87" s="75">
        <f t="shared" si="0"/>
        <v>21.9075824577062</v>
      </c>
      <c r="K87" s="2" t="s">
        <v>58</v>
      </c>
      <c r="L87" s="3">
        <v>0</v>
      </c>
      <c r="M87" s="3">
        <v>0</v>
      </c>
      <c r="N87" s="3">
        <v>1</v>
      </c>
      <c r="O87" s="3">
        <v>0</v>
      </c>
      <c r="P87" s="3">
        <v>1</v>
      </c>
      <c r="Q87" s="3">
        <v>0</v>
      </c>
      <c r="R87" s="2">
        <v>14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1</v>
      </c>
      <c r="AG87" s="118" t="s">
        <v>413</v>
      </c>
      <c r="AH87" s="3">
        <v>0</v>
      </c>
      <c r="AI87" s="3">
        <v>0</v>
      </c>
      <c r="AJ87" s="2">
        <v>15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</row>
    <row r="88" spans="1:55">
      <c r="A88" s="3">
        <v>2018028</v>
      </c>
      <c r="B88" s="11" t="s">
        <v>414</v>
      </c>
      <c r="C88" s="2">
        <v>1621703</v>
      </c>
      <c r="D88" s="10" t="s">
        <v>415</v>
      </c>
      <c r="E88" s="10" t="s">
        <v>416</v>
      </c>
      <c r="F88" s="3">
        <v>64</v>
      </c>
      <c r="G88" s="3">
        <v>1</v>
      </c>
      <c r="H88" s="75">
        <v>1.65</v>
      </c>
      <c r="I88" s="3">
        <v>55</v>
      </c>
      <c r="J88" s="75">
        <f t="shared" si="0"/>
        <v>20.2020202020202</v>
      </c>
      <c r="K88" s="2" t="s">
        <v>58</v>
      </c>
      <c r="L88" s="3">
        <v>0</v>
      </c>
      <c r="M88" s="3">
        <v>0</v>
      </c>
      <c r="N88" s="3">
        <v>1</v>
      </c>
      <c r="O88" s="3">
        <v>0</v>
      </c>
      <c r="P88" s="3">
        <v>1</v>
      </c>
      <c r="Q88" s="3">
        <v>1</v>
      </c>
      <c r="R88" s="2">
        <v>2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2" t="s">
        <v>417</v>
      </c>
      <c r="AK88" s="3">
        <v>0</v>
      </c>
      <c r="AL88" s="3">
        <v>1</v>
      </c>
      <c r="AM88" s="3">
        <v>0</v>
      </c>
      <c r="AN88" s="3">
        <v>0</v>
      </c>
      <c r="AO88" s="3">
        <v>0</v>
      </c>
      <c r="AP88" s="3">
        <v>1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118" t="s">
        <v>405</v>
      </c>
    </row>
    <row r="89" spans="1:55">
      <c r="A89" s="3">
        <v>2018029</v>
      </c>
      <c r="B89" s="11" t="s">
        <v>418</v>
      </c>
      <c r="C89" s="2">
        <v>1621106</v>
      </c>
      <c r="D89" s="10" t="s">
        <v>419</v>
      </c>
      <c r="E89" s="10" t="s">
        <v>420</v>
      </c>
      <c r="F89" s="3">
        <v>44</v>
      </c>
      <c r="G89" s="3">
        <v>1</v>
      </c>
      <c r="H89" s="75">
        <v>1.67</v>
      </c>
      <c r="I89" s="3">
        <v>63</v>
      </c>
      <c r="J89" s="75">
        <f t="shared" si="0"/>
        <v>22.5895514360501</v>
      </c>
      <c r="K89" s="2" t="s">
        <v>58</v>
      </c>
      <c r="L89" s="3">
        <v>0</v>
      </c>
      <c r="M89" s="3">
        <v>0</v>
      </c>
      <c r="N89" s="3">
        <v>1</v>
      </c>
      <c r="O89" s="3">
        <v>0</v>
      </c>
      <c r="P89" s="3">
        <v>1</v>
      </c>
      <c r="Q89" s="3">
        <v>1</v>
      </c>
      <c r="R89" s="2">
        <v>5</v>
      </c>
      <c r="S89" s="3">
        <v>0</v>
      </c>
      <c r="T89" s="3">
        <v>0</v>
      </c>
      <c r="U89" s="3">
        <v>0</v>
      </c>
      <c r="V89" s="3">
        <v>0</v>
      </c>
      <c r="W89" s="3">
        <v>1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2" t="s">
        <v>421</v>
      </c>
      <c r="AK89" s="3">
        <v>0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118" t="s">
        <v>422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23"/>
  <sheetViews>
    <sheetView zoomScale="150" zoomScaleNormal="150" workbookViewId="0">
      <pane xSplit="2" ySplit="1" topLeftCell="BG2" activePane="bottomRight" state="frozen"/>
      <selection/>
      <selection pane="topRight"/>
      <selection pane="bottomLeft"/>
      <selection pane="bottomRight" activeCell="CE5" sqref="CE5"/>
    </sheetView>
  </sheetViews>
  <sheetFormatPr defaultColWidth="9" defaultRowHeight="12.75"/>
  <cols>
    <col min="1" max="1" width="7.33333333333333" style="2" customWidth="1"/>
    <col min="2" max="2" width="6.46666666666667" style="2" customWidth="1"/>
    <col min="3" max="3" width="7.13333333333333" style="2" customWidth="1"/>
    <col min="4" max="4" width="10.2666666666667" style="2" customWidth="1"/>
    <col min="5" max="5" width="15.4" style="2" customWidth="1"/>
    <col min="6" max="6" width="5.73333333333333" style="3" customWidth="1"/>
    <col min="7" max="7" width="7.13333333333333" style="4" customWidth="1"/>
    <col min="8" max="9" width="7.66666666666667" style="4" customWidth="1"/>
    <col min="10" max="10" width="8.86666666666667" style="3" customWidth="1"/>
    <col min="11" max="11" width="12" style="4" customWidth="1"/>
    <col min="12" max="12" width="6.66666666666667" style="3" customWidth="1"/>
    <col min="13" max="13" width="7.4" style="4" customWidth="1"/>
    <col min="14" max="15" width="7.06666666666667" style="4" customWidth="1"/>
    <col min="16" max="16" width="15.2666666666667" style="2" customWidth="1"/>
    <col min="17" max="17" width="5.53333333333333" style="5" customWidth="1"/>
    <col min="18" max="18" width="6.8" style="6" customWidth="1"/>
    <col min="19" max="19" width="7.53333333333333" style="6" customWidth="1"/>
    <col min="20" max="20" width="7.6" style="6" customWidth="1"/>
    <col min="21" max="21" width="8.66666666666667" style="5" customWidth="1"/>
    <col min="22" max="22" width="11.9333333333333" style="6" customWidth="1"/>
    <col min="23" max="23" width="6.73333333333333" style="5" customWidth="1"/>
    <col min="24" max="25" width="7.26666666666667" style="6" customWidth="1"/>
    <col min="26" max="26" width="6.8" style="6" customWidth="1"/>
    <col min="27" max="27" width="13.4" style="2" customWidth="1"/>
    <col min="28" max="28" width="5.4" style="5" customWidth="1"/>
    <col min="29" max="29" width="7.13333333333333" style="6" customWidth="1"/>
    <col min="30" max="30" width="7.46666666666667" style="6" customWidth="1"/>
    <col min="31" max="31" width="7.33333333333333" style="6" customWidth="1"/>
    <col min="32" max="32" width="8.8" style="5" customWidth="1"/>
    <col min="33" max="33" width="12.2" style="6" customWidth="1"/>
    <col min="34" max="34" width="6.73333333333333" style="5" customWidth="1"/>
    <col min="35" max="35" width="7.13333333333333" style="6" customWidth="1"/>
    <col min="36" max="36" width="7.66666666666667" style="6" customWidth="1"/>
    <col min="37" max="37" width="6.93333333333333" style="6" customWidth="1"/>
    <col min="38" max="38" width="13.6" style="2" customWidth="1"/>
    <col min="39" max="39" width="6.2" style="5" customWidth="1"/>
    <col min="40" max="40" width="6.93333333333333" style="5" customWidth="1"/>
    <col min="41" max="41" width="7.53333333333333" style="6" customWidth="1"/>
    <col min="42" max="42" width="6.73333333333333" style="6" customWidth="1"/>
    <col min="43" max="43" width="7.06666666666667" style="7" customWidth="1"/>
    <col min="44" max="44" width="5.33333333333333" style="6" customWidth="1"/>
    <col min="45" max="45" width="6" style="7" customWidth="1"/>
    <col min="46" max="46" width="4.66666666666667" style="6" customWidth="1"/>
    <col min="47" max="47" width="5.73333333333333" style="6" customWidth="1"/>
    <col min="48" max="48" width="5.6" style="7" customWidth="1"/>
    <col min="49" max="49" width="13.4" style="2" customWidth="1"/>
    <col min="50" max="50" width="6.66666666666667" style="5" customWidth="1"/>
    <col min="51" max="51" width="6.86666666666667" style="5" customWidth="1"/>
    <col min="52" max="52" width="7.4" style="6" customWidth="1"/>
    <col min="53" max="53" width="6.66666666666667" style="6" customWidth="1"/>
    <col min="54" max="54" width="6.86666666666667" style="7" customWidth="1"/>
    <col min="55" max="55" width="5.13333333333333" style="6" customWidth="1"/>
    <col min="56" max="56" width="6" style="7" customWidth="1"/>
    <col min="57" max="57" width="4.53333333333333" style="6" customWidth="1"/>
    <col min="58" max="58" width="5.53333333333333" style="6" customWidth="1"/>
    <col min="59" max="59" width="5.33333333333333" style="7" customWidth="1"/>
    <col min="60" max="60" width="11.6" style="2" customWidth="1"/>
    <col min="61" max="61" width="6.4" style="5" customWidth="1"/>
    <col min="62" max="62" width="6.8" style="5" customWidth="1"/>
    <col min="63" max="63" width="7.46666666666667" style="6" customWidth="1"/>
    <col min="64" max="64" width="6.8" style="6" customWidth="1"/>
    <col min="65" max="65" width="6.8" style="7" customWidth="1"/>
    <col min="66" max="66" width="5.46666666666667" style="6" customWidth="1"/>
    <col min="67" max="67" width="5.86666666666667" style="7" customWidth="1"/>
    <col min="68" max="68" width="4.53333333333333" style="6" customWidth="1"/>
    <col min="69" max="69" width="5.26666666666667" style="6" customWidth="1"/>
    <col min="70" max="70" width="5.33333333333333" style="7" customWidth="1"/>
    <col min="71" max="71" width="13.6" style="2" customWidth="1"/>
    <col min="72" max="72" width="5.2" style="6" customWidth="1"/>
    <col min="73" max="73" width="5.4" style="6" customWidth="1"/>
    <col min="74" max="74" width="5.46666666666667" style="7" customWidth="1"/>
    <col min="75" max="75" width="8.13333333333333" style="6" customWidth="1"/>
    <col min="76" max="76" width="7.06666666666667" style="6" customWidth="1"/>
    <col min="77" max="77" width="6.66666666666667" style="7" customWidth="1"/>
    <col min="78" max="78" width="9.86666666666667" style="7" customWidth="1"/>
    <col min="79" max="79" width="13.4666666666667" style="2" customWidth="1"/>
    <col min="80" max="80" width="5.73333333333333" style="6" customWidth="1"/>
    <col min="81" max="81" width="5.4" style="6" customWidth="1"/>
    <col min="82" max="82" width="5.4" style="7" customWidth="1"/>
    <col min="83" max="83" width="8" style="6" customWidth="1"/>
    <col min="84" max="84" width="6.73333333333333" style="6" customWidth="1"/>
    <col min="85" max="85" width="6.33333333333333" style="7" customWidth="1"/>
    <col min="86" max="86" width="10" style="7" customWidth="1"/>
    <col min="87" max="87" width="11.8666666666667" style="2" customWidth="1"/>
    <col min="88" max="89" width="5.33333333333333" style="6" customWidth="1"/>
    <col min="90" max="90" width="5.53333333333333" style="7" customWidth="1"/>
    <col min="91" max="91" width="7.86666666666667" style="6" customWidth="1"/>
    <col min="92" max="92" width="6.8" style="6" customWidth="1"/>
    <col min="93" max="93" width="6.4" style="7" customWidth="1"/>
    <col min="94" max="94" width="10" style="7" customWidth="1"/>
    <col min="95" max="16384" width="9.06666666666667" style="2"/>
  </cols>
  <sheetData>
    <row r="1" s="1" customFormat="1" spans="1:94">
      <c r="A1" s="8" t="s">
        <v>0</v>
      </c>
      <c r="B1" s="1" t="s">
        <v>1</v>
      </c>
      <c r="C1" s="1" t="s">
        <v>2</v>
      </c>
      <c r="D1" s="1" t="s">
        <v>3</v>
      </c>
      <c r="E1" s="1" t="s">
        <v>1278</v>
      </c>
      <c r="F1" s="8" t="s">
        <v>1279</v>
      </c>
      <c r="G1" s="9" t="s">
        <v>1280</v>
      </c>
      <c r="H1" s="9" t="s">
        <v>1281</v>
      </c>
      <c r="I1" s="9" t="s">
        <v>1282</v>
      </c>
      <c r="J1" s="8" t="s">
        <v>1283</v>
      </c>
      <c r="K1" s="9" t="s">
        <v>1284</v>
      </c>
      <c r="L1" s="8" t="s">
        <v>1285</v>
      </c>
      <c r="M1" s="9" t="s">
        <v>1286</v>
      </c>
      <c r="N1" s="9" t="s">
        <v>1287</v>
      </c>
      <c r="O1" s="9" t="s">
        <v>1288</v>
      </c>
      <c r="P1" s="1" t="s">
        <v>1289</v>
      </c>
      <c r="Q1" s="14" t="s">
        <v>1290</v>
      </c>
      <c r="R1" s="15" t="s">
        <v>1291</v>
      </c>
      <c r="S1" s="15" t="s">
        <v>1292</v>
      </c>
      <c r="T1" s="15" t="s">
        <v>1293</v>
      </c>
      <c r="U1" s="14" t="s">
        <v>1294</v>
      </c>
      <c r="V1" s="15" t="s">
        <v>1295</v>
      </c>
      <c r="W1" s="14" t="s">
        <v>1296</v>
      </c>
      <c r="X1" s="15" t="s">
        <v>1297</v>
      </c>
      <c r="Y1" s="15" t="s">
        <v>1298</v>
      </c>
      <c r="Z1" s="15" t="s">
        <v>1299</v>
      </c>
      <c r="AA1" s="17" t="s">
        <v>1300</v>
      </c>
      <c r="AB1" s="14" t="s">
        <v>1301</v>
      </c>
      <c r="AC1" s="15" t="s">
        <v>1302</v>
      </c>
      <c r="AD1" s="15" t="s">
        <v>1303</v>
      </c>
      <c r="AE1" s="15" t="s">
        <v>1304</v>
      </c>
      <c r="AF1" s="14" t="s">
        <v>1305</v>
      </c>
      <c r="AG1" s="15" t="s">
        <v>1306</v>
      </c>
      <c r="AH1" s="14" t="s">
        <v>1307</v>
      </c>
      <c r="AI1" s="15" t="s">
        <v>1308</v>
      </c>
      <c r="AJ1" s="15" t="s">
        <v>1309</v>
      </c>
      <c r="AK1" s="15" t="s">
        <v>1310</v>
      </c>
      <c r="AL1" s="1" t="s">
        <v>1311</v>
      </c>
      <c r="AM1" s="14" t="s">
        <v>1312</v>
      </c>
      <c r="AN1" s="14" t="s">
        <v>1313</v>
      </c>
      <c r="AO1" s="15" t="s">
        <v>1314</v>
      </c>
      <c r="AP1" s="15" t="s">
        <v>1315</v>
      </c>
      <c r="AQ1" s="18" t="s">
        <v>1316</v>
      </c>
      <c r="AR1" s="15" t="s">
        <v>1317</v>
      </c>
      <c r="AS1" s="18" t="s">
        <v>1318</v>
      </c>
      <c r="AT1" s="15" t="s">
        <v>1319</v>
      </c>
      <c r="AU1" s="15" t="s">
        <v>1320</v>
      </c>
      <c r="AV1" s="18" t="s">
        <v>1321</v>
      </c>
      <c r="AW1" s="1" t="s">
        <v>1322</v>
      </c>
      <c r="AX1" s="14" t="s">
        <v>1323</v>
      </c>
      <c r="AY1" s="14" t="s">
        <v>1324</v>
      </c>
      <c r="AZ1" s="15" t="s">
        <v>1325</v>
      </c>
      <c r="BA1" s="15" t="s">
        <v>1326</v>
      </c>
      <c r="BB1" s="18" t="s">
        <v>1327</v>
      </c>
      <c r="BC1" s="15" t="s">
        <v>1328</v>
      </c>
      <c r="BD1" s="18" t="s">
        <v>1329</v>
      </c>
      <c r="BE1" s="15" t="s">
        <v>1330</v>
      </c>
      <c r="BF1" s="15" t="s">
        <v>1331</v>
      </c>
      <c r="BG1" s="18" t="s">
        <v>1332</v>
      </c>
      <c r="BH1" s="17" t="s">
        <v>1333</v>
      </c>
      <c r="BI1" s="14" t="s">
        <v>1334</v>
      </c>
      <c r="BJ1" s="14" t="s">
        <v>1335</v>
      </c>
      <c r="BK1" s="15" t="s">
        <v>1336</v>
      </c>
      <c r="BL1" s="15" t="s">
        <v>1337</v>
      </c>
      <c r="BM1" s="18" t="s">
        <v>1338</v>
      </c>
      <c r="BN1" s="15" t="s">
        <v>1339</v>
      </c>
      <c r="BO1" s="18" t="s">
        <v>1340</v>
      </c>
      <c r="BP1" s="15" t="s">
        <v>1341</v>
      </c>
      <c r="BQ1" s="15" t="s">
        <v>1342</v>
      </c>
      <c r="BR1" s="18" t="s">
        <v>1343</v>
      </c>
      <c r="BS1" s="1" t="s">
        <v>1344</v>
      </c>
      <c r="BT1" s="15" t="s">
        <v>1345</v>
      </c>
      <c r="BU1" s="15" t="s">
        <v>1346</v>
      </c>
      <c r="BV1" s="18" t="s">
        <v>1347</v>
      </c>
      <c r="BW1" s="15" t="s">
        <v>1348</v>
      </c>
      <c r="BX1" s="15" t="s">
        <v>1349</v>
      </c>
      <c r="BY1" s="18" t="s">
        <v>1350</v>
      </c>
      <c r="BZ1" s="18" t="s">
        <v>1351</v>
      </c>
      <c r="CA1" s="1" t="s">
        <v>1352</v>
      </c>
      <c r="CB1" s="15" t="s">
        <v>1353</v>
      </c>
      <c r="CC1" s="15" t="s">
        <v>1354</v>
      </c>
      <c r="CD1" s="18" t="s">
        <v>1355</v>
      </c>
      <c r="CE1" s="15" t="s">
        <v>1356</v>
      </c>
      <c r="CF1" s="15" t="s">
        <v>1357</v>
      </c>
      <c r="CG1" s="18" t="s">
        <v>1358</v>
      </c>
      <c r="CH1" s="18" t="s">
        <v>1359</v>
      </c>
      <c r="CI1" s="17" t="s">
        <v>1360</v>
      </c>
      <c r="CJ1" s="15" t="s">
        <v>1361</v>
      </c>
      <c r="CK1" s="15" t="s">
        <v>1362</v>
      </c>
      <c r="CL1" s="18" t="s">
        <v>1363</v>
      </c>
      <c r="CM1" s="15" t="s">
        <v>1364</v>
      </c>
      <c r="CN1" s="15" t="s">
        <v>1365</v>
      </c>
      <c r="CO1" s="18" t="s">
        <v>1366</v>
      </c>
      <c r="CP1" s="18" t="s">
        <v>1367</v>
      </c>
    </row>
    <row r="2" spans="1:94">
      <c r="A2" s="2">
        <v>2018001</v>
      </c>
      <c r="B2" s="2" t="s">
        <v>1368</v>
      </c>
      <c r="C2" s="2">
        <v>1610354</v>
      </c>
      <c r="D2" s="10" t="s">
        <v>298</v>
      </c>
      <c r="E2" s="2" t="s">
        <v>1369</v>
      </c>
      <c r="F2" s="3">
        <v>91</v>
      </c>
      <c r="G2" s="4">
        <v>28.3</v>
      </c>
      <c r="H2" s="4">
        <v>99.6</v>
      </c>
      <c r="I2" s="4">
        <v>32</v>
      </c>
      <c r="J2" s="3">
        <v>322</v>
      </c>
      <c r="K2" s="4">
        <v>17.7</v>
      </c>
      <c r="L2" s="3">
        <v>112</v>
      </c>
      <c r="M2" s="4">
        <v>11</v>
      </c>
      <c r="N2" s="4">
        <v>11.5</v>
      </c>
      <c r="O2" s="4">
        <v>30.9</v>
      </c>
      <c r="P2" s="2" t="s">
        <v>1370</v>
      </c>
      <c r="Q2" s="5">
        <v>95</v>
      </c>
      <c r="R2" s="6">
        <v>28.2</v>
      </c>
      <c r="S2" s="6">
        <v>94.6</v>
      </c>
      <c r="T2" s="6">
        <v>31.9</v>
      </c>
      <c r="U2" s="5">
        <v>337</v>
      </c>
      <c r="V2" s="6">
        <v>17.5</v>
      </c>
      <c r="W2" s="5">
        <v>85</v>
      </c>
      <c r="X2" s="6">
        <v>11</v>
      </c>
      <c r="Y2" s="6">
        <v>12.8</v>
      </c>
      <c r="Z2" s="6">
        <v>32.7</v>
      </c>
      <c r="AA2" s="2" t="s">
        <v>1371</v>
      </c>
      <c r="AB2" s="5">
        <v>113</v>
      </c>
      <c r="AC2" s="6">
        <v>32.9</v>
      </c>
      <c r="AD2" s="6">
        <v>92.2</v>
      </c>
      <c r="AE2" s="6">
        <v>31.7</v>
      </c>
      <c r="AF2" s="5">
        <v>343</v>
      </c>
      <c r="AG2" s="6">
        <v>16.8</v>
      </c>
      <c r="AH2" s="5">
        <v>110</v>
      </c>
      <c r="AI2" s="6">
        <v>10.9</v>
      </c>
      <c r="AJ2" s="6">
        <v>13.3</v>
      </c>
      <c r="AK2" s="6">
        <v>32.2</v>
      </c>
      <c r="AL2" s="2" t="s">
        <v>1372</v>
      </c>
      <c r="AM2" s="5">
        <v>142</v>
      </c>
      <c r="AN2" s="5">
        <v>38</v>
      </c>
      <c r="AO2" s="6">
        <v>36.3</v>
      </c>
      <c r="AP2" s="6">
        <v>32.1</v>
      </c>
      <c r="AQ2" s="7">
        <v>9.83</v>
      </c>
      <c r="AR2" s="6">
        <v>19.1</v>
      </c>
      <c r="AS2" s="19"/>
      <c r="AT2" s="16"/>
      <c r="AU2" s="16"/>
      <c r="AV2" s="19"/>
      <c r="AW2" s="2" t="s">
        <v>1373</v>
      </c>
      <c r="AX2" s="5">
        <v>1001</v>
      </c>
      <c r="AY2" s="5">
        <v>316</v>
      </c>
      <c r="AZ2" s="6">
        <v>49.7</v>
      </c>
      <c r="BA2" s="6">
        <v>27.2</v>
      </c>
      <c r="BB2" s="7">
        <v>9.15</v>
      </c>
      <c r="BC2" s="6">
        <v>90.8</v>
      </c>
      <c r="BD2" s="7">
        <v>8.22</v>
      </c>
      <c r="BE2" s="6">
        <v>3.1</v>
      </c>
      <c r="BF2" s="6">
        <v>133.7</v>
      </c>
      <c r="BG2" s="7">
        <v>2.12</v>
      </c>
      <c r="BH2" s="2" t="s">
        <v>1374</v>
      </c>
      <c r="BI2" s="5">
        <v>1696</v>
      </c>
      <c r="BJ2" s="5">
        <v>323</v>
      </c>
      <c r="BK2" s="6">
        <v>65.2</v>
      </c>
      <c r="BL2" s="6">
        <v>36.8</v>
      </c>
      <c r="BM2" s="7">
        <v>9.8</v>
      </c>
      <c r="BN2" s="6">
        <v>95.7</v>
      </c>
      <c r="BO2" s="7">
        <v>6.43</v>
      </c>
      <c r="BP2" s="6">
        <v>3</v>
      </c>
      <c r="BQ2" s="6">
        <v>141.7</v>
      </c>
      <c r="BR2" s="7">
        <v>2.36</v>
      </c>
      <c r="BS2" s="2" t="s">
        <v>1375</v>
      </c>
      <c r="BT2" s="6">
        <v>53.4</v>
      </c>
      <c r="BU2" s="6">
        <v>17.5</v>
      </c>
      <c r="BV2" s="7">
        <v>1.54</v>
      </c>
      <c r="BW2" s="6">
        <v>44.1</v>
      </c>
      <c r="BX2" s="6">
        <v>332.3</v>
      </c>
      <c r="BY2" s="7">
        <v>1.55</v>
      </c>
      <c r="BZ2" s="19"/>
      <c r="CA2" s="2" t="s">
        <v>1376</v>
      </c>
      <c r="CB2" s="6">
        <v>38.4</v>
      </c>
      <c r="CC2" s="6">
        <v>22.2</v>
      </c>
      <c r="CD2" s="7">
        <v>1.98</v>
      </c>
      <c r="CE2" s="6">
        <v>47.8</v>
      </c>
      <c r="CF2" s="6">
        <v>219.9</v>
      </c>
      <c r="CG2" s="7">
        <v>2.01</v>
      </c>
      <c r="CH2" s="19"/>
      <c r="CI2" s="2" t="s">
        <v>1377</v>
      </c>
      <c r="CJ2" s="6">
        <v>28.3</v>
      </c>
      <c r="CK2" s="6">
        <v>29.3</v>
      </c>
      <c r="CL2" s="7">
        <v>2.57</v>
      </c>
      <c r="CM2" s="6">
        <v>53.2</v>
      </c>
      <c r="CN2" s="6">
        <v>166</v>
      </c>
      <c r="CO2" s="7">
        <v>2.6</v>
      </c>
      <c r="CP2" s="19"/>
    </row>
    <row r="3" spans="1:94">
      <c r="A3" s="3">
        <v>2018002</v>
      </c>
      <c r="B3" s="11" t="s">
        <v>300</v>
      </c>
      <c r="C3" s="2">
        <v>1611220</v>
      </c>
      <c r="D3" s="10" t="s">
        <v>301</v>
      </c>
      <c r="E3" s="2" t="s">
        <v>1378</v>
      </c>
      <c r="F3" s="3">
        <v>120</v>
      </c>
      <c r="G3" s="4">
        <v>35.1</v>
      </c>
      <c r="H3" s="4">
        <v>89.5</v>
      </c>
      <c r="I3" s="4">
        <v>30.6</v>
      </c>
      <c r="J3" s="3">
        <v>342</v>
      </c>
      <c r="K3" s="4">
        <v>13.2</v>
      </c>
      <c r="L3" s="3">
        <v>71</v>
      </c>
      <c r="M3" s="4">
        <v>12.2</v>
      </c>
      <c r="N3" s="4">
        <v>15.7</v>
      </c>
      <c r="O3" s="4">
        <v>42.4</v>
      </c>
      <c r="P3" s="2" t="s">
        <v>1379</v>
      </c>
      <c r="Q3" s="5">
        <v>109</v>
      </c>
      <c r="R3" s="6">
        <v>33.1</v>
      </c>
      <c r="S3" s="6">
        <v>93</v>
      </c>
      <c r="T3" s="6">
        <v>30.6</v>
      </c>
      <c r="U3" s="5">
        <v>329</v>
      </c>
      <c r="V3" s="6">
        <v>13.6</v>
      </c>
      <c r="W3" s="5">
        <v>71</v>
      </c>
      <c r="X3" s="6">
        <v>12.2</v>
      </c>
      <c r="Y3" s="6">
        <v>15.7</v>
      </c>
      <c r="Z3" s="6">
        <v>42.4</v>
      </c>
      <c r="AA3" s="2" t="s">
        <v>1380</v>
      </c>
      <c r="AB3" s="5">
        <v>103</v>
      </c>
      <c r="AC3" s="6">
        <v>30.3</v>
      </c>
      <c r="AD3" s="6">
        <v>92.7</v>
      </c>
      <c r="AE3" s="6">
        <v>31.5</v>
      </c>
      <c r="AF3" s="5">
        <v>340</v>
      </c>
      <c r="AG3" s="6">
        <v>13.5</v>
      </c>
      <c r="AH3" s="5">
        <v>77</v>
      </c>
      <c r="AI3" s="6">
        <v>12</v>
      </c>
      <c r="AJ3" s="6">
        <v>15.3</v>
      </c>
      <c r="AK3" s="6">
        <v>41.6</v>
      </c>
      <c r="AL3" s="2" t="s">
        <v>1381</v>
      </c>
      <c r="AM3" s="5">
        <v>85</v>
      </c>
      <c r="AN3" s="5">
        <v>59</v>
      </c>
      <c r="AO3" s="6">
        <v>48.9</v>
      </c>
      <c r="AP3" s="6">
        <v>37.8</v>
      </c>
      <c r="AQ3" s="7">
        <v>3.8</v>
      </c>
      <c r="AR3" s="6">
        <v>59.6</v>
      </c>
      <c r="AS3" s="19"/>
      <c r="AT3" s="19"/>
      <c r="AU3" s="19"/>
      <c r="AV3" s="19"/>
      <c r="AW3" s="2" t="s">
        <v>1382</v>
      </c>
      <c r="AX3" s="5">
        <v>164</v>
      </c>
      <c r="AY3" s="5">
        <v>75</v>
      </c>
      <c r="AZ3" s="6">
        <v>50.5</v>
      </c>
      <c r="BA3" s="6">
        <v>33.5</v>
      </c>
      <c r="BB3" s="7">
        <v>4.05</v>
      </c>
      <c r="BC3" s="6">
        <v>71</v>
      </c>
      <c r="BD3" s="7">
        <v>8.4</v>
      </c>
      <c r="BE3" s="6">
        <v>3.5</v>
      </c>
      <c r="BF3" s="6">
        <v>135.8</v>
      </c>
      <c r="BG3" s="7">
        <v>2.29</v>
      </c>
      <c r="BH3" s="2" t="s">
        <v>1383</v>
      </c>
      <c r="BI3" s="5">
        <v>197</v>
      </c>
      <c r="BJ3" s="5">
        <v>81</v>
      </c>
      <c r="BK3" s="6">
        <v>55.4</v>
      </c>
      <c r="BL3" s="6">
        <v>38.2</v>
      </c>
      <c r="BM3" s="7">
        <v>5.34</v>
      </c>
      <c r="BN3" s="6">
        <v>82.8</v>
      </c>
      <c r="BO3" s="7">
        <v>11.76</v>
      </c>
      <c r="BP3" s="6">
        <v>3.4</v>
      </c>
      <c r="BQ3" s="6">
        <v>137.9</v>
      </c>
      <c r="BR3" s="7">
        <v>2.14</v>
      </c>
      <c r="BS3" s="2" t="s">
        <v>1384</v>
      </c>
      <c r="BT3" s="16"/>
      <c r="BU3" s="20">
        <v>140</v>
      </c>
      <c r="BV3" s="19"/>
      <c r="BW3" s="6">
        <v>180</v>
      </c>
      <c r="BX3" s="6">
        <v>250</v>
      </c>
      <c r="BY3" s="7">
        <v>12.61</v>
      </c>
      <c r="BZ3" s="19"/>
      <c r="CA3" s="2" t="s">
        <v>1385</v>
      </c>
      <c r="CB3" s="6">
        <v>15.9</v>
      </c>
      <c r="CC3" s="6">
        <v>46.8</v>
      </c>
      <c r="CD3" s="7">
        <v>4.11</v>
      </c>
      <c r="CE3" s="6">
        <v>180</v>
      </c>
      <c r="CF3" s="6">
        <v>194</v>
      </c>
      <c r="CG3" s="7">
        <v>4.17</v>
      </c>
      <c r="CH3" s="19"/>
      <c r="CI3" s="2" t="s">
        <v>1386</v>
      </c>
      <c r="CJ3" s="6">
        <v>23.3</v>
      </c>
      <c r="CK3" s="6">
        <v>34.3</v>
      </c>
      <c r="CL3" s="7">
        <v>3.01</v>
      </c>
      <c r="CM3" s="6">
        <v>180</v>
      </c>
      <c r="CN3" s="6">
        <v>178.9</v>
      </c>
      <c r="CO3" s="7">
        <v>3.05</v>
      </c>
      <c r="CP3" s="19"/>
    </row>
    <row r="4" spans="1:94">
      <c r="A4" s="3">
        <v>2018003</v>
      </c>
      <c r="B4" s="11" t="s">
        <v>305</v>
      </c>
      <c r="C4" s="2">
        <v>1613849</v>
      </c>
      <c r="D4" s="10" t="s">
        <v>306</v>
      </c>
      <c r="E4" s="2" t="s">
        <v>1387</v>
      </c>
      <c r="F4" s="3">
        <v>116</v>
      </c>
      <c r="G4" s="4">
        <v>34.8</v>
      </c>
      <c r="H4" s="4">
        <v>95.3</v>
      </c>
      <c r="I4" s="4">
        <v>31.8</v>
      </c>
      <c r="J4" s="3">
        <v>333</v>
      </c>
      <c r="K4" s="4">
        <v>11.8</v>
      </c>
      <c r="L4" s="3">
        <v>158</v>
      </c>
      <c r="M4" s="4">
        <v>10.4</v>
      </c>
      <c r="N4" s="4">
        <v>12.2</v>
      </c>
      <c r="O4" s="4">
        <v>28.5</v>
      </c>
      <c r="P4" s="2" t="s">
        <v>1388</v>
      </c>
      <c r="Q4" s="5">
        <v>92</v>
      </c>
      <c r="R4" s="6">
        <v>27.8</v>
      </c>
      <c r="S4" s="6">
        <v>95.2</v>
      </c>
      <c r="T4" s="6">
        <v>31.5</v>
      </c>
      <c r="U4" s="5">
        <v>331</v>
      </c>
      <c r="V4" s="6">
        <v>11.6</v>
      </c>
      <c r="W4" s="5">
        <v>110</v>
      </c>
      <c r="X4" s="6">
        <v>10.8</v>
      </c>
      <c r="Y4" s="6">
        <v>10.8</v>
      </c>
      <c r="Z4" s="6">
        <v>29.3</v>
      </c>
      <c r="AA4" s="2" t="s">
        <v>1389</v>
      </c>
      <c r="AB4" s="5">
        <v>97</v>
      </c>
      <c r="AC4" s="6">
        <v>29.2</v>
      </c>
      <c r="AD4" s="6">
        <v>95.1</v>
      </c>
      <c r="AE4" s="6">
        <v>31.6</v>
      </c>
      <c r="AF4" s="5">
        <v>332</v>
      </c>
      <c r="AG4" s="6">
        <v>11.7</v>
      </c>
      <c r="AH4" s="5">
        <v>119</v>
      </c>
      <c r="AI4" s="6">
        <v>10.2</v>
      </c>
      <c r="AJ4" s="6">
        <v>11.6</v>
      </c>
      <c r="AK4" s="6">
        <v>26</v>
      </c>
      <c r="AL4" s="2" t="s">
        <v>1390</v>
      </c>
      <c r="AM4" s="5">
        <v>59</v>
      </c>
      <c r="AN4" s="5">
        <v>61</v>
      </c>
      <c r="AO4" s="6">
        <v>14.4</v>
      </c>
      <c r="AP4" s="6">
        <v>41.6</v>
      </c>
      <c r="AQ4" s="7">
        <v>4.71</v>
      </c>
      <c r="AR4" s="6">
        <v>71.7</v>
      </c>
      <c r="AS4" s="7">
        <v>8.01</v>
      </c>
      <c r="AT4" s="6">
        <v>3.8</v>
      </c>
      <c r="AU4" s="6">
        <v>141.5</v>
      </c>
      <c r="AV4" s="7">
        <v>2.05</v>
      </c>
      <c r="AW4" s="2" t="s">
        <v>1391</v>
      </c>
      <c r="AX4" s="5">
        <v>386</v>
      </c>
      <c r="AY4" s="5">
        <v>302</v>
      </c>
      <c r="AZ4" s="6">
        <v>19.5</v>
      </c>
      <c r="BA4" s="6">
        <v>38.3</v>
      </c>
      <c r="BB4" s="7">
        <v>4.62</v>
      </c>
      <c r="BC4" s="6">
        <v>75.8</v>
      </c>
      <c r="BD4" s="7">
        <v>10.93</v>
      </c>
      <c r="BE4" s="6">
        <v>3.7</v>
      </c>
      <c r="BF4" s="6">
        <v>143.4</v>
      </c>
      <c r="BG4" s="7">
        <v>2.25</v>
      </c>
      <c r="BH4" s="2" t="s">
        <v>1392</v>
      </c>
      <c r="BI4" s="5">
        <v>759</v>
      </c>
      <c r="BJ4" s="5">
        <v>498</v>
      </c>
      <c r="BK4" s="6">
        <v>21.2</v>
      </c>
      <c r="BL4" s="6">
        <v>38.7</v>
      </c>
      <c r="BM4" s="7">
        <v>5.58</v>
      </c>
      <c r="BN4" s="6">
        <v>83.1</v>
      </c>
      <c r="BO4" s="7">
        <v>12.57</v>
      </c>
      <c r="BP4" s="6">
        <v>4.4</v>
      </c>
      <c r="BQ4" s="6">
        <v>138.9</v>
      </c>
      <c r="BR4" s="7">
        <v>2.12</v>
      </c>
      <c r="BS4" s="2" t="s">
        <v>1393</v>
      </c>
      <c r="BT4" s="6">
        <v>79.2</v>
      </c>
      <c r="BU4" s="6">
        <v>12.1</v>
      </c>
      <c r="BV4" s="7">
        <v>1.12</v>
      </c>
      <c r="BW4" s="6">
        <v>26.2</v>
      </c>
      <c r="BX4" s="6">
        <v>166.2</v>
      </c>
      <c r="BY4" s="7">
        <v>1.12</v>
      </c>
      <c r="BZ4" s="19"/>
      <c r="CA4" s="2" t="s">
        <v>1394</v>
      </c>
      <c r="CB4" s="6">
        <v>52.1</v>
      </c>
      <c r="CC4" s="6">
        <v>16.9</v>
      </c>
      <c r="CD4" s="7">
        <v>1.56</v>
      </c>
      <c r="CE4" s="6">
        <v>180</v>
      </c>
      <c r="CF4" s="6">
        <v>111.4</v>
      </c>
      <c r="CG4" s="7">
        <v>1.57</v>
      </c>
      <c r="CH4" s="19"/>
      <c r="CI4" s="2" t="s">
        <v>1395</v>
      </c>
      <c r="CJ4" s="6">
        <v>52.1</v>
      </c>
      <c r="CK4" s="6">
        <v>16.9</v>
      </c>
      <c r="CL4" s="7">
        <v>1.56</v>
      </c>
      <c r="CM4" s="6">
        <v>52.7</v>
      </c>
      <c r="CN4" s="6">
        <v>110.2</v>
      </c>
      <c r="CO4" s="7">
        <v>1.57</v>
      </c>
      <c r="CP4" s="19"/>
    </row>
    <row r="5" spans="1:94">
      <c r="A5" s="3">
        <v>2018004</v>
      </c>
      <c r="B5" s="11" t="s">
        <v>308</v>
      </c>
      <c r="C5" s="2">
        <v>1613932</v>
      </c>
      <c r="D5" s="10" t="s">
        <v>309</v>
      </c>
      <c r="E5" s="2" t="s">
        <v>1396</v>
      </c>
      <c r="F5" s="3">
        <v>125</v>
      </c>
      <c r="G5" s="4">
        <v>36.1</v>
      </c>
      <c r="H5" s="4">
        <v>88.5</v>
      </c>
      <c r="I5" s="4">
        <v>30.6</v>
      </c>
      <c r="J5" s="3">
        <v>346</v>
      </c>
      <c r="K5" s="4">
        <v>15.3</v>
      </c>
      <c r="L5" s="3">
        <v>87</v>
      </c>
      <c r="M5" s="4">
        <v>11.5</v>
      </c>
      <c r="N5" s="4">
        <v>14.7</v>
      </c>
      <c r="O5" s="4">
        <v>37.5</v>
      </c>
      <c r="P5" s="2" t="s">
        <v>1397</v>
      </c>
      <c r="Q5" s="5">
        <v>119</v>
      </c>
      <c r="R5" s="6">
        <v>35.1</v>
      </c>
      <c r="S5" s="6">
        <v>91.6</v>
      </c>
      <c r="T5" s="6">
        <v>31.1</v>
      </c>
      <c r="U5" s="5">
        <v>339</v>
      </c>
      <c r="V5" s="6">
        <v>15.9</v>
      </c>
      <c r="W5" s="5">
        <v>87</v>
      </c>
      <c r="X5" s="6">
        <v>12.2</v>
      </c>
      <c r="Y5" s="6">
        <v>16.6</v>
      </c>
      <c r="Z5" s="6">
        <v>41.5</v>
      </c>
      <c r="AA5" s="2" t="s">
        <v>1398</v>
      </c>
      <c r="AB5" s="5">
        <v>108</v>
      </c>
      <c r="AC5" s="6">
        <v>31.3</v>
      </c>
      <c r="AD5" s="6">
        <v>87.9</v>
      </c>
      <c r="AE5" s="6">
        <v>30.3</v>
      </c>
      <c r="AF5" s="5">
        <v>345</v>
      </c>
      <c r="AG5" s="6">
        <v>15.3</v>
      </c>
      <c r="AH5" s="5">
        <v>80</v>
      </c>
      <c r="AI5" s="6">
        <v>11.7</v>
      </c>
      <c r="AJ5" s="6">
        <v>14.4</v>
      </c>
      <c r="AK5" s="6">
        <v>39.2</v>
      </c>
      <c r="AL5" s="2" t="s">
        <v>1399</v>
      </c>
      <c r="AM5" s="5">
        <v>310</v>
      </c>
      <c r="AN5" s="5">
        <v>625</v>
      </c>
      <c r="AO5" s="6">
        <v>345.6</v>
      </c>
      <c r="AP5" s="6">
        <v>30.9</v>
      </c>
      <c r="AQ5" s="7">
        <v>6.7</v>
      </c>
      <c r="AR5" s="6">
        <v>101.3</v>
      </c>
      <c r="AS5" s="7">
        <v>1.34</v>
      </c>
      <c r="AT5" s="6">
        <v>5.5</v>
      </c>
      <c r="AU5" s="6">
        <v>137.4</v>
      </c>
      <c r="AV5" s="7">
        <v>2.26</v>
      </c>
      <c r="AW5" s="2" t="s">
        <v>1400</v>
      </c>
      <c r="AX5" s="5">
        <v>1378</v>
      </c>
      <c r="AY5" s="5">
        <v>1128</v>
      </c>
      <c r="AZ5" s="6">
        <v>265</v>
      </c>
      <c r="BA5" s="6">
        <v>28.3</v>
      </c>
      <c r="BB5" s="7">
        <v>8.71</v>
      </c>
      <c r="BC5" s="6">
        <v>110.2</v>
      </c>
      <c r="BD5" s="7">
        <v>11.57</v>
      </c>
      <c r="BE5" s="6">
        <v>4.9</v>
      </c>
      <c r="BF5" s="6">
        <v>134.8</v>
      </c>
      <c r="BG5" s="7">
        <v>2.21</v>
      </c>
      <c r="BH5" s="2" t="s">
        <v>1401</v>
      </c>
      <c r="BI5" s="5">
        <v>1589</v>
      </c>
      <c r="BJ5" s="5">
        <v>1188</v>
      </c>
      <c r="BK5" s="6">
        <v>222</v>
      </c>
      <c r="BL5" s="6">
        <v>27.6</v>
      </c>
      <c r="BM5" s="7">
        <v>10.53</v>
      </c>
      <c r="BN5" s="6">
        <v>112</v>
      </c>
      <c r="BO5" s="7">
        <v>10.69</v>
      </c>
      <c r="BP5" s="6">
        <v>5</v>
      </c>
      <c r="BQ5" s="6">
        <v>135.5</v>
      </c>
      <c r="BR5" s="7">
        <v>2.12</v>
      </c>
      <c r="BS5" s="2" t="s">
        <v>1402</v>
      </c>
      <c r="BT5" s="6">
        <v>35</v>
      </c>
      <c r="BU5" s="6">
        <v>23.9</v>
      </c>
      <c r="BV5" s="7">
        <v>2.14</v>
      </c>
      <c r="BW5" s="6">
        <v>48.9</v>
      </c>
      <c r="BX5" s="6">
        <v>141.3</v>
      </c>
      <c r="BY5" s="7">
        <v>2.17</v>
      </c>
      <c r="BZ5" s="19"/>
      <c r="CA5" s="2" t="s">
        <v>1403</v>
      </c>
      <c r="CB5" s="6">
        <v>19</v>
      </c>
      <c r="CC5" s="6">
        <v>40.4</v>
      </c>
      <c r="CD5" s="7">
        <v>3.54</v>
      </c>
      <c r="CE5" s="6">
        <v>180</v>
      </c>
      <c r="CF5" s="6">
        <v>162.6</v>
      </c>
      <c r="CG5" s="7">
        <v>3.6</v>
      </c>
      <c r="CH5" s="19"/>
      <c r="CI5" s="2" t="s">
        <v>1404</v>
      </c>
      <c r="CJ5" s="6">
        <v>26.7</v>
      </c>
      <c r="CK5" s="6">
        <v>30.7</v>
      </c>
      <c r="CL5" s="7">
        <v>2.69</v>
      </c>
      <c r="CM5" s="6">
        <v>180</v>
      </c>
      <c r="CN5" s="6">
        <v>153.2</v>
      </c>
      <c r="CO5" s="7">
        <v>2.73</v>
      </c>
      <c r="CP5" s="19"/>
    </row>
    <row r="6" spans="1:94">
      <c r="A6" s="3">
        <v>2018005</v>
      </c>
      <c r="B6" s="11" t="s">
        <v>312</v>
      </c>
      <c r="C6" s="2">
        <v>1610582</v>
      </c>
      <c r="D6" s="10" t="s">
        <v>313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</row>
    <row r="7" spans="1:94">
      <c r="A7" s="3">
        <v>2018006</v>
      </c>
      <c r="B7" s="11" t="s">
        <v>316</v>
      </c>
      <c r="C7" s="2">
        <v>1612471</v>
      </c>
      <c r="D7" s="10" t="s">
        <v>317</v>
      </c>
      <c r="E7" s="2" t="s">
        <v>1405</v>
      </c>
      <c r="F7" s="3">
        <v>88</v>
      </c>
      <c r="G7" s="4">
        <v>30.3</v>
      </c>
      <c r="H7" s="4">
        <v>72</v>
      </c>
      <c r="I7" s="4">
        <v>20.9</v>
      </c>
      <c r="J7" s="3">
        <v>290</v>
      </c>
      <c r="K7" s="4">
        <v>22.5</v>
      </c>
      <c r="L7" s="3">
        <v>105</v>
      </c>
      <c r="M7" s="13"/>
      <c r="N7" s="13"/>
      <c r="O7" s="13"/>
      <c r="P7" s="2" t="s">
        <v>1406</v>
      </c>
      <c r="Q7" s="5">
        <v>79</v>
      </c>
      <c r="R7" s="6">
        <v>28</v>
      </c>
      <c r="S7" s="6">
        <v>73.3</v>
      </c>
      <c r="T7" s="6">
        <v>20.7</v>
      </c>
      <c r="U7" s="5">
        <v>282</v>
      </c>
      <c r="V7" s="6">
        <v>22.6</v>
      </c>
      <c r="W7" s="5">
        <v>112</v>
      </c>
      <c r="X7" s="16"/>
      <c r="Y7" s="16"/>
      <c r="Z7" s="16"/>
      <c r="AA7" s="2" t="s">
        <v>1407</v>
      </c>
      <c r="AB7" s="5">
        <v>91</v>
      </c>
      <c r="AC7" s="6">
        <v>30.5</v>
      </c>
      <c r="AD7" s="6">
        <v>74.6</v>
      </c>
      <c r="AE7" s="6">
        <v>22.2</v>
      </c>
      <c r="AF7" s="5">
        <v>298</v>
      </c>
      <c r="AG7" s="6">
        <v>22.4</v>
      </c>
      <c r="AH7" s="5">
        <v>98</v>
      </c>
      <c r="AI7" s="16"/>
      <c r="AJ7" s="16"/>
      <c r="AK7" s="16"/>
      <c r="AL7" s="2" t="s">
        <v>1408</v>
      </c>
      <c r="AM7" s="5">
        <v>57</v>
      </c>
      <c r="AN7" s="5">
        <v>22</v>
      </c>
      <c r="AO7" s="6">
        <v>23.6</v>
      </c>
      <c r="AP7" s="6">
        <v>28.4</v>
      </c>
      <c r="AQ7" s="7">
        <v>5.46</v>
      </c>
      <c r="AR7" s="6">
        <v>60.7</v>
      </c>
      <c r="AS7" s="7">
        <v>4.06</v>
      </c>
      <c r="AT7" s="6">
        <v>4.3</v>
      </c>
      <c r="AU7" s="6">
        <v>139.1</v>
      </c>
      <c r="AV7" s="7">
        <v>1.95</v>
      </c>
      <c r="AW7" s="2" t="s">
        <v>1409</v>
      </c>
      <c r="AX7" s="5">
        <v>274</v>
      </c>
      <c r="AY7" s="5">
        <v>101</v>
      </c>
      <c r="AZ7" s="6">
        <v>33.2</v>
      </c>
      <c r="BA7" s="6">
        <v>31.1</v>
      </c>
      <c r="BB7" s="7">
        <v>5.15</v>
      </c>
      <c r="BC7" s="6">
        <v>60.5</v>
      </c>
      <c r="BD7" s="7">
        <v>7.22</v>
      </c>
      <c r="BE7" s="6">
        <v>3.3</v>
      </c>
      <c r="BF7" s="6">
        <v>141.3</v>
      </c>
      <c r="BG7" s="7">
        <v>2.02</v>
      </c>
      <c r="BH7" s="2" t="s">
        <v>1410</v>
      </c>
      <c r="BI7" s="5">
        <v>504</v>
      </c>
      <c r="BJ7" s="5">
        <v>99</v>
      </c>
      <c r="BK7" s="6">
        <v>38.7</v>
      </c>
      <c r="BL7" s="6">
        <v>35.3</v>
      </c>
      <c r="BM7" s="7">
        <v>6.88</v>
      </c>
      <c r="BN7" s="6">
        <v>64.2</v>
      </c>
      <c r="BO7" s="7">
        <v>7.18</v>
      </c>
      <c r="BP7" s="6">
        <v>3.5</v>
      </c>
      <c r="BQ7" s="6">
        <v>142.4</v>
      </c>
      <c r="BR7" s="7">
        <v>1.9</v>
      </c>
      <c r="BS7" s="2" t="s">
        <v>1411</v>
      </c>
      <c r="BT7" s="6">
        <v>58.1</v>
      </c>
      <c r="BU7" s="6">
        <v>16</v>
      </c>
      <c r="BV7" s="7">
        <v>1.43</v>
      </c>
      <c r="BW7" s="6">
        <v>43.2</v>
      </c>
      <c r="BX7" s="6">
        <v>172.8</v>
      </c>
      <c r="BY7" s="7">
        <v>1.44</v>
      </c>
      <c r="BZ7" s="19"/>
      <c r="CA7" s="2" t="s">
        <v>1412</v>
      </c>
      <c r="CB7" s="6">
        <v>48.7</v>
      </c>
      <c r="CC7" s="6">
        <v>18.4</v>
      </c>
      <c r="CD7" s="7">
        <v>1.64</v>
      </c>
      <c r="CE7" s="6">
        <v>50</v>
      </c>
      <c r="CF7" s="6">
        <v>143.3</v>
      </c>
      <c r="CG7" s="7">
        <v>1.66</v>
      </c>
      <c r="CH7" s="19"/>
      <c r="CI7" s="2" t="s">
        <v>1413</v>
      </c>
      <c r="CJ7" s="6">
        <v>50.1</v>
      </c>
      <c r="CK7" s="6">
        <v>18</v>
      </c>
      <c r="CL7" s="7">
        <v>1.61</v>
      </c>
      <c r="CM7" s="6">
        <v>51</v>
      </c>
      <c r="CN7" s="6">
        <v>140.3</v>
      </c>
      <c r="CO7" s="7">
        <v>1.62</v>
      </c>
      <c r="CP7" s="19"/>
    </row>
    <row r="8" spans="1:94">
      <c r="A8" s="3">
        <v>2018007</v>
      </c>
      <c r="B8" s="11" t="s">
        <v>320</v>
      </c>
      <c r="C8" s="2">
        <v>1609338</v>
      </c>
      <c r="D8" s="10" t="s">
        <v>321</v>
      </c>
      <c r="E8" s="2" t="s">
        <v>1414</v>
      </c>
      <c r="F8" s="3">
        <v>72</v>
      </c>
      <c r="G8" s="4">
        <v>22.4</v>
      </c>
      <c r="H8" s="4">
        <v>81.8</v>
      </c>
      <c r="I8" s="4">
        <v>26.3</v>
      </c>
      <c r="J8" s="3">
        <v>321</v>
      </c>
      <c r="K8" s="4">
        <v>19.9</v>
      </c>
      <c r="L8" s="3">
        <v>60</v>
      </c>
      <c r="M8" s="4">
        <v>11.2</v>
      </c>
      <c r="N8" s="4">
        <v>14.9</v>
      </c>
      <c r="O8" s="4">
        <v>35</v>
      </c>
      <c r="P8" s="2" t="s">
        <v>1415</v>
      </c>
      <c r="Q8" s="5">
        <v>91</v>
      </c>
      <c r="R8" s="6">
        <v>27.3</v>
      </c>
      <c r="S8" s="6">
        <v>83.5</v>
      </c>
      <c r="T8" s="6">
        <v>27.8</v>
      </c>
      <c r="U8" s="5">
        <v>333</v>
      </c>
      <c r="V8" s="6">
        <v>18</v>
      </c>
      <c r="W8" s="5">
        <v>45</v>
      </c>
      <c r="X8" s="16"/>
      <c r="Y8" s="16"/>
      <c r="Z8" s="16"/>
      <c r="AA8" s="2" t="s">
        <v>1416</v>
      </c>
      <c r="AB8" s="5">
        <v>96</v>
      </c>
      <c r="AC8" s="6">
        <v>28.4</v>
      </c>
      <c r="AD8" s="6">
        <v>82.1</v>
      </c>
      <c r="AE8" s="6">
        <v>27.7</v>
      </c>
      <c r="AF8" s="5">
        <v>338</v>
      </c>
      <c r="AG8" s="6">
        <v>18</v>
      </c>
      <c r="AH8" s="5">
        <v>53</v>
      </c>
      <c r="AI8" s="6">
        <v>11.9</v>
      </c>
      <c r="AJ8" s="6">
        <v>19.3</v>
      </c>
      <c r="AK8" s="6">
        <v>40.1</v>
      </c>
      <c r="AL8" s="2" t="s">
        <v>1417</v>
      </c>
      <c r="AM8" s="5">
        <v>46</v>
      </c>
      <c r="AN8" s="5">
        <v>25</v>
      </c>
      <c r="AO8" s="6">
        <v>26.9</v>
      </c>
      <c r="AP8" s="6">
        <v>31.1</v>
      </c>
      <c r="AQ8" s="7">
        <v>9.99</v>
      </c>
      <c r="AR8" s="6">
        <v>66.9</v>
      </c>
      <c r="AS8" s="7">
        <v>7.01</v>
      </c>
      <c r="AT8" s="6">
        <v>5.2</v>
      </c>
      <c r="AU8" s="6">
        <v>138.2</v>
      </c>
      <c r="AV8" s="7">
        <v>2.28</v>
      </c>
      <c r="AW8" s="2" t="s">
        <v>1418</v>
      </c>
      <c r="AX8" s="5">
        <v>224</v>
      </c>
      <c r="AY8" s="5">
        <v>144</v>
      </c>
      <c r="AZ8" s="6">
        <v>37.4</v>
      </c>
      <c r="BA8" s="6">
        <v>28.4</v>
      </c>
      <c r="BB8" s="7">
        <v>9.55</v>
      </c>
      <c r="BC8" s="6">
        <v>66.6</v>
      </c>
      <c r="BD8" s="7">
        <v>11.08</v>
      </c>
      <c r="BE8" s="6">
        <v>3</v>
      </c>
      <c r="BF8" s="6">
        <v>143</v>
      </c>
      <c r="BG8" s="7">
        <v>2.17</v>
      </c>
      <c r="BH8" s="2" t="s">
        <v>1419</v>
      </c>
      <c r="BI8" s="5">
        <v>370</v>
      </c>
      <c r="BJ8" s="5">
        <v>194</v>
      </c>
      <c r="BK8" s="6">
        <v>49.7</v>
      </c>
      <c r="BL8" s="6">
        <v>31.8</v>
      </c>
      <c r="BM8" s="7">
        <v>10.17</v>
      </c>
      <c r="BN8" s="6">
        <v>72.2</v>
      </c>
      <c r="BO8" s="7">
        <v>14.13</v>
      </c>
      <c r="BP8" s="6">
        <v>3.7</v>
      </c>
      <c r="BQ8" s="6">
        <v>142</v>
      </c>
      <c r="BR8" s="7">
        <v>2.19</v>
      </c>
      <c r="BS8" s="2" t="s">
        <v>1420</v>
      </c>
      <c r="BT8" s="6">
        <v>59.1</v>
      </c>
      <c r="BU8" s="6">
        <v>15.8</v>
      </c>
      <c r="BV8" s="7">
        <v>1.41</v>
      </c>
      <c r="BW8" s="6">
        <v>42.3</v>
      </c>
      <c r="BX8" s="6">
        <v>136.5</v>
      </c>
      <c r="BY8" s="7">
        <v>1.42</v>
      </c>
      <c r="BZ8" s="19"/>
      <c r="CA8" s="2" t="s">
        <v>1421</v>
      </c>
      <c r="CB8" s="6">
        <v>45</v>
      </c>
      <c r="CC8" s="6">
        <v>19.6</v>
      </c>
      <c r="CD8" s="7">
        <v>1.75</v>
      </c>
      <c r="CE8" s="6">
        <v>63.2</v>
      </c>
      <c r="CF8" s="6">
        <v>101.5</v>
      </c>
      <c r="CG8" s="7">
        <v>1.77</v>
      </c>
      <c r="CH8" s="19"/>
      <c r="CI8" s="2" t="s">
        <v>1422</v>
      </c>
      <c r="CJ8" s="6">
        <v>39.2</v>
      </c>
      <c r="CK8" s="6">
        <v>22.5</v>
      </c>
      <c r="CL8" s="7">
        <v>1.97</v>
      </c>
      <c r="CM8" s="6">
        <v>63.5</v>
      </c>
      <c r="CN8" s="6">
        <v>90.5</v>
      </c>
      <c r="CO8" s="7">
        <v>1.99</v>
      </c>
      <c r="CP8" s="19"/>
    </row>
    <row r="9" spans="1:94">
      <c r="A9" s="3">
        <v>2018008</v>
      </c>
      <c r="B9" s="11" t="s">
        <v>324</v>
      </c>
      <c r="C9" s="2">
        <v>1614697</v>
      </c>
      <c r="D9" s="10" t="s">
        <v>325</v>
      </c>
      <c r="E9" s="2" t="s">
        <v>1423</v>
      </c>
      <c r="F9" s="3">
        <v>91</v>
      </c>
      <c r="G9" s="4">
        <v>26.4</v>
      </c>
      <c r="H9" s="4">
        <v>97.1</v>
      </c>
      <c r="I9" s="4">
        <v>33.5</v>
      </c>
      <c r="J9" s="3">
        <v>345</v>
      </c>
      <c r="K9" s="4">
        <v>17.2</v>
      </c>
      <c r="L9" s="3">
        <v>28</v>
      </c>
      <c r="M9" s="4">
        <v>11.8</v>
      </c>
      <c r="N9" s="4">
        <v>14.7</v>
      </c>
      <c r="O9" s="4">
        <v>36.7</v>
      </c>
      <c r="P9" s="2" t="s">
        <v>1424</v>
      </c>
      <c r="Q9" s="5">
        <v>89</v>
      </c>
      <c r="R9" s="6">
        <v>25.4</v>
      </c>
      <c r="S9" s="6">
        <v>93.4</v>
      </c>
      <c r="T9" s="6">
        <v>32.7</v>
      </c>
      <c r="U9" s="5">
        <v>350</v>
      </c>
      <c r="V9" s="6">
        <v>18.7</v>
      </c>
      <c r="W9" s="5">
        <v>32</v>
      </c>
      <c r="X9" s="6">
        <v>10.7</v>
      </c>
      <c r="Y9" s="6">
        <v>13.5</v>
      </c>
      <c r="Z9" s="6">
        <v>32.7</v>
      </c>
      <c r="AA9" s="2" t="s">
        <v>1425</v>
      </c>
      <c r="AB9" s="5">
        <v>111</v>
      </c>
      <c r="AC9" s="6">
        <v>31.6</v>
      </c>
      <c r="AD9" s="6">
        <v>94.3</v>
      </c>
      <c r="AE9" s="6">
        <v>33.1</v>
      </c>
      <c r="AF9" s="5">
        <v>351</v>
      </c>
      <c r="AG9" s="6">
        <v>17.6</v>
      </c>
      <c r="AH9" s="5">
        <v>36</v>
      </c>
      <c r="AI9" s="6">
        <v>11.4</v>
      </c>
      <c r="AJ9" s="6">
        <v>11.7</v>
      </c>
      <c r="AK9" s="6">
        <v>38.1</v>
      </c>
      <c r="AL9" s="2" t="s">
        <v>1426</v>
      </c>
      <c r="AM9" s="5">
        <v>84</v>
      </c>
      <c r="AN9" s="5">
        <v>46</v>
      </c>
      <c r="AO9" s="6">
        <v>168</v>
      </c>
      <c r="AP9" s="6">
        <v>30.5</v>
      </c>
      <c r="AQ9" s="7">
        <v>4.4</v>
      </c>
      <c r="AR9" s="6">
        <v>45.1</v>
      </c>
      <c r="AS9" s="7">
        <v>7.52</v>
      </c>
      <c r="AT9" s="6">
        <v>4.5</v>
      </c>
      <c r="AU9" s="6">
        <v>132.7</v>
      </c>
      <c r="AV9" s="7">
        <v>2.07</v>
      </c>
      <c r="AW9" s="2" t="s">
        <v>1427</v>
      </c>
      <c r="AX9" s="5">
        <v>495</v>
      </c>
      <c r="AY9" s="5">
        <v>205</v>
      </c>
      <c r="AZ9" s="6">
        <v>158.8</v>
      </c>
      <c r="BA9" s="6">
        <v>30.1</v>
      </c>
      <c r="BB9" s="7">
        <v>4.38</v>
      </c>
      <c r="BC9" s="6">
        <v>52.8</v>
      </c>
      <c r="BD9" s="7">
        <v>11.87</v>
      </c>
      <c r="BE9" s="6">
        <v>3.9</v>
      </c>
      <c r="BF9" s="6">
        <v>135.1</v>
      </c>
      <c r="BG9" s="7">
        <v>2.08</v>
      </c>
      <c r="BH9" s="2" t="s">
        <v>1428</v>
      </c>
      <c r="BI9" s="5">
        <v>767</v>
      </c>
      <c r="BJ9" s="5">
        <v>279</v>
      </c>
      <c r="BK9" s="6">
        <v>148.6</v>
      </c>
      <c r="BL9" s="6">
        <v>29.5</v>
      </c>
      <c r="BM9" s="7">
        <v>5.64</v>
      </c>
      <c r="BN9" s="6">
        <v>51.9</v>
      </c>
      <c r="BO9" s="7">
        <v>13.95</v>
      </c>
      <c r="BP9" s="6">
        <v>4.1</v>
      </c>
      <c r="BQ9" s="6">
        <v>135.6</v>
      </c>
      <c r="BR9" s="7">
        <v>2.18</v>
      </c>
      <c r="BS9" s="2" t="s">
        <v>1429</v>
      </c>
      <c r="BT9" s="6">
        <v>44.4</v>
      </c>
      <c r="BU9" s="6">
        <v>19.8</v>
      </c>
      <c r="BV9" s="7">
        <v>1.77</v>
      </c>
      <c r="BW9" s="6">
        <v>61.7</v>
      </c>
      <c r="BX9" s="6">
        <v>171.3</v>
      </c>
      <c r="BY9" s="7">
        <v>1.79</v>
      </c>
      <c r="BZ9" s="19"/>
      <c r="CA9" s="2" t="s">
        <v>1430</v>
      </c>
      <c r="CB9" s="6">
        <v>35.2</v>
      </c>
      <c r="CC9" s="6">
        <v>23.8</v>
      </c>
      <c r="CD9" s="7">
        <v>2.13</v>
      </c>
      <c r="CE9" s="6">
        <v>180</v>
      </c>
      <c r="CF9" s="6">
        <v>151.7</v>
      </c>
      <c r="CG9" s="7">
        <v>2.16</v>
      </c>
      <c r="CH9" s="19"/>
      <c r="CI9" s="2" t="s">
        <v>1431</v>
      </c>
      <c r="CJ9" s="6">
        <v>39.1</v>
      </c>
      <c r="CK9" s="6">
        <v>21.9</v>
      </c>
      <c r="CL9" s="7">
        <v>1.96</v>
      </c>
      <c r="CM9" s="6">
        <v>69</v>
      </c>
      <c r="CN9" s="6">
        <v>144.3</v>
      </c>
      <c r="CO9" s="7">
        <v>1.98</v>
      </c>
      <c r="CP9" s="19"/>
    </row>
    <row r="10" spans="1:94">
      <c r="A10" s="3">
        <v>2018009</v>
      </c>
      <c r="B10" s="11" t="s">
        <v>327</v>
      </c>
      <c r="C10" s="2">
        <v>1613964</v>
      </c>
      <c r="D10" s="10" t="s">
        <v>328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</row>
    <row r="11" spans="1:94">
      <c r="A11" s="3">
        <v>2018010</v>
      </c>
      <c r="B11" s="11" t="s">
        <v>331</v>
      </c>
      <c r="C11" s="2">
        <v>1614579</v>
      </c>
      <c r="D11" s="10" t="s">
        <v>332</v>
      </c>
      <c r="E11" s="2" t="s">
        <v>1432</v>
      </c>
      <c r="F11" s="3">
        <v>132</v>
      </c>
      <c r="G11" s="4">
        <v>39.7</v>
      </c>
      <c r="H11" s="4">
        <v>99.5</v>
      </c>
      <c r="I11" s="4">
        <v>33.1</v>
      </c>
      <c r="J11" s="3">
        <v>332</v>
      </c>
      <c r="K11" s="4">
        <v>13.9</v>
      </c>
      <c r="L11" s="3">
        <v>125</v>
      </c>
      <c r="M11" s="4">
        <v>11.7</v>
      </c>
      <c r="N11" s="4">
        <v>15.5</v>
      </c>
      <c r="O11" s="4">
        <v>38.5</v>
      </c>
      <c r="P11" s="2" t="s">
        <v>1433</v>
      </c>
      <c r="Q11" s="5">
        <v>113</v>
      </c>
      <c r="R11" s="6">
        <v>34.7</v>
      </c>
      <c r="S11" s="6">
        <v>99.7</v>
      </c>
      <c r="T11" s="6">
        <v>32.5</v>
      </c>
      <c r="U11" s="5">
        <v>326</v>
      </c>
      <c r="V11" s="6">
        <v>14.3</v>
      </c>
      <c r="W11" s="5">
        <v>111</v>
      </c>
      <c r="X11" s="6">
        <v>13.2</v>
      </c>
      <c r="Y11" s="6">
        <v>16.9</v>
      </c>
      <c r="Z11" s="6">
        <v>50.6</v>
      </c>
      <c r="AA11" s="2" t="s">
        <v>1434</v>
      </c>
      <c r="AB11" s="5">
        <v>117</v>
      </c>
      <c r="AC11" s="6">
        <v>35.2</v>
      </c>
      <c r="AD11" s="6">
        <v>97</v>
      </c>
      <c r="AE11" s="6">
        <v>32.2</v>
      </c>
      <c r="AF11" s="5">
        <v>332</v>
      </c>
      <c r="AG11" s="6">
        <v>13.9</v>
      </c>
      <c r="AH11" s="5">
        <v>110</v>
      </c>
      <c r="AI11" s="6">
        <v>12.3</v>
      </c>
      <c r="AJ11" s="6">
        <v>16</v>
      </c>
      <c r="AK11" s="6">
        <v>42.9</v>
      </c>
      <c r="AL11" s="2" t="s">
        <v>1435</v>
      </c>
      <c r="AM11" s="5">
        <v>105</v>
      </c>
      <c r="AN11" s="5">
        <v>120</v>
      </c>
      <c r="AO11" s="6">
        <v>20.9</v>
      </c>
      <c r="AP11" s="6">
        <v>37</v>
      </c>
      <c r="AQ11" s="7">
        <v>2.79</v>
      </c>
      <c r="AR11" s="6">
        <v>64</v>
      </c>
      <c r="AS11" s="7">
        <v>2.63</v>
      </c>
      <c r="AT11" s="6">
        <v>3.8</v>
      </c>
      <c r="AU11" s="6">
        <v>143.3</v>
      </c>
      <c r="AV11" s="7">
        <v>1.95</v>
      </c>
      <c r="AW11" s="2" t="s">
        <v>1436</v>
      </c>
      <c r="AX11" s="5">
        <v>181</v>
      </c>
      <c r="AY11" s="5">
        <v>151</v>
      </c>
      <c r="AZ11" s="6">
        <v>19.8</v>
      </c>
      <c r="BA11" s="6">
        <v>33.7</v>
      </c>
      <c r="BB11" s="7">
        <v>2.48</v>
      </c>
      <c r="BC11" s="6">
        <v>59.3</v>
      </c>
      <c r="BD11" s="19"/>
      <c r="BE11" s="19"/>
      <c r="BF11" s="19"/>
      <c r="BG11" s="19"/>
      <c r="BH11" s="2" t="s">
        <v>1437</v>
      </c>
      <c r="BI11" s="5">
        <v>301</v>
      </c>
      <c r="BJ11" s="5">
        <v>212</v>
      </c>
      <c r="BK11" s="6">
        <v>19.8</v>
      </c>
      <c r="BL11" s="6">
        <v>38.3</v>
      </c>
      <c r="BM11" s="7">
        <v>2.91</v>
      </c>
      <c r="BN11" s="6">
        <v>66.7</v>
      </c>
      <c r="BO11" s="7">
        <v>4.79</v>
      </c>
      <c r="BP11" s="6">
        <v>3.4</v>
      </c>
      <c r="BQ11" s="6">
        <v>143.7</v>
      </c>
      <c r="BR11" s="7">
        <v>2.48</v>
      </c>
      <c r="BS11" s="2" t="s">
        <v>1438</v>
      </c>
      <c r="BT11" s="6">
        <v>64.7</v>
      </c>
      <c r="BU11" s="6">
        <v>14.7</v>
      </c>
      <c r="BV11" s="7">
        <v>1.31</v>
      </c>
      <c r="BW11" s="6">
        <v>28.5</v>
      </c>
      <c r="BX11" s="6">
        <v>206.4</v>
      </c>
      <c r="BY11" s="7">
        <v>1.32</v>
      </c>
      <c r="BZ11" s="21"/>
      <c r="CA11" s="2" t="s">
        <v>1439</v>
      </c>
      <c r="CB11" s="6">
        <v>46.2</v>
      </c>
      <c r="CC11" s="6">
        <v>19.2</v>
      </c>
      <c r="CD11" s="7">
        <v>1.72</v>
      </c>
      <c r="CE11" s="6">
        <v>96.9</v>
      </c>
      <c r="CF11" s="6">
        <v>153.1</v>
      </c>
      <c r="CG11" s="7">
        <v>1.73</v>
      </c>
      <c r="CH11" s="21"/>
      <c r="CI11" s="2" t="s">
        <v>1440</v>
      </c>
      <c r="CJ11" s="6">
        <v>53.5</v>
      </c>
      <c r="CK11" s="6">
        <v>17.1</v>
      </c>
      <c r="CL11" s="7">
        <v>1.53</v>
      </c>
      <c r="CM11" s="6">
        <v>44.2</v>
      </c>
      <c r="CN11" s="6">
        <v>155.4</v>
      </c>
      <c r="CO11" s="7">
        <v>1.54</v>
      </c>
      <c r="CP11" s="21"/>
    </row>
    <row r="12" spans="1:94">
      <c r="A12" s="3">
        <v>2018011</v>
      </c>
      <c r="B12" s="11" t="s">
        <v>334</v>
      </c>
      <c r="C12" s="2">
        <v>1612701</v>
      </c>
      <c r="D12" s="10" t="s">
        <v>335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</row>
    <row r="13" spans="1:94">
      <c r="A13" s="3">
        <v>2018012</v>
      </c>
      <c r="B13" s="11" t="s">
        <v>337</v>
      </c>
      <c r="C13" s="2">
        <v>1615330</v>
      </c>
      <c r="D13" s="10" t="s">
        <v>338</v>
      </c>
      <c r="E13" s="2" t="s">
        <v>1441</v>
      </c>
      <c r="F13" s="3">
        <v>116</v>
      </c>
      <c r="G13" s="4">
        <v>34.6</v>
      </c>
      <c r="H13" s="4">
        <v>91.5</v>
      </c>
      <c r="I13" s="4">
        <v>30.7</v>
      </c>
      <c r="J13" s="3">
        <v>335</v>
      </c>
      <c r="K13" s="4">
        <v>13.8</v>
      </c>
      <c r="L13" s="3">
        <v>242</v>
      </c>
      <c r="M13" s="4">
        <v>11.4</v>
      </c>
      <c r="N13" s="4">
        <v>12.7</v>
      </c>
      <c r="O13" s="4">
        <v>35.7</v>
      </c>
      <c r="P13" s="2" t="s">
        <v>1442</v>
      </c>
      <c r="Q13" s="5">
        <v>105</v>
      </c>
      <c r="R13" s="6">
        <v>31.4</v>
      </c>
      <c r="S13" s="6">
        <v>89.7</v>
      </c>
      <c r="T13" s="6">
        <v>30</v>
      </c>
      <c r="U13" s="5">
        <v>334</v>
      </c>
      <c r="V13" s="6">
        <v>13.7</v>
      </c>
      <c r="W13" s="5">
        <v>289</v>
      </c>
      <c r="X13" s="6">
        <v>11.3</v>
      </c>
      <c r="Y13" s="6">
        <v>12.6</v>
      </c>
      <c r="Z13" s="6">
        <v>34.5</v>
      </c>
      <c r="AA13" s="2" t="s">
        <v>1443</v>
      </c>
      <c r="AB13" s="5">
        <v>102</v>
      </c>
      <c r="AC13" s="6">
        <v>30.4</v>
      </c>
      <c r="AD13" s="6">
        <v>88.6</v>
      </c>
      <c r="AE13" s="6">
        <v>29.7</v>
      </c>
      <c r="AF13" s="5">
        <v>336</v>
      </c>
      <c r="AG13" s="6">
        <v>13.5</v>
      </c>
      <c r="AH13" s="5">
        <v>321</v>
      </c>
      <c r="AI13" s="6">
        <v>11.2</v>
      </c>
      <c r="AJ13" s="6">
        <v>12.6</v>
      </c>
      <c r="AK13" s="6">
        <v>33.1</v>
      </c>
      <c r="AL13" s="2" t="s">
        <v>1444</v>
      </c>
      <c r="AM13" s="5">
        <v>135</v>
      </c>
      <c r="AN13" s="5">
        <v>52</v>
      </c>
      <c r="AO13" s="6">
        <v>27.8</v>
      </c>
      <c r="AP13" s="6">
        <v>37.2</v>
      </c>
      <c r="AQ13" s="7">
        <v>3.96</v>
      </c>
      <c r="AR13" s="6">
        <v>73.9</v>
      </c>
      <c r="AS13" s="7">
        <v>6</v>
      </c>
      <c r="AT13" s="6">
        <v>4.2</v>
      </c>
      <c r="AU13" s="6">
        <v>136.7</v>
      </c>
      <c r="AV13" s="7">
        <v>2.16</v>
      </c>
      <c r="AW13" s="2" t="s">
        <v>1445</v>
      </c>
      <c r="AX13" s="5">
        <v>205</v>
      </c>
      <c r="AY13" s="5">
        <v>92</v>
      </c>
      <c r="AZ13" s="6">
        <v>31.1</v>
      </c>
      <c r="BA13" s="6">
        <v>37.2</v>
      </c>
      <c r="BB13" s="7">
        <v>3.61</v>
      </c>
      <c r="BC13" s="6">
        <v>68.6</v>
      </c>
      <c r="BD13" s="7">
        <v>8.31</v>
      </c>
      <c r="BE13" s="6">
        <v>3.3</v>
      </c>
      <c r="BF13" s="6">
        <v>135.6</v>
      </c>
      <c r="BG13" s="7">
        <v>2.32</v>
      </c>
      <c r="BH13" s="2" t="s">
        <v>1446</v>
      </c>
      <c r="BI13" s="5">
        <v>239</v>
      </c>
      <c r="BJ13" s="5">
        <v>122</v>
      </c>
      <c r="BK13" s="6">
        <v>31.4</v>
      </c>
      <c r="BL13" s="6">
        <v>39.2</v>
      </c>
      <c r="BM13" s="7">
        <v>3.74</v>
      </c>
      <c r="BN13" s="6">
        <v>72.4</v>
      </c>
      <c r="BO13" s="7">
        <v>10.33</v>
      </c>
      <c r="BP13" s="6">
        <v>3.7</v>
      </c>
      <c r="BQ13" s="6">
        <v>136.5</v>
      </c>
      <c r="BR13" s="7">
        <v>2.22</v>
      </c>
      <c r="BS13" s="2" t="s">
        <v>1447</v>
      </c>
      <c r="BT13" s="6">
        <v>66.2</v>
      </c>
      <c r="BU13" s="6">
        <v>14.7</v>
      </c>
      <c r="BV13" s="7">
        <v>1.29</v>
      </c>
      <c r="BW13" s="6">
        <v>34.9</v>
      </c>
      <c r="BX13" s="6">
        <v>257.6</v>
      </c>
      <c r="BY13" s="7">
        <v>1.3</v>
      </c>
      <c r="BZ13" s="21"/>
      <c r="CA13" s="2" t="s">
        <v>1448</v>
      </c>
      <c r="CB13" s="6">
        <v>32.3</v>
      </c>
      <c r="CC13" s="6">
        <v>26.3</v>
      </c>
      <c r="CD13" s="7">
        <v>2.31</v>
      </c>
      <c r="CE13" s="6">
        <v>180</v>
      </c>
      <c r="CF13" s="6">
        <v>206.3</v>
      </c>
      <c r="CG13" s="7">
        <v>2.33</v>
      </c>
      <c r="CH13" s="21"/>
      <c r="CI13" s="2" t="s">
        <v>1449</v>
      </c>
      <c r="CJ13" s="6">
        <v>40.5</v>
      </c>
      <c r="CK13" s="6">
        <v>21.9</v>
      </c>
      <c r="CL13" s="7">
        <v>1.92</v>
      </c>
      <c r="CM13" s="6">
        <v>180</v>
      </c>
      <c r="CN13" s="6">
        <v>198.7</v>
      </c>
      <c r="CO13" s="7">
        <v>1.94</v>
      </c>
      <c r="CP13" s="21"/>
    </row>
    <row r="14" spans="1:94">
      <c r="A14" s="3">
        <v>2018013</v>
      </c>
      <c r="B14" s="11" t="s">
        <v>342</v>
      </c>
      <c r="C14" s="2">
        <v>1616830</v>
      </c>
      <c r="D14" s="10" t="s">
        <v>343</v>
      </c>
      <c r="E14" s="2" t="s">
        <v>1450</v>
      </c>
      <c r="F14" s="3">
        <v>93</v>
      </c>
      <c r="G14" s="4">
        <v>28.9</v>
      </c>
      <c r="H14" s="4">
        <v>86.8</v>
      </c>
      <c r="I14" s="4">
        <v>27.9</v>
      </c>
      <c r="J14" s="3">
        <v>322</v>
      </c>
      <c r="K14" s="4">
        <v>20.7</v>
      </c>
      <c r="L14" s="3">
        <v>113</v>
      </c>
      <c r="M14" s="4">
        <v>10.9</v>
      </c>
      <c r="N14" s="4">
        <v>13.2</v>
      </c>
      <c r="O14" s="4">
        <v>32.5</v>
      </c>
      <c r="P14" s="2" t="s">
        <v>1451</v>
      </c>
      <c r="Q14" s="5">
        <v>65</v>
      </c>
      <c r="R14" s="6">
        <v>20.6</v>
      </c>
      <c r="S14" s="6">
        <v>86.6</v>
      </c>
      <c r="T14" s="6">
        <v>27.3</v>
      </c>
      <c r="U14" s="5">
        <v>316</v>
      </c>
      <c r="V14" s="6">
        <v>20.6</v>
      </c>
      <c r="W14" s="5">
        <v>98</v>
      </c>
      <c r="X14" s="6">
        <v>10.8</v>
      </c>
      <c r="Y14" s="6">
        <v>12.9</v>
      </c>
      <c r="Z14" s="6">
        <v>31.3</v>
      </c>
      <c r="AA14" s="2" t="s">
        <v>1452</v>
      </c>
      <c r="AB14" s="5">
        <v>72</v>
      </c>
      <c r="AC14" s="6">
        <v>22.5</v>
      </c>
      <c r="AD14" s="6">
        <v>88.2</v>
      </c>
      <c r="AE14" s="6">
        <v>28.2</v>
      </c>
      <c r="AF14" s="5">
        <v>320</v>
      </c>
      <c r="AG14" s="6">
        <v>21.3</v>
      </c>
      <c r="AH14" s="5">
        <v>99</v>
      </c>
      <c r="AI14" s="6">
        <v>12.3</v>
      </c>
      <c r="AJ14" s="6">
        <v>15</v>
      </c>
      <c r="AK14" s="6">
        <v>43.8</v>
      </c>
      <c r="AL14" s="2" t="s">
        <v>1453</v>
      </c>
      <c r="AM14" s="5">
        <v>224</v>
      </c>
      <c r="AN14" s="5">
        <v>174</v>
      </c>
      <c r="AO14" s="6">
        <v>78.3</v>
      </c>
      <c r="AP14" s="6">
        <v>33.3</v>
      </c>
      <c r="AQ14" s="7">
        <v>7.16</v>
      </c>
      <c r="AR14" s="6">
        <v>88.7</v>
      </c>
      <c r="AS14" s="19"/>
      <c r="AT14" s="19"/>
      <c r="AU14" s="19"/>
      <c r="AV14" s="19"/>
      <c r="AW14" s="2" t="s">
        <v>1454</v>
      </c>
      <c r="AX14" s="5">
        <v>1050</v>
      </c>
      <c r="AY14" s="5">
        <v>360</v>
      </c>
      <c r="AZ14" s="6">
        <v>56.3</v>
      </c>
      <c r="BA14" s="6">
        <v>19.8</v>
      </c>
      <c r="BB14" s="7">
        <v>7.17</v>
      </c>
      <c r="BC14" s="6">
        <v>91.8</v>
      </c>
      <c r="BD14" s="19"/>
      <c r="BE14" s="19"/>
      <c r="BF14" s="19"/>
      <c r="BG14" s="19"/>
      <c r="BH14" s="2" t="s">
        <v>1455</v>
      </c>
      <c r="BI14" s="5">
        <v>1637</v>
      </c>
      <c r="BJ14" s="5">
        <v>507</v>
      </c>
      <c r="BK14" s="6">
        <v>58.9</v>
      </c>
      <c r="BL14" s="6">
        <v>19.9</v>
      </c>
      <c r="BM14" s="7">
        <v>9.16</v>
      </c>
      <c r="BN14" s="6">
        <v>97</v>
      </c>
      <c r="BO14" s="7">
        <v>7.62</v>
      </c>
      <c r="BP14" s="6">
        <v>5</v>
      </c>
      <c r="BQ14" s="6">
        <v>130.5</v>
      </c>
      <c r="BR14" s="7">
        <v>1.86</v>
      </c>
      <c r="BS14" s="2" t="s">
        <v>1456</v>
      </c>
      <c r="BT14" s="16"/>
      <c r="BU14" s="16"/>
      <c r="BV14" s="16"/>
      <c r="BW14" s="16"/>
      <c r="BX14" s="16"/>
      <c r="BY14" s="16"/>
      <c r="BZ14" s="16"/>
      <c r="CA14" s="2" t="s">
        <v>1457</v>
      </c>
      <c r="CB14" s="16"/>
      <c r="CC14" s="16"/>
      <c r="CD14" s="16"/>
      <c r="CE14" s="16"/>
      <c r="CF14" s="16"/>
      <c r="CG14" s="16"/>
      <c r="CH14" s="21"/>
      <c r="CI14" s="2" t="s">
        <v>1458</v>
      </c>
      <c r="CJ14" s="6">
        <v>9.2</v>
      </c>
      <c r="CK14" s="6">
        <v>73</v>
      </c>
      <c r="CL14" s="7">
        <v>6.4</v>
      </c>
      <c r="CM14" s="6">
        <v>180</v>
      </c>
      <c r="CN14" s="6">
        <v>32.6</v>
      </c>
      <c r="CO14" s="7">
        <v>6.54</v>
      </c>
      <c r="CP14" s="21"/>
    </row>
    <row r="15" spans="1:94">
      <c r="A15" s="3">
        <v>2018014</v>
      </c>
      <c r="B15" s="11" t="s">
        <v>347</v>
      </c>
      <c r="C15" s="2">
        <v>1616929</v>
      </c>
      <c r="D15" s="10" t="s">
        <v>348</v>
      </c>
      <c r="E15" s="2" t="s">
        <v>1459</v>
      </c>
      <c r="F15" s="3">
        <v>79</v>
      </c>
      <c r="G15" s="4">
        <v>24.4</v>
      </c>
      <c r="H15" s="4">
        <v>107.5</v>
      </c>
      <c r="I15" s="4">
        <v>34.8</v>
      </c>
      <c r="J15" s="3">
        <v>324</v>
      </c>
      <c r="K15" s="4">
        <v>19.8</v>
      </c>
      <c r="L15" s="3">
        <v>36</v>
      </c>
      <c r="M15" s="4">
        <v>12.3</v>
      </c>
      <c r="N15" s="4">
        <v>16.3</v>
      </c>
      <c r="O15" s="4">
        <v>41</v>
      </c>
      <c r="P15" s="2" t="s">
        <v>1460</v>
      </c>
      <c r="Q15" s="5">
        <v>84</v>
      </c>
      <c r="R15" s="6">
        <v>25.9</v>
      </c>
      <c r="S15" s="6">
        <v>105.3</v>
      </c>
      <c r="T15" s="6">
        <v>34.1</v>
      </c>
      <c r="U15" s="5">
        <v>324</v>
      </c>
      <c r="V15" s="6">
        <v>20.1</v>
      </c>
      <c r="W15" s="5">
        <v>24</v>
      </c>
      <c r="X15" s="6">
        <v>11.5</v>
      </c>
      <c r="Y15" s="6">
        <v>15.4</v>
      </c>
      <c r="Z15" s="6">
        <v>39.1</v>
      </c>
      <c r="AA15" s="2" t="s">
        <v>1461</v>
      </c>
      <c r="AB15" s="5">
        <v>99</v>
      </c>
      <c r="AC15" s="6">
        <v>28.3</v>
      </c>
      <c r="AD15" s="6">
        <v>99.6</v>
      </c>
      <c r="AE15" s="6">
        <v>34.9</v>
      </c>
      <c r="AF15" s="5">
        <v>350</v>
      </c>
      <c r="AG15" s="6">
        <v>20.4</v>
      </c>
      <c r="AH15" s="5">
        <v>19</v>
      </c>
      <c r="AI15" s="6">
        <v>12.2</v>
      </c>
      <c r="AJ15" s="6">
        <v>13.1</v>
      </c>
      <c r="AK15" s="6">
        <v>38.6</v>
      </c>
      <c r="AL15" s="2" t="s">
        <v>1462</v>
      </c>
      <c r="AM15" s="5">
        <v>41</v>
      </c>
      <c r="AN15" s="5">
        <v>16</v>
      </c>
      <c r="AO15" s="6">
        <v>100.2</v>
      </c>
      <c r="AP15" s="6">
        <v>29.1</v>
      </c>
      <c r="AQ15" s="7">
        <v>5.43</v>
      </c>
      <c r="AR15" s="6">
        <v>46.9</v>
      </c>
      <c r="AS15" s="7">
        <v>5.02</v>
      </c>
      <c r="AT15" s="6">
        <v>3.6</v>
      </c>
      <c r="AU15" s="6">
        <v>140.6</v>
      </c>
      <c r="AV15" s="7">
        <v>2.2</v>
      </c>
      <c r="AW15" s="2" t="s">
        <v>1463</v>
      </c>
      <c r="AX15" s="5">
        <v>478</v>
      </c>
      <c r="AY15" s="5">
        <v>104</v>
      </c>
      <c r="AZ15" s="6">
        <v>90.1</v>
      </c>
      <c r="BA15" s="6">
        <v>28</v>
      </c>
      <c r="BB15" s="7">
        <v>6.54</v>
      </c>
      <c r="BC15" s="6">
        <v>47</v>
      </c>
      <c r="BD15" s="7">
        <v>10.19</v>
      </c>
      <c r="BE15" s="6">
        <v>3.2</v>
      </c>
      <c r="BF15" s="6">
        <v>141</v>
      </c>
      <c r="BG15" s="7">
        <v>2.24</v>
      </c>
      <c r="BH15" s="2" t="s">
        <v>1464</v>
      </c>
      <c r="BI15" s="5">
        <v>754</v>
      </c>
      <c r="BJ15" s="5">
        <v>134</v>
      </c>
      <c r="BK15" s="6">
        <v>98.5</v>
      </c>
      <c r="BL15" s="6">
        <v>29</v>
      </c>
      <c r="BM15" s="7">
        <v>8.77</v>
      </c>
      <c r="BN15" s="6">
        <v>57.3</v>
      </c>
      <c r="BO15" s="7">
        <v>8.98</v>
      </c>
      <c r="BP15" s="6">
        <v>3.3</v>
      </c>
      <c r="BQ15" s="6">
        <v>142.7</v>
      </c>
      <c r="BR15" s="7">
        <v>2.11</v>
      </c>
      <c r="BS15" s="2" t="s">
        <v>1465</v>
      </c>
      <c r="BT15" s="6">
        <v>56.4</v>
      </c>
      <c r="BU15" s="6">
        <v>16.4</v>
      </c>
      <c r="BV15" s="7">
        <v>1.47</v>
      </c>
      <c r="BW15" s="6">
        <v>46.1</v>
      </c>
      <c r="BX15" s="6">
        <v>129.5</v>
      </c>
      <c r="BY15" s="7">
        <v>1.48</v>
      </c>
      <c r="BZ15" s="21"/>
      <c r="CA15" s="2" t="s">
        <v>1466</v>
      </c>
      <c r="CB15" s="6">
        <v>41</v>
      </c>
      <c r="CC15" s="6">
        <v>21.1</v>
      </c>
      <c r="CD15" s="7">
        <v>1.89</v>
      </c>
      <c r="CE15" s="6">
        <v>75.4</v>
      </c>
      <c r="CF15" s="6">
        <v>127</v>
      </c>
      <c r="CG15" s="7">
        <v>1.91</v>
      </c>
      <c r="CH15" s="21"/>
      <c r="CI15" s="2" t="s">
        <v>1467</v>
      </c>
      <c r="CJ15" s="6">
        <v>35.3</v>
      </c>
      <c r="CK15" s="6">
        <v>24.5</v>
      </c>
      <c r="CL15" s="7">
        <v>2.15</v>
      </c>
      <c r="CM15" s="6">
        <v>70.1</v>
      </c>
      <c r="CN15" s="6">
        <v>85</v>
      </c>
      <c r="CO15" s="7">
        <v>2.17</v>
      </c>
      <c r="CP15" s="21"/>
    </row>
    <row r="16" spans="1:94">
      <c r="A16" s="3">
        <v>2018015</v>
      </c>
      <c r="B16" s="11" t="s">
        <v>350</v>
      </c>
      <c r="C16" s="2">
        <v>1618054</v>
      </c>
      <c r="D16" s="10" t="s">
        <v>351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</row>
    <row r="17" spans="1:94">
      <c r="A17" s="3">
        <v>2018016</v>
      </c>
      <c r="B17" s="11" t="s">
        <v>354</v>
      </c>
      <c r="C17" s="2">
        <v>1618690</v>
      </c>
      <c r="D17" s="10" t="s">
        <v>355</v>
      </c>
      <c r="E17" s="2" t="s">
        <v>1468</v>
      </c>
      <c r="F17" s="3">
        <v>81</v>
      </c>
      <c r="G17" s="4">
        <v>23</v>
      </c>
      <c r="H17" s="4">
        <v>97.9</v>
      </c>
      <c r="I17" s="4">
        <v>34.5</v>
      </c>
      <c r="J17" s="3">
        <v>352</v>
      </c>
      <c r="K17" s="4">
        <v>20.8</v>
      </c>
      <c r="L17" s="3">
        <v>76</v>
      </c>
      <c r="M17" s="4">
        <v>12</v>
      </c>
      <c r="N17" s="4">
        <v>14.6</v>
      </c>
      <c r="O17" s="4">
        <v>42.9</v>
      </c>
      <c r="P17" s="2" t="s">
        <v>1469</v>
      </c>
      <c r="Q17" s="5">
        <v>63</v>
      </c>
      <c r="R17" s="6">
        <v>17.8</v>
      </c>
      <c r="S17" s="6">
        <v>101.1</v>
      </c>
      <c r="T17" s="6">
        <v>35.8</v>
      </c>
      <c r="U17" s="5">
        <v>354</v>
      </c>
      <c r="V17" s="6">
        <v>21.3</v>
      </c>
      <c r="W17" s="5">
        <v>44</v>
      </c>
      <c r="X17" s="6">
        <v>11.7</v>
      </c>
      <c r="Y17" s="6">
        <v>14</v>
      </c>
      <c r="Z17" s="6">
        <v>41.5</v>
      </c>
      <c r="AA17" s="2" t="s">
        <v>1470</v>
      </c>
      <c r="AB17" s="5">
        <v>71</v>
      </c>
      <c r="AC17" s="6">
        <v>20.1</v>
      </c>
      <c r="AD17" s="6">
        <v>96.6</v>
      </c>
      <c r="AE17" s="6">
        <v>34.1</v>
      </c>
      <c r="AF17" s="5">
        <v>353</v>
      </c>
      <c r="AG17" s="6">
        <v>20.1</v>
      </c>
      <c r="AH17" s="5">
        <v>57</v>
      </c>
      <c r="AI17" s="6">
        <v>10.3</v>
      </c>
      <c r="AJ17" s="6">
        <v>12.4</v>
      </c>
      <c r="AK17" s="6">
        <v>29.3</v>
      </c>
      <c r="AL17" s="2" t="s">
        <v>1471</v>
      </c>
      <c r="AM17" s="5">
        <v>151</v>
      </c>
      <c r="AN17" s="5">
        <v>43</v>
      </c>
      <c r="AO17" s="6">
        <v>258.2</v>
      </c>
      <c r="AP17" s="6">
        <v>32</v>
      </c>
      <c r="AQ17" s="7">
        <v>6.3</v>
      </c>
      <c r="AR17" s="6">
        <v>96.4</v>
      </c>
      <c r="AS17" s="7">
        <v>4.21</v>
      </c>
      <c r="AT17" s="6">
        <v>4.5</v>
      </c>
      <c r="AU17" s="6">
        <v>134.7</v>
      </c>
      <c r="AV17" s="7">
        <v>2.31</v>
      </c>
      <c r="AW17" s="2" t="s">
        <v>1472</v>
      </c>
      <c r="AX17" s="5">
        <v>1963</v>
      </c>
      <c r="AY17" s="5">
        <v>989</v>
      </c>
      <c r="AZ17" s="6">
        <v>175.8</v>
      </c>
      <c r="BA17" s="6">
        <v>28.4</v>
      </c>
      <c r="BB17" s="7">
        <v>6.94</v>
      </c>
      <c r="BC17" s="6">
        <v>109.3</v>
      </c>
      <c r="BD17" s="7">
        <v>10.11</v>
      </c>
      <c r="BE17" s="6">
        <v>3.7</v>
      </c>
      <c r="BF17" s="6">
        <v>138</v>
      </c>
      <c r="BG17" s="7">
        <v>2.16</v>
      </c>
      <c r="BH17" s="2" t="s">
        <v>1473</v>
      </c>
      <c r="BI17" s="5">
        <v>2539</v>
      </c>
      <c r="BJ17" s="5">
        <v>1078</v>
      </c>
      <c r="BK17" s="6">
        <v>165.7</v>
      </c>
      <c r="BL17" s="6">
        <v>28.7</v>
      </c>
      <c r="BM17" s="7">
        <v>8</v>
      </c>
      <c r="BN17" s="6">
        <v>107.6</v>
      </c>
      <c r="BO17" s="7">
        <v>9.82</v>
      </c>
      <c r="BP17" s="6">
        <v>4.1</v>
      </c>
      <c r="BQ17" s="6">
        <v>135.5</v>
      </c>
      <c r="BR17" s="7">
        <v>2.06</v>
      </c>
      <c r="BS17" s="2" t="s">
        <v>1474</v>
      </c>
      <c r="BT17" s="6">
        <v>59.8</v>
      </c>
      <c r="BU17" s="6">
        <v>17.4</v>
      </c>
      <c r="BV17" s="7">
        <v>1.42</v>
      </c>
      <c r="BW17" s="6">
        <v>38.5</v>
      </c>
      <c r="BX17" s="6">
        <v>172.3</v>
      </c>
      <c r="BY17" s="7">
        <v>1.42</v>
      </c>
      <c r="BZ17" s="19"/>
      <c r="CA17" s="2" t="s">
        <v>1475</v>
      </c>
      <c r="CB17" s="6">
        <v>43.1</v>
      </c>
      <c r="CC17" s="6">
        <v>22.6</v>
      </c>
      <c r="CD17" s="7">
        <v>1.84</v>
      </c>
      <c r="CE17" s="6">
        <v>68</v>
      </c>
      <c r="CF17" s="6">
        <v>172.3</v>
      </c>
      <c r="CG17" s="7">
        <v>1.85</v>
      </c>
      <c r="CH17" s="19"/>
      <c r="CI17" s="2" t="s">
        <v>1476</v>
      </c>
      <c r="CJ17" s="6">
        <v>45.3</v>
      </c>
      <c r="CK17" s="6">
        <v>21.7</v>
      </c>
      <c r="CL17" s="7">
        <v>1.77</v>
      </c>
      <c r="CM17" s="6">
        <v>64.4</v>
      </c>
      <c r="CN17" s="6">
        <v>212.8</v>
      </c>
      <c r="CO17" s="7">
        <v>1.78</v>
      </c>
      <c r="CP17" s="19"/>
    </row>
    <row r="18" spans="1:94">
      <c r="A18" s="3">
        <v>2018017</v>
      </c>
      <c r="B18" s="11" t="s">
        <v>359</v>
      </c>
      <c r="C18" s="2">
        <v>1617390</v>
      </c>
      <c r="D18" s="10" t="s">
        <v>360</v>
      </c>
      <c r="E18" s="2" t="s">
        <v>1477</v>
      </c>
      <c r="F18" s="3">
        <v>75</v>
      </c>
      <c r="G18" s="4">
        <v>21.6</v>
      </c>
      <c r="H18" s="4">
        <v>91.5</v>
      </c>
      <c r="I18" s="4">
        <v>31.8</v>
      </c>
      <c r="J18" s="3">
        <v>347</v>
      </c>
      <c r="K18" s="4">
        <v>25.1</v>
      </c>
      <c r="L18" s="3">
        <v>40</v>
      </c>
      <c r="M18" s="4">
        <v>9.9</v>
      </c>
      <c r="N18" s="4">
        <v>9.3</v>
      </c>
      <c r="O18" s="4">
        <v>24.4</v>
      </c>
      <c r="P18" s="2" t="s">
        <v>1478</v>
      </c>
      <c r="Q18" s="5">
        <v>59</v>
      </c>
      <c r="R18" s="6">
        <v>18</v>
      </c>
      <c r="S18" s="6">
        <v>91.4</v>
      </c>
      <c r="T18" s="6">
        <v>29.9</v>
      </c>
      <c r="U18" s="5">
        <v>328</v>
      </c>
      <c r="V18" s="6">
        <v>19</v>
      </c>
      <c r="W18" s="5">
        <v>30</v>
      </c>
      <c r="X18" s="6">
        <v>10.4</v>
      </c>
      <c r="Y18" s="6">
        <v>10.4</v>
      </c>
      <c r="Z18" s="6">
        <v>27.9</v>
      </c>
      <c r="AA18" s="2" t="s">
        <v>1479</v>
      </c>
      <c r="AB18" s="5">
        <v>78</v>
      </c>
      <c r="AC18" s="6">
        <v>22.3</v>
      </c>
      <c r="AD18" s="6">
        <v>88.1</v>
      </c>
      <c r="AE18" s="6">
        <v>30.8</v>
      </c>
      <c r="AF18" s="5">
        <v>350</v>
      </c>
      <c r="AG18" s="6">
        <v>17.4</v>
      </c>
      <c r="AH18" s="5">
        <v>31</v>
      </c>
      <c r="AI18" s="6">
        <v>10.8</v>
      </c>
      <c r="AJ18" s="6">
        <v>12.6</v>
      </c>
      <c r="AK18" s="6">
        <v>32</v>
      </c>
      <c r="AL18" s="2" t="s">
        <v>1480</v>
      </c>
      <c r="AM18" s="5">
        <v>129</v>
      </c>
      <c r="AN18" s="5">
        <v>23</v>
      </c>
      <c r="AO18" s="6">
        <v>452.4</v>
      </c>
      <c r="AP18" s="6">
        <v>27.9</v>
      </c>
      <c r="AQ18" s="7">
        <v>9.27</v>
      </c>
      <c r="AR18" s="6">
        <v>81.4</v>
      </c>
      <c r="AS18" s="19"/>
      <c r="AT18" s="19"/>
      <c r="AU18" s="19"/>
      <c r="AV18" s="19"/>
      <c r="AW18" s="2" t="s">
        <v>1481</v>
      </c>
      <c r="AX18" s="5">
        <v>390</v>
      </c>
      <c r="AY18" s="5">
        <v>158</v>
      </c>
      <c r="AZ18" s="6">
        <v>205.8</v>
      </c>
      <c r="BA18" s="6">
        <v>25</v>
      </c>
      <c r="BB18" s="7">
        <v>8.09</v>
      </c>
      <c r="BC18" s="6">
        <v>80.7</v>
      </c>
      <c r="BD18" s="19"/>
      <c r="BE18" s="19"/>
      <c r="BF18" s="19"/>
      <c r="BG18" s="19"/>
      <c r="BH18" s="2" t="s">
        <v>1482</v>
      </c>
      <c r="BI18" s="5">
        <v>562</v>
      </c>
      <c r="BJ18" s="5">
        <v>200</v>
      </c>
      <c r="BK18" s="6">
        <v>197.8</v>
      </c>
      <c r="BL18" s="6">
        <v>28.1</v>
      </c>
      <c r="BM18" s="7">
        <v>9.25</v>
      </c>
      <c r="BN18" s="6">
        <v>83.4</v>
      </c>
      <c r="BO18" s="7">
        <v>10.1</v>
      </c>
      <c r="BP18" s="6">
        <v>3</v>
      </c>
      <c r="BQ18" s="6">
        <v>141</v>
      </c>
      <c r="BR18" s="7">
        <v>2.13</v>
      </c>
      <c r="BS18" s="2" t="s">
        <v>1483</v>
      </c>
      <c r="BT18" s="6">
        <v>62.1</v>
      </c>
      <c r="BU18" s="6">
        <v>17.7</v>
      </c>
      <c r="BV18" s="7">
        <v>1.41</v>
      </c>
      <c r="BW18" s="6">
        <v>44.1</v>
      </c>
      <c r="BX18" s="6">
        <v>195</v>
      </c>
      <c r="BY18" s="7">
        <v>1.38</v>
      </c>
      <c r="BZ18" s="19"/>
      <c r="CA18" s="2" t="s">
        <v>1484</v>
      </c>
      <c r="CB18" s="6">
        <v>35.8</v>
      </c>
      <c r="CC18" s="6">
        <v>28.5</v>
      </c>
      <c r="CD18" s="7">
        <v>2.27</v>
      </c>
      <c r="CE18" s="6">
        <v>180</v>
      </c>
      <c r="CF18" s="6">
        <v>87.4</v>
      </c>
      <c r="CG18" s="7">
        <v>2.16</v>
      </c>
      <c r="CH18" s="19"/>
      <c r="CI18" s="2" t="s">
        <v>1485</v>
      </c>
      <c r="CJ18" s="6">
        <v>46.1</v>
      </c>
      <c r="CK18" s="6">
        <v>22.9</v>
      </c>
      <c r="CL18" s="7">
        <v>1.82</v>
      </c>
      <c r="CM18" s="6">
        <v>72.9</v>
      </c>
      <c r="CN18" s="6">
        <v>102.9</v>
      </c>
      <c r="CO18" s="7">
        <v>1.76</v>
      </c>
      <c r="CP18" s="19"/>
    </row>
    <row r="19" spans="1:94">
      <c r="A19" s="3">
        <v>2018018</v>
      </c>
      <c r="B19" s="11" t="s">
        <v>364</v>
      </c>
      <c r="C19" s="2">
        <v>1619730</v>
      </c>
      <c r="D19" s="10" t="s">
        <v>365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</row>
    <row r="20" spans="1:94">
      <c r="A20" s="3">
        <v>2018019</v>
      </c>
      <c r="B20" s="11" t="s">
        <v>370</v>
      </c>
      <c r="C20" s="2">
        <v>1618942</v>
      </c>
      <c r="D20" s="10" t="s">
        <v>371</v>
      </c>
      <c r="E20" s="2" t="s">
        <v>1486</v>
      </c>
      <c r="F20" s="3">
        <v>82</v>
      </c>
      <c r="G20" s="4">
        <v>24.3</v>
      </c>
      <c r="H20" s="4">
        <v>98</v>
      </c>
      <c r="I20" s="4">
        <v>33.1</v>
      </c>
      <c r="J20" s="3">
        <v>337</v>
      </c>
      <c r="K20" s="4">
        <v>21.8</v>
      </c>
      <c r="L20" s="3">
        <v>12</v>
      </c>
      <c r="M20" s="13"/>
      <c r="N20" s="13"/>
      <c r="O20" s="13"/>
      <c r="P20" s="2" t="s">
        <v>1487</v>
      </c>
      <c r="Q20" s="5">
        <v>79</v>
      </c>
      <c r="R20" s="6">
        <v>23.7</v>
      </c>
      <c r="S20" s="6">
        <v>97.9</v>
      </c>
      <c r="T20" s="6">
        <v>32.6</v>
      </c>
      <c r="U20" s="5">
        <v>333</v>
      </c>
      <c r="V20" s="6">
        <v>21.5</v>
      </c>
      <c r="W20" s="5">
        <v>19</v>
      </c>
      <c r="X20" s="16"/>
      <c r="Y20" s="16"/>
      <c r="Z20" s="16"/>
      <c r="AA20" s="2" t="s">
        <v>1488</v>
      </c>
      <c r="AB20" s="5">
        <v>84</v>
      </c>
      <c r="AC20" s="6">
        <v>24.1</v>
      </c>
      <c r="AD20" s="6">
        <v>92.7</v>
      </c>
      <c r="AE20" s="6">
        <v>32.3</v>
      </c>
      <c r="AF20" s="5">
        <v>349</v>
      </c>
      <c r="AG20" s="6">
        <v>20.2</v>
      </c>
      <c r="AH20" s="5">
        <v>15</v>
      </c>
      <c r="AI20" s="16"/>
      <c r="AJ20" s="16"/>
      <c r="AK20" s="16"/>
      <c r="AL20" s="2" t="s">
        <v>1489</v>
      </c>
      <c r="AM20" s="5">
        <v>58</v>
      </c>
      <c r="AN20" s="5">
        <v>30</v>
      </c>
      <c r="AO20" s="6">
        <v>573.4</v>
      </c>
      <c r="AP20" s="6">
        <v>28.7</v>
      </c>
      <c r="AQ20" s="7">
        <v>16.97</v>
      </c>
      <c r="AR20" s="6">
        <v>216.3</v>
      </c>
      <c r="AS20" s="7">
        <v>9.4</v>
      </c>
      <c r="AT20" s="6">
        <v>3.8</v>
      </c>
      <c r="AU20" s="6">
        <v>135.9</v>
      </c>
      <c r="AV20" s="7">
        <v>2.43</v>
      </c>
      <c r="AW20" s="2" t="s">
        <v>1490</v>
      </c>
      <c r="AX20" s="5">
        <v>439</v>
      </c>
      <c r="AY20" s="5">
        <v>153</v>
      </c>
      <c r="AZ20" s="6">
        <v>465.5</v>
      </c>
      <c r="BA20" s="6">
        <v>30.1</v>
      </c>
      <c r="BB20" s="7">
        <v>16.75</v>
      </c>
      <c r="BC20" s="6">
        <v>198.7</v>
      </c>
      <c r="BD20" s="19"/>
      <c r="BE20" s="19"/>
      <c r="BF20" s="19"/>
      <c r="BG20" s="19"/>
      <c r="BH20" s="2" t="s">
        <v>1491</v>
      </c>
      <c r="BI20" s="5">
        <v>577</v>
      </c>
      <c r="BJ20" s="5">
        <v>158</v>
      </c>
      <c r="BK20" s="6">
        <v>453.8</v>
      </c>
      <c r="BL20" s="6">
        <v>30.9</v>
      </c>
      <c r="BM20" s="7">
        <v>18.37</v>
      </c>
      <c r="BN20" s="6">
        <v>197.9</v>
      </c>
      <c r="BO20" s="19"/>
      <c r="BP20" s="19"/>
      <c r="BQ20" s="19"/>
      <c r="BR20" s="19"/>
      <c r="BS20" s="2" t="s">
        <v>1492</v>
      </c>
      <c r="BT20" s="6">
        <v>30.2</v>
      </c>
      <c r="BU20" s="6">
        <v>27.8</v>
      </c>
      <c r="BV20" s="7">
        <v>2.44</v>
      </c>
      <c r="BW20" s="6">
        <v>71.7</v>
      </c>
      <c r="BX20" s="6">
        <v>186.3</v>
      </c>
      <c r="BY20" s="7">
        <v>2.47</v>
      </c>
      <c r="BZ20" s="19"/>
      <c r="CA20" s="2" t="s">
        <v>1493</v>
      </c>
      <c r="CB20" s="6">
        <v>40</v>
      </c>
      <c r="CC20" s="6">
        <v>22.1</v>
      </c>
      <c r="CD20" s="7">
        <v>1.94</v>
      </c>
      <c r="CE20" s="6">
        <v>91</v>
      </c>
      <c r="CF20" s="6">
        <v>150.6</v>
      </c>
      <c r="CG20" s="7">
        <v>1.96</v>
      </c>
      <c r="CH20" s="19"/>
      <c r="CI20" s="2" t="s">
        <v>1494</v>
      </c>
      <c r="CJ20" s="6">
        <v>39</v>
      </c>
      <c r="CK20" s="6">
        <v>22.6</v>
      </c>
      <c r="CL20" s="7">
        <v>1.98</v>
      </c>
      <c r="CM20" s="6">
        <v>68.5</v>
      </c>
      <c r="CN20" s="6">
        <v>134.2</v>
      </c>
      <c r="CO20" s="7">
        <v>2</v>
      </c>
      <c r="CP20" s="19"/>
    </row>
    <row r="21" spans="1:94">
      <c r="A21" s="3">
        <v>2018020</v>
      </c>
      <c r="B21" s="11" t="s">
        <v>375</v>
      </c>
      <c r="C21" s="2">
        <v>1620144</v>
      </c>
      <c r="D21" s="10" t="s">
        <v>376</v>
      </c>
      <c r="E21" s="2" t="s">
        <v>1495</v>
      </c>
      <c r="F21" s="3">
        <v>78</v>
      </c>
      <c r="G21" s="4">
        <v>24.6</v>
      </c>
      <c r="H21" s="4">
        <v>108.4</v>
      </c>
      <c r="I21" s="4">
        <v>34.4</v>
      </c>
      <c r="J21" s="3">
        <v>317</v>
      </c>
      <c r="K21" s="4">
        <v>24.5</v>
      </c>
      <c r="L21" s="3">
        <v>24</v>
      </c>
      <c r="M21" s="4">
        <v>12.7</v>
      </c>
      <c r="N21" s="4">
        <v>13.3</v>
      </c>
      <c r="O21" s="4">
        <v>45.4</v>
      </c>
      <c r="P21" s="2" t="s">
        <v>1496</v>
      </c>
      <c r="Q21" s="5">
        <v>73</v>
      </c>
      <c r="R21" s="6">
        <v>21.8</v>
      </c>
      <c r="S21" s="6">
        <v>98.6</v>
      </c>
      <c r="T21" s="6">
        <v>33</v>
      </c>
      <c r="U21" s="5">
        <v>335</v>
      </c>
      <c r="V21" s="6">
        <v>21.9</v>
      </c>
      <c r="W21" s="5">
        <v>23</v>
      </c>
      <c r="X21" s="6">
        <v>11.6</v>
      </c>
      <c r="Y21" s="6">
        <v>13.9</v>
      </c>
      <c r="Z21" s="6">
        <v>38.1</v>
      </c>
      <c r="AA21" s="2" t="s">
        <v>1497</v>
      </c>
      <c r="AB21" s="5">
        <v>77</v>
      </c>
      <c r="AC21" s="6">
        <v>23</v>
      </c>
      <c r="AD21" s="6">
        <v>95.8</v>
      </c>
      <c r="AE21" s="6">
        <v>32.1</v>
      </c>
      <c r="AF21" s="5">
        <v>335</v>
      </c>
      <c r="AG21" s="6">
        <v>21.4</v>
      </c>
      <c r="AH21" s="5">
        <v>27</v>
      </c>
      <c r="AI21" s="6">
        <v>10.6</v>
      </c>
      <c r="AJ21" s="6">
        <v>14.4</v>
      </c>
      <c r="AK21" s="6">
        <v>32.2</v>
      </c>
      <c r="AL21" s="2" t="s">
        <v>1498</v>
      </c>
      <c r="AM21" s="5">
        <v>1212</v>
      </c>
      <c r="AN21" s="5">
        <v>420</v>
      </c>
      <c r="AO21" s="6">
        <v>158.9</v>
      </c>
      <c r="AP21" s="6">
        <v>34.5</v>
      </c>
      <c r="AQ21" s="7">
        <v>10.11</v>
      </c>
      <c r="AR21" s="6">
        <v>85.9</v>
      </c>
      <c r="AS21" s="7">
        <v>4.18</v>
      </c>
      <c r="AT21" s="6">
        <v>4.1</v>
      </c>
      <c r="AU21" s="6">
        <v>145.6</v>
      </c>
      <c r="AV21" s="7">
        <v>2.57</v>
      </c>
      <c r="AW21" s="2" t="s">
        <v>1499</v>
      </c>
      <c r="AX21" s="5">
        <v>1336</v>
      </c>
      <c r="AY21" s="5">
        <v>753</v>
      </c>
      <c r="AZ21" s="6">
        <v>116</v>
      </c>
      <c r="BA21" s="6">
        <v>29.7</v>
      </c>
      <c r="BB21" s="7">
        <v>10.38</v>
      </c>
      <c r="BC21" s="6">
        <v>78.2</v>
      </c>
      <c r="BD21" s="7">
        <v>10.85</v>
      </c>
      <c r="BE21" s="6">
        <v>3.5</v>
      </c>
      <c r="BF21" s="6">
        <v>152.3</v>
      </c>
      <c r="BG21" s="7">
        <v>2.98</v>
      </c>
      <c r="BH21" s="2" t="s">
        <v>1500</v>
      </c>
      <c r="BI21" s="5">
        <v>1483</v>
      </c>
      <c r="BJ21" s="5">
        <v>811</v>
      </c>
      <c r="BK21" s="6">
        <v>122.9</v>
      </c>
      <c r="BL21" s="6">
        <v>31</v>
      </c>
      <c r="BM21" s="7">
        <v>12.38</v>
      </c>
      <c r="BN21" s="6">
        <v>85.5</v>
      </c>
      <c r="BO21" s="7">
        <v>12.88</v>
      </c>
      <c r="BP21" s="6">
        <v>3.9</v>
      </c>
      <c r="BQ21" s="6">
        <v>154.2</v>
      </c>
      <c r="BR21" s="7">
        <v>2.7</v>
      </c>
      <c r="BS21" s="2" t="s">
        <v>1501</v>
      </c>
      <c r="BT21" s="6">
        <v>59.6</v>
      </c>
      <c r="BU21" s="6">
        <v>16</v>
      </c>
      <c r="BV21" s="7">
        <v>1.4</v>
      </c>
      <c r="BW21" s="6">
        <v>140</v>
      </c>
      <c r="BX21" s="6">
        <v>175.5</v>
      </c>
      <c r="BY21" s="7">
        <v>1.41</v>
      </c>
      <c r="BZ21" s="19"/>
      <c r="CA21" s="2" t="s">
        <v>1502</v>
      </c>
      <c r="CB21" s="6">
        <v>75.6</v>
      </c>
      <c r="CC21" s="6">
        <v>13.2</v>
      </c>
      <c r="CD21" s="7">
        <v>1.16</v>
      </c>
      <c r="CE21" s="6">
        <v>55.3</v>
      </c>
      <c r="CF21" s="6">
        <v>164</v>
      </c>
      <c r="CG21" s="7">
        <v>1.16</v>
      </c>
      <c r="CH21" s="19"/>
      <c r="CI21" s="2" t="s">
        <v>1503</v>
      </c>
      <c r="CJ21" s="6">
        <v>72.6</v>
      </c>
      <c r="CK21" s="6">
        <v>14.9</v>
      </c>
      <c r="CL21" s="7">
        <v>1.22</v>
      </c>
      <c r="CM21" s="6">
        <v>53.7</v>
      </c>
      <c r="CN21" s="6">
        <v>196.1</v>
      </c>
      <c r="CO21" s="7">
        <v>1.22</v>
      </c>
      <c r="CP21" s="19"/>
    </row>
    <row r="22" spans="1:94">
      <c r="A22" s="3">
        <v>2018021</v>
      </c>
      <c r="B22" s="11" t="s">
        <v>380</v>
      </c>
      <c r="C22" s="2">
        <v>1620136</v>
      </c>
      <c r="D22" s="10" t="s">
        <v>381</v>
      </c>
      <c r="E22" s="2" t="s">
        <v>1504</v>
      </c>
      <c r="F22" s="3">
        <v>79</v>
      </c>
      <c r="G22" s="4">
        <v>27.1</v>
      </c>
      <c r="H22" s="4">
        <v>78.3</v>
      </c>
      <c r="I22" s="4">
        <v>22.8</v>
      </c>
      <c r="J22" s="3">
        <v>292</v>
      </c>
      <c r="K22" s="4">
        <v>15.9</v>
      </c>
      <c r="L22" s="3">
        <v>116</v>
      </c>
      <c r="M22" s="4">
        <v>11.5</v>
      </c>
      <c r="N22" s="4">
        <v>13.9</v>
      </c>
      <c r="O22" s="4">
        <v>36.7</v>
      </c>
      <c r="P22" s="2" t="s">
        <v>1505</v>
      </c>
      <c r="Q22" s="5">
        <v>75</v>
      </c>
      <c r="R22" s="6">
        <v>25.4</v>
      </c>
      <c r="S22" s="6">
        <v>78.9</v>
      </c>
      <c r="T22" s="6">
        <v>23.3</v>
      </c>
      <c r="U22" s="5">
        <v>295</v>
      </c>
      <c r="V22" s="6">
        <v>15.8</v>
      </c>
      <c r="W22" s="5">
        <v>124</v>
      </c>
      <c r="X22" s="6">
        <v>10.7</v>
      </c>
      <c r="Y22" s="6">
        <v>11.5</v>
      </c>
      <c r="Z22" s="6">
        <v>31</v>
      </c>
      <c r="AA22" s="2" t="s">
        <v>1506</v>
      </c>
      <c r="AB22" s="5">
        <v>98</v>
      </c>
      <c r="AC22" s="6">
        <v>32</v>
      </c>
      <c r="AD22" s="6">
        <v>79.4</v>
      </c>
      <c r="AE22" s="6">
        <v>24.3</v>
      </c>
      <c r="AF22" s="5">
        <v>306</v>
      </c>
      <c r="AG22" s="6">
        <v>16.1</v>
      </c>
      <c r="AH22" s="5">
        <v>101</v>
      </c>
      <c r="AI22" s="6">
        <v>10.1</v>
      </c>
      <c r="AJ22" s="6">
        <v>12.9</v>
      </c>
      <c r="AK22" s="6">
        <v>27.4</v>
      </c>
      <c r="AL22" s="2" t="s">
        <v>1507</v>
      </c>
      <c r="AM22" s="5">
        <v>98</v>
      </c>
      <c r="AN22" s="5">
        <v>38</v>
      </c>
      <c r="AO22" s="6">
        <v>26.1</v>
      </c>
      <c r="AP22" s="6">
        <v>35.5</v>
      </c>
      <c r="AQ22" s="7">
        <v>4.96</v>
      </c>
      <c r="AR22" s="6">
        <v>37.7</v>
      </c>
      <c r="AS22" s="19"/>
      <c r="AT22" s="19"/>
      <c r="AU22" s="19"/>
      <c r="AV22" s="19"/>
      <c r="AW22" s="2" t="s">
        <v>1508</v>
      </c>
      <c r="AX22" s="5">
        <v>211</v>
      </c>
      <c r="AY22" s="5">
        <v>76</v>
      </c>
      <c r="AZ22" s="6">
        <v>26.4</v>
      </c>
      <c r="BA22" s="6">
        <v>32.3</v>
      </c>
      <c r="BB22" s="7">
        <v>4.87</v>
      </c>
      <c r="BC22" s="6">
        <v>36.9</v>
      </c>
      <c r="BD22" s="19"/>
      <c r="BE22" s="19"/>
      <c r="BF22" s="19"/>
      <c r="BG22" s="19"/>
      <c r="BH22" s="2" t="s">
        <v>1509</v>
      </c>
      <c r="BI22" s="5">
        <v>277</v>
      </c>
      <c r="BJ22" s="5">
        <v>83</v>
      </c>
      <c r="BK22" s="6">
        <v>32.3</v>
      </c>
      <c r="BL22" s="6">
        <v>37.3</v>
      </c>
      <c r="BM22" s="7">
        <v>5.07</v>
      </c>
      <c r="BN22" s="6">
        <v>38.2</v>
      </c>
      <c r="BO22" s="19"/>
      <c r="BP22" s="19"/>
      <c r="BQ22" s="19"/>
      <c r="BR22" s="19"/>
      <c r="BS22" s="2" t="s">
        <v>1510</v>
      </c>
      <c r="BT22" s="6">
        <v>69.1</v>
      </c>
      <c r="BU22" s="6">
        <v>14.2</v>
      </c>
      <c r="BV22" s="7">
        <v>1.25</v>
      </c>
      <c r="BW22" s="6">
        <v>32.9</v>
      </c>
      <c r="BX22" s="6">
        <v>179.7</v>
      </c>
      <c r="BY22" s="7">
        <v>1.25</v>
      </c>
      <c r="BZ22" s="19"/>
      <c r="CA22" s="2" t="s">
        <v>1511</v>
      </c>
      <c r="CB22" s="6">
        <v>49.9</v>
      </c>
      <c r="CC22" s="6">
        <v>18.5</v>
      </c>
      <c r="CD22" s="7">
        <v>1.62</v>
      </c>
      <c r="CE22" s="6">
        <v>50.6</v>
      </c>
      <c r="CF22" s="6">
        <v>127.2</v>
      </c>
      <c r="CG22" s="7">
        <v>1.64</v>
      </c>
      <c r="CH22" s="19"/>
      <c r="CI22" s="2" t="s">
        <v>1512</v>
      </c>
      <c r="CJ22" s="6">
        <v>58.9</v>
      </c>
      <c r="CK22" s="6">
        <v>17.6</v>
      </c>
      <c r="CL22" s="7">
        <v>1.44</v>
      </c>
      <c r="CM22" s="6">
        <v>38.5</v>
      </c>
      <c r="CN22" s="6">
        <v>153.7</v>
      </c>
      <c r="CO22" s="7">
        <v>1.44</v>
      </c>
      <c r="CP22" s="19"/>
    </row>
    <row r="23" spans="78:94">
      <c r="BZ23" s="19"/>
      <c r="CP23" s="1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9"/>
  <sheetViews>
    <sheetView zoomScale="150" zoomScaleNormal="150" workbookViewId="0">
      <pane xSplit="2" ySplit="1" topLeftCell="AW12" activePane="bottomRight" state="frozen"/>
      <selection/>
      <selection pane="topRight"/>
      <selection pane="bottomLeft"/>
      <selection pane="bottomRight" activeCell="AI18" sqref="AI18"/>
    </sheetView>
  </sheetViews>
  <sheetFormatPr defaultColWidth="9" defaultRowHeight="13.5" customHeight="1"/>
  <cols>
    <col min="1" max="1" width="7.4" style="2" customWidth="1"/>
    <col min="2" max="2" width="6.13333333333333" style="2" customWidth="1"/>
    <col min="3" max="3" width="7.2" style="2" customWidth="1"/>
    <col min="4" max="4" width="9.93333333333333" style="2" customWidth="1"/>
    <col min="5" max="5" width="14.8" style="5" customWidth="1"/>
    <col min="6" max="6" width="13.4" style="64" customWidth="1"/>
    <col min="7" max="7" width="13.3333333333333" style="64" customWidth="1"/>
    <col min="8" max="8" width="11.2666666666667" style="5" customWidth="1"/>
    <col min="9" max="10" width="13.8666666666667" style="64" customWidth="1"/>
    <col min="11" max="11" width="13.8666666666667" style="5" customWidth="1"/>
    <col min="12" max="13" width="12.8666666666667" style="5" customWidth="1"/>
    <col min="14" max="14" width="6.4" style="5" customWidth="1"/>
    <col min="15" max="15" width="4.86666666666667" style="5" customWidth="1"/>
    <col min="16" max="16" width="6.26666666666667" style="5" customWidth="1"/>
    <col min="17" max="18" width="8.93333333333333" style="5" customWidth="1"/>
    <col min="19" max="19" width="8.86666666666667" style="5" customWidth="1"/>
    <col min="20" max="20" width="4.66666666666667" style="5" customWidth="1"/>
    <col min="21" max="21" width="4.6" style="5" customWidth="1"/>
    <col min="22" max="22" width="4.8" style="5" customWidth="1"/>
    <col min="23" max="23" width="6.4" style="5" customWidth="1"/>
    <col min="24" max="24" width="8" style="5" customWidth="1"/>
    <col min="25" max="25" width="6.33333333333333" style="5" customWidth="1"/>
    <col min="26" max="26" width="6.13333333333333" style="5" customWidth="1"/>
    <col min="27" max="27" width="4.6" style="5" customWidth="1"/>
    <col min="28" max="28" width="4.8" style="5" customWidth="1"/>
    <col min="29" max="29" width="6.26666666666667" style="5" customWidth="1"/>
    <col min="30" max="30" width="7.13333333333333" style="5" customWidth="1"/>
    <col min="31" max="31" width="7.66666666666667" style="5" customWidth="1"/>
    <col min="32" max="32" width="8.2" style="5" customWidth="1"/>
    <col min="33" max="33" width="6.8" style="5" customWidth="1"/>
    <col min="34" max="34" width="8.33333333333333" style="5" customWidth="1"/>
    <col min="35" max="35" width="13.5333333333333" style="5" customWidth="1"/>
    <col min="36" max="36" width="10.1333333333333" style="5" customWidth="1"/>
    <col min="37" max="37" width="10.8" style="6" customWidth="1"/>
    <col min="38" max="38" width="14.7333333333333" style="5" customWidth="1"/>
    <col min="39" max="39" width="6.86666666666667" style="5" customWidth="1"/>
    <col min="40" max="40" width="10.2666666666667" style="6" customWidth="1"/>
    <col min="41" max="41" width="12.5333333333333" style="6" customWidth="1"/>
    <col min="42" max="42" width="15.4666666666667" style="111" customWidth="1"/>
    <col min="43" max="43" width="15.2666666666667" style="111" customWidth="1"/>
    <col min="44" max="45" width="11.4666666666667" style="111" customWidth="1"/>
    <col min="46" max="46" width="9.8" style="7" customWidth="1"/>
    <col min="47" max="47" width="9.86666666666667" style="7" customWidth="1"/>
    <col min="48" max="48" width="11.4666666666667" style="6" customWidth="1"/>
    <col min="49" max="49" width="13.4666666666667" style="5" customWidth="1"/>
    <col min="50" max="50" width="12.9333333333333" style="5" customWidth="1"/>
    <col min="51" max="51" width="13.2" style="5" customWidth="1"/>
    <col min="52" max="52" width="13.6666666666667" style="5" customWidth="1"/>
    <col min="53" max="53" width="13.4" style="2" customWidth="1"/>
    <col min="54" max="54" width="4.26666666666667" style="2" customWidth="1"/>
    <col min="55" max="55" width="12.1333333333333" style="2" customWidth="1"/>
    <col min="56" max="16384" width="9.06666666666667" style="2"/>
  </cols>
  <sheetData>
    <row r="1" s="1" customFormat="1" customHeight="1" spans="1:55">
      <c r="A1" s="8" t="s">
        <v>0</v>
      </c>
      <c r="B1" s="1" t="s">
        <v>1</v>
      </c>
      <c r="C1" s="1" t="s">
        <v>2</v>
      </c>
      <c r="D1" s="1" t="s">
        <v>3</v>
      </c>
      <c r="E1" s="14" t="s">
        <v>423</v>
      </c>
      <c r="F1" s="85" t="s">
        <v>424</v>
      </c>
      <c r="G1" s="85" t="s">
        <v>425</v>
      </c>
      <c r="H1" s="14" t="s">
        <v>426</v>
      </c>
      <c r="I1" s="85" t="s">
        <v>427</v>
      </c>
      <c r="J1" s="85" t="s">
        <v>428</v>
      </c>
      <c r="K1" s="14" t="s">
        <v>429</v>
      </c>
      <c r="L1" s="14" t="s">
        <v>430</v>
      </c>
      <c r="M1" s="14" t="s">
        <v>431</v>
      </c>
      <c r="N1" s="14" t="s">
        <v>432</v>
      </c>
      <c r="O1" s="14" t="s">
        <v>433</v>
      </c>
      <c r="P1" s="14" t="s">
        <v>434</v>
      </c>
      <c r="Q1" s="14" t="s">
        <v>435</v>
      </c>
      <c r="R1" s="14" t="s">
        <v>436</v>
      </c>
      <c r="S1" s="14" t="s">
        <v>437</v>
      </c>
      <c r="T1" s="14" t="s">
        <v>438</v>
      </c>
      <c r="U1" s="14" t="s">
        <v>439</v>
      </c>
      <c r="V1" s="14" t="s">
        <v>440</v>
      </c>
      <c r="W1" s="14" t="s">
        <v>441</v>
      </c>
      <c r="X1" s="14" t="s">
        <v>442</v>
      </c>
      <c r="Y1" s="14" t="s">
        <v>443</v>
      </c>
      <c r="Z1" s="14" t="s">
        <v>444</v>
      </c>
      <c r="AA1" s="14" t="s">
        <v>445</v>
      </c>
      <c r="AB1" s="14" t="s">
        <v>446</v>
      </c>
      <c r="AC1" s="14" t="s">
        <v>447</v>
      </c>
      <c r="AD1" s="14" t="s">
        <v>448</v>
      </c>
      <c r="AE1" s="14" t="s">
        <v>449</v>
      </c>
      <c r="AF1" s="14" t="s">
        <v>450</v>
      </c>
      <c r="AG1" s="14" t="s">
        <v>451</v>
      </c>
      <c r="AH1" s="14" t="s">
        <v>452</v>
      </c>
      <c r="AI1" s="14" t="s">
        <v>453</v>
      </c>
      <c r="AJ1" s="14" t="s">
        <v>454</v>
      </c>
      <c r="AK1" s="15" t="s">
        <v>455</v>
      </c>
      <c r="AL1" s="14" t="s">
        <v>456</v>
      </c>
      <c r="AM1" s="14" t="s">
        <v>457</v>
      </c>
      <c r="AN1" s="15" t="s">
        <v>458</v>
      </c>
      <c r="AO1" s="15" t="s">
        <v>459</v>
      </c>
      <c r="AP1" s="112" t="s">
        <v>460</v>
      </c>
      <c r="AQ1" s="112" t="s">
        <v>461</v>
      </c>
      <c r="AR1" s="112" t="s">
        <v>462</v>
      </c>
      <c r="AS1" s="112" t="s">
        <v>463</v>
      </c>
      <c r="AT1" s="18" t="s">
        <v>464</v>
      </c>
      <c r="AU1" s="18" t="s">
        <v>465</v>
      </c>
      <c r="AV1" s="15" t="s">
        <v>466</v>
      </c>
      <c r="AW1" s="14" t="s">
        <v>467</v>
      </c>
      <c r="AX1" s="14" t="s">
        <v>468</v>
      </c>
      <c r="AY1" s="14" t="s">
        <v>469</v>
      </c>
      <c r="AZ1" s="14" t="s">
        <v>470</v>
      </c>
      <c r="BA1" s="1" t="s">
        <v>471</v>
      </c>
      <c r="BB1" s="1" t="s">
        <v>472</v>
      </c>
      <c r="BC1" s="17" t="s">
        <v>473</v>
      </c>
    </row>
    <row r="2" customHeight="1" spans="1:55">
      <c r="A2" s="3">
        <v>2016001</v>
      </c>
      <c r="B2" s="2" t="s">
        <v>55</v>
      </c>
      <c r="C2" s="2">
        <v>1537605</v>
      </c>
      <c r="D2" s="10" t="s">
        <v>56</v>
      </c>
      <c r="E2" s="5">
        <v>2</v>
      </c>
      <c r="F2" s="64">
        <v>42397.9097222222</v>
      </c>
      <c r="G2" s="64">
        <v>42398.2986111111</v>
      </c>
      <c r="H2" s="5">
        <f>(G2-F2)*24*60</f>
        <v>560.000000002328</v>
      </c>
      <c r="I2" s="64">
        <v>42398.0027777778</v>
      </c>
      <c r="J2" s="64">
        <v>42398.0756944444</v>
      </c>
      <c r="K2" s="5">
        <f>(J2-I2)*24*60</f>
        <v>104.999999996508</v>
      </c>
      <c r="N2" s="5">
        <v>800</v>
      </c>
      <c r="O2" s="5">
        <v>800</v>
      </c>
      <c r="P2" s="5">
        <v>0</v>
      </c>
      <c r="Q2" s="5">
        <v>0</v>
      </c>
      <c r="R2" s="5">
        <v>3500</v>
      </c>
      <c r="S2" s="5">
        <v>0</v>
      </c>
      <c r="T2" s="5">
        <v>550</v>
      </c>
      <c r="U2" s="5">
        <v>1500</v>
      </c>
      <c r="V2" s="5">
        <v>1000</v>
      </c>
      <c r="W2" s="5">
        <v>0</v>
      </c>
      <c r="X2" s="28">
        <v>0</v>
      </c>
      <c r="Y2" s="5">
        <v>8560</v>
      </c>
      <c r="Z2" s="5">
        <v>2000</v>
      </c>
      <c r="AA2" s="5">
        <v>0</v>
      </c>
      <c r="AB2" s="5">
        <v>0</v>
      </c>
      <c r="AC2" s="5">
        <v>1000</v>
      </c>
      <c r="AD2" s="90"/>
      <c r="AE2" s="90"/>
      <c r="AF2" s="90"/>
      <c r="AG2" s="5">
        <v>40</v>
      </c>
      <c r="AH2" s="5">
        <v>0</v>
      </c>
      <c r="AI2" s="5">
        <v>0</v>
      </c>
      <c r="AJ2" s="5">
        <v>100</v>
      </c>
      <c r="AK2" s="6">
        <v>4</v>
      </c>
      <c r="AL2" s="5">
        <v>1000</v>
      </c>
      <c r="AM2" s="5">
        <v>0</v>
      </c>
      <c r="AN2" s="6">
        <v>0.5</v>
      </c>
      <c r="AO2" s="6">
        <v>0</v>
      </c>
      <c r="AP2" s="111">
        <v>0.2</v>
      </c>
      <c r="AQ2" s="111">
        <v>0.2</v>
      </c>
      <c r="AR2" s="111">
        <v>0</v>
      </c>
      <c r="AS2" s="111">
        <v>0</v>
      </c>
      <c r="AT2" s="7">
        <v>3</v>
      </c>
      <c r="AU2" s="7">
        <v>0</v>
      </c>
      <c r="AV2" s="6">
        <v>0</v>
      </c>
      <c r="AW2" s="5">
        <v>62</v>
      </c>
      <c r="AX2" s="5">
        <v>90</v>
      </c>
      <c r="AY2" s="5">
        <v>41</v>
      </c>
      <c r="AZ2" s="5">
        <f t="shared" ref="AZ2:AZ88" si="0">(AX2/3)+(AY2*2/3)</f>
        <v>57.3333333333333</v>
      </c>
      <c r="BA2" s="2">
        <v>1</v>
      </c>
      <c r="BB2" s="2">
        <v>0</v>
      </c>
      <c r="BC2" s="2">
        <v>0</v>
      </c>
    </row>
    <row r="3" customHeight="1" spans="1:55">
      <c r="A3" s="3">
        <v>2016002</v>
      </c>
      <c r="B3" s="2" t="s">
        <v>59</v>
      </c>
      <c r="C3" s="2">
        <v>1344926</v>
      </c>
      <c r="D3" s="10" t="s">
        <v>60</v>
      </c>
      <c r="E3" s="5">
        <v>2</v>
      </c>
      <c r="F3" s="64">
        <v>42400.7152777778</v>
      </c>
      <c r="G3" s="64">
        <v>42401.0416666667</v>
      </c>
      <c r="H3" s="5">
        <f t="shared" ref="H3:H89" si="1">(G3-F3)*24*60</f>
        <v>469.999999991851</v>
      </c>
      <c r="I3" s="64">
        <v>42400.7979166667</v>
      </c>
      <c r="J3" s="64">
        <v>42400.9131944444</v>
      </c>
      <c r="K3" s="5">
        <f t="shared" ref="K3:K89" si="2">(J3-I3)*24*60</f>
        <v>165.999999996275</v>
      </c>
      <c r="N3" s="5">
        <v>1200</v>
      </c>
      <c r="O3" s="5">
        <v>1200</v>
      </c>
      <c r="P3" s="5">
        <v>0</v>
      </c>
      <c r="Q3" s="5">
        <v>2500</v>
      </c>
      <c r="R3" s="5">
        <v>500</v>
      </c>
      <c r="S3" s="5">
        <v>0</v>
      </c>
      <c r="T3" s="5">
        <v>900</v>
      </c>
      <c r="U3" s="5">
        <v>1000</v>
      </c>
      <c r="V3" s="5">
        <v>0</v>
      </c>
      <c r="W3" s="5">
        <v>1000</v>
      </c>
      <c r="X3" s="5">
        <v>0</v>
      </c>
      <c r="Y3" s="5">
        <v>8800</v>
      </c>
      <c r="Z3" s="5">
        <v>1200</v>
      </c>
      <c r="AA3" s="5">
        <v>0</v>
      </c>
      <c r="AB3" s="5">
        <v>3000</v>
      </c>
      <c r="AC3" s="5">
        <v>1300</v>
      </c>
      <c r="AD3" s="5">
        <v>300</v>
      </c>
      <c r="AE3" s="5">
        <v>600</v>
      </c>
      <c r="AF3" s="5">
        <v>400</v>
      </c>
      <c r="AG3" s="5">
        <v>60</v>
      </c>
      <c r="AH3" s="5">
        <v>250</v>
      </c>
      <c r="AI3" s="5">
        <v>0</v>
      </c>
      <c r="AJ3" s="5">
        <v>250</v>
      </c>
      <c r="AK3" s="6">
        <v>1</v>
      </c>
      <c r="AL3" s="5">
        <v>800</v>
      </c>
      <c r="AM3" s="5">
        <v>0</v>
      </c>
      <c r="AN3" s="6">
        <v>0</v>
      </c>
      <c r="AO3" s="6">
        <v>0</v>
      </c>
      <c r="AP3" s="111">
        <v>0.09</v>
      </c>
      <c r="AQ3" s="111">
        <v>0.06</v>
      </c>
      <c r="AR3" s="111">
        <v>0</v>
      </c>
      <c r="AS3" s="111">
        <v>0</v>
      </c>
      <c r="AT3" s="7">
        <v>0</v>
      </c>
      <c r="AU3" s="7">
        <v>0</v>
      </c>
      <c r="AV3" s="6">
        <v>0</v>
      </c>
      <c r="AW3" s="5">
        <v>58</v>
      </c>
      <c r="AX3" s="5">
        <v>133</v>
      </c>
      <c r="AY3" s="5">
        <v>79</v>
      </c>
      <c r="AZ3" s="5">
        <f t="shared" si="0"/>
        <v>97</v>
      </c>
      <c r="BA3" s="2">
        <v>0</v>
      </c>
      <c r="BB3" s="2">
        <v>0</v>
      </c>
      <c r="BC3" s="2">
        <v>0</v>
      </c>
    </row>
    <row r="4" customHeight="1" spans="1:55">
      <c r="A4" s="3">
        <v>2016003</v>
      </c>
      <c r="B4" s="2" t="s">
        <v>65</v>
      </c>
      <c r="C4" s="2">
        <v>1536639</v>
      </c>
      <c r="D4" s="10" t="s">
        <v>66</v>
      </c>
      <c r="E4" s="5">
        <v>2</v>
      </c>
      <c r="F4" s="64">
        <v>42404.8194444444</v>
      </c>
      <c r="G4" s="64">
        <v>42405.2361111111</v>
      </c>
      <c r="H4" s="5">
        <f t="shared" si="1"/>
        <v>599.999999996508</v>
      </c>
      <c r="I4" s="64">
        <v>42404.9923611111</v>
      </c>
      <c r="J4" s="64">
        <v>42405.0826388889</v>
      </c>
      <c r="K4" s="5">
        <f t="shared" si="2"/>
        <v>130.000000004657</v>
      </c>
      <c r="N4" s="5">
        <v>1600</v>
      </c>
      <c r="O4" s="5">
        <v>1600</v>
      </c>
      <c r="P4" s="5">
        <v>0</v>
      </c>
      <c r="Q4" s="5">
        <v>3500</v>
      </c>
      <c r="R4" s="5">
        <v>0</v>
      </c>
      <c r="S4" s="5">
        <v>0</v>
      </c>
      <c r="T4" s="5">
        <v>300</v>
      </c>
      <c r="U4" s="5">
        <v>4500</v>
      </c>
      <c r="V4" s="5">
        <v>2500</v>
      </c>
      <c r="W4" s="5">
        <v>0</v>
      </c>
      <c r="X4" s="5">
        <v>0</v>
      </c>
      <c r="Y4" s="5">
        <v>11600</v>
      </c>
      <c r="Z4" s="5">
        <v>1000</v>
      </c>
      <c r="AA4" s="5">
        <v>0</v>
      </c>
      <c r="AB4" s="5">
        <v>0</v>
      </c>
      <c r="AC4" s="5">
        <v>5000</v>
      </c>
      <c r="AD4" s="5">
        <v>2000</v>
      </c>
      <c r="AE4" s="5">
        <v>25</v>
      </c>
      <c r="AF4" s="5">
        <v>2975</v>
      </c>
      <c r="AG4" s="5">
        <v>40</v>
      </c>
      <c r="AH4" s="5">
        <v>0</v>
      </c>
      <c r="AI4" s="5">
        <v>0</v>
      </c>
      <c r="AJ4" s="5">
        <v>200</v>
      </c>
      <c r="AK4" s="6">
        <v>0.5</v>
      </c>
      <c r="AL4" s="5">
        <v>0</v>
      </c>
      <c r="AM4" s="5">
        <v>0</v>
      </c>
      <c r="AN4" s="6">
        <v>0</v>
      </c>
      <c r="AO4" s="6">
        <v>0</v>
      </c>
      <c r="AP4" s="111">
        <v>0.15</v>
      </c>
      <c r="AQ4" s="111">
        <v>0.05</v>
      </c>
      <c r="AR4" s="111">
        <v>0</v>
      </c>
      <c r="AS4" s="111">
        <v>0</v>
      </c>
      <c r="AT4" s="7">
        <v>0</v>
      </c>
      <c r="AU4" s="7">
        <v>0</v>
      </c>
      <c r="AV4" s="6">
        <v>0</v>
      </c>
      <c r="AW4" s="5">
        <v>97</v>
      </c>
      <c r="AX4" s="5">
        <v>86</v>
      </c>
      <c r="AY4" s="5">
        <v>55</v>
      </c>
      <c r="AZ4" s="5">
        <f t="shared" si="0"/>
        <v>65.3333333333333</v>
      </c>
      <c r="BA4" s="2">
        <v>0</v>
      </c>
      <c r="BB4" s="2">
        <v>0</v>
      </c>
      <c r="BC4" s="2">
        <v>0</v>
      </c>
    </row>
    <row r="5" customHeight="1" spans="1:55">
      <c r="A5" s="3">
        <v>2016004</v>
      </c>
      <c r="B5" s="11" t="s">
        <v>71</v>
      </c>
      <c r="C5" s="2">
        <v>1536122</v>
      </c>
      <c r="D5" s="10" t="s">
        <v>72</v>
      </c>
      <c r="E5" s="5">
        <v>2</v>
      </c>
      <c r="F5" s="64">
        <v>42407.96875</v>
      </c>
      <c r="G5" s="64">
        <v>42408.4166666667</v>
      </c>
      <c r="H5" s="5">
        <f t="shared" si="1"/>
        <v>644.999999996508</v>
      </c>
      <c r="I5" s="64">
        <v>42408.1298611111</v>
      </c>
      <c r="J5" s="64">
        <v>42408.2201388889</v>
      </c>
      <c r="K5" s="5">
        <f t="shared" si="2"/>
        <v>129.999999994179</v>
      </c>
      <c r="N5" s="5">
        <v>0</v>
      </c>
      <c r="O5" s="5">
        <v>800</v>
      </c>
      <c r="P5" s="5">
        <v>0</v>
      </c>
      <c r="Q5" s="5">
        <v>2000</v>
      </c>
      <c r="R5" s="5">
        <v>0</v>
      </c>
      <c r="S5" s="5">
        <v>0</v>
      </c>
      <c r="T5" s="5">
        <v>600</v>
      </c>
      <c r="U5" s="5">
        <v>1500</v>
      </c>
      <c r="V5" s="5">
        <v>1500</v>
      </c>
      <c r="W5" s="5">
        <v>1000</v>
      </c>
      <c r="X5" s="5">
        <v>0</v>
      </c>
      <c r="Y5" s="5">
        <v>7650</v>
      </c>
      <c r="Z5" s="5">
        <v>500</v>
      </c>
      <c r="AA5" s="5">
        <v>0</v>
      </c>
      <c r="AB5" s="5">
        <v>0</v>
      </c>
      <c r="AC5" s="5">
        <v>2510</v>
      </c>
      <c r="AD5" s="90"/>
      <c r="AE5" s="90"/>
      <c r="AF5" s="5">
        <v>1000</v>
      </c>
      <c r="AG5" s="5">
        <v>0</v>
      </c>
      <c r="AH5" s="5">
        <v>0</v>
      </c>
      <c r="AI5" s="5">
        <v>0</v>
      </c>
      <c r="AJ5" s="5">
        <v>40</v>
      </c>
      <c r="AK5" s="6">
        <v>0</v>
      </c>
      <c r="AL5" s="5">
        <v>0</v>
      </c>
      <c r="AM5" s="5">
        <v>0</v>
      </c>
      <c r="AN5" s="6">
        <v>0.4</v>
      </c>
      <c r="AO5" s="6">
        <v>0</v>
      </c>
      <c r="AP5" s="111">
        <v>0</v>
      </c>
      <c r="AQ5" s="111">
        <v>0</v>
      </c>
      <c r="AR5" s="111">
        <v>0</v>
      </c>
      <c r="AS5" s="111">
        <v>0</v>
      </c>
      <c r="AT5" s="7">
        <v>0</v>
      </c>
      <c r="AU5" s="7">
        <v>0</v>
      </c>
      <c r="AV5" s="6">
        <v>0</v>
      </c>
      <c r="AW5" s="5">
        <v>65</v>
      </c>
      <c r="AX5" s="5">
        <v>85</v>
      </c>
      <c r="AY5" s="5">
        <v>44</v>
      </c>
      <c r="AZ5" s="5">
        <f t="shared" si="0"/>
        <v>57.6666666666667</v>
      </c>
      <c r="BA5" s="2">
        <v>0</v>
      </c>
      <c r="BB5" s="2">
        <v>0</v>
      </c>
      <c r="BC5" s="2">
        <v>0</v>
      </c>
    </row>
    <row r="6" customHeight="1" spans="1:55">
      <c r="A6" s="3">
        <v>2016005</v>
      </c>
      <c r="B6" s="11" t="s">
        <v>75</v>
      </c>
      <c r="C6" s="2">
        <v>1539170</v>
      </c>
      <c r="D6" s="10" t="s">
        <v>76</v>
      </c>
      <c r="E6" s="5">
        <v>2</v>
      </c>
      <c r="F6" s="64">
        <v>42417.5972222222</v>
      </c>
      <c r="G6" s="64">
        <v>42418.0208333333</v>
      </c>
      <c r="H6" s="5">
        <f t="shared" si="1"/>
        <v>610.000000008149</v>
      </c>
      <c r="I6" s="64">
        <v>42417.7611111111</v>
      </c>
      <c r="J6" s="64">
        <v>42417.8979166667</v>
      </c>
      <c r="K6" s="5">
        <f t="shared" si="2"/>
        <v>197.000000003027</v>
      </c>
      <c r="N6" s="5">
        <v>800</v>
      </c>
      <c r="O6" s="5">
        <v>1600</v>
      </c>
      <c r="P6" s="5">
        <v>0</v>
      </c>
      <c r="Q6" s="5">
        <v>3500</v>
      </c>
      <c r="R6" s="5">
        <v>0</v>
      </c>
      <c r="S6" s="5">
        <v>0</v>
      </c>
      <c r="T6" s="5">
        <v>100</v>
      </c>
      <c r="U6" s="5">
        <v>500</v>
      </c>
      <c r="V6" s="5">
        <v>500</v>
      </c>
      <c r="W6" s="5">
        <v>0</v>
      </c>
      <c r="X6" s="5">
        <v>0</v>
      </c>
      <c r="Y6" s="5">
        <v>7450</v>
      </c>
      <c r="Z6" s="5">
        <v>1600</v>
      </c>
      <c r="AA6" s="5">
        <v>1000</v>
      </c>
      <c r="AB6" s="5">
        <v>3000</v>
      </c>
      <c r="AC6" s="5">
        <v>1050</v>
      </c>
      <c r="AD6" s="5">
        <v>400</v>
      </c>
      <c r="AE6" s="5">
        <v>150</v>
      </c>
      <c r="AF6" s="5">
        <v>500</v>
      </c>
      <c r="AG6" s="5">
        <v>130</v>
      </c>
      <c r="AH6" s="5">
        <v>250</v>
      </c>
      <c r="AI6" s="5">
        <v>0</v>
      </c>
      <c r="AJ6" s="5">
        <v>200</v>
      </c>
      <c r="AK6" s="6">
        <v>3</v>
      </c>
      <c r="AL6" s="5">
        <v>800</v>
      </c>
      <c r="AM6" s="5">
        <v>0</v>
      </c>
      <c r="AN6" s="16"/>
      <c r="AO6" s="6">
        <v>0</v>
      </c>
      <c r="AP6" s="111">
        <v>0.05</v>
      </c>
      <c r="AQ6" s="111">
        <v>0.01</v>
      </c>
      <c r="AR6" s="111">
        <v>0</v>
      </c>
      <c r="AS6" s="111">
        <v>0</v>
      </c>
      <c r="AT6" s="7">
        <v>0</v>
      </c>
      <c r="AU6" s="7">
        <v>0</v>
      </c>
      <c r="AV6" s="6">
        <v>0</v>
      </c>
      <c r="AW6" s="5">
        <v>63</v>
      </c>
      <c r="AX6" s="5">
        <v>103</v>
      </c>
      <c r="AY6" s="5">
        <v>44</v>
      </c>
      <c r="AZ6" s="5">
        <f t="shared" si="0"/>
        <v>63.6666666666667</v>
      </c>
      <c r="BA6" s="2">
        <v>0</v>
      </c>
      <c r="BB6" s="2">
        <v>0</v>
      </c>
      <c r="BC6" s="2">
        <v>0</v>
      </c>
    </row>
    <row r="7" customHeight="1" spans="1:55">
      <c r="A7" s="3">
        <v>2016006</v>
      </c>
      <c r="B7" s="11" t="s">
        <v>79</v>
      </c>
      <c r="C7" s="2">
        <v>1539687</v>
      </c>
      <c r="D7" s="10" t="s">
        <v>80</v>
      </c>
      <c r="E7" s="5">
        <v>2</v>
      </c>
      <c r="F7" s="64">
        <v>42422.4965277778</v>
      </c>
      <c r="G7" s="64">
        <v>42422.875</v>
      </c>
      <c r="H7" s="5">
        <f t="shared" si="1"/>
        <v>544.999999995343</v>
      </c>
      <c r="I7" s="64">
        <v>42422.5798611111</v>
      </c>
      <c r="J7" s="64">
        <v>42422.6645833333</v>
      </c>
      <c r="K7" s="5">
        <f t="shared" si="2"/>
        <v>121.999999999534</v>
      </c>
      <c r="N7" s="5">
        <v>0</v>
      </c>
      <c r="O7" s="5">
        <v>1000</v>
      </c>
      <c r="P7" s="5">
        <v>0</v>
      </c>
      <c r="Q7" s="5">
        <v>1500</v>
      </c>
      <c r="R7" s="5">
        <v>500</v>
      </c>
      <c r="S7" s="5">
        <v>0</v>
      </c>
      <c r="T7" s="5">
        <v>300</v>
      </c>
      <c r="U7" s="5">
        <v>2000</v>
      </c>
      <c r="V7" s="5">
        <v>1000</v>
      </c>
      <c r="W7" s="5">
        <v>1500</v>
      </c>
      <c r="X7" s="5">
        <v>0</v>
      </c>
      <c r="Y7" s="5">
        <v>7850</v>
      </c>
      <c r="Z7" s="90"/>
      <c r="AA7" s="5">
        <v>0</v>
      </c>
      <c r="AB7" s="5">
        <v>0</v>
      </c>
      <c r="AC7" s="90"/>
      <c r="AD7" s="90"/>
      <c r="AE7" s="90"/>
      <c r="AF7" s="90"/>
      <c r="AG7" s="5">
        <v>0</v>
      </c>
      <c r="AH7" s="5">
        <v>0</v>
      </c>
      <c r="AI7" s="5">
        <v>0</v>
      </c>
      <c r="AJ7" s="5">
        <v>50</v>
      </c>
      <c r="AK7" s="6">
        <v>1.5</v>
      </c>
      <c r="AL7" s="5">
        <v>600</v>
      </c>
      <c r="AM7" s="5">
        <v>0</v>
      </c>
      <c r="AN7" s="16"/>
      <c r="AO7" s="6">
        <v>0</v>
      </c>
      <c r="AP7" s="111">
        <v>0.01</v>
      </c>
      <c r="AQ7" s="111">
        <v>0</v>
      </c>
      <c r="AR7" s="111">
        <v>0</v>
      </c>
      <c r="AS7" s="111">
        <v>0</v>
      </c>
      <c r="AT7" s="7">
        <v>0</v>
      </c>
      <c r="AU7" s="7">
        <v>0</v>
      </c>
      <c r="AV7" s="6">
        <v>0</v>
      </c>
      <c r="AW7" s="5">
        <v>83</v>
      </c>
      <c r="AX7" s="5">
        <v>142</v>
      </c>
      <c r="AY7" s="5">
        <v>74</v>
      </c>
      <c r="AZ7" s="5">
        <f t="shared" si="0"/>
        <v>96.6666666666667</v>
      </c>
      <c r="BA7" s="2">
        <v>0</v>
      </c>
      <c r="BB7" s="2">
        <v>0</v>
      </c>
      <c r="BC7" s="2">
        <v>0</v>
      </c>
    </row>
    <row r="8" customHeight="1" spans="1:55">
      <c r="A8" s="3">
        <v>2016007</v>
      </c>
      <c r="B8" s="11" t="s">
        <v>82</v>
      </c>
      <c r="C8" s="2">
        <v>1541706</v>
      </c>
      <c r="D8" s="10" t="s">
        <v>83</v>
      </c>
      <c r="E8" s="5">
        <v>2</v>
      </c>
      <c r="F8" s="64">
        <v>42446.9583333333</v>
      </c>
      <c r="G8" s="64">
        <v>42447.2777777778</v>
      </c>
      <c r="H8" s="5">
        <f t="shared" si="1"/>
        <v>460.000000001164</v>
      </c>
      <c r="I8" s="64">
        <v>42447.0958333333</v>
      </c>
      <c r="J8" s="64">
        <v>42447.1576388889</v>
      </c>
      <c r="K8" s="5">
        <f t="shared" si="2"/>
        <v>88.9999999967404</v>
      </c>
      <c r="N8" s="5">
        <v>0</v>
      </c>
      <c r="O8" s="5">
        <v>0</v>
      </c>
      <c r="P8" s="5">
        <v>0</v>
      </c>
      <c r="Q8" s="5">
        <v>2500</v>
      </c>
      <c r="R8" s="5">
        <v>500</v>
      </c>
      <c r="S8" s="5">
        <v>0</v>
      </c>
      <c r="T8" s="5">
        <v>400</v>
      </c>
      <c r="U8" s="5">
        <v>1000</v>
      </c>
      <c r="V8" s="5">
        <v>500</v>
      </c>
      <c r="W8" s="5">
        <v>0</v>
      </c>
      <c r="X8" s="5">
        <v>0</v>
      </c>
      <c r="Y8" s="5">
        <v>5250</v>
      </c>
      <c r="Z8" s="5">
        <v>400</v>
      </c>
      <c r="AA8" s="5">
        <v>0</v>
      </c>
      <c r="AB8" s="5">
        <v>0</v>
      </c>
      <c r="AC8" s="5">
        <v>3050</v>
      </c>
      <c r="AD8" s="5">
        <v>200</v>
      </c>
      <c r="AE8" s="5">
        <v>250</v>
      </c>
      <c r="AF8" s="5">
        <v>2600</v>
      </c>
      <c r="AG8" s="5">
        <v>20</v>
      </c>
      <c r="AH8" s="5">
        <v>250</v>
      </c>
      <c r="AI8" s="5">
        <v>0</v>
      </c>
      <c r="AJ8" s="5">
        <v>0</v>
      </c>
      <c r="AK8" s="6">
        <v>0</v>
      </c>
      <c r="AL8" s="5">
        <v>0</v>
      </c>
      <c r="AM8" s="5">
        <v>0</v>
      </c>
      <c r="AN8" s="6">
        <v>0.5</v>
      </c>
      <c r="AO8" s="6">
        <v>0</v>
      </c>
      <c r="AP8" s="111">
        <v>0.04</v>
      </c>
      <c r="AQ8" s="111">
        <v>0.04</v>
      </c>
      <c r="AR8" s="111">
        <v>0</v>
      </c>
      <c r="AS8" s="111">
        <v>0</v>
      </c>
      <c r="AT8" s="7">
        <v>0</v>
      </c>
      <c r="AU8" s="7">
        <v>0</v>
      </c>
      <c r="AV8" s="6">
        <v>0</v>
      </c>
      <c r="AW8" s="5">
        <v>68</v>
      </c>
      <c r="AX8" s="5">
        <v>158</v>
      </c>
      <c r="AY8" s="5">
        <v>68</v>
      </c>
      <c r="AZ8" s="5">
        <f t="shared" si="0"/>
        <v>98</v>
      </c>
      <c r="BA8" s="2">
        <v>0</v>
      </c>
      <c r="BB8" s="2">
        <v>0</v>
      </c>
      <c r="BC8" s="2">
        <v>0</v>
      </c>
    </row>
    <row r="9" customHeight="1" spans="1:55">
      <c r="A9" s="3">
        <v>2016008</v>
      </c>
      <c r="B9" s="11" t="s">
        <v>85</v>
      </c>
      <c r="C9" s="2">
        <v>1542666</v>
      </c>
      <c r="D9" s="10" t="s">
        <v>86</v>
      </c>
      <c r="E9" s="5">
        <v>2</v>
      </c>
      <c r="F9" s="64">
        <v>42455.0069444444</v>
      </c>
      <c r="G9" s="64">
        <v>42455.3576388889</v>
      </c>
      <c r="H9" s="5">
        <f t="shared" si="1"/>
        <v>505.000000001164</v>
      </c>
      <c r="I9" s="64">
        <v>42455.0944444444</v>
      </c>
      <c r="J9" s="64">
        <v>42455.1875</v>
      </c>
      <c r="K9" s="5">
        <f t="shared" si="2"/>
        <v>133.99999999674</v>
      </c>
      <c r="N9" s="5">
        <v>400</v>
      </c>
      <c r="O9" s="5">
        <v>800</v>
      </c>
      <c r="P9" s="5">
        <v>0</v>
      </c>
      <c r="Q9" s="5">
        <v>2500</v>
      </c>
      <c r="R9" s="5">
        <v>0</v>
      </c>
      <c r="S9" s="5">
        <v>0</v>
      </c>
      <c r="T9" s="5">
        <v>0</v>
      </c>
      <c r="U9" s="5">
        <v>1500</v>
      </c>
      <c r="V9" s="5">
        <v>1500</v>
      </c>
      <c r="W9" s="5">
        <v>1000</v>
      </c>
      <c r="X9" s="5">
        <v>0</v>
      </c>
      <c r="Y9" s="5">
        <v>8200</v>
      </c>
      <c r="Z9" s="5">
        <v>1400</v>
      </c>
      <c r="AA9" s="5">
        <v>0</v>
      </c>
      <c r="AB9" s="5">
        <v>0</v>
      </c>
      <c r="AC9" s="5">
        <v>1050</v>
      </c>
      <c r="AD9" s="5">
        <v>350</v>
      </c>
      <c r="AE9" s="5">
        <v>150</v>
      </c>
      <c r="AF9" s="5">
        <v>550</v>
      </c>
      <c r="AG9" s="5">
        <v>40</v>
      </c>
      <c r="AH9" s="5">
        <v>250</v>
      </c>
      <c r="AI9" s="5">
        <v>0</v>
      </c>
      <c r="AJ9" s="5">
        <v>250</v>
      </c>
      <c r="AK9" s="6">
        <v>1</v>
      </c>
      <c r="AL9" s="5">
        <v>400</v>
      </c>
      <c r="AM9" s="5">
        <v>0</v>
      </c>
      <c r="AN9" s="6">
        <v>0.5</v>
      </c>
      <c r="AO9" s="6">
        <v>0</v>
      </c>
      <c r="AP9" s="111">
        <v>0.3</v>
      </c>
      <c r="AQ9" s="111">
        <v>0.02</v>
      </c>
      <c r="AR9" s="111">
        <v>0.02</v>
      </c>
      <c r="AS9" s="111">
        <v>0</v>
      </c>
      <c r="AT9" s="7">
        <v>0</v>
      </c>
      <c r="AU9" s="7">
        <v>0</v>
      </c>
      <c r="AV9" s="6">
        <v>0</v>
      </c>
      <c r="AW9" s="5">
        <v>94</v>
      </c>
      <c r="AX9" s="5">
        <v>109</v>
      </c>
      <c r="AY9" s="5">
        <v>48</v>
      </c>
      <c r="AZ9" s="5">
        <f t="shared" si="0"/>
        <v>68.3333333333333</v>
      </c>
      <c r="BA9" s="2">
        <v>0</v>
      </c>
      <c r="BB9" s="2">
        <v>0</v>
      </c>
      <c r="BC9" s="2">
        <v>0</v>
      </c>
    </row>
    <row r="10" customHeight="1" spans="1:55">
      <c r="A10" s="3">
        <v>2016009</v>
      </c>
      <c r="B10" s="11" t="s">
        <v>90</v>
      </c>
      <c r="C10" s="2">
        <v>1543627</v>
      </c>
      <c r="D10" s="10" t="s">
        <v>91</v>
      </c>
      <c r="E10" s="5">
        <v>2</v>
      </c>
      <c r="F10" s="64">
        <v>42455.5763888889</v>
      </c>
      <c r="G10" s="64">
        <v>42455.9375</v>
      </c>
      <c r="H10" s="5">
        <f t="shared" si="1"/>
        <v>519.999999997672</v>
      </c>
      <c r="I10" s="64">
        <v>42455.7423611111</v>
      </c>
      <c r="J10" s="64">
        <v>42455.8423611111</v>
      </c>
      <c r="K10" s="5">
        <f t="shared" si="2"/>
        <v>144.000000008382</v>
      </c>
      <c r="N10" s="5">
        <v>1600</v>
      </c>
      <c r="O10" s="5">
        <v>800</v>
      </c>
      <c r="P10" s="5">
        <v>0</v>
      </c>
      <c r="Q10" s="5">
        <v>2000</v>
      </c>
      <c r="R10" s="5">
        <v>0</v>
      </c>
      <c r="S10" s="5">
        <v>0</v>
      </c>
      <c r="T10" s="5">
        <v>400</v>
      </c>
      <c r="U10" s="5">
        <v>1500</v>
      </c>
      <c r="V10" s="5">
        <v>500</v>
      </c>
      <c r="W10" s="5">
        <v>0</v>
      </c>
      <c r="X10" s="5">
        <v>0</v>
      </c>
      <c r="Y10" s="5">
        <v>6800</v>
      </c>
      <c r="Z10" s="5">
        <v>600</v>
      </c>
      <c r="AA10" s="5">
        <v>0</v>
      </c>
      <c r="AB10" s="5">
        <v>0</v>
      </c>
      <c r="AC10" s="5">
        <v>600</v>
      </c>
      <c r="AD10" s="90"/>
      <c r="AE10" s="90"/>
      <c r="AF10" s="90"/>
      <c r="AG10" s="5">
        <v>40</v>
      </c>
      <c r="AH10" s="5">
        <v>0</v>
      </c>
      <c r="AI10" s="5">
        <v>0</v>
      </c>
      <c r="AJ10" s="5">
        <v>0</v>
      </c>
      <c r="AK10" s="6">
        <v>5.5</v>
      </c>
      <c r="AL10" s="5">
        <v>1000</v>
      </c>
      <c r="AM10" s="5">
        <v>0</v>
      </c>
      <c r="AN10" s="6">
        <v>0.5</v>
      </c>
      <c r="AO10" s="6">
        <v>0</v>
      </c>
      <c r="AP10" s="111">
        <v>0.02</v>
      </c>
      <c r="AQ10" s="111">
        <v>0</v>
      </c>
      <c r="AR10" s="111">
        <v>0</v>
      </c>
      <c r="AS10" s="111">
        <v>0</v>
      </c>
      <c r="AT10" s="7">
        <v>0</v>
      </c>
      <c r="AU10" s="7">
        <v>0</v>
      </c>
      <c r="AV10" s="6">
        <v>0</v>
      </c>
      <c r="AW10" s="5">
        <v>77</v>
      </c>
      <c r="AX10" s="5">
        <v>108</v>
      </c>
      <c r="AY10" s="5">
        <v>58</v>
      </c>
      <c r="AZ10" s="5">
        <f t="shared" si="0"/>
        <v>74.6666666666667</v>
      </c>
      <c r="BA10" s="2">
        <v>0</v>
      </c>
      <c r="BB10" s="2">
        <v>0</v>
      </c>
      <c r="BC10" s="2">
        <v>0</v>
      </c>
    </row>
    <row r="11" customHeight="1" spans="1:55">
      <c r="A11" s="3">
        <v>2016010</v>
      </c>
      <c r="B11" s="11" t="s">
        <v>94</v>
      </c>
      <c r="C11" s="2">
        <v>1541887</v>
      </c>
      <c r="D11" s="10" t="s">
        <v>95</v>
      </c>
      <c r="E11" s="5">
        <v>2</v>
      </c>
      <c r="F11" s="64">
        <v>42467.5625</v>
      </c>
      <c r="G11" s="64">
        <v>42467.875</v>
      </c>
      <c r="H11" s="5">
        <f t="shared" si="1"/>
        <v>450</v>
      </c>
      <c r="I11" s="64">
        <v>42467.6409722222</v>
      </c>
      <c r="J11" s="64">
        <v>42467.7416666667</v>
      </c>
      <c r="K11" s="5">
        <f t="shared" si="2"/>
        <v>145.000000001164</v>
      </c>
      <c r="N11" s="5">
        <v>800</v>
      </c>
      <c r="O11" s="5">
        <v>800</v>
      </c>
      <c r="P11" s="5">
        <v>0</v>
      </c>
      <c r="Q11" s="5">
        <v>2000</v>
      </c>
      <c r="R11" s="5">
        <v>0</v>
      </c>
      <c r="S11" s="5">
        <v>40</v>
      </c>
      <c r="T11" s="5">
        <v>650</v>
      </c>
      <c r="U11" s="5">
        <v>1000</v>
      </c>
      <c r="V11" s="5">
        <v>500</v>
      </c>
      <c r="W11" s="5">
        <v>1000</v>
      </c>
      <c r="X11" s="5">
        <v>0</v>
      </c>
      <c r="Y11" s="5">
        <v>7100</v>
      </c>
      <c r="Z11" s="5">
        <v>600</v>
      </c>
      <c r="AA11" s="5">
        <v>0</v>
      </c>
      <c r="AB11" s="5">
        <v>0</v>
      </c>
      <c r="AC11" s="5">
        <v>1800</v>
      </c>
      <c r="AD11" s="5">
        <v>1000</v>
      </c>
      <c r="AE11" s="5">
        <v>300</v>
      </c>
      <c r="AF11" s="5">
        <v>500</v>
      </c>
      <c r="AG11" s="5">
        <v>30</v>
      </c>
      <c r="AH11" s="5">
        <v>250</v>
      </c>
      <c r="AI11" s="5">
        <v>0</v>
      </c>
      <c r="AJ11" s="5">
        <v>100</v>
      </c>
      <c r="AK11" s="6">
        <v>0</v>
      </c>
      <c r="AL11" s="5">
        <v>0</v>
      </c>
      <c r="AM11" s="5">
        <v>0</v>
      </c>
      <c r="AN11" s="6">
        <v>0.5</v>
      </c>
      <c r="AO11" s="6">
        <v>0</v>
      </c>
      <c r="AP11" s="111">
        <v>0.2</v>
      </c>
      <c r="AQ11" s="111">
        <v>0</v>
      </c>
      <c r="AR11" s="111">
        <v>0</v>
      </c>
      <c r="AS11" s="111">
        <v>0</v>
      </c>
      <c r="AT11" s="7">
        <v>0</v>
      </c>
      <c r="AU11" s="7">
        <v>0</v>
      </c>
      <c r="AV11" s="6">
        <v>0</v>
      </c>
      <c r="AW11" s="5">
        <v>82</v>
      </c>
      <c r="AX11" s="5">
        <v>88</v>
      </c>
      <c r="AY11" s="5">
        <v>45</v>
      </c>
      <c r="AZ11" s="5">
        <f t="shared" si="0"/>
        <v>59.3333333333333</v>
      </c>
      <c r="BA11" s="2">
        <v>0</v>
      </c>
      <c r="BB11" s="2">
        <v>0</v>
      </c>
      <c r="BC11" s="2">
        <v>0</v>
      </c>
    </row>
    <row r="12" customHeight="1" spans="1:55">
      <c r="A12" s="3">
        <v>2016011</v>
      </c>
      <c r="B12" s="11" t="s">
        <v>99</v>
      </c>
      <c r="C12" s="2">
        <v>1541882</v>
      </c>
      <c r="D12" s="10" t="s">
        <v>100</v>
      </c>
      <c r="E12" s="5">
        <v>2</v>
      </c>
      <c r="F12" s="64">
        <v>42471.3298611111</v>
      </c>
      <c r="G12" s="64">
        <v>42471.6527777778</v>
      </c>
      <c r="H12" s="5">
        <f t="shared" si="1"/>
        <v>465.000000006985</v>
      </c>
      <c r="I12" s="64">
        <v>42471.4340277778</v>
      </c>
      <c r="J12" s="64">
        <v>42471.5222222222</v>
      </c>
      <c r="K12" s="5">
        <f t="shared" si="2"/>
        <v>126.999999994878</v>
      </c>
      <c r="N12" s="5">
        <v>800</v>
      </c>
      <c r="O12" s="5">
        <v>800</v>
      </c>
      <c r="P12" s="5">
        <v>0</v>
      </c>
      <c r="Q12" s="5">
        <v>3500</v>
      </c>
      <c r="R12" s="5">
        <v>0</v>
      </c>
      <c r="S12" s="5">
        <v>0</v>
      </c>
      <c r="T12" s="5">
        <v>400</v>
      </c>
      <c r="U12" s="5">
        <v>500</v>
      </c>
      <c r="V12" s="5">
        <v>500</v>
      </c>
      <c r="W12" s="5">
        <v>500</v>
      </c>
      <c r="X12" s="5">
        <v>0</v>
      </c>
      <c r="Y12" s="5">
        <v>7000</v>
      </c>
      <c r="Z12" s="90"/>
      <c r="AA12" s="5">
        <v>0</v>
      </c>
      <c r="AB12" s="5">
        <v>0</v>
      </c>
      <c r="AC12" s="90"/>
      <c r="AD12" s="90"/>
      <c r="AE12" s="90"/>
      <c r="AF12" s="90"/>
      <c r="AG12" s="5">
        <v>20</v>
      </c>
      <c r="AH12" s="5">
        <v>0</v>
      </c>
      <c r="AI12" s="5">
        <v>0</v>
      </c>
      <c r="AJ12" s="5">
        <v>0</v>
      </c>
      <c r="AK12" s="6">
        <v>1</v>
      </c>
      <c r="AL12" s="5">
        <v>0</v>
      </c>
      <c r="AM12" s="5">
        <v>0</v>
      </c>
      <c r="AN12" s="6">
        <v>0.5</v>
      </c>
      <c r="AO12" s="6">
        <v>0</v>
      </c>
      <c r="AP12" s="111">
        <v>0.2</v>
      </c>
      <c r="AQ12" s="111">
        <v>0.2</v>
      </c>
      <c r="AR12" s="111">
        <v>0</v>
      </c>
      <c r="AS12" s="111">
        <v>0</v>
      </c>
      <c r="AT12" s="7">
        <v>0</v>
      </c>
      <c r="AU12" s="7">
        <v>0</v>
      </c>
      <c r="AV12" s="6">
        <v>0</v>
      </c>
      <c r="AW12" s="5">
        <v>54</v>
      </c>
      <c r="AX12" s="5">
        <v>96</v>
      </c>
      <c r="AY12" s="5">
        <v>40</v>
      </c>
      <c r="AZ12" s="5">
        <f t="shared" si="0"/>
        <v>58.6666666666667</v>
      </c>
      <c r="BA12" s="2">
        <v>0</v>
      </c>
      <c r="BB12" s="2">
        <v>0</v>
      </c>
      <c r="BC12" s="2">
        <v>0</v>
      </c>
    </row>
    <row r="13" customHeight="1" spans="1:55">
      <c r="A13" s="3">
        <v>2016012</v>
      </c>
      <c r="B13" s="11" t="s">
        <v>104</v>
      </c>
      <c r="C13" s="2">
        <v>1522567</v>
      </c>
      <c r="D13" s="10" t="s">
        <v>105</v>
      </c>
      <c r="E13" s="5">
        <v>2</v>
      </c>
      <c r="F13" s="64">
        <v>42474.65625</v>
      </c>
      <c r="G13" s="64">
        <v>42474.9756944444</v>
      </c>
      <c r="H13" s="5">
        <f t="shared" si="1"/>
        <v>460.000000001164</v>
      </c>
      <c r="I13" s="64">
        <v>42474.7659722222</v>
      </c>
      <c r="J13" s="64">
        <v>42474.8625</v>
      </c>
      <c r="K13" s="5">
        <f t="shared" si="2"/>
        <v>139.000000002561</v>
      </c>
      <c r="N13" s="5">
        <v>400</v>
      </c>
      <c r="O13" s="5">
        <v>800</v>
      </c>
      <c r="P13" s="5">
        <v>300</v>
      </c>
      <c r="Q13" s="5">
        <v>2500</v>
      </c>
      <c r="R13" s="5">
        <v>1500</v>
      </c>
      <c r="S13" s="5">
        <v>10</v>
      </c>
      <c r="T13" s="5">
        <v>950</v>
      </c>
      <c r="U13" s="5">
        <v>500</v>
      </c>
      <c r="V13" s="5">
        <v>0</v>
      </c>
      <c r="W13" s="5">
        <v>0</v>
      </c>
      <c r="X13" s="5">
        <v>0</v>
      </c>
      <c r="Y13" s="5">
        <v>7850</v>
      </c>
      <c r="Z13" s="5">
        <v>1000</v>
      </c>
      <c r="AA13" s="5">
        <v>0</v>
      </c>
      <c r="AB13" s="5">
        <v>0</v>
      </c>
      <c r="AC13" s="5">
        <v>1900</v>
      </c>
      <c r="AD13" s="5">
        <v>200</v>
      </c>
      <c r="AE13" s="5">
        <v>900</v>
      </c>
      <c r="AF13" s="5">
        <v>800</v>
      </c>
      <c r="AG13" s="5">
        <v>40</v>
      </c>
      <c r="AH13" s="5">
        <v>250</v>
      </c>
      <c r="AI13" s="5">
        <v>0</v>
      </c>
      <c r="AJ13" s="5">
        <v>150</v>
      </c>
      <c r="AK13" s="6">
        <v>2</v>
      </c>
      <c r="AL13" s="5">
        <v>400</v>
      </c>
      <c r="AM13" s="5">
        <v>0</v>
      </c>
      <c r="AN13" s="6">
        <v>0</v>
      </c>
      <c r="AO13" s="6">
        <v>2</v>
      </c>
      <c r="AP13" s="111">
        <v>0.16</v>
      </c>
      <c r="AQ13" s="111">
        <v>0.16</v>
      </c>
      <c r="AR13" s="111">
        <v>0</v>
      </c>
      <c r="AS13" s="111">
        <v>0</v>
      </c>
      <c r="AT13" s="7">
        <v>0</v>
      </c>
      <c r="AU13" s="7">
        <v>0</v>
      </c>
      <c r="AV13" s="6">
        <v>0</v>
      </c>
      <c r="AW13" s="5">
        <v>61</v>
      </c>
      <c r="AX13" s="5">
        <v>78</v>
      </c>
      <c r="AY13" s="5">
        <v>39</v>
      </c>
      <c r="AZ13" s="5">
        <f t="shared" si="0"/>
        <v>52</v>
      </c>
      <c r="BA13" s="2">
        <v>1</v>
      </c>
      <c r="BB13" s="2">
        <v>0</v>
      </c>
      <c r="BC13" s="2">
        <v>0</v>
      </c>
    </row>
    <row r="14" customHeight="1" spans="1:55">
      <c r="A14" s="3">
        <v>2016013</v>
      </c>
      <c r="B14" s="11" t="s">
        <v>110</v>
      </c>
      <c r="C14" s="2">
        <v>1542348</v>
      </c>
      <c r="D14" s="10" t="s">
        <v>111</v>
      </c>
      <c r="E14" s="5">
        <v>2</v>
      </c>
      <c r="F14" s="64">
        <v>42478.3958333333</v>
      </c>
      <c r="G14" s="64">
        <v>42478.7951388889</v>
      </c>
      <c r="H14" s="5">
        <f t="shared" si="1"/>
        <v>574.999999998836</v>
      </c>
      <c r="I14" s="64">
        <v>42478.5347222222</v>
      </c>
      <c r="J14" s="64">
        <v>42478.6354166667</v>
      </c>
      <c r="K14" s="5">
        <f t="shared" si="2"/>
        <v>145.000000001164</v>
      </c>
      <c r="N14" s="5">
        <v>800</v>
      </c>
      <c r="O14" s="5">
        <v>800</v>
      </c>
      <c r="P14" s="5">
        <v>200</v>
      </c>
      <c r="Q14" s="5">
        <v>2500</v>
      </c>
      <c r="R14" s="5">
        <v>0</v>
      </c>
      <c r="S14" s="5">
        <v>20</v>
      </c>
      <c r="T14" s="5">
        <v>950</v>
      </c>
      <c r="U14" s="5">
        <v>750</v>
      </c>
      <c r="V14" s="5">
        <v>0</v>
      </c>
      <c r="W14" s="5">
        <v>0</v>
      </c>
      <c r="X14" s="5">
        <v>0</v>
      </c>
      <c r="Y14" s="5">
        <v>6450</v>
      </c>
      <c r="Z14" s="5">
        <v>1300</v>
      </c>
      <c r="AA14" s="5">
        <v>0</v>
      </c>
      <c r="AB14" s="5">
        <v>0</v>
      </c>
      <c r="AC14" s="5">
        <v>2500</v>
      </c>
      <c r="AD14" s="5">
        <v>1500</v>
      </c>
      <c r="AE14" s="5">
        <v>500</v>
      </c>
      <c r="AF14" s="5">
        <v>500</v>
      </c>
      <c r="AG14" s="5">
        <v>0</v>
      </c>
      <c r="AH14" s="5">
        <v>250</v>
      </c>
      <c r="AI14" s="5">
        <v>0</v>
      </c>
      <c r="AJ14" s="5">
        <v>100</v>
      </c>
      <c r="AK14" s="6">
        <v>1</v>
      </c>
      <c r="AL14" s="5">
        <v>400</v>
      </c>
      <c r="AM14" s="5">
        <v>0</v>
      </c>
      <c r="AN14" s="6">
        <v>0</v>
      </c>
      <c r="AO14" s="6">
        <v>5.5</v>
      </c>
      <c r="AP14" s="111">
        <v>0.03</v>
      </c>
      <c r="AQ14" s="111">
        <v>0.03</v>
      </c>
      <c r="AR14" s="111">
        <v>0</v>
      </c>
      <c r="AS14" s="111">
        <v>0</v>
      </c>
      <c r="AT14" s="7">
        <v>0</v>
      </c>
      <c r="AU14" s="7">
        <v>0</v>
      </c>
      <c r="AV14" s="6">
        <v>0</v>
      </c>
      <c r="AW14" s="5">
        <v>69</v>
      </c>
      <c r="AX14" s="5">
        <v>130</v>
      </c>
      <c r="AY14" s="5">
        <v>64</v>
      </c>
      <c r="AZ14" s="5">
        <f t="shared" si="0"/>
        <v>86</v>
      </c>
      <c r="BA14" s="2">
        <v>0</v>
      </c>
      <c r="BB14" s="2">
        <v>1</v>
      </c>
      <c r="BC14" s="2">
        <v>0</v>
      </c>
    </row>
    <row r="15" customHeight="1" spans="1:55">
      <c r="A15" s="3">
        <v>2016014</v>
      </c>
      <c r="B15" s="11" t="s">
        <v>115</v>
      </c>
      <c r="C15" s="2">
        <v>1447430</v>
      </c>
      <c r="D15" s="10" t="s">
        <v>116</v>
      </c>
      <c r="E15" s="5">
        <v>2</v>
      </c>
      <c r="F15" s="64">
        <v>42503.6597222222</v>
      </c>
      <c r="G15" s="64">
        <v>42504.25</v>
      </c>
      <c r="H15" s="5">
        <f t="shared" si="1"/>
        <v>850.000000004657</v>
      </c>
      <c r="I15" s="64">
        <v>42503.8034722222</v>
      </c>
      <c r="J15" s="64">
        <v>42504.0125</v>
      </c>
      <c r="K15" s="5">
        <f t="shared" si="2"/>
        <v>300.999999996275</v>
      </c>
      <c r="N15" s="5">
        <v>5600</v>
      </c>
      <c r="O15" s="5">
        <v>4400</v>
      </c>
      <c r="P15" s="5">
        <v>1700</v>
      </c>
      <c r="Q15" s="5">
        <v>2500</v>
      </c>
      <c r="R15" s="5">
        <v>0</v>
      </c>
      <c r="S15" s="5">
        <v>0</v>
      </c>
      <c r="T15" s="5">
        <v>200</v>
      </c>
      <c r="U15" s="5">
        <v>3500</v>
      </c>
      <c r="V15" s="5">
        <v>4000</v>
      </c>
      <c r="W15" s="5">
        <v>0</v>
      </c>
      <c r="X15" s="5">
        <v>0</v>
      </c>
      <c r="Y15" s="5">
        <v>22900</v>
      </c>
      <c r="Z15" s="5">
        <v>8000</v>
      </c>
      <c r="AA15" s="5">
        <v>0</v>
      </c>
      <c r="AB15" s="5">
        <v>0</v>
      </c>
      <c r="AC15" s="5">
        <v>4300</v>
      </c>
      <c r="AD15" s="90"/>
      <c r="AE15" s="90"/>
      <c r="AF15" s="90"/>
      <c r="AG15" s="5">
        <v>20</v>
      </c>
      <c r="AH15" s="5">
        <v>250</v>
      </c>
      <c r="AI15" s="5">
        <v>0</v>
      </c>
      <c r="AJ15" s="5">
        <v>750</v>
      </c>
      <c r="AK15" s="6">
        <v>1</v>
      </c>
      <c r="AL15" s="5">
        <v>0</v>
      </c>
      <c r="AM15" s="5">
        <v>0</v>
      </c>
      <c r="AN15" s="6">
        <v>0.5</v>
      </c>
      <c r="AO15" s="6">
        <v>0</v>
      </c>
      <c r="AP15" s="111">
        <v>0.2</v>
      </c>
      <c r="AQ15" s="111">
        <v>0.2</v>
      </c>
      <c r="AR15" s="111">
        <v>0.05</v>
      </c>
      <c r="AS15" s="111">
        <v>0.05</v>
      </c>
      <c r="AT15" s="7">
        <v>0</v>
      </c>
      <c r="AU15" s="7">
        <v>0</v>
      </c>
      <c r="AV15" s="6">
        <v>0</v>
      </c>
      <c r="AW15" s="5">
        <v>86</v>
      </c>
      <c r="AX15" s="5">
        <v>70</v>
      </c>
      <c r="AY15" s="5">
        <v>38</v>
      </c>
      <c r="AZ15" s="5">
        <f t="shared" si="0"/>
        <v>48.6666666666667</v>
      </c>
      <c r="BA15" s="2">
        <v>0</v>
      </c>
      <c r="BB15" s="2">
        <v>0</v>
      </c>
      <c r="BC15" s="2">
        <v>0</v>
      </c>
    </row>
    <row r="16" customHeight="1" spans="1:55">
      <c r="A16" s="3">
        <v>2016015</v>
      </c>
      <c r="B16" s="11" t="s">
        <v>122</v>
      </c>
      <c r="C16" s="2">
        <v>1548779</v>
      </c>
      <c r="D16" s="10" t="s">
        <v>123</v>
      </c>
      <c r="E16" s="5">
        <v>2</v>
      </c>
      <c r="F16" s="64">
        <v>42508.5868055556</v>
      </c>
      <c r="G16" s="64">
        <v>42509.0590277778</v>
      </c>
      <c r="H16" s="5">
        <f t="shared" si="1"/>
        <v>680.000000005821</v>
      </c>
      <c r="I16" s="64">
        <v>42508.7881944444</v>
      </c>
      <c r="J16" s="64">
        <v>42508.875</v>
      </c>
      <c r="K16" s="5">
        <f t="shared" si="2"/>
        <v>124.999999998836</v>
      </c>
      <c r="N16" s="5">
        <v>0</v>
      </c>
      <c r="O16" s="5">
        <v>1600</v>
      </c>
      <c r="P16" s="5">
        <v>1550</v>
      </c>
      <c r="Q16" s="5">
        <v>3500</v>
      </c>
      <c r="R16" s="5">
        <v>0</v>
      </c>
      <c r="S16" s="5">
        <v>0</v>
      </c>
      <c r="T16" s="5">
        <v>150</v>
      </c>
      <c r="U16" s="5">
        <v>500</v>
      </c>
      <c r="V16" s="5">
        <v>2500</v>
      </c>
      <c r="W16" s="5">
        <v>0</v>
      </c>
      <c r="X16" s="5">
        <v>0</v>
      </c>
      <c r="Y16" s="5">
        <v>10450</v>
      </c>
      <c r="Z16" s="5">
        <v>2000</v>
      </c>
      <c r="AA16" s="5">
        <v>0</v>
      </c>
      <c r="AB16" s="5">
        <v>0</v>
      </c>
      <c r="AC16" s="5">
        <v>3250</v>
      </c>
      <c r="AD16" s="5">
        <v>1500</v>
      </c>
      <c r="AE16" s="5">
        <v>150</v>
      </c>
      <c r="AF16" s="5">
        <v>1600</v>
      </c>
      <c r="AG16" s="5">
        <v>20</v>
      </c>
      <c r="AH16" s="5">
        <v>250</v>
      </c>
      <c r="AI16" s="5">
        <v>0</v>
      </c>
      <c r="AJ16" s="5">
        <v>150</v>
      </c>
      <c r="AK16" s="6">
        <v>1</v>
      </c>
      <c r="AL16" s="5">
        <v>800</v>
      </c>
      <c r="AM16" s="5">
        <v>0</v>
      </c>
      <c r="AN16" s="6">
        <v>1</v>
      </c>
      <c r="AO16" s="6">
        <v>0</v>
      </c>
      <c r="AP16" s="111">
        <v>0.03</v>
      </c>
      <c r="AQ16" s="111">
        <v>0.03</v>
      </c>
      <c r="AR16" s="111">
        <v>0</v>
      </c>
      <c r="AS16" s="111">
        <v>0</v>
      </c>
      <c r="AT16" s="7">
        <v>0</v>
      </c>
      <c r="AU16" s="7">
        <v>0</v>
      </c>
      <c r="AV16" s="6">
        <v>0</v>
      </c>
      <c r="AW16" s="5">
        <v>84</v>
      </c>
      <c r="AX16" s="5">
        <v>114</v>
      </c>
      <c r="AY16" s="5">
        <v>52</v>
      </c>
      <c r="AZ16" s="5">
        <f t="shared" si="0"/>
        <v>72.6666666666667</v>
      </c>
      <c r="BA16" s="2">
        <v>0</v>
      </c>
      <c r="BB16" s="2">
        <v>1</v>
      </c>
      <c r="BC16" s="2">
        <v>0</v>
      </c>
    </row>
    <row r="17" customHeight="1" spans="1:55">
      <c r="A17" s="3">
        <v>2016016</v>
      </c>
      <c r="B17" s="11" t="s">
        <v>126</v>
      </c>
      <c r="C17" s="2">
        <v>1548959</v>
      </c>
      <c r="D17" s="10" t="s">
        <v>127</v>
      </c>
      <c r="E17" s="5">
        <v>2</v>
      </c>
      <c r="F17" s="64">
        <v>42510.6215277778</v>
      </c>
      <c r="G17" s="64">
        <v>42510.8854166667</v>
      </c>
      <c r="H17" s="5">
        <f t="shared" si="1"/>
        <v>379.999999991851</v>
      </c>
      <c r="I17" s="64">
        <v>42510.7048611111</v>
      </c>
      <c r="J17" s="64">
        <v>42510.7611111111</v>
      </c>
      <c r="K17" s="5">
        <f t="shared" si="2"/>
        <v>81.0000000020955</v>
      </c>
      <c r="N17" s="5">
        <v>800</v>
      </c>
      <c r="O17" s="5">
        <v>800</v>
      </c>
      <c r="P17" s="5">
        <v>0</v>
      </c>
      <c r="Q17" s="5">
        <v>1000</v>
      </c>
      <c r="R17" s="5">
        <v>0</v>
      </c>
      <c r="S17" s="5">
        <v>0</v>
      </c>
      <c r="T17" s="5">
        <v>200</v>
      </c>
      <c r="U17" s="5">
        <v>2000</v>
      </c>
      <c r="V17" s="5">
        <v>1000</v>
      </c>
      <c r="W17" s="5">
        <v>1000</v>
      </c>
      <c r="X17" s="5">
        <v>0</v>
      </c>
      <c r="Y17" s="5">
        <v>7050</v>
      </c>
      <c r="Z17" s="5">
        <v>800</v>
      </c>
      <c r="AA17" s="5">
        <v>0</v>
      </c>
      <c r="AB17" s="5">
        <v>0</v>
      </c>
      <c r="AC17" s="5">
        <v>850</v>
      </c>
      <c r="AD17" s="5">
        <v>350</v>
      </c>
      <c r="AE17" s="90"/>
      <c r="AF17" s="90"/>
      <c r="AG17" s="5">
        <v>40</v>
      </c>
      <c r="AH17" s="5">
        <v>0</v>
      </c>
      <c r="AI17" s="5">
        <v>0</v>
      </c>
      <c r="AJ17" s="5">
        <v>250</v>
      </c>
      <c r="AK17" s="6">
        <v>0</v>
      </c>
      <c r="AL17" s="5">
        <v>0</v>
      </c>
      <c r="AM17" s="5">
        <v>0</v>
      </c>
      <c r="AN17" s="6">
        <v>0</v>
      </c>
      <c r="AO17" s="6">
        <v>0</v>
      </c>
      <c r="AP17" s="111">
        <v>0.2</v>
      </c>
      <c r="AQ17" s="111">
        <v>0</v>
      </c>
      <c r="AR17" s="111">
        <v>0.02</v>
      </c>
      <c r="AS17" s="111">
        <v>0</v>
      </c>
      <c r="AT17" s="7">
        <v>0</v>
      </c>
      <c r="AU17" s="7">
        <v>0</v>
      </c>
      <c r="AV17" s="6">
        <v>0</v>
      </c>
      <c r="AW17" s="5">
        <v>56</v>
      </c>
      <c r="AX17" s="5">
        <v>93</v>
      </c>
      <c r="AY17" s="5">
        <v>42</v>
      </c>
      <c r="AZ17" s="5">
        <f t="shared" si="0"/>
        <v>59</v>
      </c>
      <c r="BA17" s="2">
        <v>0</v>
      </c>
      <c r="BB17" s="2">
        <v>0</v>
      </c>
      <c r="BC17" s="2">
        <v>0</v>
      </c>
    </row>
    <row r="18" customHeight="1" spans="1:55">
      <c r="A18" s="3">
        <v>2016017</v>
      </c>
      <c r="B18" s="11" t="s">
        <v>131</v>
      </c>
      <c r="C18" s="2">
        <v>1550696</v>
      </c>
      <c r="D18" s="10" t="s">
        <v>132</v>
      </c>
      <c r="E18" s="5">
        <v>2</v>
      </c>
      <c r="F18" s="64">
        <v>42521.6666666667</v>
      </c>
      <c r="G18" s="64">
        <v>42521.9583333333</v>
      </c>
      <c r="H18" s="5">
        <f t="shared" si="1"/>
        <v>420.000000006985</v>
      </c>
      <c r="I18" s="64">
        <v>42521.7451388889</v>
      </c>
      <c r="J18" s="64">
        <v>42521.81875</v>
      </c>
      <c r="K18" s="5">
        <f t="shared" si="2"/>
        <v>105.999999999767</v>
      </c>
      <c r="N18" s="5">
        <v>800</v>
      </c>
      <c r="O18" s="5">
        <v>800</v>
      </c>
      <c r="P18" s="5">
        <v>200</v>
      </c>
      <c r="Q18" s="5">
        <v>2000</v>
      </c>
      <c r="R18" s="5">
        <v>0</v>
      </c>
      <c r="S18" s="5">
        <v>30</v>
      </c>
      <c r="T18" s="5">
        <v>700</v>
      </c>
      <c r="U18" s="5">
        <v>500</v>
      </c>
      <c r="V18" s="5">
        <v>0</v>
      </c>
      <c r="W18" s="5">
        <v>500</v>
      </c>
      <c r="X18" s="5">
        <v>0</v>
      </c>
      <c r="Y18" s="5">
        <v>6750</v>
      </c>
      <c r="Z18" s="5">
        <v>500</v>
      </c>
      <c r="AA18" s="5">
        <v>0</v>
      </c>
      <c r="AB18" s="5">
        <v>0</v>
      </c>
      <c r="AC18" s="5">
        <v>2000</v>
      </c>
      <c r="AD18" s="5">
        <v>300</v>
      </c>
      <c r="AE18" s="5">
        <v>350</v>
      </c>
      <c r="AF18" s="5">
        <v>1350</v>
      </c>
      <c r="AG18" s="5">
        <v>260</v>
      </c>
      <c r="AH18" s="5">
        <v>250</v>
      </c>
      <c r="AI18" s="5">
        <v>500</v>
      </c>
      <c r="AJ18" s="5">
        <v>1000</v>
      </c>
      <c r="AK18" s="6">
        <v>2</v>
      </c>
      <c r="AL18" s="5">
        <v>800</v>
      </c>
      <c r="AM18" s="5">
        <v>0</v>
      </c>
      <c r="AN18" s="6">
        <v>0.5</v>
      </c>
      <c r="AO18" s="6">
        <v>0</v>
      </c>
      <c r="AP18" s="111">
        <v>0.25</v>
      </c>
      <c r="AQ18" s="111">
        <v>0</v>
      </c>
      <c r="AR18" s="111">
        <v>0.06</v>
      </c>
      <c r="AS18" s="111">
        <v>0</v>
      </c>
      <c r="AT18" s="7">
        <v>0</v>
      </c>
      <c r="AU18" s="7">
        <v>0</v>
      </c>
      <c r="AV18" s="6">
        <v>0</v>
      </c>
      <c r="AW18" s="5">
        <v>93</v>
      </c>
      <c r="AX18" s="5">
        <v>86</v>
      </c>
      <c r="AY18" s="5">
        <v>38</v>
      </c>
      <c r="AZ18" s="5">
        <f t="shared" si="0"/>
        <v>54</v>
      </c>
      <c r="BA18" s="2">
        <v>0</v>
      </c>
      <c r="BB18" s="2">
        <v>0</v>
      </c>
      <c r="BC18" s="2">
        <v>0</v>
      </c>
    </row>
    <row r="19" customHeight="1" spans="1:55">
      <c r="A19" s="3">
        <v>2016018</v>
      </c>
      <c r="B19" s="11" t="s">
        <v>135</v>
      </c>
      <c r="C19" s="2">
        <v>1552257</v>
      </c>
      <c r="D19" s="10" t="s">
        <v>136</v>
      </c>
      <c r="E19" s="5">
        <v>2</v>
      </c>
      <c r="F19" s="64">
        <v>42537.6944444444</v>
      </c>
      <c r="G19" s="64">
        <v>42537.9756944444</v>
      </c>
      <c r="H19" s="5">
        <f t="shared" si="1"/>
        <v>405</v>
      </c>
      <c r="I19" s="64">
        <v>42537.7930555556</v>
      </c>
      <c r="J19" s="64">
        <v>42537.8701388889</v>
      </c>
      <c r="K19" s="5">
        <f t="shared" si="2"/>
        <v>110.999999995111</v>
      </c>
      <c r="N19" s="5">
        <v>800</v>
      </c>
      <c r="O19" s="5">
        <v>1000</v>
      </c>
      <c r="P19" s="5">
        <v>250</v>
      </c>
      <c r="Q19" s="5">
        <v>2500</v>
      </c>
      <c r="R19" s="5">
        <v>0</v>
      </c>
      <c r="S19" s="5">
        <v>0</v>
      </c>
      <c r="T19" s="5">
        <v>200</v>
      </c>
      <c r="U19" s="5">
        <v>2500</v>
      </c>
      <c r="V19" s="5">
        <v>500</v>
      </c>
      <c r="W19" s="5">
        <v>1000</v>
      </c>
      <c r="X19" s="5">
        <v>0</v>
      </c>
      <c r="Y19" s="5">
        <v>9250</v>
      </c>
      <c r="Z19" s="5">
        <v>1000</v>
      </c>
      <c r="AA19" s="5">
        <v>0</v>
      </c>
      <c r="AB19" s="5">
        <v>0</v>
      </c>
      <c r="AC19" s="5">
        <v>890</v>
      </c>
      <c r="AD19" s="5">
        <v>440</v>
      </c>
      <c r="AE19" s="5">
        <v>50</v>
      </c>
      <c r="AF19" s="5">
        <v>400</v>
      </c>
      <c r="AG19" s="5">
        <v>20</v>
      </c>
      <c r="AH19" s="5">
        <v>350</v>
      </c>
      <c r="AI19" s="5">
        <v>120</v>
      </c>
      <c r="AJ19" s="5">
        <v>150</v>
      </c>
      <c r="AK19" s="6">
        <v>2</v>
      </c>
      <c r="AL19" s="5">
        <v>400</v>
      </c>
      <c r="AM19" s="5">
        <v>0</v>
      </c>
      <c r="AN19" s="20">
        <v>0.6</v>
      </c>
      <c r="AO19" s="6">
        <v>0</v>
      </c>
      <c r="AP19" s="111">
        <v>0.3</v>
      </c>
      <c r="AQ19" s="111">
        <v>0.25</v>
      </c>
      <c r="AR19" s="111">
        <v>0.05</v>
      </c>
      <c r="AS19" s="111">
        <v>0</v>
      </c>
      <c r="AT19" s="7">
        <v>0</v>
      </c>
      <c r="AU19" s="7">
        <v>0</v>
      </c>
      <c r="AV19" s="6">
        <v>0</v>
      </c>
      <c r="AW19" s="5">
        <v>76</v>
      </c>
      <c r="AX19" s="5">
        <v>89</v>
      </c>
      <c r="AY19" s="5">
        <v>41</v>
      </c>
      <c r="AZ19" s="5">
        <f t="shared" si="0"/>
        <v>57</v>
      </c>
      <c r="BA19" s="2">
        <v>0</v>
      </c>
      <c r="BB19" s="2">
        <v>0</v>
      </c>
      <c r="BC19" s="2">
        <v>0</v>
      </c>
    </row>
    <row r="20" customHeight="1" spans="1:55">
      <c r="A20" s="3">
        <v>2016019</v>
      </c>
      <c r="B20" s="11" t="s">
        <v>139</v>
      </c>
      <c r="C20" s="2">
        <v>1553177</v>
      </c>
      <c r="D20" s="10" t="s">
        <v>140</v>
      </c>
      <c r="E20" s="5">
        <v>2</v>
      </c>
      <c r="F20" s="64">
        <v>42542.59375</v>
      </c>
      <c r="G20" s="64">
        <v>42542.8402777778</v>
      </c>
      <c r="H20" s="5">
        <f t="shared" si="1"/>
        <v>355.000000004657</v>
      </c>
      <c r="I20" s="64">
        <v>42542.6527777778</v>
      </c>
      <c r="J20" s="64">
        <v>42542.7222222222</v>
      </c>
      <c r="K20" s="5">
        <f t="shared" si="2"/>
        <v>99.9999999906868</v>
      </c>
      <c r="N20" s="5">
        <v>0</v>
      </c>
      <c r="O20" s="5">
        <v>0</v>
      </c>
      <c r="P20" s="5">
        <v>0</v>
      </c>
      <c r="Q20" s="5">
        <v>2000</v>
      </c>
      <c r="R20" s="5">
        <v>0</v>
      </c>
      <c r="S20" s="5">
        <v>0</v>
      </c>
      <c r="T20" s="5">
        <v>500</v>
      </c>
      <c r="U20" s="5">
        <v>1500</v>
      </c>
      <c r="V20" s="5">
        <v>1000</v>
      </c>
      <c r="W20" s="5">
        <v>0</v>
      </c>
      <c r="X20" s="5">
        <v>0</v>
      </c>
      <c r="Y20" s="5">
        <v>5350</v>
      </c>
      <c r="Z20" s="5">
        <v>400</v>
      </c>
      <c r="AA20" s="5">
        <v>0</v>
      </c>
      <c r="AB20" s="5">
        <v>0</v>
      </c>
      <c r="AC20" s="5">
        <v>850</v>
      </c>
      <c r="AD20" s="5">
        <v>200</v>
      </c>
      <c r="AE20" s="5">
        <v>150</v>
      </c>
      <c r="AF20" s="5">
        <v>500</v>
      </c>
      <c r="AG20" s="5">
        <v>10</v>
      </c>
      <c r="AH20" s="5">
        <v>250</v>
      </c>
      <c r="AI20" s="5">
        <v>0</v>
      </c>
      <c r="AJ20" s="5">
        <v>100</v>
      </c>
      <c r="AK20" s="6">
        <v>2</v>
      </c>
      <c r="AL20" s="5">
        <v>800</v>
      </c>
      <c r="AM20" s="5">
        <v>0</v>
      </c>
      <c r="AN20" s="6">
        <v>0.8</v>
      </c>
      <c r="AO20" s="6">
        <v>0</v>
      </c>
      <c r="AP20" s="111">
        <v>0.05</v>
      </c>
      <c r="AQ20" s="111">
        <v>0</v>
      </c>
      <c r="AR20" s="111">
        <v>0</v>
      </c>
      <c r="AS20" s="111">
        <v>0</v>
      </c>
      <c r="AT20" s="7">
        <v>0</v>
      </c>
      <c r="AU20" s="7">
        <v>0</v>
      </c>
      <c r="AV20" s="6">
        <v>0</v>
      </c>
      <c r="AW20" s="5">
        <v>83</v>
      </c>
      <c r="AX20" s="5">
        <v>104</v>
      </c>
      <c r="AY20" s="5">
        <v>47</v>
      </c>
      <c r="AZ20" s="5">
        <f t="shared" si="0"/>
        <v>66</v>
      </c>
      <c r="BA20" s="2">
        <v>0</v>
      </c>
      <c r="BB20" s="2">
        <v>0</v>
      </c>
      <c r="BC20" s="2">
        <v>0</v>
      </c>
    </row>
    <row r="21" customHeight="1" spans="1:55">
      <c r="A21" s="3">
        <v>2016020</v>
      </c>
      <c r="B21" s="11" t="s">
        <v>143</v>
      </c>
      <c r="C21" s="2">
        <v>1553317</v>
      </c>
      <c r="D21" s="10" t="s">
        <v>144</v>
      </c>
      <c r="E21" s="5">
        <v>2</v>
      </c>
      <c r="F21" s="64">
        <v>42544.6041666667</v>
      </c>
      <c r="G21" s="64">
        <v>42544.875</v>
      </c>
      <c r="H21" s="5">
        <f t="shared" si="1"/>
        <v>390.000000003492</v>
      </c>
      <c r="I21" s="64">
        <v>42544.69375</v>
      </c>
      <c r="J21" s="64">
        <v>42544.7763888889</v>
      </c>
      <c r="K21" s="5">
        <f t="shared" si="2"/>
        <v>119.000000000233</v>
      </c>
      <c r="N21" s="5">
        <v>0</v>
      </c>
      <c r="O21" s="5">
        <v>400</v>
      </c>
      <c r="P21" s="5">
        <v>0</v>
      </c>
      <c r="Q21" s="5">
        <v>2000</v>
      </c>
      <c r="R21" s="5">
        <v>0</v>
      </c>
      <c r="S21" s="5">
        <v>20</v>
      </c>
      <c r="T21" s="5">
        <v>900</v>
      </c>
      <c r="U21" s="5">
        <v>1900</v>
      </c>
      <c r="V21" s="5">
        <v>1000</v>
      </c>
      <c r="W21" s="5">
        <v>0</v>
      </c>
      <c r="X21" s="5">
        <v>0</v>
      </c>
      <c r="Y21" s="5">
        <v>6100</v>
      </c>
      <c r="Z21" s="5">
        <v>500</v>
      </c>
      <c r="AA21" s="5">
        <v>0</v>
      </c>
      <c r="AB21" s="5">
        <v>0</v>
      </c>
      <c r="AC21" s="5">
        <v>1600</v>
      </c>
      <c r="AD21" s="5">
        <v>400</v>
      </c>
      <c r="AE21" s="5">
        <v>150</v>
      </c>
      <c r="AF21" s="5">
        <v>1050</v>
      </c>
      <c r="AG21" s="5">
        <v>10</v>
      </c>
      <c r="AH21" s="5">
        <v>0</v>
      </c>
      <c r="AI21" s="5">
        <v>0</v>
      </c>
      <c r="AJ21" s="5">
        <v>0</v>
      </c>
      <c r="AK21" s="6">
        <v>0</v>
      </c>
      <c r="AL21" s="5">
        <v>800</v>
      </c>
      <c r="AM21" s="5">
        <v>0</v>
      </c>
      <c r="AN21" s="6">
        <v>0</v>
      </c>
      <c r="AO21" s="6">
        <v>0</v>
      </c>
      <c r="AP21" s="111">
        <v>0</v>
      </c>
      <c r="AQ21" s="111">
        <v>0</v>
      </c>
      <c r="AR21" s="111">
        <v>0</v>
      </c>
      <c r="AS21" s="111">
        <v>0</v>
      </c>
      <c r="AT21" s="7">
        <v>0</v>
      </c>
      <c r="AU21" s="7">
        <v>0</v>
      </c>
      <c r="AV21" s="6">
        <v>0</v>
      </c>
      <c r="AW21" s="5">
        <v>65</v>
      </c>
      <c r="AX21" s="5">
        <v>111</v>
      </c>
      <c r="AY21" s="5">
        <v>59</v>
      </c>
      <c r="AZ21" s="5">
        <f t="shared" si="0"/>
        <v>76.3333333333333</v>
      </c>
      <c r="BA21" s="2">
        <v>0</v>
      </c>
      <c r="BB21" s="2">
        <v>0</v>
      </c>
      <c r="BC21" s="2">
        <v>0</v>
      </c>
    </row>
    <row r="22" customHeight="1" spans="1:55">
      <c r="A22" s="3">
        <v>2016021</v>
      </c>
      <c r="B22" s="11" t="s">
        <v>148</v>
      </c>
      <c r="C22" s="2">
        <v>1553631</v>
      </c>
      <c r="D22" s="10" t="s">
        <v>149</v>
      </c>
      <c r="E22" s="5">
        <v>2</v>
      </c>
      <c r="F22" s="64">
        <v>42546.7361111111</v>
      </c>
      <c r="G22" s="64">
        <v>42546.9826388889</v>
      </c>
      <c r="H22" s="5">
        <f t="shared" si="1"/>
        <v>355.000000004657</v>
      </c>
      <c r="I22" s="64">
        <v>42546.8013888889</v>
      </c>
      <c r="J22" s="64">
        <v>42546.8666666667</v>
      </c>
      <c r="K22" s="5">
        <f t="shared" si="2"/>
        <v>94.0000000025611</v>
      </c>
      <c r="N22" s="5">
        <v>0</v>
      </c>
      <c r="O22" s="5">
        <v>400</v>
      </c>
      <c r="P22" s="5">
        <v>0</v>
      </c>
      <c r="Q22" s="5">
        <v>2500</v>
      </c>
      <c r="R22" s="5">
        <v>0</v>
      </c>
      <c r="S22" s="5">
        <v>0</v>
      </c>
      <c r="T22" s="5">
        <v>200</v>
      </c>
      <c r="U22" s="5">
        <v>1500</v>
      </c>
      <c r="V22" s="5">
        <v>1000</v>
      </c>
      <c r="W22" s="5">
        <v>0</v>
      </c>
      <c r="X22" s="5">
        <v>0</v>
      </c>
      <c r="Y22" s="5">
        <v>5800</v>
      </c>
      <c r="Z22" s="5">
        <v>400</v>
      </c>
      <c r="AA22" s="5">
        <v>0</v>
      </c>
      <c r="AB22" s="5">
        <v>0</v>
      </c>
      <c r="AC22" s="5">
        <v>2400</v>
      </c>
      <c r="AD22" s="5">
        <v>2000</v>
      </c>
      <c r="AE22" s="5">
        <v>400</v>
      </c>
      <c r="AF22" s="90"/>
      <c r="AG22" s="5">
        <v>10</v>
      </c>
      <c r="AH22" s="5">
        <v>200</v>
      </c>
      <c r="AI22" s="5">
        <v>0</v>
      </c>
      <c r="AJ22" s="5">
        <v>0</v>
      </c>
      <c r="AK22" s="6">
        <v>0</v>
      </c>
      <c r="AL22" s="5">
        <v>0</v>
      </c>
      <c r="AM22" s="5">
        <v>0</v>
      </c>
      <c r="AN22" s="6">
        <v>0</v>
      </c>
      <c r="AO22" s="6">
        <v>0</v>
      </c>
      <c r="AP22" s="111">
        <v>0.01</v>
      </c>
      <c r="AQ22" s="111">
        <v>0.01</v>
      </c>
      <c r="AR22" s="111">
        <v>0</v>
      </c>
      <c r="AS22" s="111">
        <v>0</v>
      </c>
      <c r="AT22" s="7">
        <v>0</v>
      </c>
      <c r="AU22" s="7">
        <v>0</v>
      </c>
      <c r="AV22" s="6">
        <v>0</v>
      </c>
      <c r="AW22" s="5">
        <v>63</v>
      </c>
      <c r="AX22" s="5">
        <v>117</v>
      </c>
      <c r="AY22" s="5">
        <v>74</v>
      </c>
      <c r="AZ22" s="5">
        <f t="shared" si="0"/>
        <v>88.3333333333333</v>
      </c>
      <c r="BA22" s="2">
        <v>0</v>
      </c>
      <c r="BB22" s="2">
        <v>0</v>
      </c>
      <c r="BC22" s="2">
        <v>0</v>
      </c>
    </row>
    <row r="23" customHeight="1" spans="1:55">
      <c r="A23" s="3">
        <v>2016023</v>
      </c>
      <c r="B23" s="11" t="s">
        <v>152</v>
      </c>
      <c r="C23" s="2">
        <v>1553243</v>
      </c>
      <c r="D23" s="10" t="s">
        <v>153</v>
      </c>
      <c r="E23" s="5">
        <v>2</v>
      </c>
      <c r="F23" s="64">
        <v>42550.1145833333</v>
      </c>
      <c r="G23" s="64">
        <v>42550.3958333333</v>
      </c>
      <c r="H23" s="5">
        <f t="shared" si="1"/>
        <v>405</v>
      </c>
      <c r="I23" s="64">
        <v>42550.2</v>
      </c>
      <c r="J23" s="64">
        <v>42550.2930555556</v>
      </c>
      <c r="K23" s="5">
        <f t="shared" si="2"/>
        <v>134.000000007218</v>
      </c>
      <c r="N23" s="5">
        <v>400</v>
      </c>
      <c r="O23" s="5">
        <v>800</v>
      </c>
      <c r="P23" s="5">
        <v>0</v>
      </c>
      <c r="Q23" s="5">
        <v>2000</v>
      </c>
      <c r="R23" s="5">
        <v>0</v>
      </c>
      <c r="S23" s="5">
        <v>0</v>
      </c>
      <c r="T23" s="5">
        <v>600</v>
      </c>
      <c r="U23" s="5">
        <v>1500</v>
      </c>
      <c r="V23" s="5">
        <v>0</v>
      </c>
      <c r="W23" s="5">
        <v>1500</v>
      </c>
      <c r="X23" s="5">
        <v>0</v>
      </c>
      <c r="Y23" s="5">
        <v>7050</v>
      </c>
      <c r="Z23" s="5">
        <v>800</v>
      </c>
      <c r="AA23" s="5">
        <v>0</v>
      </c>
      <c r="AB23" s="5">
        <v>0</v>
      </c>
      <c r="AC23" s="5">
        <v>1200</v>
      </c>
      <c r="AD23" s="5">
        <v>500</v>
      </c>
      <c r="AE23" s="5">
        <v>100</v>
      </c>
      <c r="AF23" s="5">
        <v>600</v>
      </c>
      <c r="AG23" s="5">
        <v>40</v>
      </c>
      <c r="AH23" s="5">
        <v>0</v>
      </c>
      <c r="AI23" s="5">
        <v>80</v>
      </c>
      <c r="AJ23" s="5">
        <v>250</v>
      </c>
      <c r="AK23" s="6">
        <v>0</v>
      </c>
      <c r="AL23" s="5">
        <v>0</v>
      </c>
      <c r="AM23" s="5">
        <v>0</v>
      </c>
      <c r="AN23" s="6">
        <v>0.4</v>
      </c>
      <c r="AO23" s="6">
        <v>0</v>
      </c>
      <c r="AP23" s="111">
        <v>0.2</v>
      </c>
      <c r="AQ23" s="111">
        <v>0.1</v>
      </c>
      <c r="AR23" s="111">
        <v>0.02</v>
      </c>
      <c r="AS23" s="111">
        <v>0</v>
      </c>
      <c r="AT23" s="7">
        <v>0</v>
      </c>
      <c r="AU23" s="7">
        <v>0</v>
      </c>
      <c r="AV23" s="6">
        <v>0</v>
      </c>
      <c r="AW23" s="5">
        <v>78</v>
      </c>
      <c r="AX23" s="5">
        <v>110</v>
      </c>
      <c r="AY23" s="5">
        <v>43</v>
      </c>
      <c r="AZ23" s="5">
        <f t="shared" si="0"/>
        <v>65.3333333333333</v>
      </c>
      <c r="BA23" s="2">
        <v>0</v>
      </c>
      <c r="BB23" s="2">
        <v>0</v>
      </c>
      <c r="BC23" s="2">
        <v>0</v>
      </c>
    </row>
    <row r="24" customHeight="1" spans="1:55">
      <c r="A24" s="3">
        <v>2016024</v>
      </c>
      <c r="B24" s="11" t="s">
        <v>156</v>
      </c>
      <c r="C24" s="2">
        <v>1554443</v>
      </c>
      <c r="D24" s="10" t="s">
        <v>157</v>
      </c>
      <c r="E24" s="5">
        <v>2</v>
      </c>
      <c r="F24" s="64">
        <v>42553.0034722222</v>
      </c>
      <c r="G24" s="64">
        <v>42553.2916666667</v>
      </c>
      <c r="H24" s="5">
        <f t="shared" si="1"/>
        <v>415.000000001164</v>
      </c>
      <c r="I24" s="64">
        <v>42553.0791666667</v>
      </c>
      <c r="J24" s="64">
        <v>42553.1631944444</v>
      </c>
      <c r="K24" s="5">
        <f t="shared" si="2"/>
        <v>120.999999996275</v>
      </c>
      <c r="N24" s="5">
        <v>2400</v>
      </c>
      <c r="O24" s="5">
        <v>1400</v>
      </c>
      <c r="P24" s="5">
        <v>750</v>
      </c>
      <c r="Q24" s="5">
        <v>3000</v>
      </c>
      <c r="R24" s="5">
        <v>0</v>
      </c>
      <c r="S24" s="5">
        <v>0</v>
      </c>
      <c r="T24" s="5">
        <v>750</v>
      </c>
      <c r="U24" s="5">
        <v>1500</v>
      </c>
      <c r="V24" s="5">
        <v>0</v>
      </c>
      <c r="W24" s="5">
        <v>0</v>
      </c>
      <c r="X24" s="5">
        <v>0</v>
      </c>
      <c r="Y24" s="5">
        <v>10500</v>
      </c>
      <c r="Z24" s="5">
        <v>3000</v>
      </c>
      <c r="AA24" s="5">
        <v>0</v>
      </c>
      <c r="AB24" s="5">
        <v>0</v>
      </c>
      <c r="AC24" s="5">
        <v>1450</v>
      </c>
      <c r="AD24" s="5">
        <v>250</v>
      </c>
      <c r="AE24" s="5">
        <v>300</v>
      </c>
      <c r="AF24" s="5">
        <v>900</v>
      </c>
      <c r="AG24" s="5">
        <v>40</v>
      </c>
      <c r="AH24" s="5">
        <v>250</v>
      </c>
      <c r="AI24" s="5">
        <v>80</v>
      </c>
      <c r="AJ24" s="5">
        <v>450</v>
      </c>
      <c r="AK24" s="6">
        <v>2</v>
      </c>
      <c r="AL24" s="5">
        <v>800</v>
      </c>
      <c r="AM24" s="5">
        <v>0</v>
      </c>
      <c r="AN24" s="6">
        <v>0</v>
      </c>
      <c r="AO24" s="6">
        <v>0</v>
      </c>
      <c r="AP24" s="111">
        <v>0.3</v>
      </c>
      <c r="AQ24" s="111">
        <v>0.2</v>
      </c>
      <c r="AR24" s="111">
        <v>0</v>
      </c>
      <c r="AS24" s="111">
        <v>0</v>
      </c>
      <c r="AT24" s="7">
        <v>0</v>
      </c>
      <c r="AU24" s="7">
        <v>0</v>
      </c>
      <c r="AV24" s="6">
        <v>0</v>
      </c>
      <c r="AW24" s="5">
        <v>84</v>
      </c>
      <c r="AX24" s="5">
        <v>86</v>
      </c>
      <c r="AY24" s="5">
        <v>38</v>
      </c>
      <c r="AZ24" s="5">
        <f t="shared" si="0"/>
        <v>54</v>
      </c>
      <c r="BA24" s="2">
        <v>0</v>
      </c>
      <c r="BB24" s="2">
        <v>0</v>
      </c>
      <c r="BC24" s="2">
        <v>0</v>
      </c>
    </row>
    <row r="25" customHeight="1" spans="1:55">
      <c r="A25" s="3">
        <v>2016025</v>
      </c>
      <c r="B25" s="11" t="s">
        <v>161</v>
      </c>
      <c r="C25" s="2">
        <v>1552649</v>
      </c>
      <c r="D25" s="10" t="s">
        <v>162</v>
      </c>
      <c r="E25" s="5">
        <v>2</v>
      </c>
      <c r="F25" s="64">
        <v>42552.5833333333</v>
      </c>
      <c r="G25" s="64">
        <v>42552.9444444444</v>
      </c>
      <c r="H25" s="5">
        <f t="shared" si="1"/>
        <v>519.999999997672</v>
      </c>
      <c r="I25" s="64">
        <v>42552.6875</v>
      </c>
      <c r="J25" s="64">
        <v>42552.8041666667</v>
      </c>
      <c r="K25" s="5">
        <f t="shared" si="2"/>
        <v>168.000000002794</v>
      </c>
      <c r="N25" s="5">
        <v>1200</v>
      </c>
      <c r="O25" s="5">
        <v>400</v>
      </c>
      <c r="P25" s="5">
        <v>0</v>
      </c>
      <c r="Q25" s="5">
        <v>3000</v>
      </c>
      <c r="R25" s="5">
        <v>0</v>
      </c>
      <c r="S25" s="5">
        <v>0</v>
      </c>
      <c r="T25" s="5">
        <v>200</v>
      </c>
      <c r="U25" s="5">
        <v>1500</v>
      </c>
      <c r="V25" s="5">
        <v>1500</v>
      </c>
      <c r="W25" s="5">
        <v>0</v>
      </c>
      <c r="X25" s="5">
        <v>0</v>
      </c>
      <c r="Y25" s="5">
        <v>8200</v>
      </c>
      <c r="Z25" s="5">
        <v>1000</v>
      </c>
      <c r="AA25" s="5">
        <v>0</v>
      </c>
      <c r="AB25" s="5">
        <v>0</v>
      </c>
      <c r="AC25" s="5">
        <v>1500</v>
      </c>
      <c r="AD25" s="5">
        <v>90</v>
      </c>
      <c r="AE25" s="5">
        <v>400</v>
      </c>
      <c r="AF25" s="5">
        <v>1010</v>
      </c>
      <c r="AG25" s="5">
        <v>30</v>
      </c>
      <c r="AH25" s="5">
        <v>250</v>
      </c>
      <c r="AI25" s="5">
        <v>0</v>
      </c>
      <c r="AJ25" s="5">
        <v>150</v>
      </c>
      <c r="AK25" s="6">
        <v>1</v>
      </c>
      <c r="AL25" s="5">
        <v>400</v>
      </c>
      <c r="AM25" s="5">
        <v>0</v>
      </c>
      <c r="AN25" s="6">
        <v>0</v>
      </c>
      <c r="AO25" s="6">
        <v>0</v>
      </c>
      <c r="AP25" s="111">
        <v>0.01</v>
      </c>
      <c r="AQ25" s="111">
        <v>0.01</v>
      </c>
      <c r="AR25" s="111">
        <v>0</v>
      </c>
      <c r="AS25" s="111">
        <v>0</v>
      </c>
      <c r="AT25" s="7">
        <v>0</v>
      </c>
      <c r="AU25" s="7">
        <v>0</v>
      </c>
      <c r="AV25" s="6">
        <v>0</v>
      </c>
      <c r="AW25" s="5">
        <v>60</v>
      </c>
      <c r="AX25" s="5">
        <v>94</v>
      </c>
      <c r="AY25" s="5">
        <v>44</v>
      </c>
      <c r="AZ25" s="5">
        <f t="shared" si="0"/>
        <v>60.6666666666667</v>
      </c>
      <c r="BA25" s="2">
        <v>0</v>
      </c>
      <c r="BB25" s="2">
        <v>0</v>
      </c>
      <c r="BC25" s="2">
        <v>0</v>
      </c>
    </row>
    <row r="26" customHeight="1" spans="1:55">
      <c r="A26" s="3">
        <v>2016026</v>
      </c>
      <c r="B26" s="11" t="s">
        <v>166</v>
      </c>
      <c r="C26" s="2">
        <v>1552477</v>
      </c>
      <c r="D26" s="10" t="s">
        <v>167</v>
      </c>
      <c r="E26" s="5">
        <v>2</v>
      </c>
      <c r="F26" s="64">
        <v>42552.4722222222</v>
      </c>
      <c r="G26" s="64">
        <v>42552.7361111111</v>
      </c>
      <c r="H26" s="5">
        <f t="shared" si="1"/>
        <v>380.000000002328</v>
      </c>
      <c r="I26" s="64">
        <v>42552.5298611111</v>
      </c>
      <c r="J26" s="64">
        <v>42552.61875</v>
      </c>
      <c r="K26" s="5">
        <f t="shared" si="2"/>
        <v>127.999999998137</v>
      </c>
      <c r="N26" s="5">
        <v>0</v>
      </c>
      <c r="O26" s="5">
        <v>0</v>
      </c>
      <c r="P26" s="5">
        <v>0</v>
      </c>
      <c r="Q26" s="5">
        <v>1500</v>
      </c>
      <c r="R26" s="5">
        <v>0</v>
      </c>
      <c r="S26" s="5">
        <v>0</v>
      </c>
      <c r="T26" s="5">
        <v>300</v>
      </c>
      <c r="U26" s="5">
        <v>500</v>
      </c>
      <c r="V26" s="5">
        <v>500</v>
      </c>
      <c r="W26" s="5">
        <v>1000</v>
      </c>
      <c r="X26" s="5">
        <v>0</v>
      </c>
      <c r="Y26" s="5">
        <v>4300</v>
      </c>
      <c r="Z26" s="5">
        <v>800</v>
      </c>
      <c r="AA26" s="5">
        <v>0</v>
      </c>
      <c r="AB26" s="5">
        <v>0</v>
      </c>
      <c r="AC26" s="5">
        <v>1400</v>
      </c>
      <c r="AD26" s="90"/>
      <c r="AE26" s="90"/>
      <c r="AF26" s="90"/>
      <c r="AG26" s="5">
        <v>10</v>
      </c>
      <c r="AH26" s="5">
        <v>250</v>
      </c>
      <c r="AI26" s="5">
        <v>0</v>
      </c>
      <c r="AJ26" s="5">
        <v>250</v>
      </c>
      <c r="AK26" s="6">
        <v>0</v>
      </c>
      <c r="AL26" s="5">
        <v>0</v>
      </c>
      <c r="AM26" s="5">
        <v>0</v>
      </c>
      <c r="AN26" s="6">
        <v>0</v>
      </c>
      <c r="AO26" s="6">
        <v>0</v>
      </c>
      <c r="AP26" s="111">
        <v>0.04</v>
      </c>
      <c r="AQ26" s="111">
        <v>0</v>
      </c>
      <c r="AR26" s="111">
        <v>0</v>
      </c>
      <c r="AS26" s="111">
        <v>0</v>
      </c>
      <c r="AT26" s="7">
        <v>0</v>
      </c>
      <c r="AU26" s="7">
        <v>0</v>
      </c>
      <c r="AV26" s="6">
        <v>0</v>
      </c>
      <c r="AW26" s="5">
        <v>64</v>
      </c>
      <c r="AX26" s="5">
        <v>89</v>
      </c>
      <c r="AY26" s="5">
        <v>41</v>
      </c>
      <c r="AZ26" s="5">
        <f t="shared" si="0"/>
        <v>57</v>
      </c>
      <c r="BA26" s="2">
        <v>0</v>
      </c>
      <c r="BB26" s="2">
        <v>0</v>
      </c>
      <c r="BC26" s="2">
        <v>0</v>
      </c>
    </row>
    <row r="27" customHeight="1" spans="1:55">
      <c r="A27" s="3">
        <v>2016027</v>
      </c>
      <c r="B27" s="11" t="s">
        <v>169</v>
      </c>
      <c r="C27" s="2">
        <v>1154724</v>
      </c>
      <c r="D27" s="10" t="s">
        <v>170</v>
      </c>
      <c r="E27" s="5">
        <v>2</v>
      </c>
      <c r="F27" s="64">
        <v>42553.8958333333</v>
      </c>
      <c r="G27" s="64">
        <v>42554.2152777778</v>
      </c>
      <c r="H27" s="5">
        <f t="shared" si="1"/>
        <v>460.000000001164</v>
      </c>
      <c r="I27" s="64">
        <v>42554.0097222222</v>
      </c>
      <c r="J27" s="64">
        <v>42554.0951388889</v>
      </c>
      <c r="K27" s="5">
        <f t="shared" si="2"/>
        <v>122.999999992317</v>
      </c>
      <c r="N27" s="5">
        <v>0</v>
      </c>
      <c r="O27" s="5">
        <v>0</v>
      </c>
      <c r="P27" s="5">
        <v>0</v>
      </c>
      <c r="Q27" s="5">
        <v>2500</v>
      </c>
      <c r="R27" s="5">
        <v>2000</v>
      </c>
      <c r="S27" s="5">
        <v>0</v>
      </c>
      <c r="T27" s="5">
        <v>500</v>
      </c>
      <c r="U27" s="5">
        <v>500</v>
      </c>
      <c r="V27" s="5">
        <v>500</v>
      </c>
      <c r="W27" s="5">
        <v>500</v>
      </c>
      <c r="X27" s="5">
        <v>0</v>
      </c>
      <c r="Y27" s="5">
        <v>5550</v>
      </c>
      <c r="Z27" s="90"/>
      <c r="AA27" s="5">
        <v>0</v>
      </c>
      <c r="AB27" s="5">
        <v>0</v>
      </c>
      <c r="AC27" s="5">
        <v>1800</v>
      </c>
      <c r="AD27" s="5">
        <v>1000</v>
      </c>
      <c r="AE27" s="5">
        <v>500</v>
      </c>
      <c r="AF27" s="5">
        <v>300</v>
      </c>
      <c r="AG27" s="5">
        <v>60</v>
      </c>
      <c r="AH27" s="5">
        <v>250</v>
      </c>
      <c r="AI27" s="5">
        <v>0</v>
      </c>
      <c r="AJ27" s="5">
        <v>300</v>
      </c>
      <c r="AK27" s="6">
        <v>0</v>
      </c>
      <c r="AL27" s="5">
        <v>0</v>
      </c>
      <c r="AM27" s="5">
        <v>0</v>
      </c>
      <c r="AN27" s="6">
        <v>0.5</v>
      </c>
      <c r="AO27" s="6">
        <v>0</v>
      </c>
      <c r="AP27" s="111">
        <v>0.25</v>
      </c>
      <c r="AQ27" s="111">
        <v>0.18</v>
      </c>
      <c r="AR27" s="111">
        <v>0.06</v>
      </c>
      <c r="AS27" s="111">
        <v>0</v>
      </c>
      <c r="AT27" s="7">
        <v>0</v>
      </c>
      <c r="AU27" s="7">
        <v>0</v>
      </c>
      <c r="AV27" s="6">
        <v>0</v>
      </c>
      <c r="AW27" s="5">
        <v>76</v>
      </c>
      <c r="AX27" s="5">
        <v>89</v>
      </c>
      <c r="AY27" s="5">
        <v>45</v>
      </c>
      <c r="AZ27" s="5">
        <f t="shared" si="0"/>
        <v>59.6666666666667</v>
      </c>
      <c r="BA27" s="2">
        <v>0</v>
      </c>
      <c r="BB27" s="2">
        <v>0</v>
      </c>
      <c r="BC27" s="2">
        <v>0</v>
      </c>
    </row>
    <row r="28" customHeight="1" spans="1:55">
      <c r="A28" s="3">
        <v>2016028</v>
      </c>
      <c r="B28" s="11" t="s">
        <v>173</v>
      </c>
      <c r="C28" s="2">
        <v>1554568</v>
      </c>
      <c r="D28" s="10" t="s">
        <v>174</v>
      </c>
      <c r="E28" s="5">
        <v>2</v>
      </c>
      <c r="F28" s="64">
        <v>42559.6041666667</v>
      </c>
      <c r="G28" s="64">
        <v>42559.9270833333</v>
      </c>
      <c r="H28" s="5">
        <f t="shared" si="1"/>
        <v>465.000000006985</v>
      </c>
      <c r="I28" s="64">
        <v>42559.6944444444</v>
      </c>
      <c r="J28" s="64">
        <v>42559.7770833333</v>
      </c>
      <c r="K28" s="5">
        <f t="shared" si="2"/>
        <v>119.000000000233</v>
      </c>
      <c r="N28" s="5">
        <v>0</v>
      </c>
      <c r="O28" s="5">
        <v>0</v>
      </c>
      <c r="P28" s="5">
        <v>0</v>
      </c>
      <c r="Q28" s="5">
        <v>4000</v>
      </c>
      <c r="R28" s="5">
        <v>0</v>
      </c>
      <c r="S28" s="5">
        <v>150</v>
      </c>
      <c r="T28" s="5">
        <v>1400</v>
      </c>
      <c r="U28" s="5">
        <v>1000</v>
      </c>
      <c r="V28" s="5">
        <v>0</v>
      </c>
      <c r="W28" s="5">
        <v>0</v>
      </c>
      <c r="X28" s="5">
        <v>0</v>
      </c>
      <c r="Y28" s="5">
        <v>6650</v>
      </c>
      <c r="Z28" s="90"/>
      <c r="AA28" s="5">
        <v>0</v>
      </c>
      <c r="AB28" s="5">
        <v>0</v>
      </c>
      <c r="AC28" s="5">
        <v>3600</v>
      </c>
      <c r="AD28" s="5">
        <v>500</v>
      </c>
      <c r="AE28" s="5">
        <v>900</v>
      </c>
      <c r="AF28" s="5">
        <v>2200</v>
      </c>
      <c r="AG28" s="5">
        <v>20</v>
      </c>
      <c r="AH28" s="5">
        <v>250</v>
      </c>
      <c r="AI28" s="5">
        <v>0</v>
      </c>
      <c r="AJ28" s="5">
        <v>0</v>
      </c>
      <c r="AK28" s="6">
        <v>0</v>
      </c>
      <c r="AL28" s="5">
        <v>400</v>
      </c>
      <c r="AM28" s="5">
        <v>0</v>
      </c>
      <c r="AN28" s="6">
        <v>0</v>
      </c>
      <c r="AO28" s="6">
        <v>2</v>
      </c>
      <c r="AP28" s="111">
        <v>0</v>
      </c>
      <c r="AQ28" s="111">
        <v>0</v>
      </c>
      <c r="AR28" s="111">
        <v>0</v>
      </c>
      <c r="AS28" s="111">
        <v>0</v>
      </c>
      <c r="AT28" s="7">
        <v>0</v>
      </c>
      <c r="AU28" s="7">
        <v>0</v>
      </c>
      <c r="AV28" s="6">
        <v>0</v>
      </c>
      <c r="AW28" s="5">
        <v>65</v>
      </c>
      <c r="AX28" s="5">
        <v>116</v>
      </c>
      <c r="AY28" s="5">
        <v>60</v>
      </c>
      <c r="AZ28" s="5">
        <f t="shared" si="0"/>
        <v>78.6666666666667</v>
      </c>
      <c r="BA28" s="2">
        <v>0</v>
      </c>
      <c r="BB28" s="2">
        <v>0</v>
      </c>
      <c r="BC28" s="2">
        <v>0</v>
      </c>
    </row>
    <row r="29" customHeight="1" spans="1:55">
      <c r="A29" s="3">
        <v>2016029</v>
      </c>
      <c r="B29" s="11" t="s">
        <v>178</v>
      </c>
      <c r="C29" s="2">
        <v>1555311</v>
      </c>
      <c r="D29" s="10" t="s">
        <v>179</v>
      </c>
      <c r="E29" s="5">
        <v>2</v>
      </c>
      <c r="F29" s="64">
        <v>42563.0138888889</v>
      </c>
      <c r="G29" s="64">
        <v>42563.3402777778</v>
      </c>
      <c r="H29" s="5">
        <f t="shared" si="1"/>
        <v>470.000000002328</v>
      </c>
      <c r="I29" s="64">
        <v>42563.1326388889</v>
      </c>
      <c r="J29" s="64">
        <v>42563.2159722222</v>
      </c>
      <c r="K29" s="5">
        <f t="shared" si="2"/>
        <v>119.999999993015</v>
      </c>
      <c r="N29" s="5">
        <v>2400</v>
      </c>
      <c r="O29" s="5">
        <v>800</v>
      </c>
      <c r="P29" s="5">
        <v>225</v>
      </c>
      <c r="Q29" s="5">
        <v>1500</v>
      </c>
      <c r="R29" s="5">
        <v>0</v>
      </c>
      <c r="S29" s="5">
        <v>0</v>
      </c>
      <c r="T29" s="5">
        <v>300</v>
      </c>
      <c r="U29" s="5">
        <v>1600</v>
      </c>
      <c r="V29" s="5">
        <v>500</v>
      </c>
      <c r="W29" s="5">
        <v>0</v>
      </c>
      <c r="X29" s="5">
        <v>0</v>
      </c>
      <c r="Y29" s="5">
        <v>7725</v>
      </c>
      <c r="Z29" s="5">
        <v>1000</v>
      </c>
      <c r="AA29" s="5">
        <v>0</v>
      </c>
      <c r="AB29" s="5">
        <v>3000</v>
      </c>
      <c r="AC29" s="5">
        <v>80</v>
      </c>
      <c r="AD29" s="5">
        <v>40</v>
      </c>
      <c r="AE29" s="5">
        <v>30</v>
      </c>
      <c r="AF29" s="5">
        <v>10</v>
      </c>
      <c r="AG29" s="5">
        <v>120</v>
      </c>
      <c r="AH29" s="5">
        <v>250</v>
      </c>
      <c r="AI29" s="5">
        <v>72</v>
      </c>
      <c r="AJ29" s="5">
        <v>150</v>
      </c>
      <c r="AK29" s="6">
        <v>4</v>
      </c>
      <c r="AL29" s="5">
        <v>1200</v>
      </c>
      <c r="AM29" s="5">
        <v>0</v>
      </c>
      <c r="AN29" s="6">
        <v>1</v>
      </c>
      <c r="AO29" s="6">
        <v>0</v>
      </c>
      <c r="AP29" s="111">
        <v>0.2</v>
      </c>
      <c r="AQ29" s="111">
        <v>0.2</v>
      </c>
      <c r="AR29" s="111">
        <v>0</v>
      </c>
      <c r="AS29" s="111">
        <v>0</v>
      </c>
      <c r="AT29" s="7">
        <v>0</v>
      </c>
      <c r="AU29" s="7">
        <v>0</v>
      </c>
      <c r="AV29" s="6">
        <v>0</v>
      </c>
      <c r="AW29" s="5">
        <v>64</v>
      </c>
      <c r="AX29" s="5">
        <v>90</v>
      </c>
      <c r="AY29" s="5">
        <v>32</v>
      </c>
      <c r="AZ29" s="5">
        <f t="shared" si="0"/>
        <v>51.3333333333333</v>
      </c>
      <c r="BA29" s="2">
        <v>0</v>
      </c>
      <c r="BB29" s="2">
        <v>0</v>
      </c>
      <c r="BC29" s="2">
        <v>0</v>
      </c>
    </row>
    <row r="30" customHeight="1" spans="1:55">
      <c r="A30" s="3">
        <v>2016030</v>
      </c>
      <c r="B30" s="11" t="s">
        <v>183</v>
      </c>
      <c r="C30" s="2">
        <v>1555563</v>
      </c>
      <c r="D30" s="10" t="s">
        <v>184</v>
      </c>
      <c r="E30" s="5">
        <v>2</v>
      </c>
      <c r="F30" s="64">
        <v>42573.7847222222</v>
      </c>
      <c r="G30" s="64">
        <v>42574.1076388889</v>
      </c>
      <c r="H30" s="5">
        <f t="shared" si="1"/>
        <v>465.000000006985</v>
      </c>
      <c r="I30" s="64">
        <v>42573.8680555556</v>
      </c>
      <c r="J30" s="64">
        <v>42573.9472222222</v>
      </c>
      <c r="K30" s="5">
        <f t="shared" si="2"/>
        <v>114.000000004889</v>
      </c>
      <c r="N30" s="5">
        <v>800</v>
      </c>
      <c r="O30" s="5">
        <v>800</v>
      </c>
      <c r="P30" s="5">
        <v>0</v>
      </c>
      <c r="Q30" s="5">
        <v>2500</v>
      </c>
      <c r="R30" s="5">
        <v>0</v>
      </c>
      <c r="S30" s="28">
        <v>0</v>
      </c>
      <c r="T30" s="5">
        <v>750</v>
      </c>
      <c r="U30" s="5">
        <v>1000</v>
      </c>
      <c r="V30" s="5">
        <v>500</v>
      </c>
      <c r="W30" s="5">
        <v>0</v>
      </c>
      <c r="X30" s="5">
        <v>0</v>
      </c>
      <c r="Y30" s="5">
        <v>6600</v>
      </c>
      <c r="Z30" s="5">
        <v>800</v>
      </c>
      <c r="AA30" s="5">
        <v>0</v>
      </c>
      <c r="AB30" s="5">
        <v>0</v>
      </c>
      <c r="AC30" s="5">
        <v>4500</v>
      </c>
      <c r="AD30" s="5">
        <v>1500</v>
      </c>
      <c r="AE30" s="5">
        <v>600</v>
      </c>
      <c r="AF30" s="5">
        <v>2400</v>
      </c>
      <c r="AG30" s="5">
        <v>30</v>
      </c>
      <c r="AH30" s="5">
        <v>250</v>
      </c>
      <c r="AI30" s="5">
        <v>0</v>
      </c>
      <c r="AJ30" s="5">
        <v>0</v>
      </c>
      <c r="AK30" s="6">
        <v>0</v>
      </c>
      <c r="AL30" s="5">
        <v>0</v>
      </c>
      <c r="AM30" s="5">
        <v>0</v>
      </c>
      <c r="AN30" s="6">
        <v>0.5</v>
      </c>
      <c r="AO30" s="6">
        <v>0</v>
      </c>
      <c r="AP30" s="111">
        <v>0.03</v>
      </c>
      <c r="AQ30" s="111">
        <v>0.02</v>
      </c>
      <c r="AR30" s="111">
        <v>0.01</v>
      </c>
      <c r="AS30" s="111">
        <v>0</v>
      </c>
      <c r="AT30" s="7">
        <v>0</v>
      </c>
      <c r="AU30" s="7">
        <v>0</v>
      </c>
      <c r="AV30" s="6">
        <v>0</v>
      </c>
      <c r="AW30" s="5">
        <v>57</v>
      </c>
      <c r="AX30" s="5">
        <v>107</v>
      </c>
      <c r="AY30" s="5">
        <v>46</v>
      </c>
      <c r="AZ30" s="5">
        <f t="shared" si="0"/>
        <v>66.3333333333333</v>
      </c>
      <c r="BA30" s="2">
        <v>0</v>
      </c>
      <c r="BB30" s="2">
        <v>0</v>
      </c>
      <c r="BC30" s="2">
        <v>0</v>
      </c>
    </row>
    <row r="31" customHeight="1" spans="1:55">
      <c r="A31" s="3">
        <v>2016031</v>
      </c>
      <c r="B31" s="11" t="s">
        <v>186</v>
      </c>
      <c r="C31" s="2">
        <v>1556021</v>
      </c>
      <c r="D31" s="10" t="s">
        <v>187</v>
      </c>
      <c r="E31" s="5">
        <v>2</v>
      </c>
      <c r="F31" s="64">
        <v>42573.4131944444</v>
      </c>
      <c r="G31" s="64">
        <v>42573.78125</v>
      </c>
      <c r="H31" s="5">
        <f t="shared" si="1"/>
        <v>529.999999998836</v>
      </c>
      <c r="I31" s="64">
        <v>42573.5118055556</v>
      </c>
      <c r="J31" s="64">
        <v>42573.5965277778</v>
      </c>
      <c r="K31" s="5">
        <f t="shared" si="2"/>
        <v>121.999999999534</v>
      </c>
      <c r="N31" s="5">
        <v>1600</v>
      </c>
      <c r="O31" s="5">
        <v>1200</v>
      </c>
      <c r="P31" s="5">
        <v>250</v>
      </c>
      <c r="Q31" s="5">
        <v>2000</v>
      </c>
      <c r="R31" s="5">
        <v>0</v>
      </c>
      <c r="S31" s="5">
        <v>0</v>
      </c>
      <c r="T31" s="5">
        <v>900</v>
      </c>
      <c r="U31" s="5">
        <v>2500</v>
      </c>
      <c r="V31" s="5">
        <v>2500</v>
      </c>
      <c r="W31" s="5">
        <v>0</v>
      </c>
      <c r="X31" s="5">
        <v>0</v>
      </c>
      <c r="Y31" s="5">
        <v>11150</v>
      </c>
      <c r="Z31" s="5">
        <v>1500</v>
      </c>
      <c r="AA31" s="5">
        <v>0</v>
      </c>
      <c r="AB31" s="5">
        <v>0</v>
      </c>
      <c r="AC31" s="5">
        <v>2200</v>
      </c>
      <c r="AD31" s="5">
        <v>400</v>
      </c>
      <c r="AE31" s="5">
        <v>800</v>
      </c>
      <c r="AF31" s="5">
        <v>1000</v>
      </c>
      <c r="AG31" s="5">
        <v>0</v>
      </c>
      <c r="AH31" s="5">
        <v>200</v>
      </c>
      <c r="AI31" s="5">
        <v>0</v>
      </c>
      <c r="AJ31" s="5">
        <v>0</v>
      </c>
      <c r="AK31" s="6">
        <v>0</v>
      </c>
      <c r="AL31" s="5">
        <v>800</v>
      </c>
      <c r="AM31" s="5">
        <v>0</v>
      </c>
      <c r="AN31" s="6">
        <v>0</v>
      </c>
      <c r="AO31" s="6">
        <v>0</v>
      </c>
      <c r="AP31" s="111">
        <v>0.03</v>
      </c>
      <c r="AQ31" s="111">
        <v>0.03</v>
      </c>
      <c r="AR31" s="111">
        <v>0</v>
      </c>
      <c r="AS31" s="111">
        <v>0</v>
      </c>
      <c r="AT31" s="7">
        <v>0</v>
      </c>
      <c r="AU31" s="7">
        <v>0</v>
      </c>
      <c r="AV31" s="6">
        <v>0</v>
      </c>
      <c r="AW31" s="5">
        <v>71</v>
      </c>
      <c r="AX31" s="5">
        <v>87</v>
      </c>
      <c r="AY31" s="5">
        <v>35</v>
      </c>
      <c r="AZ31" s="5">
        <f t="shared" si="0"/>
        <v>52.3333333333333</v>
      </c>
      <c r="BA31" s="2">
        <v>1</v>
      </c>
      <c r="BB31" s="2">
        <v>0</v>
      </c>
      <c r="BC31" s="2">
        <v>0</v>
      </c>
    </row>
    <row r="32" customHeight="1" spans="1:55">
      <c r="A32" s="3">
        <v>2016032</v>
      </c>
      <c r="B32" s="11" t="s">
        <v>189</v>
      </c>
      <c r="C32" s="2">
        <v>1555401</v>
      </c>
      <c r="D32" s="10" t="s">
        <v>190</v>
      </c>
      <c r="E32" s="5">
        <v>2</v>
      </c>
      <c r="F32" s="64">
        <v>42578.0659722222</v>
      </c>
      <c r="G32" s="64">
        <v>42578.3263888889</v>
      </c>
      <c r="H32" s="5">
        <f t="shared" si="1"/>
        <v>375.000000006985</v>
      </c>
      <c r="I32" s="64">
        <v>42578.1319444444</v>
      </c>
      <c r="J32" s="64">
        <v>42578.2145833333</v>
      </c>
      <c r="K32" s="5">
        <f t="shared" si="2"/>
        <v>119.000000000233</v>
      </c>
      <c r="N32" s="5">
        <v>0</v>
      </c>
      <c r="O32" s="5">
        <v>0</v>
      </c>
      <c r="P32" s="5">
        <v>0</v>
      </c>
      <c r="Q32" s="5">
        <v>2000</v>
      </c>
      <c r="R32" s="5">
        <v>0</v>
      </c>
      <c r="S32" s="5">
        <v>0</v>
      </c>
      <c r="T32" s="5">
        <v>500</v>
      </c>
      <c r="U32" s="5">
        <v>1500</v>
      </c>
      <c r="V32" s="5">
        <v>1000</v>
      </c>
      <c r="W32" s="5">
        <v>0</v>
      </c>
      <c r="X32" s="5">
        <v>0</v>
      </c>
      <c r="Y32" s="5">
        <v>5050</v>
      </c>
      <c r="Z32" s="5">
        <v>800</v>
      </c>
      <c r="AA32" s="5">
        <v>0</v>
      </c>
      <c r="AB32" s="5">
        <v>0</v>
      </c>
      <c r="AC32" s="5">
        <v>1800</v>
      </c>
      <c r="AD32" s="5">
        <v>700</v>
      </c>
      <c r="AE32" s="5">
        <v>100</v>
      </c>
      <c r="AF32" s="5">
        <v>1000</v>
      </c>
      <c r="AG32" s="5">
        <v>10</v>
      </c>
      <c r="AH32" s="5">
        <v>0</v>
      </c>
      <c r="AI32" s="5">
        <v>0</v>
      </c>
      <c r="AJ32" s="5">
        <v>50</v>
      </c>
      <c r="AK32" s="6">
        <v>0</v>
      </c>
      <c r="AL32" s="5">
        <v>0</v>
      </c>
      <c r="AM32" s="5">
        <v>0</v>
      </c>
      <c r="AN32" s="6">
        <v>0.3</v>
      </c>
      <c r="AO32" s="6">
        <v>0</v>
      </c>
      <c r="AP32" s="111">
        <v>0.05</v>
      </c>
      <c r="AQ32" s="111">
        <v>0.05</v>
      </c>
      <c r="AR32" s="111">
        <v>0.005</v>
      </c>
      <c r="AS32" s="111">
        <v>0</v>
      </c>
      <c r="AT32" s="7">
        <v>0</v>
      </c>
      <c r="AU32" s="7">
        <v>0</v>
      </c>
      <c r="AV32" s="6">
        <v>0</v>
      </c>
      <c r="AW32" s="5">
        <v>65</v>
      </c>
      <c r="AX32" s="5">
        <v>117</v>
      </c>
      <c r="AY32" s="5">
        <v>74</v>
      </c>
      <c r="AZ32" s="5">
        <f t="shared" si="0"/>
        <v>88.3333333333333</v>
      </c>
      <c r="BA32" s="2">
        <v>0</v>
      </c>
      <c r="BB32" s="2">
        <v>0</v>
      </c>
      <c r="BC32" s="2">
        <v>0</v>
      </c>
    </row>
    <row r="33" customHeight="1" spans="1:55">
      <c r="A33" s="3">
        <v>2016033</v>
      </c>
      <c r="B33" s="11" t="s">
        <v>193</v>
      </c>
      <c r="C33" s="2">
        <v>1557423</v>
      </c>
      <c r="D33" s="10" t="s">
        <v>194</v>
      </c>
      <c r="E33" s="5">
        <v>2</v>
      </c>
      <c r="F33" s="64">
        <v>42588.8854166667</v>
      </c>
      <c r="G33" s="64">
        <v>42589.2326388889</v>
      </c>
      <c r="H33" s="5">
        <f t="shared" si="1"/>
        <v>500.000000005821</v>
      </c>
      <c r="I33" s="64">
        <v>42588.9826388889</v>
      </c>
      <c r="J33" s="64">
        <v>42589.1243055556</v>
      </c>
      <c r="K33" s="5">
        <f t="shared" si="2"/>
        <v>203.999999994412</v>
      </c>
      <c r="N33" s="5">
        <v>2000</v>
      </c>
      <c r="O33" s="5">
        <v>1200</v>
      </c>
      <c r="P33" s="5">
        <v>0</v>
      </c>
      <c r="Q33" s="5">
        <v>2000</v>
      </c>
      <c r="R33" s="5">
        <v>0</v>
      </c>
      <c r="S33" s="5">
        <v>0</v>
      </c>
      <c r="T33" s="5">
        <v>300</v>
      </c>
      <c r="U33" s="5">
        <v>1500</v>
      </c>
      <c r="V33" s="5">
        <v>2000</v>
      </c>
      <c r="W33" s="5">
        <v>2000</v>
      </c>
      <c r="X33" s="5">
        <v>0</v>
      </c>
      <c r="Y33" s="5">
        <v>11325</v>
      </c>
      <c r="Z33" s="5">
        <v>3500</v>
      </c>
      <c r="AA33" s="5">
        <v>0</v>
      </c>
      <c r="AB33" s="5">
        <v>0</v>
      </c>
      <c r="AC33" s="5">
        <v>3270</v>
      </c>
      <c r="AD33" s="5">
        <v>550</v>
      </c>
      <c r="AE33" s="5">
        <v>620</v>
      </c>
      <c r="AF33" s="5">
        <v>2100</v>
      </c>
      <c r="AG33" s="5">
        <v>20</v>
      </c>
      <c r="AH33" s="5">
        <v>200</v>
      </c>
      <c r="AI33" s="5">
        <v>0</v>
      </c>
      <c r="AJ33" s="5">
        <v>125</v>
      </c>
      <c r="AK33" s="6">
        <v>0</v>
      </c>
      <c r="AL33" s="5">
        <v>0</v>
      </c>
      <c r="AM33" s="5">
        <v>0</v>
      </c>
      <c r="AN33" s="6">
        <v>0.5</v>
      </c>
      <c r="AO33" s="6">
        <v>0</v>
      </c>
      <c r="AP33" s="111">
        <v>0.1</v>
      </c>
      <c r="AQ33" s="111">
        <v>0.08</v>
      </c>
      <c r="AR33" s="111">
        <v>0</v>
      </c>
      <c r="AS33" s="111">
        <v>0</v>
      </c>
      <c r="AT33" s="7">
        <v>0</v>
      </c>
      <c r="AU33" s="7">
        <v>0</v>
      </c>
      <c r="AV33" s="6">
        <v>0</v>
      </c>
      <c r="AW33" s="5">
        <v>95</v>
      </c>
      <c r="AX33" s="5">
        <v>107</v>
      </c>
      <c r="AY33" s="5">
        <v>58</v>
      </c>
      <c r="AZ33" s="5">
        <f t="shared" si="0"/>
        <v>74.3333333333333</v>
      </c>
      <c r="BA33" s="2">
        <v>0</v>
      </c>
      <c r="BB33" s="2">
        <v>0</v>
      </c>
      <c r="BC33" s="2">
        <v>0</v>
      </c>
    </row>
    <row r="34" customHeight="1" spans="1:55">
      <c r="A34" s="3">
        <v>2016034</v>
      </c>
      <c r="B34" s="11" t="s">
        <v>196</v>
      </c>
      <c r="C34" s="2">
        <v>1558801</v>
      </c>
      <c r="D34" s="10" t="s">
        <v>197</v>
      </c>
      <c r="E34" s="5">
        <v>2</v>
      </c>
      <c r="F34" s="64">
        <v>42595.8680555556</v>
      </c>
      <c r="G34" s="64">
        <v>42596.1458333333</v>
      </c>
      <c r="H34" s="5">
        <f t="shared" si="1"/>
        <v>400.000000004657</v>
      </c>
      <c r="I34" s="64">
        <v>42595.9506944444</v>
      </c>
      <c r="J34" s="64">
        <v>42596.0347222222</v>
      </c>
      <c r="K34" s="5">
        <f t="shared" si="2"/>
        <v>120.999999996275</v>
      </c>
      <c r="N34" s="5">
        <v>800</v>
      </c>
      <c r="O34" s="5">
        <v>0</v>
      </c>
      <c r="P34" s="5">
        <v>0</v>
      </c>
      <c r="Q34" s="5">
        <v>3000</v>
      </c>
      <c r="R34" s="5">
        <v>0</v>
      </c>
      <c r="S34" s="5">
        <v>0</v>
      </c>
      <c r="T34" s="5">
        <v>300</v>
      </c>
      <c r="U34" s="5">
        <v>500</v>
      </c>
      <c r="V34" s="5">
        <v>1000</v>
      </c>
      <c r="W34" s="5">
        <v>0</v>
      </c>
      <c r="X34" s="5">
        <v>0</v>
      </c>
      <c r="Y34" s="5">
        <v>6100</v>
      </c>
      <c r="Z34" s="5">
        <v>1000</v>
      </c>
      <c r="AA34" s="5">
        <v>0</v>
      </c>
      <c r="AB34" s="5">
        <v>0</v>
      </c>
      <c r="AC34" s="5">
        <v>1000</v>
      </c>
      <c r="AD34" s="90"/>
      <c r="AE34" s="90"/>
      <c r="AF34" s="90"/>
      <c r="AG34" s="5">
        <v>10</v>
      </c>
      <c r="AH34" s="5">
        <v>0</v>
      </c>
      <c r="AI34" s="5">
        <v>0</v>
      </c>
      <c r="AJ34" s="5">
        <v>500</v>
      </c>
      <c r="AK34" s="6">
        <v>0</v>
      </c>
      <c r="AL34" s="5">
        <v>0</v>
      </c>
      <c r="AM34" s="5">
        <v>0</v>
      </c>
      <c r="AN34" s="6">
        <v>0.5</v>
      </c>
      <c r="AO34" s="6">
        <v>0</v>
      </c>
      <c r="AP34" s="111">
        <v>0.03</v>
      </c>
      <c r="AQ34" s="111">
        <v>0.03</v>
      </c>
      <c r="AR34" s="111">
        <v>0</v>
      </c>
      <c r="AS34" s="111">
        <v>0</v>
      </c>
      <c r="AT34" s="7">
        <v>0</v>
      </c>
      <c r="AU34" s="7">
        <v>0</v>
      </c>
      <c r="AV34" s="6">
        <v>0</v>
      </c>
      <c r="AW34" s="5">
        <v>82</v>
      </c>
      <c r="AX34" s="5">
        <v>98</v>
      </c>
      <c r="AY34" s="5">
        <v>49</v>
      </c>
      <c r="AZ34" s="5">
        <f t="shared" si="0"/>
        <v>65.3333333333333</v>
      </c>
      <c r="BA34" s="2">
        <v>0</v>
      </c>
      <c r="BB34" s="2">
        <v>0</v>
      </c>
      <c r="BC34" s="2">
        <v>0</v>
      </c>
    </row>
    <row r="35" customHeight="1" spans="1:55">
      <c r="A35" s="3">
        <v>2016035</v>
      </c>
      <c r="B35" s="11" t="s">
        <v>199</v>
      </c>
      <c r="C35" s="2">
        <v>1558034</v>
      </c>
      <c r="D35" s="10" t="s">
        <v>200</v>
      </c>
      <c r="E35" s="5">
        <v>2</v>
      </c>
      <c r="F35" s="64">
        <v>42601.8090277778</v>
      </c>
      <c r="G35" s="64">
        <v>42602.1805555556</v>
      </c>
      <c r="H35" s="5">
        <f t="shared" si="1"/>
        <v>534.999999994179</v>
      </c>
      <c r="I35" s="64">
        <v>42601.8944444444</v>
      </c>
      <c r="J35" s="64">
        <v>42601.9861111111</v>
      </c>
      <c r="K35" s="5">
        <f t="shared" si="2"/>
        <v>132.000000000698</v>
      </c>
      <c r="N35" s="5">
        <v>2400</v>
      </c>
      <c r="O35" s="5">
        <v>1400</v>
      </c>
      <c r="P35" s="5">
        <v>0</v>
      </c>
      <c r="Q35" s="5">
        <v>3000</v>
      </c>
      <c r="R35" s="5">
        <v>0</v>
      </c>
      <c r="S35" s="5">
        <v>0</v>
      </c>
      <c r="T35" s="5">
        <v>200</v>
      </c>
      <c r="U35" s="5">
        <v>2000</v>
      </c>
      <c r="V35" s="5">
        <v>500</v>
      </c>
      <c r="W35" s="5">
        <v>0</v>
      </c>
      <c r="X35" s="5">
        <v>0</v>
      </c>
      <c r="Y35" s="5">
        <v>9950</v>
      </c>
      <c r="Z35" s="5">
        <v>2500</v>
      </c>
      <c r="AA35" s="5">
        <v>0</v>
      </c>
      <c r="AB35" s="5">
        <v>0</v>
      </c>
      <c r="AC35" s="5">
        <v>1250</v>
      </c>
      <c r="AD35" s="5">
        <v>550</v>
      </c>
      <c r="AE35" s="5">
        <v>300</v>
      </c>
      <c r="AF35" s="5">
        <v>400</v>
      </c>
      <c r="AG35" s="5">
        <v>90</v>
      </c>
      <c r="AH35" s="5">
        <v>250</v>
      </c>
      <c r="AI35" s="5">
        <v>80</v>
      </c>
      <c r="AJ35" s="5">
        <v>200</v>
      </c>
      <c r="AK35" s="6">
        <v>3</v>
      </c>
      <c r="AL35" s="5">
        <v>1600</v>
      </c>
      <c r="AM35" s="5">
        <v>0</v>
      </c>
      <c r="AN35" s="6">
        <v>1</v>
      </c>
      <c r="AO35" s="6">
        <v>0</v>
      </c>
      <c r="AP35" s="111">
        <v>0.15</v>
      </c>
      <c r="AQ35" s="111">
        <v>0</v>
      </c>
      <c r="AR35" s="111">
        <v>0.03</v>
      </c>
      <c r="AS35" s="111">
        <v>0</v>
      </c>
      <c r="AT35" s="7">
        <v>0</v>
      </c>
      <c r="AU35" s="7">
        <v>0</v>
      </c>
      <c r="AV35" s="6">
        <v>0</v>
      </c>
      <c r="AW35" s="5">
        <v>78</v>
      </c>
      <c r="AX35" s="5">
        <v>97</v>
      </c>
      <c r="AY35" s="5">
        <v>44</v>
      </c>
      <c r="AZ35" s="5">
        <f t="shared" si="0"/>
        <v>61.6666666666667</v>
      </c>
      <c r="BA35" s="2">
        <v>0</v>
      </c>
      <c r="BB35" s="2">
        <v>0</v>
      </c>
      <c r="BC35" s="2">
        <v>0</v>
      </c>
    </row>
    <row r="36" customHeight="1" spans="1:55">
      <c r="A36" s="3">
        <v>2016036</v>
      </c>
      <c r="B36" s="11" t="s">
        <v>203</v>
      </c>
      <c r="C36" s="2">
        <v>1303780</v>
      </c>
      <c r="D36" s="10" t="s">
        <v>204</v>
      </c>
      <c r="E36" s="5">
        <v>2</v>
      </c>
      <c r="F36" s="64">
        <v>42601.2986111111</v>
      </c>
      <c r="G36" s="64">
        <v>42601.6597222222</v>
      </c>
      <c r="H36" s="5">
        <f t="shared" si="1"/>
        <v>519.999999997672</v>
      </c>
      <c r="I36" s="64">
        <v>42601.3583333333</v>
      </c>
      <c r="J36" s="64">
        <v>42601.4270833333</v>
      </c>
      <c r="K36" s="5">
        <f t="shared" si="2"/>
        <v>99.0000000083819</v>
      </c>
      <c r="N36" s="5">
        <v>0</v>
      </c>
      <c r="O36" s="5">
        <v>0</v>
      </c>
      <c r="P36" s="5">
        <v>0</v>
      </c>
      <c r="Q36" s="5">
        <v>2000</v>
      </c>
      <c r="R36" s="5">
        <v>0</v>
      </c>
      <c r="S36" s="5">
        <v>0</v>
      </c>
      <c r="T36" s="5">
        <v>200</v>
      </c>
      <c r="U36" s="5">
        <v>2000</v>
      </c>
      <c r="V36" s="5">
        <v>500</v>
      </c>
      <c r="W36" s="5">
        <v>0</v>
      </c>
      <c r="X36" s="5">
        <v>0</v>
      </c>
      <c r="Y36" s="5">
        <v>4800</v>
      </c>
      <c r="Z36" s="5">
        <v>300</v>
      </c>
      <c r="AA36" s="5">
        <v>0</v>
      </c>
      <c r="AB36" s="5">
        <v>0</v>
      </c>
      <c r="AC36" s="28">
        <v>0</v>
      </c>
      <c r="AD36" s="28">
        <v>0</v>
      </c>
      <c r="AE36" s="28">
        <v>0</v>
      </c>
      <c r="AF36" s="28">
        <v>0</v>
      </c>
      <c r="AG36" s="5">
        <v>100</v>
      </c>
      <c r="AH36" s="5">
        <v>0</v>
      </c>
      <c r="AI36" s="5">
        <v>44</v>
      </c>
      <c r="AJ36" s="5">
        <v>100</v>
      </c>
      <c r="AK36" s="6">
        <v>0</v>
      </c>
      <c r="AL36" s="5">
        <v>0</v>
      </c>
      <c r="AM36" s="5">
        <v>0</v>
      </c>
      <c r="AN36" s="6">
        <v>0.5</v>
      </c>
      <c r="AO36" s="6">
        <v>0</v>
      </c>
      <c r="AP36" s="111">
        <v>0.08</v>
      </c>
      <c r="AQ36" s="111">
        <v>0.08</v>
      </c>
      <c r="AR36" s="111">
        <v>0</v>
      </c>
      <c r="AS36" s="111">
        <v>0</v>
      </c>
      <c r="AT36" s="7">
        <v>0</v>
      </c>
      <c r="AU36" s="7">
        <v>0</v>
      </c>
      <c r="AV36" s="6">
        <v>0</v>
      </c>
      <c r="AW36" s="5">
        <v>52</v>
      </c>
      <c r="AX36" s="5">
        <v>87</v>
      </c>
      <c r="AY36" s="5">
        <v>56</v>
      </c>
      <c r="AZ36" s="5">
        <f t="shared" si="0"/>
        <v>66.3333333333333</v>
      </c>
      <c r="BA36" s="2">
        <v>0</v>
      </c>
      <c r="BB36" s="2">
        <v>0</v>
      </c>
      <c r="BC36" s="12"/>
    </row>
    <row r="37" customHeight="1" spans="1:55">
      <c r="A37" s="3">
        <v>2016037</v>
      </c>
      <c r="B37" s="11" t="s">
        <v>208</v>
      </c>
      <c r="C37" s="2">
        <v>1559426</v>
      </c>
      <c r="D37" s="10" t="s">
        <v>209</v>
      </c>
      <c r="E37" s="5">
        <v>2</v>
      </c>
      <c r="F37" s="64">
        <v>42602.5069444444</v>
      </c>
      <c r="G37" s="64">
        <v>42602.78125</v>
      </c>
      <c r="H37" s="5">
        <f t="shared" si="1"/>
        <v>394.999999998836</v>
      </c>
      <c r="I37" s="64">
        <v>42602.60625</v>
      </c>
      <c r="J37" s="64">
        <v>42602.6770833333</v>
      </c>
      <c r="K37" s="5">
        <f t="shared" si="2"/>
        <v>102.000000007683</v>
      </c>
      <c r="N37" s="5">
        <v>0</v>
      </c>
      <c r="O37" s="5">
        <v>800</v>
      </c>
      <c r="P37" s="5">
        <v>0</v>
      </c>
      <c r="Q37" s="5">
        <v>2500</v>
      </c>
      <c r="R37" s="5">
        <v>0</v>
      </c>
      <c r="S37" s="5">
        <v>0</v>
      </c>
      <c r="T37" s="5">
        <v>200</v>
      </c>
      <c r="U37" s="5">
        <v>1500</v>
      </c>
      <c r="V37" s="5">
        <v>1000</v>
      </c>
      <c r="W37" s="5">
        <v>0</v>
      </c>
      <c r="X37" s="5">
        <v>0</v>
      </c>
      <c r="Y37" s="5">
        <v>6100</v>
      </c>
      <c r="Z37" s="5">
        <v>600</v>
      </c>
      <c r="AA37" s="5">
        <v>0</v>
      </c>
      <c r="AB37" s="5">
        <v>0</v>
      </c>
      <c r="AC37" s="5">
        <v>2300</v>
      </c>
      <c r="AD37" s="90"/>
      <c r="AE37" s="90"/>
      <c r="AF37" s="90"/>
      <c r="AG37" s="5">
        <v>30</v>
      </c>
      <c r="AH37" s="5">
        <v>0</v>
      </c>
      <c r="AI37" s="5">
        <v>0</v>
      </c>
      <c r="AJ37" s="5">
        <v>100</v>
      </c>
      <c r="AK37" s="6">
        <v>1</v>
      </c>
      <c r="AL37" s="5">
        <v>400</v>
      </c>
      <c r="AM37" s="5">
        <v>0</v>
      </c>
      <c r="AN37" s="6">
        <v>0.5</v>
      </c>
      <c r="AO37" s="6">
        <v>0</v>
      </c>
      <c r="AP37" s="111">
        <v>0.01</v>
      </c>
      <c r="AQ37" s="111">
        <v>0</v>
      </c>
      <c r="AR37" s="111">
        <v>0</v>
      </c>
      <c r="AS37" s="111">
        <v>0</v>
      </c>
      <c r="AT37" s="7">
        <v>0</v>
      </c>
      <c r="AU37" s="7">
        <v>0</v>
      </c>
      <c r="AV37" s="6">
        <v>0</v>
      </c>
      <c r="AW37" s="5">
        <v>90</v>
      </c>
      <c r="AX37" s="5">
        <v>125</v>
      </c>
      <c r="AY37" s="5">
        <v>71</v>
      </c>
      <c r="AZ37" s="5">
        <f t="shared" si="0"/>
        <v>89</v>
      </c>
      <c r="BA37" s="2">
        <v>0</v>
      </c>
      <c r="BB37" s="2">
        <v>0</v>
      </c>
      <c r="BC37" s="2">
        <v>0</v>
      </c>
    </row>
    <row r="38" customHeight="1" spans="1:55">
      <c r="A38" s="3">
        <v>2016038</v>
      </c>
      <c r="B38" s="11" t="s">
        <v>211</v>
      </c>
      <c r="C38" s="2">
        <v>1560013</v>
      </c>
      <c r="D38" s="10" t="s">
        <v>212</v>
      </c>
      <c r="E38" s="5">
        <v>2</v>
      </c>
      <c r="F38" s="64">
        <v>42609</v>
      </c>
      <c r="G38" s="64">
        <v>42609.3263888889</v>
      </c>
      <c r="H38" s="5">
        <f t="shared" si="1"/>
        <v>470.000000002328</v>
      </c>
      <c r="I38" s="64">
        <v>42609.0861111111</v>
      </c>
      <c r="J38" s="64">
        <v>42609.1875</v>
      </c>
      <c r="K38" s="5">
        <f t="shared" si="2"/>
        <v>146.000000004424</v>
      </c>
      <c r="N38" s="5">
        <v>800</v>
      </c>
      <c r="O38" s="5">
        <v>800</v>
      </c>
      <c r="P38" s="5">
        <v>0</v>
      </c>
      <c r="Q38" s="5">
        <v>3000</v>
      </c>
      <c r="R38" s="5">
        <v>0</v>
      </c>
      <c r="S38" s="5">
        <v>0</v>
      </c>
      <c r="T38" s="5">
        <v>600</v>
      </c>
      <c r="U38" s="5">
        <v>1500</v>
      </c>
      <c r="V38" s="5">
        <v>0</v>
      </c>
      <c r="W38" s="5">
        <v>0</v>
      </c>
      <c r="X38" s="5">
        <v>0</v>
      </c>
      <c r="Y38" s="5">
        <v>7300</v>
      </c>
      <c r="Z38" s="5">
        <v>800</v>
      </c>
      <c r="AA38" s="5">
        <v>0</v>
      </c>
      <c r="AB38" s="5">
        <v>0</v>
      </c>
      <c r="AC38" s="5">
        <v>2300</v>
      </c>
      <c r="AD38" s="5">
        <v>800</v>
      </c>
      <c r="AE38" s="5">
        <v>200</v>
      </c>
      <c r="AF38" s="5">
        <v>1300</v>
      </c>
      <c r="AG38" s="5">
        <v>80</v>
      </c>
      <c r="AH38" s="5">
        <v>250</v>
      </c>
      <c r="AI38" s="5">
        <v>80</v>
      </c>
      <c r="AJ38" s="5">
        <v>600</v>
      </c>
      <c r="AK38" s="6">
        <v>3</v>
      </c>
      <c r="AL38" s="5">
        <v>800</v>
      </c>
      <c r="AM38" s="5">
        <v>0</v>
      </c>
      <c r="AN38" s="6">
        <v>0.4</v>
      </c>
      <c r="AO38" s="6">
        <v>0</v>
      </c>
      <c r="AP38" s="111">
        <v>0.15</v>
      </c>
      <c r="AQ38" s="111">
        <v>0</v>
      </c>
      <c r="AR38" s="111">
        <v>0.05</v>
      </c>
      <c r="AS38" s="111">
        <v>0</v>
      </c>
      <c r="AT38" s="7">
        <v>0</v>
      </c>
      <c r="AU38" s="7">
        <v>0</v>
      </c>
      <c r="AV38" s="6">
        <v>0</v>
      </c>
      <c r="AW38" s="5">
        <v>92</v>
      </c>
      <c r="AX38" s="5">
        <v>110</v>
      </c>
      <c r="AY38" s="5">
        <v>54</v>
      </c>
      <c r="AZ38" s="5">
        <f t="shared" si="0"/>
        <v>72.6666666666667</v>
      </c>
      <c r="BA38" s="2">
        <v>0</v>
      </c>
      <c r="BB38" s="2">
        <v>0</v>
      </c>
      <c r="BC38" s="2">
        <v>0</v>
      </c>
    </row>
    <row r="39" customHeight="1" spans="1:55">
      <c r="A39" s="3">
        <v>2016039</v>
      </c>
      <c r="B39" s="11" t="s">
        <v>215</v>
      </c>
      <c r="C39" s="2">
        <v>1560584</v>
      </c>
      <c r="D39" s="10" t="s">
        <v>216</v>
      </c>
      <c r="E39" s="5">
        <v>2</v>
      </c>
      <c r="F39" s="64">
        <v>42613.9236111111</v>
      </c>
      <c r="G39" s="64">
        <v>42614.2708333333</v>
      </c>
      <c r="H39" s="5">
        <f t="shared" si="1"/>
        <v>500.000000005821</v>
      </c>
      <c r="I39" s="64">
        <v>42614.0381944444</v>
      </c>
      <c r="J39" s="64">
        <v>42614.1256944444</v>
      </c>
      <c r="K39" s="5">
        <f t="shared" si="2"/>
        <v>126.000000002095</v>
      </c>
      <c r="N39" s="5">
        <v>1600</v>
      </c>
      <c r="O39" s="5">
        <v>1600</v>
      </c>
      <c r="P39" s="5">
        <v>0</v>
      </c>
      <c r="Q39" s="5">
        <v>0</v>
      </c>
      <c r="R39" s="5">
        <v>0</v>
      </c>
      <c r="S39" s="5">
        <v>60</v>
      </c>
      <c r="T39" s="5">
        <v>600</v>
      </c>
      <c r="U39" s="5">
        <v>1500</v>
      </c>
      <c r="V39" s="5">
        <v>0</v>
      </c>
      <c r="W39" s="5">
        <v>0</v>
      </c>
      <c r="X39" s="5">
        <v>0</v>
      </c>
      <c r="Y39" s="5">
        <v>5950</v>
      </c>
      <c r="Z39" s="5">
        <v>800</v>
      </c>
      <c r="AA39" s="5">
        <v>0</v>
      </c>
      <c r="AB39" s="5">
        <v>200</v>
      </c>
      <c r="AC39" s="5">
        <v>4270</v>
      </c>
      <c r="AD39" s="5">
        <v>970</v>
      </c>
      <c r="AE39" s="5">
        <v>600</v>
      </c>
      <c r="AF39" s="5">
        <v>2700</v>
      </c>
      <c r="AG39" s="5">
        <v>40</v>
      </c>
      <c r="AH39" s="5">
        <v>250</v>
      </c>
      <c r="AI39" s="5">
        <v>0</v>
      </c>
      <c r="AJ39" s="5">
        <v>100</v>
      </c>
      <c r="AK39" s="6">
        <v>2</v>
      </c>
      <c r="AL39" s="5">
        <v>800</v>
      </c>
      <c r="AM39" s="5">
        <v>0</v>
      </c>
      <c r="AN39" s="6">
        <v>0.3</v>
      </c>
      <c r="AO39" s="6">
        <v>0</v>
      </c>
      <c r="AP39" s="111">
        <v>0.15</v>
      </c>
      <c r="AQ39" s="111">
        <v>0.15</v>
      </c>
      <c r="AR39" s="111">
        <v>0</v>
      </c>
      <c r="AS39" s="111">
        <v>0</v>
      </c>
      <c r="AT39" s="76">
        <v>0.2</v>
      </c>
      <c r="AU39" s="7">
        <v>0</v>
      </c>
      <c r="AV39" s="6">
        <v>0</v>
      </c>
      <c r="AW39" s="5">
        <v>90</v>
      </c>
      <c r="AX39" s="5">
        <v>104</v>
      </c>
      <c r="AY39" s="5">
        <v>49</v>
      </c>
      <c r="AZ39" s="5">
        <f t="shared" si="0"/>
        <v>67.3333333333333</v>
      </c>
      <c r="BA39" s="2">
        <v>0</v>
      </c>
      <c r="BB39" s="2">
        <v>0</v>
      </c>
      <c r="BC39" s="2">
        <v>0</v>
      </c>
    </row>
    <row r="40" customHeight="1" spans="1:55">
      <c r="A40" s="3">
        <v>2016040</v>
      </c>
      <c r="B40" s="11" t="s">
        <v>218</v>
      </c>
      <c r="C40" s="2">
        <v>1560960</v>
      </c>
      <c r="D40" s="10" t="s">
        <v>219</v>
      </c>
      <c r="E40" s="5">
        <v>2</v>
      </c>
      <c r="F40" s="64">
        <v>42617.7534722222</v>
      </c>
      <c r="G40" s="64">
        <v>42618.0694444444</v>
      </c>
      <c r="H40" s="5">
        <f t="shared" si="1"/>
        <v>455.000000005821</v>
      </c>
      <c r="I40" s="64">
        <v>42617.8333333333</v>
      </c>
      <c r="J40" s="64">
        <v>42617.8972222222</v>
      </c>
      <c r="K40" s="5">
        <f t="shared" si="2"/>
        <v>91.9999999960419</v>
      </c>
      <c r="N40" s="5">
        <v>0</v>
      </c>
      <c r="O40" s="5">
        <v>0</v>
      </c>
      <c r="P40" s="5">
        <v>0</v>
      </c>
      <c r="Q40" s="5">
        <v>1000</v>
      </c>
      <c r="R40" s="5">
        <v>0</v>
      </c>
      <c r="S40" s="5">
        <v>0</v>
      </c>
      <c r="T40" s="5">
        <v>900</v>
      </c>
      <c r="U40" s="5">
        <v>2500</v>
      </c>
      <c r="V40" s="5">
        <v>1500</v>
      </c>
      <c r="W40" s="5">
        <v>1000</v>
      </c>
      <c r="X40" s="5">
        <v>0</v>
      </c>
      <c r="Y40" s="5">
        <v>7250</v>
      </c>
      <c r="Z40" s="5">
        <v>500</v>
      </c>
      <c r="AA40" s="5">
        <v>0</v>
      </c>
      <c r="AB40" s="5">
        <v>0</v>
      </c>
      <c r="AC40" s="5">
        <v>2150</v>
      </c>
      <c r="AD40" s="5">
        <v>250</v>
      </c>
      <c r="AE40" s="90"/>
      <c r="AF40" s="90"/>
      <c r="AG40" s="5">
        <v>20</v>
      </c>
      <c r="AH40" s="5">
        <v>0</v>
      </c>
      <c r="AI40" s="5">
        <v>0</v>
      </c>
      <c r="AJ40" s="5">
        <v>250</v>
      </c>
      <c r="AK40" s="6">
        <v>0</v>
      </c>
      <c r="AL40" s="5">
        <v>0</v>
      </c>
      <c r="AM40" s="5">
        <v>0</v>
      </c>
      <c r="AN40" s="6">
        <v>0</v>
      </c>
      <c r="AO40" s="6">
        <v>0</v>
      </c>
      <c r="AP40" s="111">
        <v>0.08</v>
      </c>
      <c r="AQ40" s="111">
        <v>0.08</v>
      </c>
      <c r="AR40" s="111">
        <v>0.03</v>
      </c>
      <c r="AS40" s="111">
        <v>0</v>
      </c>
      <c r="AT40" s="7">
        <v>0</v>
      </c>
      <c r="AU40" s="7">
        <v>0</v>
      </c>
      <c r="AV40" s="6">
        <v>0</v>
      </c>
      <c r="AW40" s="5">
        <v>77</v>
      </c>
      <c r="AX40" s="5">
        <v>136</v>
      </c>
      <c r="AY40" s="5">
        <v>80</v>
      </c>
      <c r="AZ40" s="5">
        <f t="shared" si="0"/>
        <v>98.6666666666667</v>
      </c>
      <c r="BA40" s="2">
        <v>0</v>
      </c>
      <c r="BB40" s="2">
        <v>0</v>
      </c>
      <c r="BC40" s="2">
        <v>0</v>
      </c>
    </row>
    <row r="41" customHeight="1" spans="1:55">
      <c r="A41" s="3">
        <v>2016041</v>
      </c>
      <c r="B41" s="11" t="s">
        <v>221</v>
      </c>
      <c r="C41" s="2">
        <v>1561814</v>
      </c>
      <c r="D41" s="10" t="s">
        <v>222</v>
      </c>
      <c r="E41" s="5">
        <v>2</v>
      </c>
      <c r="F41" s="64">
        <v>42623.6909722222</v>
      </c>
      <c r="G41" s="64">
        <v>42624.3159722222</v>
      </c>
      <c r="H41" s="5">
        <f t="shared" si="1"/>
        <v>900</v>
      </c>
      <c r="I41" s="64">
        <v>42624.0590277778</v>
      </c>
      <c r="J41" s="64">
        <v>42624.1340277778</v>
      </c>
      <c r="K41" s="5">
        <f t="shared" si="2"/>
        <v>107.999999995809</v>
      </c>
      <c r="N41" s="5">
        <v>3200</v>
      </c>
      <c r="O41" s="5">
        <v>1200</v>
      </c>
      <c r="P41" s="5">
        <v>0</v>
      </c>
      <c r="Q41" s="5">
        <v>3500</v>
      </c>
      <c r="R41" s="5">
        <v>0</v>
      </c>
      <c r="S41" s="5">
        <v>0</v>
      </c>
      <c r="T41" s="5">
        <v>400</v>
      </c>
      <c r="U41" s="5">
        <v>3000</v>
      </c>
      <c r="V41" s="5">
        <v>1000</v>
      </c>
      <c r="W41" s="5">
        <v>0</v>
      </c>
      <c r="X41" s="5">
        <v>0</v>
      </c>
      <c r="Y41" s="5">
        <v>13050</v>
      </c>
      <c r="Z41" s="5">
        <v>2000</v>
      </c>
      <c r="AA41" s="5">
        <v>0</v>
      </c>
      <c r="AB41" s="5">
        <v>0</v>
      </c>
      <c r="AC41" s="5">
        <v>2050</v>
      </c>
      <c r="AD41" s="5">
        <v>650</v>
      </c>
      <c r="AE41" s="90"/>
      <c r="AF41" s="90"/>
      <c r="AG41" s="5">
        <v>240</v>
      </c>
      <c r="AH41" s="5">
        <v>250</v>
      </c>
      <c r="AI41" s="49"/>
      <c r="AJ41" s="5">
        <v>500</v>
      </c>
      <c r="AK41" s="6">
        <v>5</v>
      </c>
      <c r="AL41" s="5">
        <v>1200</v>
      </c>
      <c r="AM41" s="5">
        <v>0</v>
      </c>
      <c r="AN41" s="6">
        <v>0.5</v>
      </c>
      <c r="AO41" s="6">
        <v>0</v>
      </c>
      <c r="AP41" s="111">
        <v>0.7</v>
      </c>
      <c r="AQ41" s="111">
        <v>0.12</v>
      </c>
      <c r="AR41" s="111">
        <v>0.4</v>
      </c>
      <c r="AS41" s="111">
        <v>0.01</v>
      </c>
      <c r="AT41" s="7">
        <v>0</v>
      </c>
      <c r="AU41" s="7">
        <v>0</v>
      </c>
      <c r="AV41" s="6">
        <v>0</v>
      </c>
      <c r="AW41" s="5">
        <v>84</v>
      </c>
      <c r="AX41" s="5">
        <v>79</v>
      </c>
      <c r="AY41" s="5">
        <v>37</v>
      </c>
      <c r="AZ41" s="5">
        <f t="shared" si="0"/>
        <v>51</v>
      </c>
      <c r="BA41" s="2">
        <v>0</v>
      </c>
      <c r="BB41" s="2">
        <v>0</v>
      </c>
      <c r="BC41" s="2">
        <v>0</v>
      </c>
    </row>
    <row r="42" customHeight="1" spans="1:55">
      <c r="A42" s="3">
        <v>2016042</v>
      </c>
      <c r="B42" s="11" t="s">
        <v>227</v>
      </c>
      <c r="C42" s="2">
        <v>1561565</v>
      </c>
      <c r="D42" s="10" t="s">
        <v>228</v>
      </c>
      <c r="E42" s="5">
        <v>2</v>
      </c>
      <c r="F42" s="64">
        <v>42628.0104166667</v>
      </c>
      <c r="G42" s="64">
        <v>42628.3958333333</v>
      </c>
      <c r="H42" s="5">
        <f t="shared" si="1"/>
        <v>555.000000006985</v>
      </c>
      <c r="I42" s="64">
        <v>42628.1479166667</v>
      </c>
      <c r="J42" s="64">
        <v>42628.2701388889</v>
      </c>
      <c r="K42" s="5">
        <f t="shared" si="2"/>
        <v>175.999999997439</v>
      </c>
      <c r="N42" s="5">
        <v>2000</v>
      </c>
      <c r="O42" s="5">
        <v>800</v>
      </c>
      <c r="P42" s="5">
        <v>250</v>
      </c>
      <c r="Q42" s="5">
        <v>2500</v>
      </c>
      <c r="R42" s="5">
        <v>0</v>
      </c>
      <c r="S42" s="5">
        <v>70</v>
      </c>
      <c r="T42" s="5">
        <v>500</v>
      </c>
      <c r="U42" s="5">
        <v>1000</v>
      </c>
      <c r="V42" s="5">
        <v>500</v>
      </c>
      <c r="W42" s="5">
        <v>0</v>
      </c>
      <c r="X42" s="5">
        <v>0</v>
      </c>
      <c r="Y42" s="5">
        <v>7150</v>
      </c>
      <c r="Z42" s="5">
        <v>1000</v>
      </c>
      <c r="AA42" s="5">
        <v>0</v>
      </c>
      <c r="AB42" s="5">
        <v>0</v>
      </c>
      <c r="AC42" s="5">
        <v>350</v>
      </c>
      <c r="AD42" s="5">
        <v>100</v>
      </c>
      <c r="AE42" s="5">
        <v>100</v>
      </c>
      <c r="AF42" s="5">
        <v>150</v>
      </c>
      <c r="AG42" s="5">
        <v>0</v>
      </c>
      <c r="AH42" s="5">
        <v>0</v>
      </c>
      <c r="AI42" s="5">
        <v>0</v>
      </c>
      <c r="AJ42" s="5">
        <v>250</v>
      </c>
      <c r="AK42" s="6">
        <v>0</v>
      </c>
      <c r="AL42" s="5">
        <v>4000</v>
      </c>
      <c r="AM42" s="5">
        <v>0</v>
      </c>
      <c r="AN42" s="6">
        <v>0.2</v>
      </c>
      <c r="AO42" s="6">
        <v>0</v>
      </c>
      <c r="AP42" s="111">
        <v>0.18</v>
      </c>
      <c r="AQ42" s="111">
        <v>0.15</v>
      </c>
      <c r="AR42" s="111">
        <v>0</v>
      </c>
      <c r="AS42" s="111">
        <v>0</v>
      </c>
      <c r="AT42" s="7">
        <v>0</v>
      </c>
      <c r="AU42" s="7">
        <v>0</v>
      </c>
      <c r="AV42" s="6">
        <v>0</v>
      </c>
      <c r="AW42" s="5">
        <v>79</v>
      </c>
      <c r="AX42" s="5">
        <v>83</v>
      </c>
      <c r="AY42" s="5">
        <v>35</v>
      </c>
      <c r="AZ42" s="5">
        <f t="shared" si="0"/>
        <v>51</v>
      </c>
      <c r="BA42" s="2">
        <v>0</v>
      </c>
      <c r="BB42" s="2">
        <v>0</v>
      </c>
      <c r="BC42" s="2">
        <v>0</v>
      </c>
    </row>
    <row r="43" customHeight="1" spans="1:55">
      <c r="A43" s="3">
        <v>2016043</v>
      </c>
      <c r="B43" s="11" t="s">
        <v>232</v>
      </c>
      <c r="C43" s="2">
        <v>1561555</v>
      </c>
      <c r="D43" s="10" t="s">
        <v>233</v>
      </c>
      <c r="E43" s="5">
        <v>2</v>
      </c>
      <c r="F43" s="64">
        <v>42627.9583333333</v>
      </c>
      <c r="G43" s="64">
        <v>42628.2048611111</v>
      </c>
      <c r="H43" s="5">
        <f t="shared" si="1"/>
        <v>354.999999994179</v>
      </c>
      <c r="I43" s="64">
        <v>42628.0215277778</v>
      </c>
      <c r="J43" s="64">
        <v>42628.10625</v>
      </c>
      <c r="K43" s="5">
        <f t="shared" si="2"/>
        <v>121.999999999534</v>
      </c>
      <c r="N43" s="5">
        <v>0</v>
      </c>
      <c r="O43" s="5">
        <v>800</v>
      </c>
      <c r="P43" s="5">
        <v>0</v>
      </c>
      <c r="Q43" s="5">
        <v>2000</v>
      </c>
      <c r="R43" s="5">
        <v>500</v>
      </c>
      <c r="S43" s="5">
        <v>0</v>
      </c>
      <c r="T43" s="5">
        <v>750</v>
      </c>
      <c r="U43" s="5">
        <v>500</v>
      </c>
      <c r="V43" s="5">
        <v>2000</v>
      </c>
      <c r="W43" s="5">
        <v>0</v>
      </c>
      <c r="X43" s="5">
        <v>0</v>
      </c>
      <c r="Y43" s="5">
        <v>6300</v>
      </c>
      <c r="Z43" s="5">
        <v>1500</v>
      </c>
      <c r="AA43" s="5">
        <v>300</v>
      </c>
      <c r="AB43" s="5">
        <v>0</v>
      </c>
      <c r="AC43" s="5">
        <v>2000</v>
      </c>
      <c r="AD43" s="5">
        <v>300</v>
      </c>
      <c r="AE43" s="5">
        <v>700</v>
      </c>
      <c r="AF43" s="5">
        <v>1000</v>
      </c>
      <c r="AG43" s="5">
        <v>80</v>
      </c>
      <c r="AH43" s="5">
        <v>250</v>
      </c>
      <c r="AI43" s="5">
        <v>0</v>
      </c>
      <c r="AJ43" s="5">
        <v>0</v>
      </c>
      <c r="AK43" s="6">
        <v>0</v>
      </c>
      <c r="AL43" s="5">
        <v>0</v>
      </c>
      <c r="AM43" s="5">
        <v>0</v>
      </c>
      <c r="AN43" s="6">
        <v>0</v>
      </c>
      <c r="AO43" s="6">
        <v>2</v>
      </c>
      <c r="AP43" s="111">
        <v>0.05</v>
      </c>
      <c r="AQ43" s="111">
        <v>0.05</v>
      </c>
      <c r="AR43" s="111">
        <v>0.01</v>
      </c>
      <c r="AS43" s="111">
        <v>0.01</v>
      </c>
      <c r="AT43" s="7">
        <v>0</v>
      </c>
      <c r="AU43" s="7">
        <v>0</v>
      </c>
      <c r="AV43" s="6">
        <v>0</v>
      </c>
      <c r="AW43" s="5">
        <v>90</v>
      </c>
      <c r="AX43" s="5">
        <v>88</v>
      </c>
      <c r="AY43" s="5">
        <v>57</v>
      </c>
      <c r="AZ43" s="5">
        <f t="shared" si="0"/>
        <v>67.3333333333333</v>
      </c>
      <c r="BA43" s="2">
        <v>0</v>
      </c>
      <c r="BB43" s="2">
        <v>0</v>
      </c>
      <c r="BC43" s="2">
        <v>0</v>
      </c>
    </row>
    <row r="44" customHeight="1" spans="1:55">
      <c r="A44" s="3">
        <v>2016044</v>
      </c>
      <c r="B44" s="11" t="s">
        <v>236</v>
      </c>
      <c r="C44" s="2">
        <v>1562597</v>
      </c>
      <c r="D44" s="10" t="s">
        <v>237</v>
      </c>
      <c r="E44" s="5">
        <v>2</v>
      </c>
      <c r="F44" s="64">
        <v>42635.6979166667</v>
      </c>
      <c r="G44" s="64">
        <v>42635.9618055556</v>
      </c>
      <c r="H44" s="5">
        <f t="shared" si="1"/>
        <v>380.000000002328</v>
      </c>
      <c r="I44" s="64">
        <v>42635.7611111111</v>
      </c>
      <c r="J44" s="64">
        <v>42635.8472222222</v>
      </c>
      <c r="K44" s="5">
        <f t="shared" si="2"/>
        <v>123.999999995576</v>
      </c>
      <c r="N44" s="5">
        <v>1600</v>
      </c>
      <c r="O44" s="5">
        <v>800</v>
      </c>
      <c r="P44" s="5">
        <v>0</v>
      </c>
      <c r="Q44" s="5">
        <v>2000</v>
      </c>
      <c r="R44" s="5">
        <v>0</v>
      </c>
      <c r="S44" s="5">
        <v>0</v>
      </c>
      <c r="T44" s="5">
        <v>400</v>
      </c>
      <c r="U44" s="5">
        <v>1000</v>
      </c>
      <c r="V44" s="5">
        <v>0</v>
      </c>
      <c r="W44" s="5">
        <v>0</v>
      </c>
      <c r="X44" s="5">
        <v>0</v>
      </c>
      <c r="Y44" s="5">
        <v>6100</v>
      </c>
      <c r="Z44" s="5">
        <v>400</v>
      </c>
      <c r="AA44" s="5">
        <v>0</v>
      </c>
      <c r="AB44" s="5">
        <v>6000</v>
      </c>
      <c r="AC44" s="5">
        <v>670</v>
      </c>
      <c r="AD44" s="5">
        <v>150</v>
      </c>
      <c r="AE44" s="5">
        <v>150</v>
      </c>
      <c r="AF44" s="5">
        <v>370</v>
      </c>
      <c r="AG44" s="5">
        <v>20</v>
      </c>
      <c r="AH44" s="5">
        <v>0</v>
      </c>
      <c r="AI44" s="5">
        <v>0</v>
      </c>
      <c r="AJ44" s="5">
        <v>150</v>
      </c>
      <c r="AK44" s="6">
        <v>1</v>
      </c>
      <c r="AL44" s="5">
        <v>400</v>
      </c>
      <c r="AM44" s="5">
        <v>0</v>
      </c>
      <c r="AN44" s="6">
        <v>0</v>
      </c>
      <c r="AO44" s="6">
        <v>0</v>
      </c>
      <c r="AP44" s="111">
        <v>0.05</v>
      </c>
      <c r="AQ44" s="111">
        <v>0.01</v>
      </c>
      <c r="AR44" s="111">
        <v>0.03</v>
      </c>
      <c r="AS44" s="111">
        <v>0.01</v>
      </c>
      <c r="AT44" s="7">
        <v>0</v>
      </c>
      <c r="AU44" s="7">
        <v>0</v>
      </c>
      <c r="AV44" s="6">
        <v>0</v>
      </c>
      <c r="AW44" s="5">
        <v>58</v>
      </c>
      <c r="AX44" s="5">
        <v>80</v>
      </c>
      <c r="AY44" s="5">
        <v>34</v>
      </c>
      <c r="AZ44" s="5">
        <f t="shared" si="0"/>
        <v>49.3333333333333</v>
      </c>
      <c r="BA44" s="2">
        <v>0</v>
      </c>
      <c r="BB44" s="2">
        <v>0</v>
      </c>
      <c r="BC44" s="2">
        <v>0</v>
      </c>
    </row>
    <row r="45" customHeight="1" spans="1:55">
      <c r="A45" s="3">
        <v>2016045</v>
      </c>
      <c r="B45" s="11" t="s">
        <v>240</v>
      </c>
      <c r="C45" s="2">
        <v>1562975</v>
      </c>
      <c r="D45" s="10" t="s">
        <v>241</v>
      </c>
      <c r="E45" s="5">
        <v>2</v>
      </c>
      <c r="F45" s="64">
        <v>42638.9375</v>
      </c>
      <c r="G45" s="64">
        <v>42639.2083333333</v>
      </c>
      <c r="H45" s="5">
        <f t="shared" si="1"/>
        <v>390.000000003492</v>
      </c>
      <c r="I45" s="64">
        <v>42639.0159722222</v>
      </c>
      <c r="J45" s="64">
        <v>42639.0972222222</v>
      </c>
      <c r="K45" s="5">
        <f t="shared" si="2"/>
        <v>116.999999993714</v>
      </c>
      <c r="N45" s="5">
        <v>0</v>
      </c>
      <c r="O45" s="5">
        <v>0</v>
      </c>
      <c r="P45" s="5">
        <v>0</v>
      </c>
      <c r="Q45" s="5">
        <v>2000</v>
      </c>
      <c r="R45" s="5">
        <v>0</v>
      </c>
      <c r="S45" s="5">
        <v>0</v>
      </c>
      <c r="T45" s="5">
        <v>400</v>
      </c>
      <c r="U45" s="5">
        <v>2500</v>
      </c>
      <c r="V45" s="5">
        <v>500</v>
      </c>
      <c r="W45" s="5">
        <v>0</v>
      </c>
      <c r="X45" s="5">
        <v>0</v>
      </c>
      <c r="Y45" s="5">
        <v>5650</v>
      </c>
      <c r="Z45" s="5">
        <v>400</v>
      </c>
      <c r="AA45" s="5">
        <v>0</v>
      </c>
      <c r="AB45" s="5">
        <v>0</v>
      </c>
      <c r="AC45" s="5">
        <v>1600</v>
      </c>
      <c r="AD45" s="90"/>
      <c r="AE45" s="90"/>
      <c r="AF45" s="90"/>
      <c r="AG45" s="5">
        <v>20</v>
      </c>
      <c r="AH45" s="5">
        <v>0</v>
      </c>
      <c r="AI45" s="5">
        <v>0</v>
      </c>
      <c r="AJ45" s="5">
        <v>250</v>
      </c>
      <c r="AK45" s="6">
        <v>0</v>
      </c>
      <c r="AL45" s="5">
        <v>0</v>
      </c>
      <c r="AM45" s="5">
        <v>0</v>
      </c>
      <c r="AN45" s="6">
        <v>0.5</v>
      </c>
      <c r="AO45" s="6">
        <v>0</v>
      </c>
      <c r="AP45" s="111">
        <v>0.15</v>
      </c>
      <c r="AQ45" s="111">
        <v>0.1</v>
      </c>
      <c r="AR45" s="111">
        <v>0</v>
      </c>
      <c r="AS45" s="111">
        <v>0</v>
      </c>
      <c r="AT45" s="7">
        <v>0</v>
      </c>
      <c r="AU45" s="7">
        <v>0</v>
      </c>
      <c r="AV45" s="6">
        <v>0</v>
      </c>
      <c r="AW45" s="5">
        <v>65</v>
      </c>
      <c r="AX45" s="5">
        <v>119</v>
      </c>
      <c r="AY45" s="5">
        <v>70</v>
      </c>
      <c r="AZ45" s="5">
        <f t="shared" si="0"/>
        <v>86.3333333333333</v>
      </c>
      <c r="BA45" s="2">
        <v>0</v>
      </c>
      <c r="BB45" s="2">
        <v>0</v>
      </c>
      <c r="BC45" s="2">
        <v>0</v>
      </c>
    </row>
    <row r="46" customHeight="1" spans="1:55">
      <c r="A46" s="3">
        <v>2016046</v>
      </c>
      <c r="B46" s="11" t="s">
        <v>243</v>
      </c>
      <c r="C46" s="2">
        <v>1564535</v>
      </c>
      <c r="D46" s="10" t="s">
        <v>244</v>
      </c>
      <c r="E46" s="5">
        <v>2</v>
      </c>
      <c r="F46" s="64">
        <v>42655.5486111111</v>
      </c>
      <c r="G46" s="64">
        <v>42656.0034722222</v>
      </c>
      <c r="H46" s="5">
        <f t="shared" si="1"/>
        <v>654.999999997672</v>
      </c>
      <c r="I46" s="64">
        <v>42655.6576388889</v>
      </c>
      <c r="J46" s="64">
        <v>42655.8222222222</v>
      </c>
      <c r="K46" s="5">
        <f t="shared" si="2"/>
        <v>237.000000007683</v>
      </c>
      <c r="N46" s="5">
        <v>2000</v>
      </c>
      <c r="O46" s="5">
        <v>2400</v>
      </c>
      <c r="P46" s="5">
        <v>0</v>
      </c>
      <c r="Q46" s="5">
        <v>3000</v>
      </c>
      <c r="R46" s="5">
        <v>0</v>
      </c>
      <c r="S46" s="5">
        <v>40</v>
      </c>
      <c r="T46" s="5">
        <v>450</v>
      </c>
      <c r="U46" s="5">
        <v>1000</v>
      </c>
      <c r="V46" s="5">
        <v>2000</v>
      </c>
      <c r="W46" s="5">
        <v>1000</v>
      </c>
      <c r="X46" s="5">
        <v>0</v>
      </c>
      <c r="Y46" s="5">
        <v>12200</v>
      </c>
      <c r="Z46" s="5">
        <v>4000</v>
      </c>
      <c r="AA46" s="5">
        <v>0</v>
      </c>
      <c r="AB46" s="5">
        <v>5000</v>
      </c>
      <c r="AC46" s="5">
        <v>1900</v>
      </c>
      <c r="AD46" s="5">
        <v>450</v>
      </c>
      <c r="AE46" s="5">
        <v>500</v>
      </c>
      <c r="AF46" s="5">
        <v>950</v>
      </c>
      <c r="AG46" s="5">
        <v>20</v>
      </c>
      <c r="AH46" s="5">
        <v>250</v>
      </c>
      <c r="AI46" s="5">
        <v>0</v>
      </c>
      <c r="AJ46" s="5">
        <v>100</v>
      </c>
      <c r="AK46" s="6">
        <v>5</v>
      </c>
      <c r="AL46" s="5">
        <v>2000</v>
      </c>
      <c r="AM46" s="5">
        <v>0</v>
      </c>
      <c r="AN46" s="6">
        <v>0</v>
      </c>
      <c r="AO46" s="6">
        <v>1</v>
      </c>
      <c r="AP46" s="111">
        <v>0.3</v>
      </c>
      <c r="AQ46" s="111">
        <v>0.3</v>
      </c>
      <c r="AR46" s="111">
        <v>0.03</v>
      </c>
      <c r="AS46" s="111">
        <v>0.01</v>
      </c>
      <c r="AT46" s="7">
        <v>0</v>
      </c>
      <c r="AU46" s="7">
        <v>0</v>
      </c>
      <c r="AV46" s="6">
        <v>0</v>
      </c>
      <c r="AW46" s="5">
        <v>101</v>
      </c>
      <c r="AX46" s="5">
        <v>103</v>
      </c>
      <c r="AY46" s="5">
        <v>57</v>
      </c>
      <c r="AZ46" s="5">
        <f t="shared" si="0"/>
        <v>72.3333333333333</v>
      </c>
      <c r="BA46" s="2">
        <v>0</v>
      </c>
      <c r="BB46" s="2">
        <v>0</v>
      </c>
      <c r="BC46" s="2">
        <v>0</v>
      </c>
    </row>
    <row r="47" customHeight="1" spans="1:55">
      <c r="A47" s="3">
        <v>2016047</v>
      </c>
      <c r="B47" s="11" t="s">
        <v>246</v>
      </c>
      <c r="C47" s="2">
        <v>1565661</v>
      </c>
      <c r="D47" s="10" t="s">
        <v>247</v>
      </c>
      <c r="E47" s="5">
        <v>2</v>
      </c>
      <c r="F47" s="64">
        <v>42666.5659722222</v>
      </c>
      <c r="G47" s="64">
        <v>42666.8611111111</v>
      </c>
      <c r="H47" s="5">
        <f t="shared" si="1"/>
        <v>425.000000002328</v>
      </c>
      <c r="I47" s="64">
        <v>42666.6409722222</v>
      </c>
      <c r="J47" s="64">
        <v>42666.7243055556</v>
      </c>
      <c r="K47" s="5">
        <f t="shared" si="2"/>
        <v>120.000000003492</v>
      </c>
      <c r="N47" s="5">
        <v>1600</v>
      </c>
      <c r="O47" s="5">
        <v>800</v>
      </c>
      <c r="P47" s="5">
        <v>0</v>
      </c>
      <c r="Q47" s="5">
        <v>2500</v>
      </c>
      <c r="R47" s="5">
        <v>0</v>
      </c>
      <c r="S47" s="5">
        <v>0</v>
      </c>
      <c r="T47" s="5">
        <v>650</v>
      </c>
      <c r="U47" s="5">
        <v>2500</v>
      </c>
      <c r="V47" s="5">
        <v>0</v>
      </c>
      <c r="W47" s="5">
        <v>0</v>
      </c>
      <c r="X47" s="5">
        <v>0</v>
      </c>
      <c r="Y47" s="5">
        <v>8300</v>
      </c>
      <c r="Z47" s="5">
        <v>900</v>
      </c>
      <c r="AA47" s="5">
        <v>0</v>
      </c>
      <c r="AB47" s="5">
        <v>0</v>
      </c>
      <c r="AC47" s="5">
        <v>800</v>
      </c>
      <c r="AD47" s="5">
        <v>200</v>
      </c>
      <c r="AE47" s="5">
        <v>150</v>
      </c>
      <c r="AF47" s="5">
        <v>450</v>
      </c>
      <c r="AG47" s="5">
        <v>40</v>
      </c>
      <c r="AH47" s="5">
        <v>250</v>
      </c>
      <c r="AI47" s="5">
        <v>0</v>
      </c>
      <c r="AJ47" s="5">
        <v>200</v>
      </c>
      <c r="AK47" s="6">
        <v>3</v>
      </c>
      <c r="AL47" s="5">
        <v>800</v>
      </c>
      <c r="AM47" s="5">
        <v>0</v>
      </c>
      <c r="AN47" s="6">
        <v>0.5</v>
      </c>
      <c r="AO47" s="6">
        <v>0</v>
      </c>
      <c r="AP47" s="111">
        <v>0.03</v>
      </c>
      <c r="AQ47" s="111">
        <v>0.03</v>
      </c>
      <c r="AR47" s="111">
        <v>0</v>
      </c>
      <c r="AS47" s="111">
        <v>0</v>
      </c>
      <c r="AT47" s="7">
        <v>0</v>
      </c>
      <c r="AU47" s="7">
        <v>0</v>
      </c>
      <c r="AV47" s="6">
        <v>0</v>
      </c>
      <c r="AW47" s="5">
        <v>87</v>
      </c>
      <c r="AX47" s="5">
        <v>90</v>
      </c>
      <c r="AY47" s="5">
        <v>40</v>
      </c>
      <c r="AZ47" s="5">
        <f t="shared" si="0"/>
        <v>56.6666666666667</v>
      </c>
      <c r="BA47" s="2">
        <v>0</v>
      </c>
      <c r="BB47" s="2">
        <v>0</v>
      </c>
      <c r="BC47" s="2">
        <v>0</v>
      </c>
    </row>
    <row r="48" customHeight="1" spans="1:55">
      <c r="A48" s="3">
        <v>2016048</v>
      </c>
      <c r="B48" s="11" t="s">
        <v>250</v>
      </c>
      <c r="C48" s="2">
        <v>1566387</v>
      </c>
      <c r="D48" s="10" t="s">
        <v>251</v>
      </c>
      <c r="E48" s="5">
        <v>2</v>
      </c>
      <c r="F48" s="64">
        <v>42670.8298611111</v>
      </c>
      <c r="G48" s="64">
        <v>42671.3194444444</v>
      </c>
      <c r="H48" s="5">
        <f t="shared" si="1"/>
        <v>705.000000003492</v>
      </c>
      <c r="I48" s="64">
        <v>42671.0430555556</v>
      </c>
      <c r="J48" s="64">
        <v>42671.1340277778</v>
      </c>
      <c r="K48" s="5">
        <f t="shared" si="2"/>
        <v>130.999999997439</v>
      </c>
      <c r="N48" s="5">
        <v>1600</v>
      </c>
      <c r="O48" s="5">
        <v>1200</v>
      </c>
      <c r="P48" s="5">
        <v>0</v>
      </c>
      <c r="Q48" s="5">
        <v>2000</v>
      </c>
      <c r="R48" s="5">
        <v>500</v>
      </c>
      <c r="S48" s="5">
        <v>0</v>
      </c>
      <c r="T48" s="5">
        <v>500</v>
      </c>
      <c r="U48" s="5">
        <v>1600</v>
      </c>
      <c r="V48" s="5">
        <v>1500</v>
      </c>
      <c r="W48" s="5">
        <v>0</v>
      </c>
      <c r="X48" s="5">
        <v>0</v>
      </c>
      <c r="Y48" s="5">
        <v>9025</v>
      </c>
      <c r="Z48" s="5">
        <v>1000</v>
      </c>
      <c r="AA48" s="5">
        <v>0</v>
      </c>
      <c r="AB48" s="5">
        <v>0</v>
      </c>
      <c r="AC48" s="5">
        <v>1500</v>
      </c>
      <c r="AD48" s="5">
        <v>400</v>
      </c>
      <c r="AE48" s="5">
        <v>100</v>
      </c>
      <c r="AF48" s="5">
        <v>1000</v>
      </c>
      <c r="AG48" s="5">
        <v>80</v>
      </c>
      <c r="AH48" s="5">
        <v>0</v>
      </c>
      <c r="AI48" s="5">
        <v>0</v>
      </c>
      <c r="AJ48" s="5">
        <v>125</v>
      </c>
      <c r="AK48" s="6">
        <v>2</v>
      </c>
      <c r="AL48" s="5">
        <v>800</v>
      </c>
      <c r="AM48" s="5">
        <v>0</v>
      </c>
      <c r="AN48" s="6">
        <v>0.8</v>
      </c>
      <c r="AO48" s="6">
        <v>0</v>
      </c>
      <c r="AP48" s="111">
        <v>0.105</v>
      </c>
      <c r="AQ48" s="111">
        <v>0.035</v>
      </c>
      <c r="AR48" s="111">
        <v>0.105</v>
      </c>
      <c r="AS48" s="111">
        <v>0.065</v>
      </c>
      <c r="AT48" s="7">
        <v>0</v>
      </c>
      <c r="AU48" s="7">
        <v>0</v>
      </c>
      <c r="AV48" s="6">
        <v>0</v>
      </c>
      <c r="AW48" s="5">
        <v>79</v>
      </c>
      <c r="AX48" s="5">
        <v>88</v>
      </c>
      <c r="AY48" s="5">
        <v>50</v>
      </c>
      <c r="AZ48" s="5">
        <f t="shared" si="0"/>
        <v>62.6666666666667</v>
      </c>
      <c r="BA48" s="2">
        <v>0</v>
      </c>
      <c r="BB48" s="2">
        <v>0</v>
      </c>
      <c r="BC48" s="2">
        <v>0</v>
      </c>
    </row>
    <row r="49" customHeight="1" spans="1:55">
      <c r="A49" s="3">
        <v>2016049</v>
      </c>
      <c r="B49" s="11" t="s">
        <v>255</v>
      </c>
      <c r="C49" s="2">
        <v>1565170</v>
      </c>
      <c r="D49" s="10" t="s">
        <v>256</v>
      </c>
      <c r="E49" s="5">
        <v>2</v>
      </c>
      <c r="F49" s="64">
        <v>42674.9097222222</v>
      </c>
      <c r="G49" s="64">
        <v>42675.2638888889</v>
      </c>
      <c r="H49" s="5">
        <f t="shared" si="1"/>
        <v>510.000000006985</v>
      </c>
      <c r="I49" s="64">
        <v>42675.05</v>
      </c>
      <c r="J49" s="64">
        <v>42675.15</v>
      </c>
      <c r="K49" s="5">
        <f t="shared" si="2"/>
        <v>143.999999997905</v>
      </c>
      <c r="N49" s="5">
        <v>0</v>
      </c>
      <c r="O49" s="5">
        <v>800</v>
      </c>
      <c r="P49" s="5">
        <v>0</v>
      </c>
      <c r="Q49" s="5">
        <v>3000</v>
      </c>
      <c r="R49" s="5">
        <v>0</v>
      </c>
      <c r="S49" s="5">
        <v>40</v>
      </c>
      <c r="T49" s="5">
        <v>1000</v>
      </c>
      <c r="U49" s="5">
        <v>500</v>
      </c>
      <c r="V49" s="5">
        <v>500</v>
      </c>
      <c r="W49" s="5">
        <v>0</v>
      </c>
      <c r="X49" s="5">
        <v>0</v>
      </c>
      <c r="Y49" s="5">
        <v>6250</v>
      </c>
      <c r="Z49" s="5">
        <v>800</v>
      </c>
      <c r="AA49" s="5">
        <v>0</v>
      </c>
      <c r="AB49" s="5">
        <v>0</v>
      </c>
      <c r="AC49" s="5">
        <v>1700</v>
      </c>
      <c r="AD49" s="5">
        <v>1000</v>
      </c>
      <c r="AE49" s="5">
        <v>350</v>
      </c>
      <c r="AF49" s="5">
        <v>350</v>
      </c>
      <c r="AG49" s="5">
        <v>40</v>
      </c>
      <c r="AH49" s="5">
        <v>250</v>
      </c>
      <c r="AI49" s="5">
        <v>0</v>
      </c>
      <c r="AJ49" s="5">
        <v>0</v>
      </c>
      <c r="AK49" s="6">
        <v>0</v>
      </c>
      <c r="AL49" s="5">
        <v>0</v>
      </c>
      <c r="AM49" s="5">
        <v>0</v>
      </c>
      <c r="AN49" s="6">
        <v>0.5</v>
      </c>
      <c r="AO49" s="6">
        <v>0</v>
      </c>
      <c r="AP49" s="111">
        <v>0.03</v>
      </c>
      <c r="AQ49" s="111">
        <v>0.03</v>
      </c>
      <c r="AR49" s="111">
        <v>0</v>
      </c>
      <c r="AS49" s="111">
        <v>0</v>
      </c>
      <c r="AT49" s="7">
        <v>0</v>
      </c>
      <c r="AU49" s="7">
        <v>0</v>
      </c>
      <c r="AV49" s="6">
        <v>0</v>
      </c>
      <c r="AW49" s="5">
        <v>78</v>
      </c>
      <c r="AX49" s="5">
        <v>108</v>
      </c>
      <c r="AY49" s="5">
        <v>58</v>
      </c>
      <c r="AZ49" s="5">
        <f t="shared" si="0"/>
        <v>74.6666666666667</v>
      </c>
      <c r="BA49" s="2">
        <v>0</v>
      </c>
      <c r="BB49" s="2">
        <v>0</v>
      </c>
      <c r="BC49" s="2">
        <v>0</v>
      </c>
    </row>
    <row r="50" customHeight="1" spans="1:55">
      <c r="A50" s="3">
        <v>2016050</v>
      </c>
      <c r="B50" s="11" t="s">
        <v>258</v>
      </c>
      <c r="C50" s="2">
        <v>1567418</v>
      </c>
      <c r="D50" s="10" t="s">
        <v>259</v>
      </c>
      <c r="E50" s="5">
        <v>2</v>
      </c>
      <c r="F50" s="64">
        <v>42680.7777777778</v>
      </c>
      <c r="G50" s="64">
        <v>42681.125</v>
      </c>
      <c r="H50" s="5">
        <f t="shared" si="1"/>
        <v>499.999999995343</v>
      </c>
      <c r="I50" s="64">
        <v>42680.8819444444</v>
      </c>
      <c r="J50" s="64">
        <v>42680.9881944444</v>
      </c>
      <c r="K50" s="5">
        <f t="shared" si="2"/>
        <v>152.999999995809</v>
      </c>
      <c r="N50" s="5">
        <v>800</v>
      </c>
      <c r="O50" s="5">
        <v>800</v>
      </c>
      <c r="P50" s="5">
        <v>0</v>
      </c>
      <c r="Q50" s="5">
        <v>4500</v>
      </c>
      <c r="R50" s="5">
        <v>0</v>
      </c>
      <c r="S50" s="5">
        <v>0</v>
      </c>
      <c r="T50" s="5">
        <v>550</v>
      </c>
      <c r="U50" s="5">
        <v>1500</v>
      </c>
      <c r="V50" s="5">
        <v>500</v>
      </c>
      <c r="W50" s="5">
        <v>0</v>
      </c>
      <c r="X50" s="5">
        <v>0</v>
      </c>
      <c r="Y50" s="5">
        <v>8900</v>
      </c>
      <c r="Z50" s="5">
        <v>1000</v>
      </c>
      <c r="AA50" s="5">
        <v>0</v>
      </c>
      <c r="AB50" s="5">
        <v>0</v>
      </c>
      <c r="AC50" s="5">
        <v>1040</v>
      </c>
      <c r="AD50" s="5">
        <v>600</v>
      </c>
      <c r="AE50" s="5">
        <v>40</v>
      </c>
      <c r="AF50" s="5">
        <v>400</v>
      </c>
      <c r="AG50" s="5">
        <v>20</v>
      </c>
      <c r="AH50" s="5">
        <v>0</v>
      </c>
      <c r="AI50" s="5">
        <v>120</v>
      </c>
      <c r="AJ50" s="5">
        <v>250</v>
      </c>
      <c r="AK50" s="6">
        <v>0</v>
      </c>
      <c r="AL50" s="5">
        <v>0</v>
      </c>
      <c r="AM50" s="5">
        <v>0</v>
      </c>
      <c r="AN50" s="6">
        <v>1</v>
      </c>
      <c r="AO50" s="6">
        <v>0</v>
      </c>
      <c r="AP50" s="111">
        <v>0.04</v>
      </c>
      <c r="AQ50" s="111">
        <v>0</v>
      </c>
      <c r="AR50" s="111">
        <v>0</v>
      </c>
      <c r="AS50" s="111">
        <v>0</v>
      </c>
      <c r="AT50" s="7">
        <v>0</v>
      </c>
      <c r="AU50" s="7">
        <v>0</v>
      </c>
      <c r="AV50" s="6">
        <v>0</v>
      </c>
      <c r="AW50" s="5">
        <v>78</v>
      </c>
      <c r="AX50" s="5">
        <v>114</v>
      </c>
      <c r="AY50" s="5">
        <v>61</v>
      </c>
      <c r="AZ50" s="5">
        <f t="shared" si="0"/>
        <v>78.6666666666667</v>
      </c>
      <c r="BA50" s="2">
        <v>0</v>
      </c>
      <c r="BB50" s="2">
        <v>0</v>
      </c>
      <c r="BC50" s="2">
        <v>0</v>
      </c>
    </row>
    <row r="51" customHeight="1" spans="1:55">
      <c r="A51" s="3">
        <v>2016051</v>
      </c>
      <c r="B51" s="11" t="s">
        <v>250</v>
      </c>
      <c r="C51" s="2">
        <v>1566387</v>
      </c>
      <c r="D51" s="10" t="s">
        <v>251</v>
      </c>
      <c r="E51" s="5">
        <v>2</v>
      </c>
      <c r="F51" s="64">
        <v>42683.6145833333</v>
      </c>
      <c r="G51" s="64">
        <v>42683.8194444444</v>
      </c>
      <c r="H51" s="5">
        <f t="shared" si="1"/>
        <v>294.999999997672</v>
      </c>
      <c r="I51" s="64">
        <v>42683.6486111111</v>
      </c>
      <c r="J51" s="64">
        <v>42683.6909722222</v>
      </c>
      <c r="K51" s="5">
        <f t="shared" si="2"/>
        <v>60.9999999997672</v>
      </c>
      <c r="N51" s="5">
        <v>400</v>
      </c>
      <c r="O51" s="5">
        <v>600</v>
      </c>
      <c r="P51" s="5">
        <v>0</v>
      </c>
      <c r="Q51" s="5">
        <v>1000</v>
      </c>
      <c r="R51" s="5">
        <v>0</v>
      </c>
      <c r="S51" s="5">
        <v>20</v>
      </c>
      <c r="T51" s="5">
        <v>200</v>
      </c>
      <c r="U51" s="5">
        <v>1100</v>
      </c>
      <c r="V51" s="5">
        <v>1000</v>
      </c>
      <c r="W51" s="5">
        <v>0</v>
      </c>
      <c r="X51" s="5">
        <v>0</v>
      </c>
      <c r="Y51" s="5">
        <v>4320</v>
      </c>
      <c r="Z51" s="5">
        <v>200</v>
      </c>
      <c r="AA51" s="5">
        <v>0</v>
      </c>
      <c r="AB51" s="5">
        <v>0</v>
      </c>
      <c r="AC51" s="5">
        <v>3000</v>
      </c>
      <c r="AD51" s="5">
        <v>500</v>
      </c>
      <c r="AE51" s="5">
        <v>1300</v>
      </c>
      <c r="AF51" s="5">
        <v>1200</v>
      </c>
      <c r="AG51" s="5">
        <v>80</v>
      </c>
      <c r="AH51" s="5">
        <v>0</v>
      </c>
      <c r="AI51" s="5">
        <v>0</v>
      </c>
      <c r="AJ51" s="5">
        <v>0</v>
      </c>
      <c r="AK51" s="6">
        <v>0</v>
      </c>
      <c r="AL51" s="5">
        <v>0</v>
      </c>
      <c r="AM51" s="5">
        <v>0</v>
      </c>
      <c r="AN51" s="6">
        <v>0.4</v>
      </c>
      <c r="AO51" s="6">
        <v>0</v>
      </c>
      <c r="AP51" s="111">
        <v>0.03</v>
      </c>
      <c r="AQ51" s="111">
        <v>0.01</v>
      </c>
      <c r="AR51" s="111">
        <v>0.02</v>
      </c>
      <c r="AS51" s="111">
        <v>0</v>
      </c>
      <c r="AT51" s="7">
        <v>0</v>
      </c>
      <c r="AU51" s="7">
        <v>0</v>
      </c>
      <c r="AV51" s="6">
        <v>0</v>
      </c>
      <c r="AW51" s="5">
        <v>62</v>
      </c>
      <c r="AX51" s="5">
        <v>142</v>
      </c>
      <c r="AY51" s="5">
        <v>58</v>
      </c>
      <c r="AZ51" s="5">
        <f t="shared" si="0"/>
        <v>86</v>
      </c>
      <c r="BA51" s="2">
        <v>0</v>
      </c>
      <c r="BB51" s="2">
        <v>0</v>
      </c>
      <c r="BC51" s="2">
        <v>0</v>
      </c>
    </row>
    <row r="52" customHeight="1" spans="1:55">
      <c r="A52" s="3">
        <v>2016052</v>
      </c>
      <c r="B52" s="11" t="s">
        <v>262</v>
      </c>
      <c r="C52" s="2">
        <v>1569729</v>
      </c>
      <c r="D52" s="10" t="s">
        <v>263</v>
      </c>
      <c r="E52" s="5">
        <v>2</v>
      </c>
      <c r="F52" s="64">
        <v>42701.78125</v>
      </c>
      <c r="G52" s="64">
        <v>42702.2847222222</v>
      </c>
      <c r="H52" s="5">
        <f t="shared" si="1"/>
        <v>724.999999995343</v>
      </c>
      <c r="I52" s="64">
        <v>42702.0125</v>
      </c>
      <c r="J52" s="64">
        <v>42702.1201388889</v>
      </c>
      <c r="K52" s="5">
        <f t="shared" si="2"/>
        <v>155.000000002328</v>
      </c>
      <c r="N52" s="5">
        <v>2000</v>
      </c>
      <c r="O52" s="5">
        <v>1800</v>
      </c>
      <c r="P52" s="5">
        <v>250</v>
      </c>
      <c r="Q52" s="5">
        <v>2000</v>
      </c>
      <c r="R52" s="5">
        <v>0</v>
      </c>
      <c r="S52" s="5">
        <v>40</v>
      </c>
      <c r="T52" s="5">
        <v>950</v>
      </c>
      <c r="U52" s="5">
        <v>500</v>
      </c>
      <c r="V52" s="5">
        <v>1500</v>
      </c>
      <c r="W52" s="5">
        <v>0</v>
      </c>
      <c r="X52" s="5">
        <v>0</v>
      </c>
      <c r="Y52" s="5">
        <v>10100</v>
      </c>
      <c r="Z52" s="5">
        <v>1500</v>
      </c>
      <c r="AA52" s="5">
        <v>0</v>
      </c>
      <c r="AB52" s="5">
        <v>3500</v>
      </c>
      <c r="AC52" s="5">
        <v>1920</v>
      </c>
      <c r="AD52" s="5">
        <v>650</v>
      </c>
      <c r="AE52" s="5">
        <v>70</v>
      </c>
      <c r="AF52" s="5">
        <v>1200</v>
      </c>
      <c r="AG52" s="5">
        <v>180</v>
      </c>
      <c r="AH52" s="5">
        <v>500</v>
      </c>
      <c r="AI52" s="5">
        <v>0</v>
      </c>
      <c r="AJ52" s="5">
        <v>400</v>
      </c>
      <c r="AK52" s="6">
        <v>2</v>
      </c>
      <c r="AL52" s="5">
        <v>800</v>
      </c>
      <c r="AM52" s="5">
        <v>0</v>
      </c>
      <c r="AN52" s="6">
        <v>0.5</v>
      </c>
      <c r="AO52" s="6">
        <v>0</v>
      </c>
      <c r="AP52" s="111">
        <v>0.25</v>
      </c>
      <c r="AQ52" s="111">
        <v>0.15</v>
      </c>
      <c r="AR52" s="111">
        <v>0.08</v>
      </c>
      <c r="AS52" s="111">
        <v>0</v>
      </c>
      <c r="AT52" s="7">
        <v>0</v>
      </c>
      <c r="AU52" s="7">
        <v>0</v>
      </c>
      <c r="AV52" s="6">
        <v>0</v>
      </c>
      <c r="AW52" s="5">
        <v>77</v>
      </c>
      <c r="AX52" s="5">
        <v>98</v>
      </c>
      <c r="AY52" s="5">
        <v>33</v>
      </c>
      <c r="AZ52" s="5">
        <f t="shared" si="0"/>
        <v>54.6666666666667</v>
      </c>
      <c r="BA52" s="2">
        <v>0</v>
      </c>
      <c r="BB52" s="2">
        <v>0</v>
      </c>
      <c r="BC52" s="2">
        <v>0</v>
      </c>
    </row>
    <row r="53" customHeight="1" spans="1:55">
      <c r="A53" s="3">
        <v>2016053</v>
      </c>
      <c r="B53" s="11" t="s">
        <v>265</v>
      </c>
      <c r="C53" s="2">
        <v>1569966</v>
      </c>
      <c r="D53" s="10" t="s">
        <v>266</v>
      </c>
      <c r="E53" s="5">
        <v>2</v>
      </c>
      <c r="F53" s="64">
        <v>42703.4583333333</v>
      </c>
      <c r="G53" s="64">
        <v>42703.7291666667</v>
      </c>
      <c r="H53" s="5">
        <f t="shared" si="1"/>
        <v>389.999999993015</v>
      </c>
      <c r="I53" s="64">
        <v>42703.5222222222</v>
      </c>
      <c r="J53" s="64">
        <v>42703.5881944444</v>
      </c>
      <c r="K53" s="5">
        <f t="shared" si="2"/>
        <v>94.9999999953434</v>
      </c>
      <c r="N53" s="5">
        <v>1200</v>
      </c>
      <c r="O53" s="5">
        <v>800</v>
      </c>
      <c r="P53" s="5">
        <v>0</v>
      </c>
      <c r="Q53" s="5">
        <v>2000</v>
      </c>
      <c r="R53" s="5">
        <v>0</v>
      </c>
      <c r="S53" s="5">
        <v>0</v>
      </c>
      <c r="T53" s="5">
        <v>250</v>
      </c>
      <c r="U53" s="5">
        <v>1500</v>
      </c>
      <c r="V53" s="5">
        <v>0</v>
      </c>
      <c r="W53" s="5">
        <v>500</v>
      </c>
      <c r="X53" s="5">
        <v>0</v>
      </c>
      <c r="Y53" s="5">
        <v>6250</v>
      </c>
      <c r="Z53" s="5">
        <v>800</v>
      </c>
      <c r="AA53" s="5">
        <v>0</v>
      </c>
      <c r="AB53" s="5">
        <v>0</v>
      </c>
      <c r="AC53" s="5">
        <v>1000</v>
      </c>
      <c r="AD53" s="5">
        <v>500</v>
      </c>
      <c r="AE53" s="90"/>
      <c r="AF53" s="90"/>
      <c r="AG53" s="5">
        <v>40</v>
      </c>
      <c r="AH53" s="5">
        <v>0</v>
      </c>
      <c r="AI53" s="5">
        <v>0</v>
      </c>
      <c r="AJ53" s="5">
        <v>0</v>
      </c>
      <c r="AK53" s="6">
        <v>3</v>
      </c>
      <c r="AL53" s="5">
        <v>800</v>
      </c>
      <c r="AM53" s="5">
        <v>0</v>
      </c>
      <c r="AN53" s="6">
        <v>0.5</v>
      </c>
      <c r="AO53" s="6">
        <v>0</v>
      </c>
      <c r="AP53" s="111">
        <v>0.05</v>
      </c>
      <c r="AQ53" s="111">
        <v>0.03</v>
      </c>
      <c r="AR53" s="111">
        <v>0</v>
      </c>
      <c r="AS53" s="111">
        <v>0</v>
      </c>
      <c r="AT53" s="7">
        <v>0</v>
      </c>
      <c r="AU53" s="7">
        <v>0</v>
      </c>
      <c r="AV53" s="6">
        <v>0</v>
      </c>
      <c r="AW53" s="5">
        <v>95</v>
      </c>
      <c r="AX53" s="5">
        <v>119</v>
      </c>
      <c r="AY53" s="5">
        <v>54</v>
      </c>
      <c r="AZ53" s="5">
        <f t="shared" si="0"/>
        <v>75.6666666666667</v>
      </c>
      <c r="BA53" s="2">
        <v>0</v>
      </c>
      <c r="BB53" s="2">
        <v>0</v>
      </c>
      <c r="BC53" s="2">
        <v>0</v>
      </c>
    </row>
    <row r="54" customHeight="1" spans="1:55">
      <c r="A54" s="3">
        <v>2016054</v>
      </c>
      <c r="B54" s="11" t="s">
        <v>269</v>
      </c>
      <c r="C54" s="2">
        <v>1570129</v>
      </c>
      <c r="D54" s="10" t="s">
        <v>270</v>
      </c>
      <c r="E54" s="5">
        <v>2</v>
      </c>
      <c r="F54" s="64">
        <v>42704.6527777778</v>
      </c>
      <c r="G54" s="64">
        <v>42704.9201388889</v>
      </c>
      <c r="H54" s="5">
        <f t="shared" si="1"/>
        <v>384.999999997672</v>
      </c>
      <c r="I54" s="64">
        <v>42704.7333333333</v>
      </c>
      <c r="J54" s="64">
        <v>42704.8076388889</v>
      </c>
      <c r="K54" s="5">
        <f t="shared" si="2"/>
        <v>107.000000003027</v>
      </c>
      <c r="N54" s="5">
        <v>2400</v>
      </c>
      <c r="O54" s="5">
        <v>2400</v>
      </c>
      <c r="P54" s="5">
        <v>0</v>
      </c>
      <c r="Q54" s="5">
        <v>1000</v>
      </c>
      <c r="R54" s="5">
        <v>0</v>
      </c>
      <c r="S54" s="5">
        <v>80</v>
      </c>
      <c r="T54" s="5">
        <v>200</v>
      </c>
      <c r="U54" s="5">
        <v>0</v>
      </c>
      <c r="V54" s="5">
        <v>1000</v>
      </c>
      <c r="W54" s="5">
        <v>0</v>
      </c>
      <c r="X54" s="5">
        <v>0</v>
      </c>
      <c r="Y54" s="5">
        <v>7500</v>
      </c>
      <c r="Z54" s="5">
        <v>800</v>
      </c>
      <c r="AA54" s="5">
        <v>0</v>
      </c>
      <c r="AB54" s="5">
        <v>2000</v>
      </c>
      <c r="AC54" s="5">
        <v>350</v>
      </c>
      <c r="AD54" s="5">
        <v>150</v>
      </c>
      <c r="AE54" s="5">
        <v>50</v>
      </c>
      <c r="AF54" s="5">
        <v>150</v>
      </c>
      <c r="AG54" s="5">
        <v>165</v>
      </c>
      <c r="AH54" s="5">
        <v>500</v>
      </c>
      <c r="AI54" s="5">
        <v>160</v>
      </c>
      <c r="AJ54" s="5">
        <v>0</v>
      </c>
      <c r="AK54" s="6">
        <v>7.5</v>
      </c>
      <c r="AL54" s="5">
        <v>3200</v>
      </c>
      <c r="AM54" s="5">
        <v>0</v>
      </c>
      <c r="AN54" s="6">
        <v>0.5</v>
      </c>
      <c r="AO54" s="6">
        <v>0</v>
      </c>
      <c r="AP54" s="111">
        <v>0</v>
      </c>
      <c r="AQ54" s="111">
        <v>0</v>
      </c>
      <c r="AR54" s="111">
        <v>0</v>
      </c>
      <c r="AS54" s="111">
        <v>0</v>
      </c>
      <c r="AT54" s="7">
        <v>0</v>
      </c>
      <c r="AU54" s="7">
        <v>0</v>
      </c>
      <c r="AV54" s="6">
        <v>1</v>
      </c>
      <c r="AW54" s="5">
        <v>68</v>
      </c>
      <c r="AX54" s="5">
        <v>113</v>
      </c>
      <c r="AY54" s="5">
        <v>62</v>
      </c>
      <c r="AZ54" s="5">
        <f t="shared" si="0"/>
        <v>79</v>
      </c>
      <c r="BA54" s="2">
        <v>0</v>
      </c>
      <c r="BB54" s="2">
        <v>0</v>
      </c>
      <c r="BC54" s="2">
        <v>0</v>
      </c>
    </row>
    <row r="55" customHeight="1" spans="1:55">
      <c r="A55" s="3">
        <v>2016055</v>
      </c>
      <c r="B55" s="11" t="s">
        <v>273</v>
      </c>
      <c r="C55" s="2">
        <v>1568832</v>
      </c>
      <c r="D55" s="10" t="s">
        <v>274</v>
      </c>
      <c r="E55" s="5">
        <v>2</v>
      </c>
      <c r="F55" s="64">
        <v>42706.8993055556</v>
      </c>
      <c r="G55" s="64">
        <v>42707.2152777778</v>
      </c>
      <c r="H55" s="5">
        <f t="shared" si="1"/>
        <v>455.000000005821</v>
      </c>
      <c r="I55" s="64">
        <v>42707.0506944444</v>
      </c>
      <c r="J55" s="64">
        <v>42707.1243055556</v>
      </c>
      <c r="K55" s="5">
        <f t="shared" si="2"/>
        <v>105.999999999767</v>
      </c>
      <c r="N55" s="5">
        <v>0</v>
      </c>
      <c r="O55" s="5">
        <v>0</v>
      </c>
      <c r="P55" s="5">
        <v>0</v>
      </c>
      <c r="Q55" s="5">
        <v>2000</v>
      </c>
      <c r="R55" s="5">
        <v>0</v>
      </c>
      <c r="S55" s="5">
        <v>0</v>
      </c>
      <c r="T55" s="5">
        <v>600</v>
      </c>
      <c r="U55" s="5">
        <v>2000</v>
      </c>
      <c r="V55" s="5">
        <v>500</v>
      </c>
      <c r="W55" s="5">
        <v>0</v>
      </c>
      <c r="X55" s="5">
        <v>0</v>
      </c>
      <c r="Y55" s="5">
        <v>4950</v>
      </c>
      <c r="Z55" s="5">
        <v>400</v>
      </c>
      <c r="AA55" s="5">
        <v>0</v>
      </c>
      <c r="AB55" s="5">
        <v>0</v>
      </c>
      <c r="AC55" s="5">
        <v>1600</v>
      </c>
      <c r="AD55" s="5">
        <v>500</v>
      </c>
      <c r="AE55" s="5">
        <v>150</v>
      </c>
      <c r="AF55" s="5">
        <v>950</v>
      </c>
      <c r="AG55" s="5">
        <v>20</v>
      </c>
      <c r="AH55" s="5">
        <v>250</v>
      </c>
      <c r="AI55" s="5">
        <v>0</v>
      </c>
      <c r="AJ55" s="5">
        <v>0</v>
      </c>
      <c r="AK55" s="6">
        <v>0</v>
      </c>
      <c r="AL55" s="5">
        <v>400</v>
      </c>
      <c r="AM55" s="5">
        <v>0</v>
      </c>
      <c r="AN55" s="6">
        <v>0.4</v>
      </c>
      <c r="AO55" s="6">
        <v>0.001</v>
      </c>
      <c r="AP55" s="111">
        <v>0.001</v>
      </c>
      <c r="AQ55" s="111">
        <v>0.001</v>
      </c>
      <c r="AR55" s="111">
        <v>0</v>
      </c>
      <c r="AS55" s="111">
        <v>0</v>
      </c>
      <c r="AT55" s="7">
        <v>0</v>
      </c>
      <c r="AU55" s="7">
        <v>0</v>
      </c>
      <c r="AV55" s="6">
        <v>0</v>
      </c>
      <c r="AW55" s="5">
        <v>76</v>
      </c>
      <c r="AX55" s="5">
        <v>106</v>
      </c>
      <c r="AY55" s="5">
        <v>50</v>
      </c>
      <c r="AZ55" s="5">
        <f t="shared" si="0"/>
        <v>68.6666666666667</v>
      </c>
      <c r="BA55" s="2">
        <v>0</v>
      </c>
      <c r="BB55" s="2">
        <v>0</v>
      </c>
      <c r="BC55" s="2">
        <v>0</v>
      </c>
    </row>
    <row r="56" customHeight="1" spans="1:55">
      <c r="A56" s="3">
        <v>2016056</v>
      </c>
      <c r="B56" s="11" t="s">
        <v>276</v>
      </c>
      <c r="C56" s="2">
        <v>1570005</v>
      </c>
      <c r="D56" s="10" t="s">
        <v>277</v>
      </c>
      <c r="E56" s="5">
        <v>2</v>
      </c>
      <c r="F56" s="64">
        <v>42712.8472222222</v>
      </c>
      <c r="G56" s="64">
        <v>42713.15625</v>
      </c>
      <c r="H56" s="5">
        <f t="shared" si="1"/>
        <v>445.000000004657</v>
      </c>
      <c r="I56" s="64">
        <v>42712.9291666667</v>
      </c>
      <c r="J56" s="64">
        <v>42713.0263888889</v>
      </c>
      <c r="K56" s="5">
        <f t="shared" si="2"/>
        <v>139.999999995343</v>
      </c>
      <c r="N56" s="5">
        <v>400</v>
      </c>
      <c r="O56" s="5">
        <v>400</v>
      </c>
      <c r="P56" s="5">
        <v>0</v>
      </c>
      <c r="Q56" s="5">
        <v>2000</v>
      </c>
      <c r="R56" s="5">
        <v>0</v>
      </c>
      <c r="S56" s="5">
        <v>0</v>
      </c>
      <c r="T56" s="5">
        <v>750</v>
      </c>
      <c r="U56" s="5">
        <v>2500</v>
      </c>
      <c r="V56" s="5">
        <v>1500</v>
      </c>
      <c r="W56" s="5">
        <v>0</v>
      </c>
      <c r="X56" s="5">
        <v>0</v>
      </c>
      <c r="Y56" s="5">
        <v>6650</v>
      </c>
      <c r="Z56" s="5">
        <v>400</v>
      </c>
      <c r="AA56" s="5">
        <v>0</v>
      </c>
      <c r="AB56" s="5">
        <v>0</v>
      </c>
      <c r="AC56" s="5">
        <v>900</v>
      </c>
      <c r="AD56" s="5">
        <v>90</v>
      </c>
      <c r="AE56" s="5">
        <v>40</v>
      </c>
      <c r="AF56" s="5">
        <v>770</v>
      </c>
      <c r="AG56" s="5">
        <v>10</v>
      </c>
      <c r="AH56" s="5">
        <v>0</v>
      </c>
      <c r="AI56" s="5">
        <v>0</v>
      </c>
      <c r="AJ56" s="5">
        <v>100</v>
      </c>
      <c r="AK56" s="6">
        <v>3</v>
      </c>
      <c r="AL56" s="5">
        <v>800</v>
      </c>
      <c r="AM56" s="5">
        <v>0</v>
      </c>
      <c r="AN56" s="6">
        <v>0.5</v>
      </c>
      <c r="AO56" s="6">
        <v>0</v>
      </c>
      <c r="AP56" s="111">
        <v>0.06</v>
      </c>
      <c r="AQ56" s="111">
        <v>0.06</v>
      </c>
      <c r="AR56" s="111">
        <v>0</v>
      </c>
      <c r="AS56" s="111">
        <v>0</v>
      </c>
      <c r="AT56" s="7">
        <v>0</v>
      </c>
      <c r="AU56" s="7">
        <v>0</v>
      </c>
      <c r="AV56" s="6">
        <v>0</v>
      </c>
      <c r="AW56" s="5">
        <v>113</v>
      </c>
      <c r="AX56" s="5">
        <v>87</v>
      </c>
      <c r="AY56" s="5">
        <v>54</v>
      </c>
      <c r="AZ56" s="5">
        <f t="shared" si="0"/>
        <v>65</v>
      </c>
      <c r="BA56" s="2">
        <v>0</v>
      </c>
      <c r="BB56" s="2">
        <v>0</v>
      </c>
      <c r="BC56" s="2">
        <v>0</v>
      </c>
    </row>
    <row r="57" customHeight="1" spans="1:55">
      <c r="A57" s="3">
        <v>2016057</v>
      </c>
      <c r="B57" s="11" t="s">
        <v>279</v>
      </c>
      <c r="C57" s="2">
        <v>1569863</v>
      </c>
      <c r="D57" s="10" t="s">
        <v>280</v>
      </c>
      <c r="E57" s="5">
        <v>2</v>
      </c>
      <c r="F57" s="64">
        <v>42714.6423611111</v>
      </c>
      <c r="G57" s="64">
        <v>42715.0486111111</v>
      </c>
      <c r="H57" s="5">
        <f t="shared" si="1"/>
        <v>585</v>
      </c>
      <c r="I57" s="64">
        <v>42714.7875</v>
      </c>
      <c r="J57" s="64">
        <v>42714.8729166667</v>
      </c>
      <c r="K57" s="5">
        <f t="shared" si="2"/>
        <v>123.000000002794</v>
      </c>
      <c r="N57" s="5">
        <v>1600</v>
      </c>
      <c r="O57" s="5">
        <v>1600</v>
      </c>
      <c r="P57" s="5">
        <v>0</v>
      </c>
      <c r="Q57" s="5">
        <v>2000</v>
      </c>
      <c r="R57" s="5">
        <v>0</v>
      </c>
      <c r="S57" s="5">
        <v>0</v>
      </c>
      <c r="T57" s="5">
        <v>600</v>
      </c>
      <c r="U57" s="5">
        <v>500</v>
      </c>
      <c r="V57" s="5">
        <v>1000</v>
      </c>
      <c r="W57" s="5">
        <v>0</v>
      </c>
      <c r="X57" s="5">
        <v>0</v>
      </c>
      <c r="Y57" s="5">
        <v>7800</v>
      </c>
      <c r="Z57" s="5">
        <v>1600</v>
      </c>
      <c r="AA57" s="5">
        <v>0</v>
      </c>
      <c r="AB57" s="5">
        <v>0</v>
      </c>
      <c r="AC57" s="5">
        <v>2300</v>
      </c>
      <c r="AD57" s="5">
        <v>600</v>
      </c>
      <c r="AE57" s="5">
        <v>500</v>
      </c>
      <c r="AF57" s="5">
        <v>1200</v>
      </c>
      <c r="AG57" s="5">
        <v>80</v>
      </c>
      <c r="AH57" s="5">
        <v>250</v>
      </c>
      <c r="AI57" s="5">
        <v>200</v>
      </c>
      <c r="AJ57" s="5">
        <v>250</v>
      </c>
      <c r="AK57" s="6">
        <v>4</v>
      </c>
      <c r="AL57" s="5">
        <v>400</v>
      </c>
      <c r="AM57" s="5">
        <v>0</v>
      </c>
      <c r="AN57" s="6">
        <v>1.5</v>
      </c>
      <c r="AO57" s="6">
        <v>0</v>
      </c>
      <c r="AP57" s="111">
        <v>0.1</v>
      </c>
      <c r="AQ57" s="111">
        <v>0.08</v>
      </c>
      <c r="AR57" s="111">
        <v>0.005</v>
      </c>
      <c r="AS57" s="111">
        <v>0.005</v>
      </c>
      <c r="AT57" s="7">
        <v>0</v>
      </c>
      <c r="AU57" s="7">
        <v>0</v>
      </c>
      <c r="AV57" s="6">
        <v>0</v>
      </c>
      <c r="AW57" s="5">
        <v>57</v>
      </c>
      <c r="AX57" s="5">
        <v>130</v>
      </c>
      <c r="AY57" s="5">
        <v>51</v>
      </c>
      <c r="AZ57" s="5">
        <f t="shared" si="0"/>
        <v>77.3333333333333</v>
      </c>
      <c r="BA57" s="2">
        <v>0</v>
      </c>
      <c r="BB57" s="2">
        <v>0</v>
      </c>
      <c r="BC57" s="2">
        <v>0</v>
      </c>
    </row>
    <row r="58" customHeight="1" spans="1:55">
      <c r="A58" s="3">
        <v>2016058</v>
      </c>
      <c r="B58" s="11" t="s">
        <v>284</v>
      </c>
      <c r="C58" s="2">
        <v>1571632</v>
      </c>
      <c r="D58" s="10" t="s">
        <v>285</v>
      </c>
      <c r="E58" s="5">
        <v>2</v>
      </c>
      <c r="F58" s="64">
        <v>42718.7291666667</v>
      </c>
      <c r="G58" s="64">
        <v>42719.0451388889</v>
      </c>
      <c r="H58" s="5">
        <f t="shared" si="1"/>
        <v>455.000000005821</v>
      </c>
      <c r="I58" s="64">
        <v>42718.8333333333</v>
      </c>
      <c r="J58" s="64">
        <v>42718.9055555556</v>
      </c>
      <c r="K58" s="5">
        <f t="shared" si="2"/>
        <v>103.999999993248</v>
      </c>
      <c r="N58" s="5">
        <v>2400</v>
      </c>
      <c r="O58" s="5">
        <v>1400</v>
      </c>
      <c r="P58" s="5">
        <v>0</v>
      </c>
      <c r="Q58" s="5">
        <v>1500</v>
      </c>
      <c r="R58" s="5">
        <v>0</v>
      </c>
      <c r="S58" s="5">
        <v>0</v>
      </c>
      <c r="T58" s="5">
        <v>500</v>
      </c>
      <c r="U58" s="5">
        <v>1500</v>
      </c>
      <c r="V58" s="5">
        <v>0</v>
      </c>
      <c r="W58" s="5">
        <v>1000</v>
      </c>
      <c r="X58" s="5">
        <v>0</v>
      </c>
      <c r="Y58" s="5">
        <v>9300</v>
      </c>
      <c r="Z58" s="5">
        <v>2000</v>
      </c>
      <c r="AA58" s="5">
        <v>0</v>
      </c>
      <c r="AB58" s="5">
        <v>2350</v>
      </c>
      <c r="AC58" s="5">
        <v>650</v>
      </c>
      <c r="AD58" s="5">
        <v>400</v>
      </c>
      <c r="AE58" s="5">
        <v>100</v>
      </c>
      <c r="AF58" s="5">
        <v>150</v>
      </c>
      <c r="AG58" s="5">
        <v>160</v>
      </c>
      <c r="AH58" s="5">
        <v>250</v>
      </c>
      <c r="AI58" s="5">
        <v>0</v>
      </c>
      <c r="AJ58" s="5">
        <v>750</v>
      </c>
      <c r="AK58" s="6">
        <v>5</v>
      </c>
      <c r="AL58" s="5">
        <v>1800</v>
      </c>
      <c r="AM58" s="5">
        <v>1</v>
      </c>
      <c r="AN58" s="6">
        <v>1.5</v>
      </c>
      <c r="AO58" s="6">
        <v>0</v>
      </c>
      <c r="AP58" s="111">
        <v>0.75</v>
      </c>
      <c r="AQ58" s="111">
        <v>0.75</v>
      </c>
      <c r="AR58" s="111">
        <v>0.3</v>
      </c>
      <c r="AS58" s="111">
        <v>0.05</v>
      </c>
      <c r="AT58" s="7">
        <v>0</v>
      </c>
      <c r="AU58" s="7">
        <v>0</v>
      </c>
      <c r="AV58" s="6">
        <v>0</v>
      </c>
      <c r="AW58" s="5">
        <v>60</v>
      </c>
      <c r="AX58" s="5">
        <v>64</v>
      </c>
      <c r="AY58" s="5">
        <v>38</v>
      </c>
      <c r="AZ58" s="5">
        <f t="shared" si="0"/>
        <v>46.6666666666667</v>
      </c>
      <c r="BA58" s="2">
        <v>1</v>
      </c>
      <c r="BB58" s="2">
        <v>0</v>
      </c>
      <c r="BC58" s="2">
        <v>0</v>
      </c>
    </row>
    <row r="59" customHeight="1" spans="1:55">
      <c r="A59" s="3">
        <v>2016059</v>
      </c>
      <c r="B59" s="11" t="s">
        <v>289</v>
      </c>
      <c r="C59" s="2">
        <v>1571518</v>
      </c>
      <c r="D59" s="10" t="s">
        <v>290</v>
      </c>
      <c r="E59" s="5">
        <v>2</v>
      </c>
      <c r="F59" s="64">
        <v>42726.7604166667</v>
      </c>
      <c r="G59" s="64">
        <v>42727.1354166667</v>
      </c>
      <c r="H59" s="5">
        <f t="shared" si="1"/>
        <v>540</v>
      </c>
      <c r="I59" s="64">
        <v>42726.9194444444</v>
      </c>
      <c r="J59" s="64">
        <v>42726.9791666667</v>
      </c>
      <c r="K59" s="5">
        <f t="shared" si="2"/>
        <v>85.9999999974389</v>
      </c>
      <c r="N59" s="5">
        <v>1600</v>
      </c>
      <c r="O59" s="5">
        <v>800</v>
      </c>
      <c r="P59" s="5">
        <v>250</v>
      </c>
      <c r="Q59" s="5">
        <v>4000</v>
      </c>
      <c r="R59" s="5">
        <v>0</v>
      </c>
      <c r="S59" s="5">
        <v>0</v>
      </c>
      <c r="T59" s="5">
        <v>700</v>
      </c>
      <c r="U59" s="5">
        <v>0</v>
      </c>
      <c r="V59" s="5">
        <v>3000</v>
      </c>
      <c r="W59" s="5">
        <v>0</v>
      </c>
      <c r="X59" s="5">
        <v>0</v>
      </c>
      <c r="Y59" s="5">
        <v>10350</v>
      </c>
      <c r="Z59" s="5">
        <v>800</v>
      </c>
      <c r="AA59" s="5">
        <v>0</v>
      </c>
      <c r="AB59" s="5">
        <v>7500</v>
      </c>
      <c r="AC59" s="5">
        <v>3780</v>
      </c>
      <c r="AD59" s="5">
        <v>2500</v>
      </c>
      <c r="AE59" s="5">
        <v>80</v>
      </c>
      <c r="AF59" s="5">
        <v>1200</v>
      </c>
      <c r="AG59" s="5">
        <v>60</v>
      </c>
      <c r="AH59" s="5">
        <v>0</v>
      </c>
      <c r="AI59" s="5">
        <v>0</v>
      </c>
      <c r="AJ59" s="5">
        <v>0</v>
      </c>
      <c r="AK59" s="6">
        <v>2.5</v>
      </c>
      <c r="AL59" s="5">
        <v>0</v>
      </c>
      <c r="AM59" s="5">
        <v>0</v>
      </c>
      <c r="AN59" s="6">
        <v>0.5</v>
      </c>
      <c r="AO59" s="6">
        <v>0</v>
      </c>
      <c r="AP59" s="111">
        <v>0.1</v>
      </c>
      <c r="AQ59" s="111">
        <v>0.08</v>
      </c>
      <c r="AR59" s="111">
        <v>0</v>
      </c>
      <c r="AS59" s="111">
        <v>0</v>
      </c>
      <c r="AT59" s="7">
        <v>0</v>
      </c>
      <c r="AU59" s="7">
        <v>0</v>
      </c>
      <c r="AV59" s="6">
        <v>0</v>
      </c>
      <c r="AW59" s="5">
        <v>75</v>
      </c>
      <c r="AX59" s="5">
        <v>95</v>
      </c>
      <c r="AY59" s="5">
        <v>35</v>
      </c>
      <c r="AZ59" s="5">
        <f t="shared" si="0"/>
        <v>55</v>
      </c>
      <c r="BA59" s="2">
        <v>1</v>
      </c>
      <c r="BB59" s="2">
        <v>0</v>
      </c>
      <c r="BC59" s="2">
        <v>0</v>
      </c>
    </row>
    <row r="60" customHeight="1" spans="1:55">
      <c r="A60" s="3">
        <v>2016060</v>
      </c>
      <c r="B60" s="11" t="s">
        <v>292</v>
      </c>
      <c r="C60" s="2">
        <v>1571367</v>
      </c>
      <c r="D60" s="10" t="s">
        <v>293</v>
      </c>
      <c r="E60" s="5">
        <v>2</v>
      </c>
      <c r="F60" s="64">
        <v>42726.5208333333</v>
      </c>
      <c r="G60" s="64">
        <v>42726.9409722222</v>
      </c>
      <c r="H60" s="5">
        <f t="shared" si="1"/>
        <v>604.999999991851</v>
      </c>
      <c r="I60" s="64">
        <v>42726.6701388889</v>
      </c>
      <c r="J60" s="64">
        <v>42726.7736111111</v>
      </c>
      <c r="K60" s="5">
        <f t="shared" si="2"/>
        <v>148.999999993248</v>
      </c>
      <c r="N60" s="5">
        <v>0</v>
      </c>
      <c r="O60" s="5">
        <v>0</v>
      </c>
      <c r="P60" s="5">
        <v>1000</v>
      </c>
      <c r="Q60" s="5">
        <v>2000</v>
      </c>
      <c r="R60" s="5">
        <v>0</v>
      </c>
      <c r="S60" s="5">
        <v>60</v>
      </c>
      <c r="T60" s="5">
        <v>500</v>
      </c>
      <c r="U60" s="5">
        <v>2500</v>
      </c>
      <c r="V60" s="5">
        <v>1500</v>
      </c>
      <c r="W60" s="5">
        <v>0</v>
      </c>
      <c r="X60" s="5">
        <v>0</v>
      </c>
      <c r="Y60" s="5">
        <v>8300</v>
      </c>
      <c r="Z60" s="5">
        <v>2000</v>
      </c>
      <c r="AA60" s="5">
        <v>2500</v>
      </c>
      <c r="AB60" s="5">
        <v>3000</v>
      </c>
      <c r="AC60" s="5">
        <v>1430</v>
      </c>
      <c r="AD60" s="5">
        <v>680</v>
      </c>
      <c r="AE60" s="5">
        <v>150</v>
      </c>
      <c r="AF60" s="5">
        <v>600</v>
      </c>
      <c r="AG60" s="5">
        <v>40</v>
      </c>
      <c r="AH60" s="5">
        <v>500</v>
      </c>
      <c r="AI60" s="5">
        <v>0</v>
      </c>
      <c r="AJ60" s="5">
        <v>0</v>
      </c>
      <c r="AK60" s="6">
        <v>0</v>
      </c>
      <c r="AL60" s="5">
        <v>0</v>
      </c>
      <c r="AM60" s="5">
        <v>0</v>
      </c>
      <c r="AN60" s="6">
        <v>1.6</v>
      </c>
      <c r="AO60" s="6">
        <v>0</v>
      </c>
      <c r="AP60" s="111">
        <v>0.3</v>
      </c>
      <c r="AQ60" s="111">
        <v>0.2</v>
      </c>
      <c r="AR60" s="111">
        <v>0.05</v>
      </c>
      <c r="AS60" s="111">
        <v>0</v>
      </c>
      <c r="AT60" s="7">
        <v>0</v>
      </c>
      <c r="AU60" s="7">
        <v>0</v>
      </c>
      <c r="AV60" s="6">
        <v>0</v>
      </c>
      <c r="AW60" s="5">
        <v>77</v>
      </c>
      <c r="AX60" s="5">
        <v>100</v>
      </c>
      <c r="AY60" s="5">
        <v>34</v>
      </c>
      <c r="AZ60" s="5">
        <f t="shared" si="0"/>
        <v>56</v>
      </c>
      <c r="BA60" s="2">
        <v>0</v>
      </c>
      <c r="BB60" s="2">
        <v>0</v>
      </c>
      <c r="BC60" s="2">
        <v>0</v>
      </c>
    </row>
    <row r="61" customHeight="1" spans="1:55">
      <c r="A61" s="2">
        <v>2018001</v>
      </c>
      <c r="B61" s="11" t="s">
        <v>297</v>
      </c>
      <c r="C61" s="2">
        <v>1610354</v>
      </c>
      <c r="D61" s="10" t="s">
        <v>298</v>
      </c>
      <c r="E61" s="5">
        <v>2</v>
      </c>
      <c r="F61" s="64">
        <v>43110.4895833333</v>
      </c>
      <c r="G61" s="64">
        <v>43110.8541666667</v>
      </c>
      <c r="H61" s="5">
        <f t="shared" si="1"/>
        <v>524.999999993015</v>
      </c>
      <c r="I61" s="64">
        <v>43110.6041666667</v>
      </c>
      <c r="J61" s="64">
        <v>43110.7298611111</v>
      </c>
      <c r="K61" s="5">
        <f t="shared" si="2"/>
        <v>181.00000000326</v>
      </c>
      <c r="L61" s="5">
        <v>2</v>
      </c>
      <c r="M61" s="5">
        <v>6</v>
      </c>
      <c r="N61" s="5">
        <v>2400</v>
      </c>
      <c r="O61" s="5">
        <v>800</v>
      </c>
      <c r="P61" s="5">
        <v>0</v>
      </c>
      <c r="Q61" s="5">
        <v>2500</v>
      </c>
      <c r="R61" s="5">
        <v>0</v>
      </c>
      <c r="S61" s="5">
        <v>40</v>
      </c>
      <c r="T61" s="5">
        <v>600</v>
      </c>
      <c r="U61" s="5">
        <v>1500</v>
      </c>
      <c r="V61" s="5">
        <v>500</v>
      </c>
      <c r="W61" s="5">
        <v>0</v>
      </c>
      <c r="X61" s="5">
        <v>0</v>
      </c>
      <c r="Y61" s="5">
        <v>8550</v>
      </c>
      <c r="Z61" s="5">
        <v>2000</v>
      </c>
      <c r="AA61" s="5">
        <v>0</v>
      </c>
      <c r="AB61" s="5">
        <v>1200</v>
      </c>
      <c r="AC61" s="5">
        <v>2000</v>
      </c>
      <c r="AD61" s="5">
        <v>600</v>
      </c>
      <c r="AE61" s="5">
        <v>500</v>
      </c>
      <c r="AF61" s="5">
        <v>900</v>
      </c>
      <c r="AG61" s="5">
        <v>50</v>
      </c>
      <c r="AH61" s="5">
        <v>250</v>
      </c>
      <c r="AI61" s="5">
        <v>0</v>
      </c>
      <c r="AJ61" s="5">
        <v>300</v>
      </c>
      <c r="AK61" s="6">
        <v>0</v>
      </c>
      <c r="AL61" s="5">
        <v>0</v>
      </c>
      <c r="AM61" s="5">
        <v>0</v>
      </c>
      <c r="AN61" s="6">
        <v>0</v>
      </c>
      <c r="AO61" s="6">
        <v>0</v>
      </c>
      <c r="AP61" s="111">
        <v>0.49</v>
      </c>
      <c r="AQ61" s="111">
        <v>0.49</v>
      </c>
      <c r="AR61" s="111">
        <v>0.08</v>
      </c>
      <c r="AS61" s="111">
        <v>0.05</v>
      </c>
      <c r="AT61" s="7">
        <v>0</v>
      </c>
      <c r="AU61" s="7">
        <v>0</v>
      </c>
      <c r="AV61" s="6">
        <v>0</v>
      </c>
      <c r="AW61" s="5">
        <v>91</v>
      </c>
      <c r="AX61" s="5">
        <v>97</v>
      </c>
      <c r="AY61" s="5">
        <v>47</v>
      </c>
      <c r="AZ61" s="5">
        <f t="shared" si="0"/>
        <v>63.6666666666667</v>
      </c>
      <c r="BA61" s="2">
        <v>0</v>
      </c>
      <c r="BB61" s="2">
        <v>0</v>
      </c>
      <c r="BC61" s="2">
        <v>0</v>
      </c>
    </row>
    <row r="62" customHeight="1" spans="1:55">
      <c r="A62" s="3">
        <v>2018002</v>
      </c>
      <c r="B62" s="11" t="s">
        <v>300</v>
      </c>
      <c r="C62" s="2">
        <v>1611220</v>
      </c>
      <c r="D62" s="10" t="s">
        <v>301</v>
      </c>
      <c r="E62" s="5">
        <v>2</v>
      </c>
      <c r="F62" s="64">
        <v>43111.3993055556</v>
      </c>
      <c r="G62" s="64">
        <v>43111.6979166667</v>
      </c>
      <c r="H62" s="5">
        <f t="shared" si="1"/>
        <v>429.999999997672</v>
      </c>
      <c r="I62" s="64">
        <v>43111.49375</v>
      </c>
      <c r="J62" s="64">
        <v>43111.5694444444</v>
      </c>
      <c r="K62" s="5">
        <f t="shared" si="2"/>
        <v>108.999999999069</v>
      </c>
      <c r="L62" s="5">
        <v>3</v>
      </c>
      <c r="M62" s="5">
        <v>3</v>
      </c>
      <c r="N62" s="5">
        <v>0</v>
      </c>
      <c r="O62" s="5">
        <v>0</v>
      </c>
      <c r="P62" s="5">
        <v>0</v>
      </c>
      <c r="Q62" s="5">
        <v>3500</v>
      </c>
      <c r="R62" s="5">
        <v>0</v>
      </c>
      <c r="S62" s="5">
        <v>30</v>
      </c>
      <c r="T62" s="5">
        <v>900</v>
      </c>
      <c r="U62" s="5">
        <v>1500</v>
      </c>
      <c r="V62" s="5">
        <v>0</v>
      </c>
      <c r="W62" s="5">
        <v>1000</v>
      </c>
      <c r="X62" s="5">
        <v>0</v>
      </c>
      <c r="Y62" s="5">
        <v>7250</v>
      </c>
      <c r="Z62" s="5">
        <v>800</v>
      </c>
      <c r="AA62" s="5">
        <v>0</v>
      </c>
      <c r="AB62" s="5">
        <v>0</v>
      </c>
      <c r="AC62" s="5">
        <v>2930</v>
      </c>
      <c r="AD62" s="5">
        <v>450</v>
      </c>
      <c r="AE62" s="5">
        <v>80</v>
      </c>
      <c r="AF62" s="5">
        <v>2400</v>
      </c>
      <c r="AG62" s="5">
        <v>40</v>
      </c>
      <c r="AH62" s="5">
        <v>250</v>
      </c>
      <c r="AI62" s="5">
        <v>0</v>
      </c>
      <c r="AJ62" s="5">
        <v>100</v>
      </c>
      <c r="AK62" s="6">
        <v>0</v>
      </c>
      <c r="AL62" s="5">
        <v>0</v>
      </c>
      <c r="AM62" s="5">
        <v>0</v>
      </c>
      <c r="AN62" s="6">
        <v>0</v>
      </c>
      <c r="AO62" s="6">
        <v>0</v>
      </c>
      <c r="AP62" s="111">
        <v>0.15</v>
      </c>
      <c r="AQ62" s="111">
        <v>0.05</v>
      </c>
      <c r="AR62" s="111">
        <v>0.02</v>
      </c>
      <c r="AS62" s="111">
        <v>0</v>
      </c>
      <c r="AT62" s="7">
        <v>0</v>
      </c>
      <c r="AU62" s="7">
        <v>0</v>
      </c>
      <c r="AV62" s="6">
        <v>0</v>
      </c>
      <c r="AW62" s="5">
        <v>85</v>
      </c>
      <c r="AX62" s="5">
        <v>107</v>
      </c>
      <c r="AY62" s="5">
        <v>52</v>
      </c>
      <c r="AZ62" s="5">
        <f t="shared" si="0"/>
        <v>70.3333333333333</v>
      </c>
      <c r="BA62" s="2">
        <v>0</v>
      </c>
      <c r="BB62" s="2">
        <v>0</v>
      </c>
      <c r="BC62" s="2">
        <v>0</v>
      </c>
    </row>
    <row r="63" customHeight="1" spans="1:55">
      <c r="A63" s="3">
        <v>2018003</v>
      </c>
      <c r="B63" s="11" t="s">
        <v>305</v>
      </c>
      <c r="C63" s="2">
        <v>1613849</v>
      </c>
      <c r="D63" s="10" t="s">
        <v>306</v>
      </c>
      <c r="E63" s="5">
        <v>2</v>
      </c>
      <c r="F63" s="64">
        <v>43113.5</v>
      </c>
      <c r="G63" s="64">
        <v>43113.8263888889</v>
      </c>
      <c r="H63" s="5">
        <f t="shared" si="1"/>
        <v>470.000000002328</v>
      </c>
      <c r="I63" s="64">
        <v>43113.6041666667</v>
      </c>
      <c r="J63" s="64">
        <v>43113.6965277778</v>
      </c>
      <c r="K63" s="5">
        <f t="shared" si="2"/>
        <v>133.000000003958</v>
      </c>
      <c r="L63" s="5">
        <v>3</v>
      </c>
      <c r="M63" s="5">
        <v>7</v>
      </c>
      <c r="N63" s="5">
        <v>0</v>
      </c>
      <c r="O63" s="5">
        <v>0</v>
      </c>
      <c r="P63" s="5">
        <v>0</v>
      </c>
      <c r="Q63" s="5">
        <v>3000</v>
      </c>
      <c r="R63" s="5">
        <v>0</v>
      </c>
      <c r="S63" s="5">
        <v>10</v>
      </c>
      <c r="T63" s="5">
        <v>400</v>
      </c>
      <c r="U63" s="5">
        <v>1000</v>
      </c>
      <c r="V63" s="5">
        <v>500</v>
      </c>
      <c r="W63" s="5">
        <v>0</v>
      </c>
      <c r="X63" s="5">
        <v>0</v>
      </c>
      <c r="Y63" s="5">
        <v>5400</v>
      </c>
      <c r="Z63" s="5">
        <v>600</v>
      </c>
      <c r="AA63" s="5">
        <v>0</v>
      </c>
      <c r="AB63" s="5">
        <v>0</v>
      </c>
      <c r="AC63" s="5">
        <v>1770</v>
      </c>
      <c r="AD63" s="5">
        <v>220</v>
      </c>
      <c r="AE63" s="5">
        <v>250</v>
      </c>
      <c r="AF63" s="5">
        <v>1300</v>
      </c>
      <c r="AG63" s="5">
        <v>30</v>
      </c>
      <c r="AH63" s="5">
        <v>250</v>
      </c>
      <c r="AI63" s="5">
        <v>0</v>
      </c>
      <c r="AJ63" s="5">
        <v>250</v>
      </c>
      <c r="AK63" s="6">
        <v>0</v>
      </c>
      <c r="AL63" s="5">
        <v>0</v>
      </c>
      <c r="AM63" s="5">
        <v>0</v>
      </c>
      <c r="AN63" s="6">
        <v>0</v>
      </c>
      <c r="AO63" s="6">
        <v>0</v>
      </c>
      <c r="AP63" s="111">
        <v>0.03</v>
      </c>
      <c r="AQ63" s="111">
        <v>0</v>
      </c>
      <c r="AR63" s="111">
        <v>0.001</v>
      </c>
      <c r="AS63" s="111">
        <v>0</v>
      </c>
      <c r="AT63" s="7">
        <v>0</v>
      </c>
      <c r="AU63" s="7">
        <v>0</v>
      </c>
      <c r="AV63" s="6">
        <v>0</v>
      </c>
      <c r="AW63" s="5">
        <v>63</v>
      </c>
      <c r="AX63" s="5">
        <v>140</v>
      </c>
      <c r="AY63" s="5">
        <v>66</v>
      </c>
      <c r="AZ63" s="5">
        <f t="shared" si="0"/>
        <v>90.6666666666667</v>
      </c>
      <c r="BA63" s="2">
        <v>0</v>
      </c>
      <c r="BB63" s="2">
        <v>0</v>
      </c>
      <c r="BC63" s="2">
        <v>0</v>
      </c>
    </row>
    <row r="64" customHeight="1" spans="1:55">
      <c r="A64" s="3">
        <v>2018004</v>
      </c>
      <c r="B64" s="11" t="s">
        <v>308</v>
      </c>
      <c r="C64" s="2">
        <v>1613932</v>
      </c>
      <c r="D64" s="10" t="s">
        <v>309</v>
      </c>
      <c r="E64" s="5">
        <v>2</v>
      </c>
      <c r="F64" s="64">
        <v>43114.6527777778</v>
      </c>
      <c r="G64" s="64">
        <v>43114.9097222222</v>
      </c>
      <c r="H64" s="5">
        <f t="shared" si="1"/>
        <v>369.999999990687</v>
      </c>
      <c r="I64" s="64">
        <v>43114.7361111111</v>
      </c>
      <c r="J64" s="64">
        <v>43114.8152777778</v>
      </c>
      <c r="K64" s="5">
        <f t="shared" si="2"/>
        <v>114.000000004889</v>
      </c>
      <c r="L64" s="5">
        <v>3</v>
      </c>
      <c r="M64" s="5">
        <v>8</v>
      </c>
      <c r="N64" s="5">
        <v>0</v>
      </c>
      <c r="O64" s="5">
        <v>0</v>
      </c>
      <c r="P64" s="5">
        <v>0</v>
      </c>
      <c r="Q64" s="5">
        <v>1500</v>
      </c>
      <c r="R64" s="5">
        <v>0</v>
      </c>
      <c r="S64" s="5">
        <v>30</v>
      </c>
      <c r="T64" s="5">
        <v>500</v>
      </c>
      <c r="U64" s="5">
        <v>500</v>
      </c>
      <c r="V64" s="5">
        <v>0</v>
      </c>
      <c r="W64" s="5">
        <v>0</v>
      </c>
      <c r="X64" s="5">
        <v>0</v>
      </c>
      <c r="Y64" s="5">
        <v>3250</v>
      </c>
      <c r="Z64" s="5">
        <v>500</v>
      </c>
      <c r="AA64" s="5">
        <v>0</v>
      </c>
      <c r="AB64" s="5">
        <v>0</v>
      </c>
      <c r="AC64" s="5">
        <v>1200</v>
      </c>
      <c r="AD64" s="5">
        <v>400</v>
      </c>
      <c r="AE64" s="5">
        <v>100</v>
      </c>
      <c r="AF64" s="5">
        <v>700</v>
      </c>
      <c r="AG64" s="5">
        <v>30</v>
      </c>
      <c r="AH64" s="5">
        <v>250</v>
      </c>
      <c r="AI64" s="5">
        <v>0</v>
      </c>
      <c r="AJ64" s="5">
        <v>500</v>
      </c>
      <c r="AK64" s="6">
        <v>4</v>
      </c>
      <c r="AL64" s="5">
        <v>1600</v>
      </c>
      <c r="AM64" s="5">
        <v>0</v>
      </c>
      <c r="AN64" s="6">
        <v>0.7</v>
      </c>
      <c r="AO64" s="6">
        <v>0</v>
      </c>
      <c r="AP64" s="111">
        <v>0.25</v>
      </c>
      <c r="AQ64" s="111">
        <v>0.25</v>
      </c>
      <c r="AR64" s="111">
        <v>0.08</v>
      </c>
      <c r="AS64" s="111">
        <v>0</v>
      </c>
      <c r="AT64" s="7">
        <v>0</v>
      </c>
      <c r="AU64" s="7">
        <v>0</v>
      </c>
      <c r="AV64" s="6">
        <v>0</v>
      </c>
      <c r="AW64" s="5">
        <v>94</v>
      </c>
      <c r="AX64" s="5">
        <v>113</v>
      </c>
      <c r="AY64" s="5">
        <v>67</v>
      </c>
      <c r="AZ64" s="5">
        <f t="shared" si="0"/>
        <v>82.3333333333333</v>
      </c>
      <c r="BA64" s="2">
        <v>0</v>
      </c>
      <c r="BB64" s="2">
        <v>0</v>
      </c>
      <c r="BC64" s="2">
        <v>0</v>
      </c>
    </row>
    <row r="65" customHeight="1" spans="1:55">
      <c r="A65" s="3">
        <v>2018005</v>
      </c>
      <c r="B65" s="11" t="s">
        <v>312</v>
      </c>
      <c r="C65" s="2">
        <v>1610582</v>
      </c>
      <c r="D65" s="10" t="s">
        <v>313</v>
      </c>
      <c r="E65" s="5">
        <v>2</v>
      </c>
      <c r="F65" s="64">
        <v>43116.8333333333</v>
      </c>
      <c r="G65" s="64">
        <v>43117.1166666667</v>
      </c>
      <c r="H65" s="5">
        <f t="shared" si="1"/>
        <v>407.999999999302</v>
      </c>
      <c r="I65" s="64">
        <v>43116.9215277778</v>
      </c>
      <c r="J65" s="64">
        <v>43116.9840277778</v>
      </c>
      <c r="K65" s="5">
        <f t="shared" si="2"/>
        <v>90</v>
      </c>
      <c r="L65" s="5">
        <v>3</v>
      </c>
      <c r="M65" s="5">
        <v>4</v>
      </c>
      <c r="N65" s="5">
        <v>0</v>
      </c>
      <c r="O65" s="5">
        <v>0</v>
      </c>
      <c r="P65" s="5">
        <v>0</v>
      </c>
      <c r="Q65" s="5">
        <v>2500</v>
      </c>
      <c r="R65" s="5">
        <v>0</v>
      </c>
      <c r="S65" s="5">
        <v>0</v>
      </c>
      <c r="T65" s="5">
        <v>400</v>
      </c>
      <c r="U65" s="5">
        <v>500</v>
      </c>
      <c r="V65" s="5">
        <v>1500</v>
      </c>
      <c r="W65" s="5">
        <v>0</v>
      </c>
      <c r="X65" s="5">
        <v>0</v>
      </c>
      <c r="Y65" s="5">
        <v>4900</v>
      </c>
      <c r="Z65" s="5">
        <v>800</v>
      </c>
      <c r="AA65" s="5">
        <v>0</v>
      </c>
      <c r="AB65" s="5">
        <v>0</v>
      </c>
      <c r="AC65" s="5">
        <v>1200</v>
      </c>
      <c r="AD65" s="90"/>
      <c r="AE65" s="90"/>
      <c r="AF65" s="90"/>
      <c r="AG65" s="5">
        <v>20</v>
      </c>
      <c r="AH65" s="5">
        <v>0</v>
      </c>
      <c r="AI65" s="5">
        <v>0</v>
      </c>
      <c r="AJ65" s="5">
        <v>0</v>
      </c>
      <c r="AK65" s="6">
        <v>1</v>
      </c>
      <c r="AL65" s="5">
        <v>400</v>
      </c>
      <c r="AM65" s="5">
        <v>0</v>
      </c>
      <c r="AN65" s="6">
        <v>0.4</v>
      </c>
      <c r="AO65" s="6">
        <v>0</v>
      </c>
      <c r="AP65" s="111">
        <v>0.08</v>
      </c>
      <c r="AQ65" s="111">
        <v>0.04</v>
      </c>
      <c r="AR65" s="111">
        <v>0.01</v>
      </c>
      <c r="AS65" s="111">
        <v>0</v>
      </c>
      <c r="AT65" s="7">
        <v>0</v>
      </c>
      <c r="AU65" s="7">
        <v>0</v>
      </c>
      <c r="AV65" s="6">
        <v>0</v>
      </c>
      <c r="AW65" s="5">
        <v>98</v>
      </c>
      <c r="AX65" s="5">
        <v>108</v>
      </c>
      <c r="AY65" s="5">
        <v>58</v>
      </c>
      <c r="AZ65" s="5">
        <f t="shared" si="0"/>
        <v>74.6666666666667</v>
      </c>
      <c r="BA65" s="2">
        <v>0</v>
      </c>
      <c r="BB65" s="2">
        <v>0</v>
      </c>
      <c r="BC65" s="2">
        <v>0</v>
      </c>
    </row>
    <row r="66" customHeight="1" spans="1:55">
      <c r="A66" s="3">
        <v>2018006</v>
      </c>
      <c r="B66" s="11" t="s">
        <v>316</v>
      </c>
      <c r="C66" s="2">
        <v>1612471</v>
      </c>
      <c r="D66" s="10" t="s">
        <v>317</v>
      </c>
      <c r="E66" s="5">
        <v>2</v>
      </c>
      <c r="F66" s="64">
        <v>43118.3958333333</v>
      </c>
      <c r="G66" s="64">
        <v>43118.7395833333</v>
      </c>
      <c r="H66" s="5">
        <f t="shared" si="1"/>
        <v>495</v>
      </c>
      <c r="I66" s="64">
        <v>43118.4979166667</v>
      </c>
      <c r="J66" s="64">
        <v>43118.5729166667</v>
      </c>
      <c r="K66" s="5">
        <f t="shared" si="2"/>
        <v>107.999999995809</v>
      </c>
      <c r="L66" s="5">
        <v>3</v>
      </c>
      <c r="M66" s="5">
        <v>6</v>
      </c>
      <c r="N66" s="5">
        <v>1600</v>
      </c>
      <c r="O66" s="5">
        <v>800</v>
      </c>
      <c r="P66" s="5">
        <v>500</v>
      </c>
      <c r="Q66" s="5">
        <v>3500</v>
      </c>
      <c r="R66" s="5">
        <v>0</v>
      </c>
      <c r="S66" s="5">
        <v>10</v>
      </c>
      <c r="T66" s="5">
        <v>500</v>
      </c>
      <c r="U66" s="5">
        <v>1500</v>
      </c>
      <c r="V66" s="5">
        <v>0</v>
      </c>
      <c r="W66" s="5">
        <v>0</v>
      </c>
      <c r="X66" s="5">
        <v>0</v>
      </c>
      <c r="Y66" s="5">
        <v>8750</v>
      </c>
      <c r="Z66" s="5">
        <v>2000</v>
      </c>
      <c r="AA66" s="5">
        <v>0</v>
      </c>
      <c r="AB66" s="5">
        <v>4000</v>
      </c>
      <c r="AC66" s="5">
        <v>2470</v>
      </c>
      <c r="AD66" s="5">
        <v>260</v>
      </c>
      <c r="AE66" s="5">
        <v>110</v>
      </c>
      <c r="AF66" s="5">
        <v>2100</v>
      </c>
      <c r="AG66" s="5">
        <v>30</v>
      </c>
      <c r="AH66" s="5">
        <v>250</v>
      </c>
      <c r="AI66" s="5">
        <v>0</v>
      </c>
      <c r="AJ66" s="5">
        <v>100</v>
      </c>
      <c r="AK66" s="6">
        <v>4</v>
      </c>
      <c r="AL66" s="5">
        <v>1600</v>
      </c>
      <c r="AM66" s="5">
        <v>0</v>
      </c>
      <c r="AN66" s="6">
        <v>0.5</v>
      </c>
      <c r="AO66" s="6">
        <v>0</v>
      </c>
      <c r="AP66" s="111">
        <v>0.15</v>
      </c>
      <c r="AQ66" s="111">
        <v>0.15</v>
      </c>
      <c r="AR66" s="111">
        <v>0</v>
      </c>
      <c r="AS66" s="111">
        <v>0</v>
      </c>
      <c r="AT66" s="7">
        <v>0</v>
      </c>
      <c r="AU66" s="7">
        <v>0</v>
      </c>
      <c r="AV66" s="6">
        <v>0</v>
      </c>
      <c r="AW66" s="5">
        <v>68</v>
      </c>
      <c r="AX66" s="5">
        <v>85</v>
      </c>
      <c r="AY66" s="5">
        <v>40</v>
      </c>
      <c r="AZ66" s="5">
        <f t="shared" si="0"/>
        <v>55</v>
      </c>
      <c r="BA66" s="2">
        <v>0</v>
      </c>
      <c r="BB66" s="2">
        <v>1</v>
      </c>
      <c r="BC66" s="2">
        <v>0</v>
      </c>
    </row>
    <row r="67" customHeight="1" spans="1:55">
      <c r="A67" s="3">
        <v>2018007</v>
      </c>
      <c r="B67" s="11" t="s">
        <v>320</v>
      </c>
      <c r="C67" s="2">
        <v>1609338</v>
      </c>
      <c r="D67" s="10" t="s">
        <v>321</v>
      </c>
      <c r="E67" s="5">
        <v>2</v>
      </c>
      <c r="F67" s="64">
        <v>43118.8993055556</v>
      </c>
      <c r="G67" s="64">
        <v>43119.2013888889</v>
      </c>
      <c r="H67" s="5">
        <f t="shared" si="1"/>
        <v>435.000000003492</v>
      </c>
      <c r="I67" s="64">
        <v>43118.9993055556</v>
      </c>
      <c r="J67" s="64">
        <v>43119.0784722222</v>
      </c>
      <c r="K67" s="5">
        <f t="shared" si="2"/>
        <v>114.000000004889</v>
      </c>
      <c r="L67" s="5">
        <v>2</v>
      </c>
      <c r="M67" s="5">
        <v>6</v>
      </c>
      <c r="N67" s="5">
        <v>2000</v>
      </c>
      <c r="O67" s="5">
        <v>800</v>
      </c>
      <c r="P67" s="5">
        <v>250</v>
      </c>
      <c r="Q67" s="5">
        <v>2000</v>
      </c>
      <c r="R67" s="5">
        <v>0</v>
      </c>
      <c r="S67" s="5">
        <v>30</v>
      </c>
      <c r="T67" s="5">
        <v>500</v>
      </c>
      <c r="U67" s="5">
        <v>1000</v>
      </c>
      <c r="V67" s="5">
        <v>0</v>
      </c>
      <c r="W67" s="5">
        <v>0</v>
      </c>
      <c r="X67" s="5">
        <v>0</v>
      </c>
      <c r="Y67" s="5">
        <v>6800</v>
      </c>
      <c r="Z67" s="5">
        <v>600</v>
      </c>
      <c r="AA67" s="5">
        <v>0</v>
      </c>
      <c r="AB67" s="5">
        <v>0</v>
      </c>
      <c r="AC67" s="5">
        <v>2100</v>
      </c>
      <c r="AD67" s="5">
        <v>400</v>
      </c>
      <c r="AE67" s="5">
        <v>500</v>
      </c>
      <c r="AF67" s="5">
        <v>1200</v>
      </c>
      <c r="AG67" s="5">
        <v>30</v>
      </c>
      <c r="AH67" s="5">
        <v>0</v>
      </c>
      <c r="AI67" s="5">
        <v>0</v>
      </c>
      <c r="AJ67" s="5">
        <v>250</v>
      </c>
      <c r="AK67" s="6">
        <v>2</v>
      </c>
      <c r="AL67" s="5">
        <v>800</v>
      </c>
      <c r="AM67" s="5">
        <v>0</v>
      </c>
      <c r="AN67" s="6">
        <v>0.5</v>
      </c>
      <c r="AO67" s="6">
        <v>0</v>
      </c>
      <c r="AP67" s="111">
        <v>0.22</v>
      </c>
      <c r="AQ67" s="111">
        <v>0.13</v>
      </c>
      <c r="AR67" s="111">
        <v>0.05</v>
      </c>
      <c r="AS67" s="111">
        <v>0</v>
      </c>
      <c r="AT67" s="7">
        <v>0</v>
      </c>
      <c r="AU67" s="7">
        <v>0</v>
      </c>
      <c r="AV67" s="6">
        <v>0</v>
      </c>
      <c r="AW67" s="5">
        <v>88</v>
      </c>
      <c r="AX67" s="5">
        <v>96</v>
      </c>
      <c r="AY67" s="5">
        <v>42</v>
      </c>
      <c r="AZ67" s="5">
        <f t="shared" si="0"/>
        <v>60</v>
      </c>
      <c r="BA67" s="2">
        <v>1</v>
      </c>
      <c r="BB67" s="2">
        <v>0</v>
      </c>
      <c r="BC67" s="2">
        <v>0</v>
      </c>
    </row>
    <row r="68" customHeight="1" spans="1:55">
      <c r="A68" s="3">
        <v>2018008</v>
      </c>
      <c r="B68" s="11" t="s">
        <v>324</v>
      </c>
      <c r="C68" s="2">
        <v>1614697</v>
      </c>
      <c r="D68" s="10" t="s">
        <v>325</v>
      </c>
      <c r="E68" s="5">
        <v>2</v>
      </c>
      <c r="F68" s="64">
        <v>43123.75</v>
      </c>
      <c r="G68" s="64">
        <v>43124.1076388889</v>
      </c>
      <c r="H68" s="5">
        <f t="shared" si="1"/>
        <v>515.000000002328</v>
      </c>
      <c r="I68" s="64">
        <v>43123.8493055556</v>
      </c>
      <c r="J68" s="64">
        <v>43123.9638888889</v>
      </c>
      <c r="K68" s="5">
        <f t="shared" si="2"/>
        <v>164.999999993015</v>
      </c>
      <c r="L68" s="5">
        <v>2</v>
      </c>
      <c r="M68" s="5">
        <v>4</v>
      </c>
      <c r="N68" s="5">
        <v>1600</v>
      </c>
      <c r="O68" s="5">
        <v>800</v>
      </c>
      <c r="P68" s="5">
        <v>500</v>
      </c>
      <c r="Q68" s="5">
        <v>1500</v>
      </c>
      <c r="R68" s="5">
        <v>0</v>
      </c>
      <c r="S68" s="5">
        <v>40</v>
      </c>
      <c r="T68" s="5">
        <v>650</v>
      </c>
      <c r="U68" s="5">
        <v>1000</v>
      </c>
      <c r="V68" s="5">
        <v>0</v>
      </c>
      <c r="W68" s="5">
        <v>0</v>
      </c>
      <c r="X68" s="5">
        <v>0</v>
      </c>
      <c r="Y68" s="5">
        <v>6100</v>
      </c>
      <c r="Z68" s="5">
        <v>2000</v>
      </c>
      <c r="AA68" s="5">
        <v>0</v>
      </c>
      <c r="AB68" s="5">
        <v>0</v>
      </c>
      <c r="AC68" s="5">
        <v>1370</v>
      </c>
      <c r="AD68" s="5">
        <v>450</v>
      </c>
      <c r="AE68" s="5">
        <v>220</v>
      </c>
      <c r="AF68" s="5">
        <v>700</v>
      </c>
      <c r="AG68" s="5">
        <v>30</v>
      </c>
      <c r="AH68" s="5">
        <v>0</v>
      </c>
      <c r="AI68" s="5">
        <v>0</v>
      </c>
      <c r="AJ68" s="5">
        <v>50</v>
      </c>
      <c r="AK68" s="6">
        <v>2</v>
      </c>
      <c r="AL68" s="5">
        <v>800</v>
      </c>
      <c r="AM68" s="5">
        <v>0</v>
      </c>
      <c r="AN68" s="6">
        <v>0</v>
      </c>
      <c r="AO68" s="6">
        <v>0</v>
      </c>
      <c r="AP68" s="111">
        <v>0.03</v>
      </c>
      <c r="AQ68" s="111">
        <v>0.2</v>
      </c>
      <c r="AR68" s="111">
        <v>0</v>
      </c>
      <c r="AS68" s="111">
        <v>0</v>
      </c>
      <c r="AT68" s="7">
        <v>0</v>
      </c>
      <c r="AU68" s="7">
        <v>0</v>
      </c>
      <c r="AV68" s="6">
        <v>0</v>
      </c>
      <c r="AW68" s="5">
        <v>85</v>
      </c>
      <c r="AX68" s="5">
        <v>97</v>
      </c>
      <c r="AY68" s="5">
        <v>44</v>
      </c>
      <c r="AZ68" s="5">
        <f t="shared" si="0"/>
        <v>61.6666666666667</v>
      </c>
      <c r="BA68" s="2">
        <v>0</v>
      </c>
      <c r="BB68" s="2">
        <v>0</v>
      </c>
      <c r="BC68" s="2">
        <v>0</v>
      </c>
    </row>
    <row r="69" customHeight="1" spans="1:55">
      <c r="A69" s="3">
        <v>2018009</v>
      </c>
      <c r="B69" s="11" t="s">
        <v>327</v>
      </c>
      <c r="C69" s="2">
        <v>1613964</v>
      </c>
      <c r="D69" s="10" t="s">
        <v>328</v>
      </c>
      <c r="E69" s="5">
        <v>2</v>
      </c>
      <c r="F69" s="64">
        <v>43123.9166666667</v>
      </c>
      <c r="G69" s="64">
        <v>43124.31875</v>
      </c>
      <c r="H69" s="5">
        <f t="shared" si="1"/>
        <v>579.000000001397</v>
      </c>
      <c r="I69" s="64">
        <v>43124.0486111111</v>
      </c>
      <c r="J69" s="64">
        <v>43124.1513888889</v>
      </c>
      <c r="K69" s="5">
        <f t="shared" si="2"/>
        <v>148.000000000466</v>
      </c>
      <c r="L69" s="5">
        <v>3</v>
      </c>
      <c r="M69" s="5">
        <v>4</v>
      </c>
      <c r="N69" s="5">
        <v>1200</v>
      </c>
      <c r="O69" s="5">
        <v>1200</v>
      </c>
      <c r="P69" s="5">
        <v>0</v>
      </c>
      <c r="Q69" s="5">
        <v>1500</v>
      </c>
      <c r="R69" s="5">
        <v>0</v>
      </c>
      <c r="S69" s="5">
        <v>0</v>
      </c>
      <c r="T69" s="5">
        <v>200</v>
      </c>
      <c r="U69" s="5">
        <v>500</v>
      </c>
      <c r="V69" s="5">
        <v>1000</v>
      </c>
      <c r="W69" s="5">
        <v>1500</v>
      </c>
      <c r="X69" s="5">
        <v>0</v>
      </c>
      <c r="Y69" s="5">
        <v>7350</v>
      </c>
      <c r="Z69" s="5">
        <v>1000</v>
      </c>
      <c r="AA69" s="5">
        <v>0</v>
      </c>
      <c r="AB69" s="5">
        <v>0</v>
      </c>
      <c r="AC69" s="5">
        <v>4000</v>
      </c>
      <c r="AD69" s="90"/>
      <c r="AE69" s="90"/>
      <c r="AF69" s="90"/>
      <c r="AG69" s="5">
        <v>20</v>
      </c>
      <c r="AH69" s="5">
        <v>0</v>
      </c>
      <c r="AI69" s="5">
        <v>0</v>
      </c>
      <c r="AJ69" s="5">
        <v>0</v>
      </c>
      <c r="AK69" s="6">
        <v>8</v>
      </c>
      <c r="AL69" s="5">
        <v>1200</v>
      </c>
      <c r="AM69" s="5">
        <v>0</v>
      </c>
      <c r="AN69" s="6">
        <v>0.65</v>
      </c>
      <c r="AO69" s="6">
        <v>0</v>
      </c>
      <c r="AP69" s="111">
        <v>0.04</v>
      </c>
      <c r="AQ69" s="111">
        <v>0.02</v>
      </c>
      <c r="AR69" s="111">
        <v>0</v>
      </c>
      <c r="AS69" s="111">
        <v>0</v>
      </c>
      <c r="AT69" s="7">
        <v>0</v>
      </c>
      <c r="AU69" s="7">
        <v>0</v>
      </c>
      <c r="AV69" s="6">
        <v>0</v>
      </c>
      <c r="AW69" s="5">
        <v>81</v>
      </c>
      <c r="AX69" s="5">
        <v>144</v>
      </c>
      <c r="AY69" s="5">
        <v>51</v>
      </c>
      <c r="AZ69" s="5">
        <f t="shared" si="0"/>
        <v>82</v>
      </c>
      <c r="BA69" s="2">
        <v>0</v>
      </c>
      <c r="BB69" s="2">
        <v>0</v>
      </c>
      <c r="BC69" s="2">
        <v>0</v>
      </c>
    </row>
    <row r="70" customHeight="1" spans="1:55">
      <c r="A70" s="3">
        <v>2018010</v>
      </c>
      <c r="B70" s="11" t="s">
        <v>331</v>
      </c>
      <c r="C70" s="2">
        <v>1614579</v>
      </c>
      <c r="D70" s="10" t="s">
        <v>332</v>
      </c>
      <c r="E70" s="5">
        <v>2</v>
      </c>
      <c r="F70" s="64">
        <v>43125.4861111111</v>
      </c>
      <c r="G70" s="64">
        <v>43125.7604166667</v>
      </c>
      <c r="H70" s="5">
        <f t="shared" si="1"/>
        <v>394.999999998836</v>
      </c>
      <c r="I70" s="64">
        <v>43125.5590277778</v>
      </c>
      <c r="J70" s="64">
        <v>43125.6131944444</v>
      </c>
      <c r="K70" s="5">
        <f t="shared" si="2"/>
        <v>77.9999999923166</v>
      </c>
      <c r="L70" s="5">
        <v>3</v>
      </c>
      <c r="M70" s="5">
        <v>7</v>
      </c>
      <c r="N70" s="5">
        <v>0</v>
      </c>
      <c r="O70" s="5">
        <v>0</v>
      </c>
      <c r="P70" s="5">
        <v>0</v>
      </c>
      <c r="Q70" s="5">
        <v>2500</v>
      </c>
      <c r="R70" s="5">
        <v>0</v>
      </c>
      <c r="S70" s="5">
        <v>20</v>
      </c>
      <c r="T70" s="5">
        <v>400</v>
      </c>
      <c r="U70" s="5">
        <v>1000</v>
      </c>
      <c r="V70" s="5">
        <v>500</v>
      </c>
      <c r="W70" s="5">
        <v>0</v>
      </c>
      <c r="X70" s="5">
        <v>0</v>
      </c>
      <c r="Y70" s="5">
        <v>4600</v>
      </c>
      <c r="Z70" s="5">
        <v>400</v>
      </c>
      <c r="AA70" s="5">
        <v>0</v>
      </c>
      <c r="AB70" s="5">
        <v>0</v>
      </c>
      <c r="AC70" s="5">
        <v>1990</v>
      </c>
      <c r="AD70" s="5">
        <v>240</v>
      </c>
      <c r="AE70" s="5">
        <v>150</v>
      </c>
      <c r="AF70" s="5">
        <v>1600</v>
      </c>
      <c r="AG70" s="5">
        <v>30</v>
      </c>
      <c r="AH70" s="5">
        <v>0</v>
      </c>
      <c r="AI70" s="5">
        <v>0</v>
      </c>
      <c r="AJ70" s="5">
        <v>200</v>
      </c>
      <c r="AK70" s="6">
        <v>0</v>
      </c>
      <c r="AL70" s="5">
        <v>0</v>
      </c>
      <c r="AM70" s="5">
        <v>0</v>
      </c>
      <c r="AN70" s="6">
        <v>0</v>
      </c>
      <c r="AO70" s="6">
        <v>0</v>
      </c>
      <c r="AP70" s="111">
        <v>0.019</v>
      </c>
      <c r="AQ70" s="111">
        <v>0.006</v>
      </c>
      <c r="AR70" s="111">
        <v>0.006</v>
      </c>
      <c r="AS70" s="111">
        <v>0</v>
      </c>
      <c r="AT70" s="7">
        <v>0</v>
      </c>
      <c r="AU70" s="7">
        <v>0</v>
      </c>
      <c r="AV70" s="6">
        <v>0</v>
      </c>
      <c r="AW70" s="5">
        <v>79</v>
      </c>
      <c r="AX70" s="5">
        <v>104</v>
      </c>
      <c r="AY70" s="5">
        <v>53</v>
      </c>
      <c r="AZ70" s="5">
        <f t="shared" si="0"/>
        <v>70</v>
      </c>
      <c r="BA70" s="2">
        <v>0</v>
      </c>
      <c r="BB70" s="2">
        <v>0</v>
      </c>
      <c r="BC70" s="2">
        <v>0</v>
      </c>
    </row>
    <row r="71" customHeight="1" spans="1:55">
      <c r="A71" s="3">
        <v>2018011</v>
      </c>
      <c r="B71" s="11" t="s">
        <v>334</v>
      </c>
      <c r="C71" s="2">
        <v>1612701</v>
      </c>
      <c r="D71" s="10" t="s">
        <v>335</v>
      </c>
      <c r="E71" s="5">
        <v>2</v>
      </c>
      <c r="F71" s="64">
        <v>43126.7916666667</v>
      </c>
      <c r="G71" s="64">
        <v>43127.09375</v>
      </c>
      <c r="H71" s="5">
        <f t="shared" si="1"/>
        <v>435.000000003492</v>
      </c>
      <c r="I71" s="64">
        <v>43126.9048611111</v>
      </c>
      <c r="J71" s="64">
        <v>43126.9590277778</v>
      </c>
      <c r="K71" s="5">
        <f t="shared" si="2"/>
        <v>77.9999999923166</v>
      </c>
      <c r="L71" s="5">
        <v>3</v>
      </c>
      <c r="M71" s="5">
        <v>5</v>
      </c>
      <c r="N71" s="5">
        <v>800</v>
      </c>
      <c r="O71" s="5">
        <v>800</v>
      </c>
      <c r="P71" s="5">
        <v>0</v>
      </c>
      <c r="Q71" s="5">
        <v>0</v>
      </c>
      <c r="R71" s="5">
        <v>0</v>
      </c>
      <c r="S71" s="5">
        <v>70</v>
      </c>
      <c r="T71" s="5">
        <v>450</v>
      </c>
      <c r="U71" s="5">
        <v>2000</v>
      </c>
      <c r="V71" s="5">
        <v>500</v>
      </c>
      <c r="W71" s="5">
        <v>1000</v>
      </c>
      <c r="X71" s="5">
        <v>0</v>
      </c>
      <c r="Y71" s="5">
        <v>5550</v>
      </c>
      <c r="Z71" s="5">
        <v>800</v>
      </c>
      <c r="AA71" s="5">
        <v>0</v>
      </c>
      <c r="AB71" s="5">
        <v>200</v>
      </c>
      <c r="AC71" s="5">
        <v>1700</v>
      </c>
      <c r="AD71" s="5">
        <v>500</v>
      </c>
      <c r="AE71" s="5">
        <v>200</v>
      </c>
      <c r="AF71" s="5">
        <v>1000</v>
      </c>
      <c r="AG71" s="5">
        <v>20</v>
      </c>
      <c r="AH71" s="5">
        <v>0</v>
      </c>
      <c r="AI71" s="5">
        <v>0</v>
      </c>
      <c r="AJ71" s="5">
        <v>0</v>
      </c>
      <c r="AK71" s="6">
        <v>1.5</v>
      </c>
      <c r="AL71" s="5">
        <v>1600</v>
      </c>
      <c r="AM71" s="5">
        <v>0</v>
      </c>
      <c r="AN71" s="6">
        <v>0.6</v>
      </c>
      <c r="AO71" s="6">
        <v>0</v>
      </c>
      <c r="AP71" s="111">
        <v>0.016</v>
      </c>
      <c r="AQ71" s="111">
        <v>0.016</v>
      </c>
      <c r="AR71" s="111">
        <v>0</v>
      </c>
      <c r="AS71" s="111">
        <v>0</v>
      </c>
      <c r="AT71" s="7">
        <v>0</v>
      </c>
      <c r="AU71" s="7">
        <v>0</v>
      </c>
      <c r="AV71" s="6">
        <v>0</v>
      </c>
      <c r="AW71" s="5">
        <v>66</v>
      </c>
      <c r="AX71" s="5">
        <v>87</v>
      </c>
      <c r="AY71" s="5">
        <v>50</v>
      </c>
      <c r="AZ71" s="5">
        <f t="shared" si="0"/>
        <v>62.3333333333333</v>
      </c>
      <c r="BA71" s="2">
        <v>0</v>
      </c>
      <c r="BB71" s="2">
        <v>0</v>
      </c>
      <c r="BC71" s="2">
        <v>0</v>
      </c>
    </row>
    <row r="72" customHeight="1" spans="1:55">
      <c r="A72" s="3">
        <v>2018012</v>
      </c>
      <c r="B72" s="11" t="s">
        <v>337</v>
      </c>
      <c r="C72" s="2">
        <v>1615330</v>
      </c>
      <c r="D72" s="10" t="s">
        <v>338</v>
      </c>
      <c r="E72" s="5">
        <v>2</v>
      </c>
      <c r="F72" s="64">
        <v>43131.4027777778</v>
      </c>
      <c r="G72" s="64">
        <v>43131.625</v>
      </c>
      <c r="H72" s="5">
        <f t="shared" si="1"/>
        <v>319.999999995343</v>
      </c>
      <c r="I72" s="64">
        <v>43131.4708333333</v>
      </c>
      <c r="J72" s="64">
        <v>43131.5326388889</v>
      </c>
      <c r="K72" s="5">
        <f t="shared" si="2"/>
        <v>88.9999999967404</v>
      </c>
      <c r="L72" s="5">
        <v>3</v>
      </c>
      <c r="M72" s="5">
        <v>4</v>
      </c>
      <c r="N72" s="5">
        <v>0</v>
      </c>
      <c r="O72" s="5">
        <v>0</v>
      </c>
      <c r="P72" s="5">
        <v>0</v>
      </c>
      <c r="Q72" s="5">
        <v>2500</v>
      </c>
      <c r="R72" s="5">
        <v>0</v>
      </c>
      <c r="S72" s="5">
        <v>0</v>
      </c>
      <c r="T72" s="5">
        <v>300</v>
      </c>
      <c r="U72" s="5">
        <v>1000</v>
      </c>
      <c r="V72" s="5">
        <v>0</v>
      </c>
      <c r="W72" s="5">
        <v>0</v>
      </c>
      <c r="X72" s="5">
        <v>0</v>
      </c>
      <c r="Y72" s="5">
        <v>3850</v>
      </c>
      <c r="Z72" s="5">
        <v>500</v>
      </c>
      <c r="AA72" s="5">
        <v>0</v>
      </c>
      <c r="AB72" s="5">
        <v>0</v>
      </c>
      <c r="AC72" s="5">
        <v>1750</v>
      </c>
      <c r="AD72" s="5">
        <v>350</v>
      </c>
      <c r="AE72" s="5">
        <v>200</v>
      </c>
      <c r="AF72" s="5">
        <v>1200</v>
      </c>
      <c r="AG72" s="5">
        <v>30</v>
      </c>
      <c r="AH72" s="5">
        <v>0</v>
      </c>
      <c r="AI72" s="5">
        <v>0</v>
      </c>
      <c r="AJ72" s="5">
        <v>50</v>
      </c>
      <c r="AK72" s="6">
        <v>0</v>
      </c>
      <c r="AL72" s="5">
        <v>0</v>
      </c>
      <c r="AM72" s="5">
        <v>0</v>
      </c>
      <c r="AN72" s="6">
        <v>0</v>
      </c>
      <c r="AO72" s="6">
        <v>0</v>
      </c>
      <c r="AP72" s="111">
        <v>0.15</v>
      </c>
      <c r="AQ72" s="111">
        <v>0.15</v>
      </c>
      <c r="AR72" s="111">
        <v>0</v>
      </c>
      <c r="AS72" s="111">
        <v>0</v>
      </c>
      <c r="AT72" s="7">
        <v>0</v>
      </c>
      <c r="AU72" s="7">
        <v>0</v>
      </c>
      <c r="AV72" s="6">
        <v>0</v>
      </c>
      <c r="AW72" s="5">
        <v>73</v>
      </c>
      <c r="AX72" s="5">
        <v>111</v>
      </c>
      <c r="AY72" s="5">
        <v>58</v>
      </c>
      <c r="AZ72" s="5">
        <f t="shared" si="0"/>
        <v>75.6666666666667</v>
      </c>
      <c r="BA72" s="2">
        <v>0</v>
      </c>
      <c r="BB72" s="2">
        <v>0</v>
      </c>
      <c r="BC72" s="2">
        <v>0</v>
      </c>
    </row>
    <row r="73" customHeight="1" spans="1:55">
      <c r="A73" s="3">
        <v>2018013</v>
      </c>
      <c r="B73" s="11" t="s">
        <v>342</v>
      </c>
      <c r="C73" s="2">
        <v>1616830</v>
      </c>
      <c r="D73" s="10" t="s">
        <v>343</v>
      </c>
      <c r="E73" s="5">
        <v>1</v>
      </c>
      <c r="F73" s="64">
        <v>43139.7881944444</v>
      </c>
      <c r="G73" s="64">
        <v>43140.0972222222</v>
      </c>
      <c r="H73" s="5">
        <f t="shared" si="1"/>
        <v>444.999999994179</v>
      </c>
      <c r="I73" s="64">
        <v>43139.8715277778</v>
      </c>
      <c r="J73" s="64">
        <v>43139.9569444444</v>
      </c>
      <c r="K73" s="5">
        <f t="shared" si="2"/>
        <v>122.999999992317</v>
      </c>
      <c r="L73" s="5">
        <v>3</v>
      </c>
      <c r="M73" s="5">
        <v>3</v>
      </c>
      <c r="N73" s="5">
        <v>0</v>
      </c>
      <c r="O73" s="5">
        <v>0</v>
      </c>
      <c r="P73" s="5">
        <v>0</v>
      </c>
      <c r="Q73" s="5">
        <v>3500</v>
      </c>
      <c r="R73" s="5">
        <v>0</v>
      </c>
      <c r="S73" s="5">
        <v>20</v>
      </c>
      <c r="T73" s="5">
        <v>500</v>
      </c>
      <c r="U73" s="5">
        <v>2500</v>
      </c>
      <c r="V73" s="5">
        <v>1000</v>
      </c>
      <c r="W73" s="5">
        <v>0</v>
      </c>
      <c r="X73" s="5">
        <v>0</v>
      </c>
      <c r="Y73" s="5">
        <v>8100</v>
      </c>
      <c r="Z73" s="5">
        <v>1000</v>
      </c>
      <c r="AA73" s="5">
        <v>0</v>
      </c>
      <c r="AB73" s="5">
        <v>5000</v>
      </c>
      <c r="AC73" s="5">
        <v>560</v>
      </c>
      <c r="AD73" s="5">
        <v>40</v>
      </c>
      <c r="AE73" s="5">
        <v>120</v>
      </c>
      <c r="AF73" s="5">
        <v>400</v>
      </c>
      <c r="AG73" s="5">
        <v>50</v>
      </c>
      <c r="AH73" s="5">
        <v>250</v>
      </c>
      <c r="AI73" s="5">
        <v>0</v>
      </c>
      <c r="AJ73" s="5">
        <v>350</v>
      </c>
      <c r="AK73" s="6">
        <v>0</v>
      </c>
      <c r="AL73" s="5">
        <v>0</v>
      </c>
      <c r="AM73" s="5">
        <v>0</v>
      </c>
      <c r="AN73" s="6">
        <v>0</v>
      </c>
      <c r="AO73" s="6">
        <v>0</v>
      </c>
      <c r="AP73" s="111">
        <v>0.2</v>
      </c>
      <c r="AQ73" s="111">
        <v>0.12</v>
      </c>
      <c r="AR73" s="111">
        <v>0.05</v>
      </c>
      <c r="AS73" s="111">
        <v>0.03</v>
      </c>
      <c r="AT73" s="7">
        <v>0</v>
      </c>
      <c r="AU73" s="7">
        <v>0</v>
      </c>
      <c r="AV73" s="6">
        <v>0</v>
      </c>
      <c r="AW73" s="5">
        <v>89</v>
      </c>
      <c r="AX73" s="5">
        <v>107</v>
      </c>
      <c r="AY73" s="5">
        <v>40</v>
      </c>
      <c r="AZ73" s="5">
        <f t="shared" si="0"/>
        <v>62.3333333333333</v>
      </c>
      <c r="BA73" s="2">
        <v>0</v>
      </c>
      <c r="BB73" s="2">
        <v>0</v>
      </c>
      <c r="BC73" s="2">
        <v>0</v>
      </c>
    </row>
    <row r="74" customHeight="1" spans="1:55">
      <c r="A74" s="3">
        <v>2018014</v>
      </c>
      <c r="B74" s="11" t="s">
        <v>347</v>
      </c>
      <c r="C74" s="2">
        <v>1616929</v>
      </c>
      <c r="D74" s="10" t="s">
        <v>348</v>
      </c>
      <c r="E74" s="5">
        <v>2</v>
      </c>
      <c r="F74" s="64">
        <v>43140.7222222222</v>
      </c>
      <c r="G74" s="64">
        <v>43141.0555555556</v>
      </c>
      <c r="H74" s="5">
        <f t="shared" si="1"/>
        <v>480.000000003492</v>
      </c>
      <c r="I74" s="64">
        <v>43140.8159722222</v>
      </c>
      <c r="J74" s="64">
        <v>43140.8979166667</v>
      </c>
      <c r="K74" s="5">
        <f t="shared" si="2"/>
        <v>118.000000007451</v>
      </c>
      <c r="L74" s="5">
        <v>3</v>
      </c>
      <c r="M74" s="5">
        <v>6</v>
      </c>
      <c r="N74" s="5">
        <v>1600</v>
      </c>
      <c r="O74" s="5">
        <v>800</v>
      </c>
      <c r="P74" s="5">
        <v>500</v>
      </c>
      <c r="Q74" s="5">
        <v>3000</v>
      </c>
      <c r="R74" s="5">
        <v>0</v>
      </c>
      <c r="S74" s="5">
        <v>20</v>
      </c>
      <c r="T74" s="5">
        <v>500</v>
      </c>
      <c r="U74" s="5">
        <v>1000</v>
      </c>
      <c r="V74" s="5">
        <v>500</v>
      </c>
      <c r="W74" s="5">
        <v>0</v>
      </c>
      <c r="X74" s="5">
        <v>0</v>
      </c>
      <c r="Y74" s="5">
        <v>8050</v>
      </c>
      <c r="Z74" s="5">
        <v>800</v>
      </c>
      <c r="AA74" s="5">
        <v>0</v>
      </c>
      <c r="AB74" s="5">
        <v>3000</v>
      </c>
      <c r="AC74" s="5">
        <v>1700</v>
      </c>
      <c r="AD74" s="5">
        <v>800</v>
      </c>
      <c r="AE74" s="5">
        <v>160</v>
      </c>
      <c r="AF74" s="5">
        <v>740</v>
      </c>
      <c r="AG74" s="5">
        <v>30</v>
      </c>
      <c r="AH74" s="5">
        <v>0</v>
      </c>
      <c r="AI74" s="5">
        <v>0</v>
      </c>
      <c r="AJ74" s="5">
        <v>150</v>
      </c>
      <c r="AK74" s="6">
        <v>4</v>
      </c>
      <c r="AL74" s="5">
        <v>1600</v>
      </c>
      <c r="AM74" s="5">
        <v>0</v>
      </c>
      <c r="AN74" s="6">
        <v>0.7</v>
      </c>
      <c r="AO74" s="6">
        <v>0</v>
      </c>
      <c r="AP74" s="111">
        <v>0.19</v>
      </c>
      <c r="AQ74" s="111">
        <v>0.03</v>
      </c>
      <c r="AR74" s="111">
        <v>0.08</v>
      </c>
      <c r="AS74" s="111">
        <v>0</v>
      </c>
      <c r="AT74" s="7">
        <v>0</v>
      </c>
      <c r="AU74" s="7">
        <v>0</v>
      </c>
      <c r="AV74" s="6">
        <v>0</v>
      </c>
      <c r="AW74" s="5">
        <v>76</v>
      </c>
      <c r="AX74" s="5">
        <v>100</v>
      </c>
      <c r="AY74" s="5">
        <v>43</v>
      </c>
      <c r="AZ74" s="5">
        <f t="shared" si="0"/>
        <v>62</v>
      </c>
      <c r="BA74" s="2">
        <v>0</v>
      </c>
      <c r="BB74" s="2">
        <v>0</v>
      </c>
      <c r="BC74" s="2">
        <v>0</v>
      </c>
    </row>
    <row r="75" customHeight="1" spans="1:55">
      <c r="A75" s="3">
        <v>2018015</v>
      </c>
      <c r="B75" s="11" t="s">
        <v>350</v>
      </c>
      <c r="C75" s="2">
        <v>1618054</v>
      </c>
      <c r="D75" s="10" t="s">
        <v>351</v>
      </c>
      <c r="E75" s="113">
        <v>2</v>
      </c>
      <c r="F75" s="64">
        <v>43155.8090277778</v>
      </c>
      <c r="G75" s="64">
        <v>43156.0416666667</v>
      </c>
      <c r="H75" s="5">
        <f t="shared" si="1"/>
        <v>334.999999991851</v>
      </c>
      <c r="I75" s="64">
        <v>43155.8819444444</v>
      </c>
      <c r="J75" s="64">
        <v>43155.9555555556</v>
      </c>
      <c r="K75" s="5">
        <f t="shared" si="2"/>
        <v>105.999999999767</v>
      </c>
      <c r="L75" s="5">
        <v>3</v>
      </c>
      <c r="M75" s="5">
        <v>3</v>
      </c>
      <c r="N75" s="5">
        <v>1600</v>
      </c>
      <c r="O75" s="5">
        <v>800</v>
      </c>
      <c r="P75" s="5">
        <v>250</v>
      </c>
      <c r="Q75" s="5">
        <v>2500</v>
      </c>
      <c r="R75" s="5">
        <v>0</v>
      </c>
      <c r="S75" s="5">
        <v>20</v>
      </c>
      <c r="T75" s="5">
        <v>400</v>
      </c>
      <c r="U75" s="5">
        <v>1000</v>
      </c>
      <c r="V75" s="5">
        <v>0</v>
      </c>
      <c r="W75" s="5">
        <v>0</v>
      </c>
      <c r="X75" s="5">
        <v>0</v>
      </c>
      <c r="Y75" s="5">
        <v>6800</v>
      </c>
      <c r="Z75" s="5">
        <v>600</v>
      </c>
      <c r="AA75" s="5">
        <v>0</v>
      </c>
      <c r="AB75" s="5">
        <v>0</v>
      </c>
      <c r="AC75" s="5">
        <v>1630</v>
      </c>
      <c r="AD75" s="5">
        <v>720</v>
      </c>
      <c r="AE75" s="5">
        <v>130</v>
      </c>
      <c r="AF75" s="5">
        <v>780</v>
      </c>
      <c r="AG75" s="5">
        <v>0</v>
      </c>
      <c r="AH75" s="5">
        <v>0</v>
      </c>
      <c r="AI75" s="5">
        <v>0</v>
      </c>
      <c r="AJ75" s="5">
        <v>250</v>
      </c>
      <c r="AK75" s="6">
        <v>4</v>
      </c>
      <c r="AL75" s="5">
        <v>1600</v>
      </c>
      <c r="AM75" s="5">
        <v>0</v>
      </c>
      <c r="AN75" s="6">
        <v>0.7</v>
      </c>
      <c r="AO75" s="6">
        <v>0</v>
      </c>
      <c r="AP75" s="111">
        <v>0</v>
      </c>
      <c r="AQ75" s="111">
        <v>0</v>
      </c>
      <c r="AR75" s="111">
        <v>0</v>
      </c>
      <c r="AS75" s="111">
        <v>0</v>
      </c>
      <c r="AT75" s="7">
        <v>0</v>
      </c>
      <c r="AU75" s="7">
        <v>0</v>
      </c>
      <c r="AV75" s="6">
        <v>0</v>
      </c>
      <c r="AW75" s="5">
        <v>88</v>
      </c>
      <c r="AX75" s="5">
        <v>112</v>
      </c>
      <c r="AY75" s="5">
        <v>56</v>
      </c>
      <c r="AZ75" s="5">
        <f t="shared" si="0"/>
        <v>74.6666666666667</v>
      </c>
      <c r="BA75" s="2">
        <v>0</v>
      </c>
      <c r="BB75" s="2">
        <v>0</v>
      </c>
      <c r="BC75" s="2">
        <v>0</v>
      </c>
    </row>
    <row r="76" customHeight="1" spans="1:55">
      <c r="A76" s="3">
        <v>2018016</v>
      </c>
      <c r="B76" s="11" t="s">
        <v>354</v>
      </c>
      <c r="C76" s="2">
        <v>1618690</v>
      </c>
      <c r="D76" s="10" t="s">
        <v>355</v>
      </c>
      <c r="E76" s="5">
        <v>2</v>
      </c>
      <c r="F76" s="64">
        <v>43164.9791666667</v>
      </c>
      <c r="G76" s="64">
        <v>43165.2847222222</v>
      </c>
      <c r="H76" s="5">
        <f t="shared" si="1"/>
        <v>439.999999998836</v>
      </c>
      <c r="I76" s="64">
        <v>43165.0715277778</v>
      </c>
      <c r="J76" s="64">
        <v>43165.1618055556</v>
      </c>
      <c r="K76" s="5">
        <f t="shared" si="2"/>
        <v>130.000000004657</v>
      </c>
      <c r="L76" s="5">
        <v>2</v>
      </c>
      <c r="M76" s="5">
        <v>8</v>
      </c>
      <c r="N76" s="5">
        <v>800</v>
      </c>
      <c r="O76" s="5">
        <v>800</v>
      </c>
      <c r="P76" s="5">
        <v>200</v>
      </c>
      <c r="Q76" s="5">
        <v>2000</v>
      </c>
      <c r="R76" s="5">
        <v>0</v>
      </c>
      <c r="S76" s="5">
        <v>0</v>
      </c>
      <c r="T76" s="5">
        <v>400</v>
      </c>
      <c r="U76" s="5">
        <v>1000</v>
      </c>
      <c r="V76" s="5">
        <v>0</v>
      </c>
      <c r="W76" s="5">
        <v>0</v>
      </c>
      <c r="X76" s="5">
        <v>0</v>
      </c>
      <c r="Y76" s="5">
        <v>5650</v>
      </c>
      <c r="Z76" s="5">
        <v>600</v>
      </c>
      <c r="AA76" s="5">
        <v>0</v>
      </c>
      <c r="AB76" s="5">
        <v>0</v>
      </c>
      <c r="AC76" s="5">
        <v>1740</v>
      </c>
      <c r="AD76" s="5">
        <v>540</v>
      </c>
      <c r="AE76" s="5">
        <v>200</v>
      </c>
      <c r="AF76" s="5">
        <v>500</v>
      </c>
      <c r="AG76" s="5">
        <v>30</v>
      </c>
      <c r="AH76" s="5">
        <v>200</v>
      </c>
      <c r="AI76" s="5">
        <v>0</v>
      </c>
      <c r="AJ76" s="5">
        <v>250</v>
      </c>
      <c r="AK76" s="6">
        <v>4</v>
      </c>
      <c r="AL76" s="5">
        <v>1600</v>
      </c>
      <c r="AM76" s="5">
        <v>0</v>
      </c>
      <c r="AN76" s="6">
        <v>0.6</v>
      </c>
      <c r="AO76" s="6">
        <v>0</v>
      </c>
      <c r="AP76" s="111">
        <v>0.3</v>
      </c>
      <c r="AQ76" s="111">
        <v>0.3</v>
      </c>
      <c r="AR76" s="111">
        <v>0.2</v>
      </c>
      <c r="AS76" s="111">
        <v>0</v>
      </c>
      <c r="AT76" s="7">
        <v>0</v>
      </c>
      <c r="AU76" s="7">
        <v>0</v>
      </c>
      <c r="AV76" s="6">
        <v>0</v>
      </c>
      <c r="AW76" s="5">
        <v>87</v>
      </c>
      <c r="AX76" s="5">
        <v>97</v>
      </c>
      <c r="AY76" s="5">
        <v>36</v>
      </c>
      <c r="AZ76" s="5">
        <f t="shared" si="0"/>
        <v>56.3333333333333</v>
      </c>
      <c r="BA76" s="2">
        <v>1</v>
      </c>
      <c r="BB76" s="2">
        <v>0</v>
      </c>
      <c r="BC76" s="2">
        <v>0</v>
      </c>
    </row>
    <row r="77" customHeight="1" spans="1:55">
      <c r="A77" s="3">
        <v>2018017</v>
      </c>
      <c r="B77" s="11" t="s">
        <v>359</v>
      </c>
      <c r="C77" s="2">
        <v>1617390</v>
      </c>
      <c r="D77" s="10" t="s">
        <v>360</v>
      </c>
      <c r="E77" s="5">
        <v>2</v>
      </c>
      <c r="F77" s="64">
        <v>43165.40625</v>
      </c>
      <c r="G77" s="64">
        <v>43165.9722222222</v>
      </c>
      <c r="H77" s="5">
        <f t="shared" si="1"/>
        <v>814.999999995343</v>
      </c>
      <c r="I77" s="64">
        <v>43165.625</v>
      </c>
      <c r="J77" s="64">
        <v>43165.8194444444</v>
      </c>
      <c r="K77" s="5">
        <f t="shared" si="2"/>
        <v>280.000000001164</v>
      </c>
      <c r="L77" s="5">
        <v>2</v>
      </c>
      <c r="M77" s="5">
        <v>9</v>
      </c>
      <c r="N77" s="5">
        <v>4000</v>
      </c>
      <c r="O77" s="5">
        <v>1600</v>
      </c>
      <c r="P77" s="5">
        <v>0</v>
      </c>
      <c r="Q77" s="5">
        <v>1500</v>
      </c>
      <c r="R77" s="5">
        <v>0</v>
      </c>
      <c r="S77" s="5">
        <v>140</v>
      </c>
      <c r="T77" s="5">
        <v>600</v>
      </c>
      <c r="U77" s="5">
        <v>2500</v>
      </c>
      <c r="V77" s="5">
        <v>1000</v>
      </c>
      <c r="W77" s="5">
        <v>1500</v>
      </c>
      <c r="X77" s="5">
        <v>0</v>
      </c>
      <c r="Y77" s="5">
        <v>13050</v>
      </c>
      <c r="Z77" s="5">
        <v>3000</v>
      </c>
      <c r="AA77" s="5">
        <v>0</v>
      </c>
      <c r="AB77" s="5">
        <v>3000</v>
      </c>
      <c r="AC77" s="5">
        <v>2650</v>
      </c>
      <c r="AD77" s="5">
        <v>1300</v>
      </c>
      <c r="AE77" s="5">
        <v>350</v>
      </c>
      <c r="AF77" s="5">
        <v>1000</v>
      </c>
      <c r="AG77" s="5">
        <v>80</v>
      </c>
      <c r="AH77" s="5">
        <v>0</v>
      </c>
      <c r="AI77" s="5">
        <v>0</v>
      </c>
      <c r="AJ77" s="5">
        <v>350</v>
      </c>
      <c r="AK77" s="6">
        <v>4</v>
      </c>
      <c r="AL77" s="5">
        <v>2000</v>
      </c>
      <c r="AM77" s="5">
        <v>0</v>
      </c>
      <c r="AN77" s="6">
        <v>0.5</v>
      </c>
      <c r="AO77" s="6">
        <v>0</v>
      </c>
      <c r="AP77" s="111">
        <v>0.2</v>
      </c>
      <c r="AQ77" s="111">
        <v>0</v>
      </c>
      <c r="AR77" s="111">
        <v>0</v>
      </c>
      <c r="AS77" s="111">
        <v>0</v>
      </c>
      <c r="AT77" s="7">
        <v>0</v>
      </c>
      <c r="AU77" s="7">
        <v>0</v>
      </c>
      <c r="AV77" s="6">
        <v>0</v>
      </c>
      <c r="AW77" s="5">
        <v>84</v>
      </c>
      <c r="AX77" s="5">
        <v>109</v>
      </c>
      <c r="AY77" s="5">
        <v>31</v>
      </c>
      <c r="AZ77" s="5">
        <f t="shared" si="0"/>
        <v>57</v>
      </c>
      <c r="BA77" s="2">
        <v>0</v>
      </c>
      <c r="BB77" s="2">
        <v>0</v>
      </c>
      <c r="BC77" s="2">
        <v>0</v>
      </c>
    </row>
    <row r="78" customHeight="1" spans="1:55">
      <c r="A78" s="3">
        <v>2018018</v>
      </c>
      <c r="B78" s="11" t="s">
        <v>364</v>
      </c>
      <c r="C78" s="2">
        <v>1619730</v>
      </c>
      <c r="D78" s="10" t="s">
        <v>365</v>
      </c>
      <c r="E78" s="5">
        <v>2</v>
      </c>
      <c r="F78" s="64">
        <v>43169.0555555556</v>
      </c>
      <c r="G78" s="64">
        <v>43169.3506944444</v>
      </c>
      <c r="H78" s="5">
        <f t="shared" si="1"/>
        <v>425.000000002328</v>
      </c>
      <c r="I78" s="64">
        <v>43169.1243055556</v>
      </c>
      <c r="J78" s="64">
        <v>43169.1979166667</v>
      </c>
      <c r="K78" s="5">
        <f t="shared" si="2"/>
        <v>105.999999999767</v>
      </c>
      <c r="L78" s="5">
        <v>4</v>
      </c>
      <c r="M78" s="5">
        <v>6</v>
      </c>
      <c r="N78" s="5">
        <v>400</v>
      </c>
      <c r="O78" s="5">
        <v>800</v>
      </c>
      <c r="P78" s="5">
        <v>0</v>
      </c>
      <c r="Q78" s="5">
        <v>1500</v>
      </c>
      <c r="R78" s="5">
        <v>0</v>
      </c>
      <c r="S78" s="5">
        <v>0</v>
      </c>
      <c r="T78" s="5">
        <v>500</v>
      </c>
      <c r="U78" s="5">
        <v>700</v>
      </c>
      <c r="V78" s="5">
        <v>0</v>
      </c>
      <c r="W78" s="5">
        <v>0</v>
      </c>
      <c r="X78" s="5">
        <v>0</v>
      </c>
      <c r="Y78" s="5">
        <v>4000</v>
      </c>
      <c r="Z78" s="5">
        <v>800</v>
      </c>
      <c r="AA78" s="5">
        <v>0</v>
      </c>
      <c r="AB78" s="5">
        <v>0</v>
      </c>
      <c r="AC78" s="5">
        <v>500</v>
      </c>
      <c r="AD78" s="5">
        <v>200</v>
      </c>
      <c r="AE78" s="5">
        <v>50</v>
      </c>
      <c r="AF78" s="5">
        <v>250</v>
      </c>
      <c r="AG78" s="5">
        <v>0</v>
      </c>
      <c r="AH78" s="5">
        <v>0</v>
      </c>
      <c r="AI78" s="5">
        <v>0</v>
      </c>
      <c r="AJ78" s="5">
        <v>200</v>
      </c>
      <c r="AK78" s="6">
        <v>4</v>
      </c>
      <c r="AL78" s="5">
        <v>1600</v>
      </c>
      <c r="AM78" s="5">
        <v>0</v>
      </c>
      <c r="AN78" s="6">
        <v>0.5</v>
      </c>
      <c r="AO78" s="6">
        <v>0</v>
      </c>
      <c r="AP78" s="111">
        <v>0.07</v>
      </c>
      <c r="AQ78" s="111">
        <v>0.06</v>
      </c>
      <c r="AR78" s="111">
        <v>0</v>
      </c>
      <c r="AS78" s="111">
        <v>0</v>
      </c>
      <c r="AT78" s="7">
        <v>0</v>
      </c>
      <c r="AU78" s="7">
        <v>0</v>
      </c>
      <c r="AV78" s="6">
        <v>0</v>
      </c>
      <c r="AW78" s="5">
        <v>70</v>
      </c>
      <c r="AX78" s="5">
        <v>101</v>
      </c>
      <c r="AY78" s="5">
        <v>50</v>
      </c>
      <c r="AZ78" s="5">
        <f t="shared" si="0"/>
        <v>67</v>
      </c>
      <c r="BA78" s="2">
        <v>0</v>
      </c>
      <c r="BB78" s="2">
        <v>0</v>
      </c>
      <c r="BC78" s="2">
        <v>0</v>
      </c>
    </row>
    <row r="79" customHeight="1" spans="1:55">
      <c r="A79" s="3">
        <v>2018019</v>
      </c>
      <c r="B79" s="11" t="s">
        <v>370</v>
      </c>
      <c r="C79" s="2">
        <v>1618942</v>
      </c>
      <c r="D79" s="10" t="s">
        <v>371</v>
      </c>
      <c r="E79" s="5">
        <v>2</v>
      </c>
      <c r="F79" s="64">
        <v>43168.8819444444</v>
      </c>
      <c r="G79" s="64">
        <v>43169.15625</v>
      </c>
      <c r="H79" s="5">
        <f t="shared" si="1"/>
        <v>394.999999998836</v>
      </c>
      <c r="I79" s="64">
        <v>43168.9631944444</v>
      </c>
      <c r="J79" s="64">
        <v>43169.0270833333</v>
      </c>
      <c r="K79" s="5">
        <f t="shared" si="2"/>
        <v>92.0000000065193</v>
      </c>
      <c r="L79" s="5">
        <v>3</v>
      </c>
      <c r="M79" s="5">
        <v>4</v>
      </c>
      <c r="N79" s="5">
        <v>2000</v>
      </c>
      <c r="O79" s="5">
        <v>800</v>
      </c>
      <c r="P79" s="5">
        <v>0</v>
      </c>
      <c r="Q79" s="5">
        <v>2000</v>
      </c>
      <c r="R79" s="5">
        <v>0</v>
      </c>
      <c r="S79" s="5">
        <v>20</v>
      </c>
      <c r="T79" s="5">
        <v>500</v>
      </c>
      <c r="U79" s="5">
        <v>0</v>
      </c>
      <c r="V79" s="5">
        <v>0</v>
      </c>
      <c r="W79" s="5">
        <v>0</v>
      </c>
      <c r="X79" s="5">
        <v>0</v>
      </c>
      <c r="Y79" s="5">
        <v>5700</v>
      </c>
      <c r="Z79" s="5">
        <v>400</v>
      </c>
      <c r="AA79" s="5">
        <v>0</v>
      </c>
      <c r="AB79" s="5">
        <v>0</v>
      </c>
      <c r="AC79" s="5">
        <v>950</v>
      </c>
      <c r="AD79" s="5">
        <v>300</v>
      </c>
      <c r="AE79" s="5">
        <v>150</v>
      </c>
      <c r="AF79" s="5">
        <v>500</v>
      </c>
      <c r="AG79" s="5">
        <v>80</v>
      </c>
      <c r="AH79" s="5">
        <v>150</v>
      </c>
      <c r="AI79" s="5">
        <v>0</v>
      </c>
      <c r="AJ79" s="5">
        <v>250</v>
      </c>
      <c r="AK79" s="6">
        <v>4</v>
      </c>
      <c r="AL79" s="5">
        <v>1600</v>
      </c>
      <c r="AM79" s="5">
        <v>0</v>
      </c>
      <c r="AN79" s="6">
        <v>0.5</v>
      </c>
      <c r="AO79" s="6">
        <v>0</v>
      </c>
      <c r="AP79" s="111">
        <v>0.2</v>
      </c>
      <c r="AQ79" s="111">
        <v>0.04</v>
      </c>
      <c r="AR79" s="111">
        <v>0.05</v>
      </c>
      <c r="AS79" s="111">
        <v>0</v>
      </c>
      <c r="AT79" s="7">
        <v>0</v>
      </c>
      <c r="AU79" s="7">
        <v>0</v>
      </c>
      <c r="AV79" s="6">
        <v>0</v>
      </c>
      <c r="AW79" s="5">
        <v>76</v>
      </c>
      <c r="AX79" s="5">
        <v>90</v>
      </c>
      <c r="AY79" s="5">
        <v>42</v>
      </c>
      <c r="AZ79" s="5">
        <f t="shared" si="0"/>
        <v>58</v>
      </c>
      <c r="BA79" s="2">
        <v>0</v>
      </c>
      <c r="BB79" s="2">
        <v>0</v>
      </c>
      <c r="BC79" s="2">
        <v>0</v>
      </c>
    </row>
    <row r="80" customHeight="1" spans="1:55">
      <c r="A80" s="3">
        <v>2018020</v>
      </c>
      <c r="B80" s="11" t="s">
        <v>375</v>
      </c>
      <c r="C80" s="2">
        <v>1620144</v>
      </c>
      <c r="D80" s="10" t="s">
        <v>376</v>
      </c>
      <c r="E80" s="5">
        <v>2</v>
      </c>
      <c r="F80" s="64">
        <v>43172.875</v>
      </c>
      <c r="G80" s="64">
        <v>43173.1180555556</v>
      </c>
      <c r="H80" s="5">
        <f t="shared" si="1"/>
        <v>349.999999998836</v>
      </c>
      <c r="I80" s="64">
        <v>43172.9513888889</v>
      </c>
      <c r="J80" s="64">
        <v>43173.0201388889</v>
      </c>
      <c r="K80" s="5">
        <f t="shared" si="2"/>
        <v>98.9999999979045</v>
      </c>
      <c r="L80" s="5">
        <v>3</v>
      </c>
      <c r="M80" s="5">
        <v>4</v>
      </c>
      <c r="N80" s="5">
        <v>1600</v>
      </c>
      <c r="O80" s="5">
        <v>800</v>
      </c>
      <c r="P80" s="5">
        <v>200</v>
      </c>
      <c r="Q80" s="90"/>
      <c r="R80" s="5">
        <v>0</v>
      </c>
      <c r="S80" s="5">
        <v>20</v>
      </c>
      <c r="T80" s="5">
        <v>100</v>
      </c>
      <c r="U80" s="5">
        <v>1000</v>
      </c>
      <c r="V80" s="5">
        <v>0</v>
      </c>
      <c r="W80" s="5">
        <v>0</v>
      </c>
      <c r="X80" s="5">
        <v>0</v>
      </c>
      <c r="Y80" s="5">
        <v>5300</v>
      </c>
      <c r="Z80" s="5">
        <v>600</v>
      </c>
      <c r="AA80" s="5">
        <v>0</v>
      </c>
      <c r="AB80" s="5">
        <v>0</v>
      </c>
      <c r="AC80" s="5">
        <v>220</v>
      </c>
      <c r="AD80" s="5">
        <v>65</v>
      </c>
      <c r="AE80" s="5">
        <v>55</v>
      </c>
      <c r="AF80" s="5">
        <v>100</v>
      </c>
      <c r="AG80" s="5">
        <v>60</v>
      </c>
      <c r="AH80" s="5">
        <v>500</v>
      </c>
      <c r="AI80" s="5">
        <v>0.0004</v>
      </c>
      <c r="AJ80" s="5">
        <v>1100</v>
      </c>
      <c r="AK80" s="6">
        <v>4</v>
      </c>
      <c r="AL80" s="5">
        <v>800</v>
      </c>
      <c r="AM80" s="5">
        <v>2</v>
      </c>
      <c r="AN80" s="6">
        <v>0.7</v>
      </c>
      <c r="AO80" s="6">
        <v>0</v>
      </c>
      <c r="AP80" s="111">
        <v>0.2</v>
      </c>
      <c r="AQ80" s="111">
        <v>0.1</v>
      </c>
      <c r="AR80" s="111">
        <v>0.19</v>
      </c>
      <c r="AS80" s="111">
        <v>0.07</v>
      </c>
      <c r="AT80" s="7">
        <v>0</v>
      </c>
      <c r="AU80" s="7">
        <v>0</v>
      </c>
      <c r="AV80" s="6">
        <v>0</v>
      </c>
      <c r="AW80" s="5">
        <v>104</v>
      </c>
      <c r="AX80" s="5">
        <v>84</v>
      </c>
      <c r="AY80" s="5">
        <v>43</v>
      </c>
      <c r="AZ80" s="5">
        <f t="shared" si="0"/>
        <v>56.6666666666667</v>
      </c>
      <c r="BA80" s="2">
        <v>0</v>
      </c>
      <c r="BB80" s="2">
        <v>0</v>
      </c>
      <c r="BC80" s="2">
        <v>0</v>
      </c>
    </row>
    <row r="81" customHeight="1" spans="1:55">
      <c r="A81" s="3">
        <v>2018021</v>
      </c>
      <c r="B81" s="11" t="s">
        <v>380</v>
      </c>
      <c r="C81" s="2">
        <v>1620136</v>
      </c>
      <c r="D81" s="10" t="s">
        <v>381</v>
      </c>
      <c r="E81" s="5">
        <v>2</v>
      </c>
      <c r="F81" s="64">
        <v>43173.7638888889</v>
      </c>
      <c r="G81" s="64">
        <v>43173.9861111111</v>
      </c>
      <c r="H81" s="5">
        <f t="shared" si="1"/>
        <v>319.999999995343</v>
      </c>
      <c r="I81" s="64">
        <v>43173.8291666667</v>
      </c>
      <c r="J81" s="64">
        <v>43173.8840277778</v>
      </c>
      <c r="K81" s="5">
        <f t="shared" si="2"/>
        <v>78.9999999955762</v>
      </c>
      <c r="L81" s="5">
        <v>3</v>
      </c>
      <c r="M81" s="5">
        <v>6</v>
      </c>
      <c r="N81" s="5">
        <v>800</v>
      </c>
      <c r="O81" s="5">
        <v>400</v>
      </c>
      <c r="P81" s="5">
        <v>0</v>
      </c>
      <c r="Q81" s="90"/>
      <c r="R81" s="5">
        <v>0</v>
      </c>
      <c r="S81" s="5">
        <v>0</v>
      </c>
      <c r="T81" s="5">
        <v>350</v>
      </c>
      <c r="U81" s="5">
        <v>300</v>
      </c>
      <c r="V81" s="5">
        <v>0</v>
      </c>
      <c r="W81" s="5">
        <v>0</v>
      </c>
      <c r="X81" s="5">
        <v>0</v>
      </c>
      <c r="Y81" s="5">
        <v>1950</v>
      </c>
      <c r="Z81" s="5">
        <v>400</v>
      </c>
      <c r="AA81" s="5">
        <v>0</v>
      </c>
      <c r="AB81" s="5">
        <v>0</v>
      </c>
      <c r="AC81" s="5">
        <v>1300</v>
      </c>
      <c r="AD81" s="5">
        <v>150</v>
      </c>
      <c r="AE81" s="5">
        <v>350</v>
      </c>
      <c r="AF81" s="5">
        <v>800</v>
      </c>
      <c r="AG81" s="5">
        <v>10</v>
      </c>
      <c r="AH81" s="5">
        <v>0</v>
      </c>
      <c r="AI81" s="5">
        <v>0</v>
      </c>
      <c r="AJ81" s="5">
        <v>100</v>
      </c>
      <c r="AK81" s="6">
        <v>0</v>
      </c>
      <c r="AL81" s="5">
        <v>0</v>
      </c>
      <c r="AM81" s="5">
        <v>0</v>
      </c>
      <c r="AN81" s="6">
        <v>0</v>
      </c>
      <c r="AO81" s="6">
        <v>0</v>
      </c>
      <c r="AP81" s="111">
        <v>0.08</v>
      </c>
      <c r="AQ81" s="111">
        <v>0.03</v>
      </c>
      <c r="AR81" s="111">
        <v>0</v>
      </c>
      <c r="AS81" s="111">
        <v>0</v>
      </c>
      <c r="AT81" s="7">
        <v>0</v>
      </c>
      <c r="AU81" s="7">
        <v>0</v>
      </c>
      <c r="AV81" s="6">
        <v>0</v>
      </c>
      <c r="AW81" s="5">
        <v>68</v>
      </c>
      <c r="AX81" s="5">
        <v>106</v>
      </c>
      <c r="AY81" s="5">
        <v>52</v>
      </c>
      <c r="AZ81" s="5">
        <f t="shared" si="0"/>
        <v>70</v>
      </c>
      <c r="BA81" s="2">
        <v>0</v>
      </c>
      <c r="BB81" s="2">
        <v>0</v>
      </c>
      <c r="BC81" s="2">
        <v>0</v>
      </c>
    </row>
    <row r="82" customHeight="1" spans="1:55">
      <c r="A82" s="3">
        <v>2018022</v>
      </c>
      <c r="B82" s="11" t="s">
        <v>385</v>
      </c>
      <c r="C82" s="2">
        <v>1618849</v>
      </c>
      <c r="D82" s="10" t="s">
        <v>386</v>
      </c>
      <c r="E82" s="5">
        <v>2</v>
      </c>
      <c r="F82" s="64">
        <v>43176.7395833333</v>
      </c>
      <c r="G82" s="64">
        <v>43177.0416666667</v>
      </c>
      <c r="H82" s="5">
        <f t="shared" si="1"/>
        <v>434.999999993015</v>
      </c>
      <c r="I82" s="64">
        <v>43176.8284722222</v>
      </c>
      <c r="J82" s="64">
        <v>43176.9243055556</v>
      </c>
      <c r="K82" s="5">
        <f t="shared" si="2"/>
        <v>137.999999999302</v>
      </c>
      <c r="L82" s="5">
        <v>2</v>
      </c>
      <c r="M82" s="5">
        <v>7</v>
      </c>
      <c r="N82" s="5">
        <v>0</v>
      </c>
      <c r="O82" s="5">
        <v>0</v>
      </c>
      <c r="P82" s="5">
        <v>0</v>
      </c>
      <c r="Q82" s="5">
        <v>2000</v>
      </c>
      <c r="R82" s="5">
        <v>0</v>
      </c>
      <c r="S82" s="5">
        <v>0</v>
      </c>
      <c r="T82" s="5">
        <v>500</v>
      </c>
      <c r="U82" s="5">
        <v>2000</v>
      </c>
      <c r="V82" s="5">
        <v>500</v>
      </c>
      <c r="W82" s="5">
        <v>0</v>
      </c>
      <c r="X82" s="5">
        <v>0</v>
      </c>
      <c r="Y82" s="5">
        <v>5050</v>
      </c>
      <c r="Z82" s="5">
        <v>500</v>
      </c>
      <c r="AA82" s="5">
        <v>0</v>
      </c>
      <c r="AB82" s="5">
        <v>0</v>
      </c>
      <c r="AC82" s="5">
        <v>1200</v>
      </c>
      <c r="AD82" s="5">
        <v>450</v>
      </c>
      <c r="AE82" s="5">
        <v>150</v>
      </c>
      <c r="AF82" s="5">
        <v>600</v>
      </c>
      <c r="AG82" s="5">
        <v>60</v>
      </c>
      <c r="AH82" s="5">
        <v>0</v>
      </c>
      <c r="AI82" s="5">
        <v>0</v>
      </c>
      <c r="AJ82" s="5">
        <v>50</v>
      </c>
      <c r="AK82" s="6">
        <v>2</v>
      </c>
      <c r="AL82" s="5">
        <v>800</v>
      </c>
      <c r="AM82" s="5">
        <v>0</v>
      </c>
      <c r="AN82" s="6">
        <v>0.1</v>
      </c>
      <c r="AO82" s="6">
        <v>0</v>
      </c>
      <c r="AP82" s="111">
        <v>0.15</v>
      </c>
      <c r="AQ82" s="111">
        <v>0.04</v>
      </c>
      <c r="AR82" s="111">
        <v>0</v>
      </c>
      <c r="AS82" s="111">
        <v>0</v>
      </c>
      <c r="AT82" s="7">
        <v>0</v>
      </c>
      <c r="AU82" s="7">
        <v>0</v>
      </c>
      <c r="AV82" s="6">
        <v>0</v>
      </c>
      <c r="AW82" s="5">
        <v>85</v>
      </c>
      <c r="AX82" s="5">
        <v>100</v>
      </c>
      <c r="AY82" s="5">
        <v>52</v>
      </c>
      <c r="AZ82" s="5">
        <f t="shared" si="0"/>
        <v>68</v>
      </c>
      <c r="BA82" s="2">
        <v>0</v>
      </c>
      <c r="BB82" s="2">
        <v>0</v>
      </c>
      <c r="BC82" s="2">
        <v>0</v>
      </c>
    </row>
    <row r="83" customHeight="1" spans="1:55">
      <c r="A83" s="3">
        <v>2018023</v>
      </c>
      <c r="B83" s="11" t="s">
        <v>390</v>
      </c>
      <c r="C83" s="2">
        <v>1619560</v>
      </c>
      <c r="D83" s="10" t="s">
        <v>391</v>
      </c>
      <c r="E83" s="5">
        <v>2</v>
      </c>
      <c r="F83" s="64">
        <v>43179.71875</v>
      </c>
      <c r="G83" s="64">
        <v>43180.1180555556</v>
      </c>
      <c r="H83" s="5">
        <f t="shared" si="1"/>
        <v>574.999999998836</v>
      </c>
      <c r="I83" s="64">
        <v>43179.8361111111</v>
      </c>
      <c r="J83" s="64">
        <v>43179.9722222222</v>
      </c>
      <c r="K83" s="5">
        <f t="shared" si="2"/>
        <v>195.999999999767</v>
      </c>
      <c r="L83" s="5">
        <v>3</v>
      </c>
      <c r="M83" s="5">
        <v>7</v>
      </c>
      <c r="N83" s="5">
        <v>1200</v>
      </c>
      <c r="O83" s="5">
        <v>800</v>
      </c>
      <c r="P83" s="5">
        <v>250</v>
      </c>
      <c r="Q83" s="5">
        <v>1000</v>
      </c>
      <c r="R83" s="5">
        <v>0</v>
      </c>
      <c r="S83" s="5">
        <v>20</v>
      </c>
      <c r="T83" s="5">
        <v>450</v>
      </c>
      <c r="U83" s="5">
        <v>500</v>
      </c>
      <c r="V83" s="5">
        <v>0</v>
      </c>
      <c r="W83" s="5">
        <v>0</v>
      </c>
      <c r="X83" s="5">
        <v>0</v>
      </c>
      <c r="Y83" s="5">
        <v>5200</v>
      </c>
      <c r="Z83" s="5">
        <v>600</v>
      </c>
      <c r="AA83" s="5">
        <v>0</v>
      </c>
      <c r="AB83" s="5">
        <v>0</v>
      </c>
      <c r="AC83" s="5">
        <v>660</v>
      </c>
      <c r="AD83" s="5">
        <v>240</v>
      </c>
      <c r="AE83" s="5">
        <v>120</v>
      </c>
      <c r="AF83" s="5">
        <v>300</v>
      </c>
      <c r="AG83" s="5">
        <v>70</v>
      </c>
      <c r="AH83" s="5">
        <v>500</v>
      </c>
      <c r="AI83" s="5">
        <v>3</v>
      </c>
      <c r="AJ83" s="5">
        <v>500</v>
      </c>
      <c r="AK83" s="6">
        <v>2</v>
      </c>
      <c r="AL83" s="5">
        <v>800</v>
      </c>
      <c r="AM83" s="5">
        <v>0</v>
      </c>
      <c r="AN83" s="6">
        <v>0.6</v>
      </c>
      <c r="AO83" s="6">
        <v>0</v>
      </c>
      <c r="AP83" s="111">
        <v>0.15</v>
      </c>
      <c r="AQ83" s="111">
        <v>0</v>
      </c>
      <c r="AR83" s="111">
        <v>0.03</v>
      </c>
      <c r="AS83" s="111">
        <v>0</v>
      </c>
      <c r="AT83" s="7">
        <v>0</v>
      </c>
      <c r="AU83" s="7">
        <v>0</v>
      </c>
      <c r="AV83" s="6">
        <v>0</v>
      </c>
      <c r="AW83" s="5">
        <v>73</v>
      </c>
      <c r="AX83" s="5">
        <v>90</v>
      </c>
      <c r="AY83" s="5">
        <v>37</v>
      </c>
      <c r="AZ83" s="5">
        <f t="shared" si="0"/>
        <v>54.6666666666667</v>
      </c>
      <c r="BA83" s="2">
        <v>1</v>
      </c>
      <c r="BB83" s="2">
        <v>0</v>
      </c>
      <c r="BC83" s="2">
        <v>0</v>
      </c>
    </row>
    <row r="84" customHeight="1" spans="1:55">
      <c r="A84" s="3">
        <v>2018024</v>
      </c>
      <c r="B84" s="11" t="s">
        <v>395</v>
      </c>
      <c r="C84" s="2">
        <v>1620544</v>
      </c>
      <c r="D84" s="10" t="s">
        <v>396</v>
      </c>
      <c r="E84" s="5">
        <v>2</v>
      </c>
      <c r="F84" s="64">
        <v>43184.5486111111</v>
      </c>
      <c r="G84" s="64">
        <v>43184.9340277778</v>
      </c>
      <c r="H84" s="5">
        <f t="shared" si="1"/>
        <v>555.000000006985</v>
      </c>
      <c r="I84" s="64">
        <v>43184.6423611111</v>
      </c>
      <c r="J84" s="64">
        <v>43184.6875</v>
      </c>
      <c r="K84" s="5">
        <f t="shared" si="2"/>
        <v>65.0000000023283</v>
      </c>
      <c r="L84" s="5">
        <v>2</v>
      </c>
      <c r="M84" s="5">
        <v>7</v>
      </c>
      <c r="N84" s="5">
        <v>1600</v>
      </c>
      <c r="O84" s="5">
        <v>0</v>
      </c>
      <c r="P84" s="5">
        <v>0</v>
      </c>
      <c r="Q84" s="5">
        <v>3500</v>
      </c>
      <c r="R84" s="5">
        <v>0</v>
      </c>
      <c r="S84" s="5">
        <v>20</v>
      </c>
      <c r="T84" s="5">
        <v>400</v>
      </c>
      <c r="U84" s="5">
        <v>1500</v>
      </c>
      <c r="V84" s="5">
        <v>0</v>
      </c>
      <c r="W84" s="5">
        <v>0</v>
      </c>
      <c r="X84" s="5">
        <v>0</v>
      </c>
      <c r="Y84" s="5">
        <v>7550</v>
      </c>
      <c r="Z84" s="5">
        <v>1000</v>
      </c>
      <c r="AA84" s="5">
        <v>0</v>
      </c>
      <c r="AB84" s="5">
        <v>0</v>
      </c>
      <c r="AC84" s="5">
        <v>1760</v>
      </c>
      <c r="AD84" s="5">
        <v>120</v>
      </c>
      <c r="AE84" s="5">
        <v>40</v>
      </c>
      <c r="AF84" s="5">
        <v>1500</v>
      </c>
      <c r="AG84" s="5">
        <v>30</v>
      </c>
      <c r="AH84" s="5">
        <v>500</v>
      </c>
      <c r="AI84" s="5">
        <v>0</v>
      </c>
      <c r="AJ84" s="5">
        <v>50</v>
      </c>
      <c r="AK84" s="6">
        <v>2</v>
      </c>
      <c r="AL84" s="5">
        <v>800</v>
      </c>
      <c r="AM84" s="5">
        <v>0</v>
      </c>
      <c r="AN84" s="6">
        <v>0.6</v>
      </c>
      <c r="AO84" s="6">
        <v>0</v>
      </c>
      <c r="AP84" s="111">
        <v>0.06</v>
      </c>
      <c r="AQ84" s="111">
        <v>0</v>
      </c>
      <c r="AR84" s="111">
        <v>0</v>
      </c>
      <c r="AS84" s="111">
        <v>0</v>
      </c>
      <c r="AT84" s="7">
        <v>0</v>
      </c>
      <c r="AU84" s="7">
        <v>0</v>
      </c>
      <c r="AV84" s="6">
        <v>0</v>
      </c>
      <c r="AW84" s="5">
        <v>80</v>
      </c>
      <c r="AX84" s="5">
        <v>125</v>
      </c>
      <c r="AY84" s="5">
        <v>48</v>
      </c>
      <c r="AZ84" s="5">
        <f t="shared" si="0"/>
        <v>73.6666666666667</v>
      </c>
      <c r="BA84" s="2">
        <v>0</v>
      </c>
      <c r="BB84" s="2">
        <v>1</v>
      </c>
      <c r="BC84" s="2">
        <v>0</v>
      </c>
    </row>
    <row r="85" customHeight="1" spans="1:55">
      <c r="A85" s="3">
        <v>2018025</v>
      </c>
      <c r="B85" s="11" t="s">
        <v>401</v>
      </c>
      <c r="C85" s="2">
        <v>1617334</v>
      </c>
      <c r="D85" s="10" t="s">
        <v>402</v>
      </c>
      <c r="E85" s="5">
        <v>2</v>
      </c>
      <c r="F85" s="64">
        <v>43187.9583333333</v>
      </c>
      <c r="G85" s="64">
        <v>43188.3194444444</v>
      </c>
      <c r="H85" s="5">
        <f t="shared" si="1"/>
        <v>519.999999997672</v>
      </c>
      <c r="I85" s="64">
        <v>43188.0652777778</v>
      </c>
      <c r="J85" s="64">
        <v>43188.1576388889</v>
      </c>
      <c r="K85" s="5">
        <f t="shared" si="2"/>
        <v>132.999999993481</v>
      </c>
      <c r="L85" s="5">
        <v>3</v>
      </c>
      <c r="M85" s="5">
        <v>3</v>
      </c>
      <c r="N85" s="5">
        <v>1600</v>
      </c>
      <c r="O85" s="5">
        <v>800</v>
      </c>
      <c r="P85" s="5">
        <v>250</v>
      </c>
      <c r="Q85" s="5">
        <v>3000</v>
      </c>
      <c r="R85" s="5">
        <v>0</v>
      </c>
      <c r="S85" s="5">
        <v>40</v>
      </c>
      <c r="T85" s="5">
        <v>400</v>
      </c>
      <c r="U85" s="5">
        <v>500</v>
      </c>
      <c r="V85" s="5">
        <v>0</v>
      </c>
      <c r="W85" s="5">
        <v>0</v>
      </c>
      <c r="X85" s="5">
        <v>0</v>
      </c>
      <c r="Y85" s="5">
        <v>6800</v>
      </c>
      <c r="Z85" s="5">
        <v>1500</v>
      </c>
      <c r="AA85" s="5">
        <v>0</v>
      </c>
      <c r="AB85" s="5">
        <v>0</v>
      </c>
      <c r="AC85" s="5">
        <v>2280</v>
      </c>
      <c r="AD85" s="5">
        <v>600</v>
      </c>
      <c r="AE85" s="5">
        <v>180</v>
      </c>
      <c r="AF85" s="5">
        <v>1500</v>
      </c>
      <c r="AG85" s="5">
        <v>50</v>
      </c>
      <c r="AH85" s="5">
        <v>0</v>
      </c>
      <c r="AI85" s="5">
        <v>0</v>
      </c>
      <c r="AJ85" s="5">
        <v>250</v>
      </c>
      <c r="AK85" s="6">
        <v>0</v>
      </c>
      <c r="AL85" s="5">
        <v>0</v>
      </c>
      <c r="AM85" s="5">
        <v>0</v>
      </c>
      <c r="AN85" s="6">
        <v>0.7</v>
      </c>
      <c r="AO85" s="6">
        <v>0</v>
      </c>
      <c r="AP85" s="111">
        <v>0.12</v>
      </c>
      <c r="AQ85" s="111">
        <v>0.12</v>
      </c>
      <c r="AR85" s="111">
        <v>0.02</v>
      </c>
      <c r="AS85" s="111">
        <v>0</v>
      </c>
      <c r="AT85" s="7">
        <v>0</v>
      </c>
      <c r="AU85" s="7">
        <v>0</v>
      </c>
      <c r="AV85" s="6">
        <v>0</v>
      </c>
      <c r="AW85" s="5">
        <v>95</v>
      </c>
      <c r="AX85" s="5">
        <v>100</v>
      </c>
      <c r="AY85" s="5">
        <v>50</v>
      </c>
      <c r="AZ85" s="5">
        <f t="shared" si="0"/>
        <v>66.6666666666667</v>
      </c>
      <c r="BA85" s="2">
        <v>0</v>
      </c>
      <c r="BB85" s="2">
        <v>0</v>
      </c>
      <c r="BC85" s="2">
        <v>0</v>
      </c>
    </row>
    <row r="86" customHeight="1" spans="1:55">
      <c r="A86" s="3">
        <v>2018026</v>
      </c>
      <c r="B86" s="11" t="s">
        <v>406</v>
      </c>
      <c r="C86" s="2">
        <v>1621418</v>
      </c>
      <c r="D86" s="10" t="s">
        <v>407</v>
      </c>
      <c r="E86" s="5">
        <v>2</v>
      </c>
      <c r="F86" s="64">
        <v>43195.4444444444</v>
      </c>
      <c r="G86" s="64">
        <v>43195.65625</v>
      </c>
      <c r="H86" s="5">
        <f t="shared" si="1"/>
        <v>304.999999998836</v>
      </c>
      <c r="I86" s="64">
        <v>43195.5069444444</v>
      </c>
      <c r="J86" s="64">
        <v>43195.5638888889</v>
      </c>
      <c r="K86" s="5">
        <f t="shared" si="2"/>
        <v>81.9999999948777</v>
      </c>
      <c r="L86" s="5">
        <v>2</v>
      </c>
      <c r="M86" s="5">
        <v>3</v>
      </c>
      <c r="N86" s="5">
        <v>1200</v>
      </c>
      <c r="O86" s="5">
        <v>1200</v>
      </c>
      <c r="P86" s="5">
        <v>0</v>
      </c>
      <c r="Q86" s="5">
        <v>1500</v>
      </c>
      <c r="R86" s="5">
        <v>0</v>
      </c>
      <c r="S86" s="5">
        <v>20</v>
      </c>
      <c r="T86" s="5">
        <v>550</v>
      </c>
      <c r="U86" s="5">
        <v>0</v>
      </c>
      <c r="V86" s="5">
        <v>500</v>
      </c>
      <c r="W86" s="5">
        <v>0</v>
      </c>
      <c r="X86" s="5">
        <v>0</v>
      </c>
      <c r="Y86" s="5">
        <v>5200</v>
      </c>
      <c r="Z86" s="5">
        <v>800</v>
      </c>
      <c r="AA86" s="5">
        <v>0</v>
      </c>
      <c r="AB86" s="5">
        <v>0</v>
      </c>
      <c r="AC86" s="5">
        <v>2180</v>
      </c>
      <c r="AD86" s="5">
        <v>180</v>
      </c>
      <c r="AE86" s="5">
        <v>1000</v>
      </c>
      <c r="AF86" s="5">
        <v>1000</v>
      </c>
      <c r="AG86" s="5">
        <v>20</v>
      </c>
      <c r="AH86" s="5">
        <v>250</v>
      </c>
      <c r="AI86" s="5">
        <v>0</v>
      </c>
      <c r="AJ86" s="5">
        <v>0</v>
      </c>
      <c r="AK86" s="6">
        <v>5</v>
      </c>
      <c r="AL86" s="5">
        <v>800</v>
      </c>
      <c r="AM86" s="5">
        <v>0</v>
      </c>
      <c r="AN86" s="6">
        <v>0.8</v>
      </c>
      <c r="AO86" s="6">
        <v>0</v>
      </c>
      <c r="AP86" s="111">
        <v>0.2</v>
      </c>
      <c r="AQ86" s="111">
        <v>0.05</v>
      </c>
      <c r="AR86" s="111">
        <v>0.05</v>
      </c>
      <c r="AS86" s="111">
        <v>0</v>
      </c>
      <c r="AT86" s="7">
        <v>0</v>
      </c>
      <c r="AU86" s="7">
        <v>0</v>
      </c>
      <c r="AV86" s="6">
        <v>0</v>
      </c>
      <c r="AW86" s="5">
        <v>82</v>
      </c>
      <c r="AX86" s="5">
        <v>95</v>
      </c>
      <c r="AY86" s="5">
        <v>31</v>
      </c>
      <c r="AZ86" s="5">
        <f t="shared" si="0"/>
        <v>52.3333333333333</v>
      </c>
      <c r="BA86" s="2">
        <v>0</v>
      </c>
      <c r="BB86" s="2">
        <v>0</v>
      </c>
      <c r="BC86" s="2">
        <v>0</v>
      </c>
    </row>
    <row r="87" customHeight="1" spans="1:55">
      <c r="A87" s="3">
        <v>2018027</v>
      </c>
      <c r="B87" s="11" t="s">
        <v>410</v>
      </c>
      <c r="C87" s="2">
        <v>1622610</v>
      </c>
      <c r="D87" s="10" t="s">
        <v>411</v>
      </c>
      <c r="E87" s="5">
        <v>2</v>
      </c>
      <c r="F87" s="64">
        <v>43195.5625</v>
      </c>
      <c r="G87" s="64">
        <v>43195.8611111111</v>
      </c>
      <c r="H87" s="5">
        <f t="shared" si="1"/>
        <v>429.999999997672</v>
      </c>
      <c r="I87" s="64">
        <v>43195.6472222222</v>
      </c>
      <c r="J87" s="64">
        <v>43195.7583333333</v>
      </c>
      <c r="K87" s="5">
        <f t="shared" si="2"/>
        <v>159.999999997672</v>
      </c>
      <c r="L87" s="5">
        <v>2</v>
      </c>
      <c r="M87" s="5">
        <v>6</v>
      </c>
      <c r="N87" s="5">
        <v>2000</v>
      </c>
      <c r="O87" s="5">
        <v>800</v>
      </c>
      <c r="P87" s="5">
        <v>1250</v>
      </c>
      <c r="Q87" s="5">
        <v>2500</v>
      </c>
      <c r="R87" s="5">
        <v>0</v>
      </c>
      <c r="S87" s="5">
        <v>30</v>
      </c>
      <c r="T87" s="5">
        <v>650</v>
      </c>
      <c r="U87" s="5">
        <v>1700</v>
      </c>
      <c r="V87" s="5">
        <v>0</v>
      </c>
      <c r="W87" s="5">
        <v>0</v>
      </c>
      <c r="X87" s="5">
        <v>0</v>
      </c>
      <c r="Y87" s="5">
        <v>9400</v>
      </c>
      <c r="Z87" s="5">
        <v>4500</v>
      </c>
      <c r="AA87" s="5">
        <v>0</v>
      </c>
      <c r="AB87" s="5">
        <v>0</v>
      </c>
      <c r="AC87" s="5">
        <v>660</v>
      </c>
      <c r="AD87" s="5">
        <v>50</v>
      </c>
      <c r="AE87" s="5">
        <v>340</v>
      </c>
      <c r="AF87" s="5">
        <v>270</v>
      </c>
      <c r="AG87" s="5">
        <v>50</v>
      </c>
      <c r="AH87" s="5">
        <v>250</v>
      </c>
      <c r="AI87" s="5">
        <v>2</v>
      </c>
      <c r="AJ87" s="5">
        <v>250</v>
      </c>
      <c r="AK87" s="6">
        <v>4</v>
      </c>
      <c r="AL87" s="5">
        <v>1600</v>
      </c>
      <c r="AM87" s="5">
        <v>1</v>
      </c>
      <c r="AN87" s="6">
        <v>0.5</v>
      </c>
      <c r="AO87" s="6">
        <v>0</v>
      </c>
      <c r="AP87" s="111">
        <v>0.2</v>
      </c>
      <c r="AQ87" s="111">
        <v>0.2</v>
      </c>
      <c r="AR87" s="111">
        <v>0.03</v>
      </c>
      <c r="AS87" s="111">
        <v>0</v>
      </c>
      <c r="AT87" s="7">
        <v>0</v>
      </c>
      <c r="AU87" s="7">
        <v>0</v>
      </c>
      <c r="AV87" s="6">
        <v>0</v>
      </c>
      <c r="AW87" s="5">
        <v>88</v>
      </c>
      <c r="AX87" s="5">
        <v>113</v>
      </c>
      <c r="AY87" s="5">
        <v>77</v>
      </c>
      <c r="AZ87" s="5">
        <f t="shared" si="0"/>
        <v>89</v>
      </c>
      <c r="BA87" s="2">
        <v>0</v>
      </c>
      <c r="BB87" s="2">
        <v>0</v>
      </c>
      <c r="BC87" s="2">
        <v>0</v>
      </c>
    </row>
    <row r="88" customHeight="1" spans="1:55">
      <c r="A88" s="3">
        <v>2018028</v>
      </c>
      <c r="B88" s="11" t="s">
        <v>414</v>
      </c>
      <c r="C88" s="2">
        <v>1621703</v>
      </c>
      <c r="D88" s="10" t="s">
        <v>415</v>
      </c>
      <c r="E88" s="5">
        <v>1</v>
      </c>
      <c r="F88" s="64">
        <v>43196.6875</v>
      </c>
      <c r="G88" s="64">
        <v>43196.9583333333</v>
      </c>
      <c r="H88" s="5">
        <f t="shared" si="1"/>
        <v>390.000000003492</v>
      </c>
      <c r="I88" s="64">
        <v>43196.8041666667</v>
      </c>
      <c r="J88" s="64">
        <v>43196.8409722222</v>
      </c>
      <c r="K88" s="5">
        <f t="shared" si="2"/>
        <v>52.9999999946449</v>
      </c>
      <c r="L88" s="5">
        <v>3</v>
      </c>
      <c r="M88" s="5">
        <v>6</v>
      </c>
      <c r="N88" s="5">
        <v>0</v>
      </c>
      <c r="O88" s="5">
        <v>0</v>
      </c>
      <c r="P88" s="5">
        <v>0</v>
      </c>
      <c r="Q88" s="5">
        <v>2000</v>
      </c>
      <c r="R88" s="5">
        <v>0</v>
      </c>
      <c r="S88" s="5">
        <v>20</v>
      </c>
      <c r="T88" s="5">
        <v>600</v>
      </c>
      <c r="U88" s="5">
        <v>1500</v>
      </c>
      <c r="V88" s="5">
        <v>1000</v>
      </c>
      <c r="W88" s="5">
        <v>0</v>
      </c>
      <c r="X88" s="5">
        <v>0</v>
      </c>
      <c r="Y88" s="5">
        <v>5400</v>
      </c>
      <c r="Z88" s="5">
        <v>200</v>
      </c>
      <c r="AA88" s="5">
        <v>0</v>
      </c>
      <c r="AB88" s="5">
        <v>0</v>
      </c>
      <c r="AC88" s="5">
        <v>1880</v>
      </c>
      <c r="AD88" s="5">
        <v>740</v>
      </c>
      <c r="AE88" s="5">
        <v>40</v>
      </c>
      <c r="AF88" s="5">
        <v>1100</v>
      </c>
      <c r="AG88" s="5">
        <v>50</v>
      </c>
      <c r="AH88" s="5">
        <v>0</v>
      </c>
      <c r="AI88" s="5">
        <v>0</v>
      </c>
      <c r="AJ88" s="5">
        <v>300</v>
      </c>
      <c r="AK88" s="6">
        <v>0</v>
      </c>
      <c r="AL88" s="5">
        <v>0</v>
      </c>
      <c r="AM88" s="5">
        <v>0</v>
      </c>
      <c r="AN88" s="6">
        <v>0.4</v>
      </c>
      <c r="AO88" s="6">
        <v>0</v>
      </c>
      <c r="AP88" s="111">
        <v>0.3</v>
      </c>
      <c r="AQ88" s="111">
        <v>0.06</v>
      </c>
      <c r="AR88" s="111">
        <v>0.02</v>
      </c>
      <c r="AS88" s="111">
        <v>0</v>
      </c>
      <c r="AT88" s="7">
        <v>0</v>
      </c>
      <c r="AU88" s="7">
        <v>0</v>
      </c>
      <c r="AV88" s="6">
        <v>0</v>
      </c>
      <c r="AW88" s="5">
        <v>91</v>
      </c>
      <c r="AX88" s="5">
        <v>92</v>
      </c>
      <c r="AY88" s="5">
        <v>56</v>
      </c>
      <c r="AZ88" s="5">
        <f t="shared" si="0"/>
        <v>68</v>
      </c>
      <c r="BA88" s="2">
        <v>0</v>
      </c>
      <c r="BB88" s="2">
        <v>0</v>
      </c>
      <c r="BC88" s="2">
        <v>0</v>
      </c>
    </row>
    <row r="89" customHeight="1" spans="1:47">
      <c r="A89" s="3">
        <v>2018029</v>
      </c>
      <c r="B89" s="11" t="s">
        <v>418</v>
      </c>
      <c r="C89" s="2">
        <v>1621106</v>
      </c>
      <c r="D89" s="10" t="s">
        <v>419</v>
      </c>
      <c r="E89" s="5">
        <v>2</v>
      </c>
      <c r="F89" s="64">
        <v>43198.71875</v>
      </c>
      <c r="G89" s="64">
        <v>43198.9652777778</v>
      </c>
      <c r="H89" s="5">
        <f t="shared" si="1"/>
        <v>355.000000004657</v>
      </c>
      <c r="I89" s="64">
        <v>43198.7847222222</v>
      </c>
      <c r="J89" s="64">
        <v>43198.85625</v>
      </c>
      <c r="K89" s="5">
        <f t="shared" si="2"/>
        <v>103.000000000466</v>
      </c>
      <c r="L89" s="5">
        <v>2</v>
      </c>
      <c r="M89" s="5">
        <v>4</v>
      </c>
      <c r="N89" s="5">
        <v>400</v>
      </c>
      <c r="O89" s="5">
        <v>0</v>
      </c>
      <c r="P89" s="5">
        <v>0</v>
      </c>
      <c r="Q89" s="5">
        <v>4000</v>
      </c>
      <c r="R89" s="5">
        <v>0</v>
      </c>
      <c r="S89" s="5">
        <v>20</v>
      </c>
      <c r="T89" s="5">
        <v>400</v>
      </c>
      <c r="U89" s="5">
        <v>1000</v>
      </c>
      <c r="V89" s="5">
        <v>0</v>
      </c>
      <c r="W89" s="5">
        <v>0</v>
      </c>
      <c r="X89" s="5">
        <v>0</v>
      </c>
      <c r="Y89" s="5">
        <v>5900</v>
      </c>
      <c r="Z89" s="5">
        <v>400</v>
      </c>
      <c r="AA89" s="5">
        <v>0</v>
      </c>
      <c r="AB89" s="5">
        <v>0</v>
      </c>
      <c r="AC89" s="5">
        <v>2200</v>
      </c>
      <c r="AD89" s="5">
        <v>500</v>
      </c>
      <c r="AE89" s="5">
        <v>100</v>
      </c>
      <c r="AF89" s="5">
        <v>1600</v>
      </c>
      <c r="AG89" s="5">
        <v>10</v>
      </c>
      <c r="AH89" s="5">
        <v>0</v>
      </c>
      <c r="AI89" s="5">
        <v>0</v>
      </c>
      <c r="AJ89" s="5">
        <v>100</v>
      </c>
      <c r="AK89" s="6">
        <v>0</v>
      </c>
      <c r="AL89" s="5">
        <v>0</v>
      </c>
      <c r="AM89" s="5">
        <v>0</v>
      </c>
      <c r="AN89" s="6">
        <v>0</v>
      </c>
      <c r="AO89" s="6">
        <v>0</v>
      </c>
      <c r="AP89" s="111">
        <v>0.08</v>
      </c>
      <c r="AQ89" s="111">
        <v>0</v>
      </c>
      <c r="AR89" s="111">
        <v>0</v>
      </c>
      <c r="AS89" s="111">
        <v>0</v>
      </c>
      <c r="AT89" s="7">
        <v>0</v>
      </c>
      <c r="AU89" s="7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88"/>
  <sheetViews>
    <sheetView zoomScale="150" zoomScaleNormal="150" workbookViewId="0">
      <pane xSplit="2" ySplit="1" topLeftCell="C2" activePane="bottomRight" state="frozen"/>
      <selection/>
      <selection pane="topRight"/>
      <selection pane="bottomLeft"/>
      <selection pane="bottomRight" activeCell="A88" sqref="A88:D88"/>
    </sheetView>
  </sheetViews>
  <sheetFormatPr defaultColWidth="9" defaultRowHeight="12.75"/>
  <cols>
    <col min="1" max="1" width="7.33333333333333" style="2" customWidth="1"/>
    <col min="2" max="2" width="6.26666666666667" style="2" customWidth="1"/>
    <col min="3" max="3" width="7.33333333333333" style="2" customWidth="1"/>
    <col min="4" max="4" width="9.6" style="2" customWidth="1"/>
    <col min="5" max="5" width="11.4" style="2" customWidth="1"/>
    <col min="6" max="6" width="6.06666666666667" style="3" customWidth="1"/>
    <col min="7" max="7" width="7.53333333333333" style="4" customWidth="1"/>
    <col min="8" max="8" width="7.86666666666667" style="4" customWidth="1"/>
    <col min="9" max="9" width="8.13333333333333" style="4" customWidth="1"/>
    <col min="10" max="10" width="9.46666666666667" style="3" customWidth="1"/>
    <col min="11" max="11" width="12.6666666666667" style="4" customWidth="1"/>
    <col min="12" max="12" width="7.33333333333333" style="3" customWidth="1"/>
    <col min="13" max="13" width="7.73333333333333" style="4" customWidth="1"/>
    <col min="14" max="14" width="7.8" style="4" customWidth="1"/>
    <col min="15" max="15" width="7.73333333333333" style="4" customWidth="1"/>
    <col min="16" max="16" width="17.4" style="2" customWidth="1"/>
    <col min="17" max="17" width="6.86666666666667" style="3" customWidth="1"/>
    <col min="18" max="19" width="8.33333333333333" style="4" customWidth="1"/>
    <col min="20" max="20" width="8.66666666666667" style="4" customWidth="1"/>
    <col min="21" max="21" width="10.1333333333333" style="3" customWidth="1"/>
    <col min="22" max="22" width="13.0666666666667" style="4" customWidth="1"/>
    <col min="23" max="23" width="7.93333333333333" style="3" customWidth="1"/>
    <col min="24" max="24" width="8.53333333333333" style="4" customWidth="1"/>
    <col min="25" max="25" width="8.46666666666667" style="4" customWidth="1"/>
    <col min="26" max="26" width="8.06666666666667" style="4" customWidth="1"/>
    <col min="27" max="27" width="11.7333333333333" style="2" customWidth="1"/>
    <col min="28" max="28" width="4.33333333333333" style="3" customWidth="1"/>
    <col min="29" max="29" width="5.93333333333333" style="6" customWidth="1"/>
    <col min="30" max="30" width="6.33333333333333" style="6" customWidth="1"/>
    <col min="31" max="31" width="6.26666666666667" style="4" customWidth="1"/>
    <col min="32" max="32" width="7.53333333333333" style="3" customWidth="1"/>
    <col min="33" max="33" width="10.8" style="4" customWidth="1"/>
    <col min="34" max="34" width="5.66666666666667" style="3" customWidth="1"/>
    <col min="35" max="36" width="6.13333333333333" style="4" customWidth="1"/>
    <col min="37" max="37" width="5.93333333333333" style="4" customWidth="1"/>
    <col min="38" max="38" width="11.3333333333333" style="2" customWidth="1"/>
    <col min="39" max="39" width="4.4" style="3" customWidth="1"/>
    <col min="40" max="40" width="6" style="4" customWidth="1"/>
    <col min="41" max="41" width="6.46666666666667" style="4" customWidth="1"/>
    <col min="42" max="42" width="6.53333333333333" style="4" customWidth="1"/>
    <col min="43" max="43" width="7.93333333333333" style="3" customWidth="1"/>
    <col min="44" max="44" width="11" style="4" customWidth="1"/>
    <col min="45" max="45" width="5.66666666666667" style="3" customWidth="1"/>
    <col min="46" max="46" width="6.13333333333333" style="4" customWidth="1"/>
    <col min="47" max="47" width="6.2" style="4" customWidth="1"/>
    <col min="48" max="48" width="5.73333333333333" style="4" customWidth="1"/>
    <col min="49" max="49" width="11" style="2" customWidth="1"/>
    <col min="50" max="50" width="4.53333333333333" style="3" customWidth="1"/>
    <col min="51" max="51" width="6.13333333333333" style="4" customWidth="1"/>
    <col min="52" max="52" width="6.33333333333333" style="4" customWidth="1"/>
    <col min="53" max="53" width="6.4" style="4" customWidth="1"/>
    <col min="54" max="54" width="7.73333333333333" style="3" customWidth="1"/>
    <col min="55" max="55" width="11.0666666666667" style="4" customWidth="1"/>
    <col min="56" max="56" width="5.53333333333333" style="3" customWidth="1"/>
    <col min="57" max="58" width="6.26666666666667" style="4" customWidth="1"/>
    <col min="59" max="59" width="5.93333333333333" style="4" customWidth="1"/>
    <col min="60" max="60" width="11.3333333333333" style="2" customWidth="1"/>
    <col min="61" max="61" width="4.4" style="3" customWidth="1"/>
    <col min="62" max="62" width="6" style="4" customWidth="1"/>
    <col min="63" max="64" width="6.46666666666667" style="4" customWidth="1"/>
    <col min="65" max="65" width="7.73333333333333" style="3" customWidth="1"/>
    <col min="66" max="66" width="11.0666666666667" style="4" customWidth="1"/>
    <col min="67" max="67" width="5.73333333333333" style="3" customWidth="1"/>
    <col min="68" max="68" width="6.26666666666667" style="4" customWidth="1"/>
    <col min="69" max="69" width="6.4" style="4" customWidth="1"/>
    <col min="70" max="70" width="5.93333333333333" style="4" customWidth="1"/>
    <col min="71" max="71" width="16.3333333333333" style="2" customWidth="1"/>
    <col min="72" max="72" width="4.46666666666667" style="3" customWidth="1"/>
    <col min="73" max="73" width="6.06666666666667" style="4" customWidth="1"/>
    <col min="74" max="74" width="6.33333333333333" style="4" customWidth="1"/>
    <col min="75" max="75" width="6.46666666666667" style="4" customWidth="1"/>
    <col min="76" max="76" width="7.66666666666667" style="3" customWidth="1"/>
    <col min="77" max="77" width="11.0666666666667" style="4" customWidth="1"/>
    <col min="78" max="78" width="5.73333333333333" style="3" customWidth="1"/>
    <col min="79" max="79" width="6.33333333333333" style="4" customWidth="1"/>
    <col min="80" max="80" width="6.26666666666667" style="4" customWidth="1"/>
    <col min="81" max="81" width="5.93333333333333" style="4" customWidth="1"/>
    <col min="82" max="82" width="16.1333333333333" style="2" customWidth="1"/>
    <col min="83" max="83" width="4.46666666666667" style="3" customWidth="1"/>
    <col min="84" max="84" width="6" style="4" customWidth="1"/>
    <col min="85" max="85" width="6.6" style="4" customWidth="1"/>
    <col min="86" max="86" width="6.53333333333333" style="4" customWidth="1"/>
    <col min="87" max="87" width="7.73333333333333" style="3" customWidth="1"/>
    <col min="88" max="88" width="11.1333333333333" style="4" customWidth="1"/>
    <col min="89" max="89" width="5.6" style="3" customWidth="1"/>
    <col min="90" max="90" width="6.33333333333333" style="4" customWidth="1"/>
    <col min="91" max="91" width="6.26666666666667" style="4" customWidth="1"/>
    <col min="92" max="92" width="5.86666666666667" style="4" customWidth="1"/>
    <col min="93" max="93" width="11.4" style="2" customWidth="1"/>
    <col min="94" max="94" width="4.46666666666667" style="5" customWidth="1"/>
    <col min="95" max="95" width="5.8" style="6" customWidth="1"/>
    <col min="96" max="96" width="6.33333333333333" style="6" customWidth="1"/>
    <col min="97" max="97" width="6.66666666666667" style="6" customWidth="1"/>
    <col min="98" max="98" width="7.73333333333333" style="5" customWidth="1"/>
    <col min="99" max="99" width="11.1333333333333" style="6" customWidth="1"/>
    <col min="100" max="100" width="5.8" style="5" customWidth="1"/>
    <col min="101" max="101" width="7" style="6" customWidth="1"/>
    <col min="102" max="102" width="6.4" style="6" customWidth="1"/>
    <col min="103" max="103" width="5.93333333333333" style="6" customWidth="1"/>
    <col min="104" max="104" width="17.8666666666667" style="2" customWidth="1"/>
    <col min="105" max="105" width="5.53333333333333" style="3" customWidth="1"/>
    <col min="106" max="106" width="6.93333333333333" style="4" customWidth="1"/>
    <col min="107" max="107" width="7.33333333333333" style="4" customWidth="1"/>
    <col min="108" max="108" width="7.53333333333333" style="4" customWidth="1"/>
    <col min="109" max="109" width="8.66666666666667" style="3" customWidth="1"/>
    <col min="110" max="110" width="12.0666666666667" style="4" customWidth="1"/>
    <col min="111" max="111" width="6.46666666666667" style="3" customWidth="1"/>
    <col min="112" max="112" width="7.06666666666667" style="4" customWidth="1"/>
    <col min="113" max="113" width="7.2" style="4" customWidth="1"/>
    <col min="114" max="114" width="6.93333333333333" style="4" customWidth="1"/>
    <col min="115" max="16384" width="9.06666666666667" style="2"/>
  </cols>
  <sheetData>
    <row r="1" s="1" customFormat="1" spans="1:114">
      <c r="A1" s="8" t="s">
        <v>0</v>
      </c>
      <c r="B1" s="1" t="s">
        <v>1</v>
      </c>
      <c r="C1" s="1" t="s">
        <v>2</v>
      </c>
      <c r="D1" s="1" t="s">
        <v>3</v>
      </c>
      <c r="E1" s="1" t="s">
        <v>474</v>
      </c>
      <c r="F1" s="8" t="s">
        <v>475</v>
      </c>
      <c r="G1" s="9" t="s">
        <v>476</v>
      </c>
      <c r="H1" s="9" t="s">
        <v>477</v>
      </c>
      <c r="I1" s="9" t="s">
        <v>478</v>
      </c>
      <c r="J1" s="8" t="s">
        <v>479</v>
      </c>
      <c r="K1" s="9" t="s">
        <v>480</v>
      </c>
      <c r="L1" s="8" t="s">
        <v>481</v>
      </c>
      <c r="M1" s="9" t="s">
        <v>482</v>
      </c>
      <c r="N1" s="9" t="s">
        <v>483</v>
      </c>
      <c r="O1" s="9" t="s">
        <v>484</v>
      </c>
      <c r="P1" s="1" t="s">
        <v>485</v>
      </c>
      <c r="Q1" s="8" t="s">
        <v>486</v>
      </c>
      <c r="R1" s="9" t="s">
        <v>487</v>
      </c>
      <c r="S1" s="9" t="s">
        <v>488</v>
      </c>
      <c r="T1" s="9" t="s">
        <v>489</v>
      </c>
      <c r="U1" s="8" t="s">
        <v>490</v>
      </c>
      <c r="V1" s="9" t="s">
        <v>491</v>
      </c>
      <c r="W1" s="8" t="s">
        <v>492</v>
      </c>
      <c r="X1" s="9" t="s">
        <v>493</v>
      </c>
      <c r="Y1" s="9" t="s">
        <v>494</v>
      </c>
      <c r="Z1" s="9" t="s">
        <v>495</v>
      </c>
      <c r="AA1" s="1" t="s">
        <v>496</v>
      </c>
      <c r="AB1" s="8" t="s">
        <v>497</v>
      </c>
      <c r="AC1" s="15" t="s">
        <v>498</v>
      </c>
      <c r="AD1" s="15" t="s">
        <v>499</v>
      </c>
      <c r="AE1" s="9" t="s">
        <v>500</v>
      </c>
      <c r="AF1" s="8" t="s">
        <v>501</v>
      </c>
      <c r="AG1" s="9" t="s">
        <v>502</v>
      </c>
      <c r="AH1" s="8" t="s">
        <v>503</v>
      </c>
      <c r="AI1" s="9" t="s">
        <v>504</v>
      </c>
      <c r="AJ1" s="9" t="s">
        <v>505</v>
      </c>
      <c r="AK1" s="9" t="s">
        <v>506</v>
      </c>
      <c r="AL1" s="1" t="s">
        <v>507</v>
      </c>
      <c r="AM1" s="8" t="s">
        <v>508</v>
      </c>
      <c r="AN1" s="9" t="s">
        <v>509</v>
      </c>
      <c r="AO1" s="9" t="s">
        <v>510</v>
      </c>
      <c r="AP1" s="9" t="s">
        <v>511</v>
      </c>
      <c r="AQ1" s="8" t="s">
        <v>512</v>
      </c>
      <c r="AR1" s="9" t="s">
        <v>513</v>
      </c>
      <c r="AS1" s="8" t="s">
        <v>514</v>
      </c>
      <c r="AT1" s="9" t="s">
        <v>515</v>
      </c>
      <c r="AU1" s="9" t="s">
        <v>516</v>
      </c>
      <c r="AV1" s="9" t="s">
        <v>517</v>
      </c>
      <c r="AW1" s="1" t="s">
        <v>518</v>
      </c>
      <c r="AX1" s="8" t="s">
        <v>519</v>
      </c>
      <c r="AY1" s="9" t="s">
        <v>520</v>
      </c>
      <c r="AZ1" s="9" t="s">
        <v>521</v>
      </c>
      <c r="BA1" s="9" t="s">
        <v>522</v>
      </c>
      <c r="BB1" s="8" t="s">
        <v>523</v>
      </c>
      <c r="BC1" s="9" t="s">
        <v>524</v>
      </c>
      <c r="BD1" s="8" t="s">
        <v>525</v>
      </c>
      <c r="BE1" s="9" t="s">
        <v>526</v>
      </c>
      <c r="BF1" s="9" t="s">
        <v>527</v>
      </c>
      <c r="BG1" s="9" t="s">
        <v>528</v>
      </c>
      <c r="BH1" s="1" t="s">
        <v>529</v>
      </c>
      <c r="BI1" s="8" t="s">
        <v>530</v>
      </c>
      <c r="BJ1" s="9" t="s">
        <v>531</v>
      </c>
      <c r="BK1" s="9" t="s">
        <v>532</v>
      </c>
      <c r="BL1" s="9" t="s">
        <v>533</v>
      </c>
      <c r="BM1" s="8" t="s">
        <v>534</v>
      </c>
      <c r="BN1" s="9" t="s">
        <v>535</v>
      </c>
      <c r="BO1" s="8" t="s">
        <v>536</v>
      </c>
      <c r="BP1" s="9" t="s">
        <v>537</v>
      </c>
      <c r="BQ1" s="9" t="s">
        <v>538</v>
      </c>
      <c r="BR1" s="9" t="s">
        <v>539</v>
      </c>
      <c r="BS1" s="1" t="s">
        <v>540</v>
      </c>
      <c r="BT1" s="8" t="s">
        <v>541</v>
      </c>
      <c r="BU1" s="9" t="s">
        <v>542</v>
      </c>
      <c r="BV1" s="9" t="s">
        <v>543</v>
      </c>
      <c r="BW1" s="9" t="s">
        <v>544</v>
      </c>
      <c r="BX1" s="8" t="s">
        <v>545</v>
      </c>
      <c r="BY1" s="9" t="s">
        <v>546</v>
      </c>
      <c r="BZ1" s="8" t="s">
        <v>547</v>
      </c>
      <c r="CA1" s="9" t="s">
        <v>548</v>
      </c>
      <c r="CB1" s="9" t="s">
        <v>549</v>
      </c>
      <c r="CC1" s="9" t="s">
        <v>550</v>
      </c>
      <c r="CD1" s="1" t="s">
        <v>551</v>
      </c>
      <c r="CE1" s="8" t="s">
        <v>552</v>
      </c>
      <c r="CF1" s="9" t="s">
        <v>553</v>
      </c>
      <c r="CG1" s="9" t="s">
        <v>554</v>
      </c>
      <c r="CH1" s="9" t="s">
        <v>555</v>
      </c>
      <c r="CI1" s="8" t="s">
        <v>556</v>
      </c>
      <c r="CJ1" s="9" t="s">
        <v>557</v>
      </c>
      <c r="CK1" s="8" t="s">
        <v>558</v>
      </c>
      <c r="CL1" s="9" t="s">
        <v>559</v>
      </c>
      <c r="CM1" s="9" t="s">
        <v>560</v>
      </c>
      <c r="CN1" s="9" t="s">
        <v>561</v>
      </c>
      <c r="CO1" s="1" t="s">
        <v>562</v>
      </c>
      <c r="CP1" s="14" t="s">
        <v>563</v>
      </c>
      <c r="CQ1" s="15" t="s">
        <v>564</v>
      </c>
      <c r="CR1" s="15" t="s">
        <v>565</v>
      </c>
      <c r="CS1" s="15" t="s">
        <v>566</v>
      </c>
      <c r="CT1" s="14" t="s">
        <v>567</v>
      </c>
      <c r="CU1" s="15" t="s">
        <v>568</v>
      </c>
      <c r="CV1" s="14" t="s">
        <v>569</v>
      </c>
      <c r="CW1" s="15" t="s">
        <v>570</v>
      </c>
      <c r="CX1" s="15" t="s">
        <v>571</v>
      </c>
      <c r="CY1" s="15" t="s">
        <v>572</v>
      </c>
      <c r="CZ1" s="1" t="s">
        <v>573</v>
      </c>
      <c r="DA1" s="8" t="s">
        <v>574</v>
      </c>
      <c r="DB1" s="9" t="s">
        <v>575</v>
      </c>
      <c r="DC1" s="9" t="s">
        <v>576</v>
      </c>
      <c r="DD1" s="9" t="s">
        <v>577</v>
      </c>
      <c r="DE1" s="8" t="s">
        <v>578</v>
      </c>
      <c r="DF1" s="9" t="s">
        <v>579</v>
      </c>
      <c r="DG1" s="8" t="s">
        <v>580</v>
      </c>
      <c r="DH1" s="9" t="s">
        <v>581</v>
      </c>
      <c r="DI1" s="9" t="s">
        <v>582</v>
      </c>
      <c r="DJ1" s="9" t="s">
        <v>583</v>
      </c>
    </row>
    <row r="2" spans="1:114">
      <c r="A2" s="3">
        <v>2016001</v>
      </c>
      <c r="B2" s="2" t="s">
        <v>55</v>
      </c>
      <c r="C2" s="2">
        <v>1537605</v>
      </c>
      <c r="D2" s="10" t="s">
        <v>56</v>
      </c>
      <c r="F2" s="3">
        <v>124</v>
      </c>
      <c r="G2" s="4">
        <v>34.6</v>
      </c>
      <c r="H2" s="4">
        <v>87.8</v>
      </c>
      <c r="I2" s="4">
        <v>31.5</v>
      </c>
      <c r="J2" s="3">
        <v>358</v>
      </c>
      <c r="K2" s="4">
        <v>15.3</v>
      </c>
      <c r="L2" s="3">
        <v>91</v>
      </c>
      <c r="M2" s="4">
        <v>11.3</v>
      </c>
      <c r="N2" s="4">
        <v>14.2</v>
      </c>
      <c r="O2" s="4">
        <v>36.7</v>
      </c>
      <c r="Q2" s="3">
        <v>66</v>
      </c>
      <c r="R2" s="4">
        <v>19.6</v>
      </c>
      <c r="S2" s="4">
        <v>91.6</v>
      </c>
      <c r="T2" s="4">
        <v>30.8</v>
      </c>
      <c r="U2" s="3">
        <v>337</v>
      </c>
      <c r="V2" s="4">
        <v>15.5</v>
      </c>
      <c r="W2" s="3">
        <v>21</v>
      </c>
      <c r="X2" s="4">
        <v>11.3</v>
      </c>
      <c r="Y2" s="4">
        <v>13.6</v>
      </c>
      <c r="Z2" s="4">
        <v>37.4</v>
      </c>
      <c r="AB2" s="3">
        <v>56</v>
      </c>
      <c r="AC2" s="6">
        <v>16.3</v>
      </c>
      <c r="AD2" s="6">
        <v>89.1</v>
      </c>
      <c r="AE2" s="4">
        <v>30.6</v>
      </c>
      <c r="AF2" s="3">
        <v>344</v>
      </c>
      <c r="AG2" s="4">
        <v>15.4</v>
      </c>
      <c r="AH2" s="3">
        <v>23</v>
      </c>
      <c r="AI2" s="4">
        <v>13.4</v>
      </c>
      <c r="AJ2" s="4">
        <v>24</v>
      </c>
      <c r="AK2" s="4">
        <v>48.6</v>
      </c>
      <c r="AM2" s="3">
        <v>65</v>
      </c>
      <c r="AN2" s="4">
        <v>18</v>
      </c>
      <c r="AO2" s="4">
        <v>84.1</v>
      </c>
      <c r="AP2" s="4">
        <v>30.4</v>
      </c>
      <c r="AQ2" s="3">
        <v>361</v>
      </c>
      <c r="AR2" s="4">
        <v>15.2</v>
      </c>
      <c r="AS2" s="3">
        <v>17</v>
      </c>
      <c r="AT2" s="4">
        <v>11.3</v>
      </c>
      <c r="AU2" s="4">
        <v>16.2</v>
      </c>
      <c r="AV2" s="4">
        <v>37.5</v>
      </c>
      <c r="AX2" s="3">
        <v>82</v>
      </c>
      <c r="AY2" s="4">
        <v>21.2</v>
      </c>
      <c r="AZ2" s="4">
        <v>83.1</v>
      </c>
      <c r="BA2" s="4">
        <v>32.2</v>
      </c>
      <c r="BB2" s="3">
        <v>387</v>
      </c>
      <c r="BC2" s="4">
        <v>15.8</v>
      </c>
      <c r="BD2" s="3">
        <v>17</v>
      </c>
      <c r="BE2" s="13"/>
      <c r="BF2" s="13"/>
      <c r="BG2" s="13"/>
      <c r="BI2" s="3">
        <v>88</v>
      </c>
      <c r="BJ2" s="4">
        <v>24.6</v>
      </c>
      <c r="BK2" s="4">
        <v>85.1</v>
      </c>
      <c r="BL2" s="4">
        <v>30.4</v>
      </c>
      <c r="BM2" s="3">
        <v>358</v>
      </c>
      <c r="BN2" s="4">
        <v>15.7</v>
      </c>
      <c r="BO2" s="3">
        <v>23</v>
      </c>
      <c r="BP2" s="13"/>
      <c r="BQ2" s="13"/>
      <c r="BR2" s="13"/>
      <c r="BT2" s="3">
        <v>91</v>
      </c>
      <c r="BU2" s="4">
        <v>26.5</v>
      </c>
      <c r="BV2" s="4">
        <v>86.9</v>
      </c>
      <c r="BW2" s="4">
        <v>29.8</v>
      </c>
      <c r="BX2" s="3">
        <v>343</v>
      </c>
      <c r="BY2" s="4">
        <v>15</v>
      </c>
      <c r="BZ2" s="3">
        <v>31</v>
      </c>
      <c r="CA2" s="13"/>
      <c r="CB2" s="13"/>
      <c r="CC2" s="13"/>
      <c r="CE2" s="3">
        <v>106</v>
      </c>
      <c r="CF2" s="4">
        <v>29.7</v>
      </c>
      <c r="CG2" s="4">
        <v>86.6</v>
      </c>
      <c r="CH2" s="4">
        <v>30.9</v>
      </c>
      <c r="CI2" s="3">
        <v>357</v>
      </c>
      <c r="CJ2" s="4">
        <v>14.5</v>
      </c>
      <c r="CK2" s="3">
        <v>34</v>
      </c>
      <c r="CL2" s="13"/>
      <c r="CM2" s="13"/>
      <c r="CN2" s="13"/>
      <c r="CP2" s="5">
        <v>119</v>
      </c>
      <c r="CQ2" s="6">
        <v>33</v>
      </c>
      <c r="CR2" s="6">
        <v>84.8</v>
      </c>
      <c r="CS2" s="6">
        <v>30.6</v>
      </c>
      <c r="CT2" s="5">
        <v>361</v>
      </c>
      <c r="CU2" s="6">
        <v>14.3</v>
      </c>
      <c r="CV2" s="5">
        <v>57</v>
      </c>
      <c r="CW2" s="6">
        <v>12.5</v>
      </c>
      <c r="CX2" s="6">
        <v>18.5</v>
      </c>
      <c r="CY2" s="6">
        <v>47.2</v>
      </c>
      <c r="DA2" s="3">
        <v>90</v>
      </c>
      <c r="DB2" s="4">
        <v>26.3</v>
      </c>
      <c r="DC2" s="4">
        <v>89.5</v>
      </c>
      <c r="DD2" s="4">
        <v>30.6</v>
      </c>
      <c r="DE2" s="3">
        <v>342</v>
      </c>
      <c r="DF2" s="4">
        <v>16.8</v>
      </c>
      <c r="DG2" s="3">
        <v>156</v>
      </c>
      <c r="DH2" s="4">
        <v>11.4</v>
      </c>
      <c r="DI2" s="4">
        <v>12.7</v>
      </c>
      <c r="DJ2" s="4">
        <v>35.1</v>
      </c>
    </row>
    <row r="3" spans="1:114">
      <c r="A3" s="3">
        <v>2016002</v>
      </c>
      <c r="B3" s="2" t="s">
        <v>59</v>
      </c>
      <c r="C3" s="2">
        <v>1344926</v>
      </c>
      <c r="D3" s="10" t="s">
        <v>60</v>
      </c>
      <c r="F3" s="3">
        <v>64</v>
      </c>
      <c r="G3" s="4">
        <v>20.2</v>
      </c>
      <c r="H3" s="4">
        <v>81.5</v>
      </c>
      <c r="I3" s="4">
        <v>25.8</v>
      </c>
      <c r="J3" s="3">
        <v>317</v>
      </c>
      <c r="K3" s="4">
        <v>19.7</v>
      </c>
      <c r="L3" s="3">
        <v>74</v>
      </c>
      <c r="M3" s="13"/>
      <c r="N3" s="13"/>
      <c r="O3" s="13"/>
      <c r="Q3" s="3">
        <v>67</v>
      </c>
      <c r="R3" s="4">
        <v>20</v>
      </c>
      <c r="S3" s="4">
        <v>82.6</v>
      </c>
      <c r="T3" s="4">
        <v>27.7</v>
      </c>
      <c r="U3" s="3">
        <v>335</v>
      </c>
      <c r="V3" s="4">
        <v>17.9</v>
      </c>
      <c r="W3" s="3">
        <v>70</v>
      </c>
      <c r="X3" s="13"/>
      <c r="Y3" s="13"/>
      <c r="Z3" s="13"/>
      <c r="AB3" s="3">
        <v>109</v>
      </c>
      <c r="AC3" s="6">
        <v>31.3</v>
      </c>
      <c r="AD3" s="6">
        <v>82.6</v>
      </c>
      <c r="AE3" s="4">
        <v>28.8</v>
      </c>
      <c r="AF3" s="3">
        <v>348</v>
      </c>
      <c r="AG3" s="4">
        <v>19</v>
      </c>
      <c r="AH3" s="3">
        <v>147</v>
      </c>
      <c r="AI3" s="4">
        <v>11.9</v>
      </c>
      <c r="AJ3" s="4">
        <v>17.2</v>
      </c>
      <c r="AK3" s="4">
        <v>42.7</v>
      </c>
      <c r="AM3" s="3">
        <v>104</v>
      </c>
      <c r="AN3" s="4">
        <v>31.2</v>
      </c>
      <c r="AO3" s="4">
        <v>86.2</v>
      </c>
      <c r="AP3" s="4">
        <v>28.7</v>
      </c>
      <c r="AQ3" s="3">
        <v>333</v>
      </c>
      <c r="AR3" s="4">
        <v>20</v>
      </c>
      <c r="AS3" s="3">
        <v>101</v>
      </c>
      <c r="AT3" s="13"/>
      <c r="AU3" s="13"/>
      <c r="AV3" s="13"/>
      <c r="AX3" s="3">
        <v>104</v>
      </c>
      <c r="AY3" s="4">
        <v>31</v>
      </c>
      <c r="AZ3" s="4">
        <v>86.4</v>
      </c>
      <c r="BA3" s="4">
        <v>29</v>
      </c>
      <c r="BB3" s="3">
        <v>335</v>
      </c>
      <c r="BC3" s="4">
        <v>20.9</v>
      </c>
      <c r="BD3" s="3">
        <v>99</v>
      </c>
      <c r="BE3" s="13"/>
      <c r="BF3" s="13"/>
      <c r="BG3" s="13"/>
      <c r="BI3" s="3">
        <v>102</v>
      </c>
      <c r="BJ3" s="4">
        <v>32.5</v>
      </c>
      <c r="BK3" s="4">
        <v>87.1</v>
      </c>
      <c r="BL3" s="4">
        <v>27.3</v>
      </c>
      <c r="BM3" s="3">
        <v>314</v>
      </c>
      <c r="BN3" s="4">
        <v>20.4</v>
      </c>
      <c r="BO3" s="3">
        <v>98</v>
      </c>
      <c r="BP3" s="13"/>
      <c r="BQ3" s="13"/>
      <c r="BR3" s="13"/>
      <c r="BS3" s="13"/>
      <c r="BT3" s="86"/>
      <c r="BU3" s="13"/>
      <c r="BV3" s="13"/>
      <c r="BW3" s="13"/>
      <c r="BX3" s="86"/>
      <c r="BY3" s="13"/>
      <c r="BZ3" s="86"/>
      <c r="CA3" s="13"/>
      <c r="CB3" s="13"/>
      <c r="CC3" s="13"/>
      <c r="CE3" s="3">
        <v>103</v>
      </c>
      <c r="CF3" s="4">
        <v>30.4</v>
      </c>
      <c r="CG3" s="4">
        <v>85.9</v>
      </c>
      <c r="CH3" s="4">
        <v>29.1</v>
      </c>
      <c r="CI3" s="3">
        <v>339</v>
      </c>
      <c r="CJ3" s="4">
        <v>20.7</v>
      </c>
      <c r="CK3" s="3">
        <v>110</v>
      </c>
      <c r="CL3" s="13"/>
      <c r="CM3" s="13"/>
      <c r="CN3" s="13"/>
      <c r="CO3" s="13"/>
      <c r="CP3" s="90"/>
      <c r="CQ3" s="16"/>
      <c r="CR3" s="16"/>
      <c r="CS3" s="16"/>
      <c r="CT3" s="90"/>
      <c r="CU3" s="16"/>
      <c r="CV3" s="90"/>
      <c r="CW3" s="16"/>
      <c r="CX3" s="16"/>
      <c r="CY3" s="16"/>
      <c r="DA3" s="3">
        <v>94</v>
      </c>
      <c r="DB3" s="4">
        <v>27.8</v>
      </c>
      <c r="DC3" s="4">
        <v>87.7</v>
      </c>
      <c r="DD3" s="4">
        <v>29.7</v>
      </c>
      <c r="DE3" s="3">
        <v>338</v>
      </c>
      <c r="DF3" s="4">
        <v>19.7</v>
      </c>
      <c r="DG3" s="3">
        <v>128</v>
      </c>
      <c r="DH3" s="4">
        <v>12.5</v>
      </c>
      <c r="DI3" s="4">
        <v>19.2</v>
      </c>
      <c r="DJ3" s="4">
        <v>47.6</v>
      </c>
    </row>
    <row r="4" spans="1:114">
      <c r="A4" s="3">
        <v>2016003</v>
      </c>
      <c r="B4" s="2" t="s">
        <v>65</v>
      </c>
      <c r="C4" s="2">
        <v>1536639</v>
      </c>
      <c r="D4" s="10" t="s">
        <v>66</v>
      </c>
      <c r="F4" s="3">
        <v>70</v>
      </c>
      <c r="G4" s="4">
        <v>20.1</v>
      </c>
      <c r="H4" s="4">
        <v>91.8</v>
      </c>
      <c r="I4" s="4">
        <v>32</v>
      </c>
      <c r="J4" s="3">
        <v>348</v>
      </c>
      <c r="K4" s="4">
        <v>20.5</v>
      </c>
      <c r="L4" s="3">
        <v>183</v>
      </c>
      <c r="M4" s="4">
        <v>10.3</v>
      </c>
      <c r="N4" s="4">
        <v>11.1</v>
      </c>
      <c r="O4" s="4">
        <v>26.6</v>
      </c>
      <c r="Q4" s="3">
        <v>56</v>
      </c>
      <c r="R4" s="4">
        <v>17.2</v>
      </c>
      <c r="S4" s="4">
        <v>86.9</v>
      </c>
      <c r="T4" s="4">
        <v>28.3</v>
      </c>
      <c r="U4" s="3">
        <v>326</v>
      </c>
      <c r="V4" s="4">
        <v>19.7</v>
      </c>
      <c r="W4" s="3">
        <v>66</v>
      </c>
      <c r="X4" s="4">
        <v>10.4</v>
      </c>
      <c r="Y4" s="4">
        <v>12.5</v>
      </c>
      <c r="Z4" s="4">
        <v>30</v>
      </c>
      <c r="AB4" s="3">
        <v>60</v>
      </c>
      <c r="AC4" s="6">
        <v>16.9</v>
      </c>
      <c r="AD4" s="6">
        <v>82.4</v>
      </c>
      <c r="AE4" s="4">
        <v>29.3</v>
      </c>
      <c r="AF4" s="3">
        <v>355</v>
      </c>
      <c r="AG4" s="4">
        <v>18.7</v>
      </c>
      <c r="AH4" s="3">
        <v>114</v>
      </c>
      <c r="AI4" s="4">
        <v>11.1</v>
      </c>
      <c r="AJ4" s="4">
        <v>13.4</v>
      </c>
      <c r="AK4" s="4">
        <v>34</v>
      </c>
      <c r="AM4" s="3">
        <v>66</v>
      </c>
      <c r="AN4" s="4">
        <v>18.8</v>
      </c>
      <c r="AO4" s="4">
        <v>84.7</v>
      </c>
      <c r="AP4" s="4">
        <v>29.7</v>
      </c>
      <c r="AQ4" s="3">
        <v>351</v>
      </c>
      <c r="AR4" s="4">
        <v>18</v>
      </c>
      <c r="AS4" s="3">
        <v>169</v>
      </c>
      <c r="AT4" s="4">
        <v>11.3</v>
      </c>
      <c r="AU4" s="4">
        <v>13.2</v>
      </c>
      <c r="AV4" s="4">
        <v>33.5</v>
      </c>
      <c r="AX4" s="3">
        <v>69</v>
      </c>
      <c r="AY4" s="4">
        <v>20.2</v>
      </c>
      <c r="AZ4" s="4">
        <v>85.2</v>
      </c>
      <c r="BA4" s="4">
        <v>29.1</v>
      </c>
      <c r="BB4" s="3">
        <v>342</v>
      </c>
      <c r="BC4" s="4">
        <v>17.6</v>
      </c>
      <c r="BD4" s="3">
        <v>225</v>
      </c>
      <c r="BE4" s="4">
        <v>10.8</v>
      </c>
      <c r="BF4" s="4">
        <v>12.2</v>
      </c>
      <c r="BG4" s="4">
        <v>30.5</v>
      </c>
      <c r="BI4" s="3">
        <v>74</v>
      </c>
      <c r="BJ4" s="4">
        <v>21.6</v>
      </c>
      <c r="BK4" s="4">
        <v>86.7</v>
      </c>
      <c r="BL4" s="4">
        <v>29.7</v>
      </c>
      <c r="BM4" s="3">
        <v>343</v>
      </c>
      <c r="BN4" s="4">
        <v>16.8</v>
      </c>
      <c r="BO4" s="3">
        <v>253</v>
      </c>
      <c r="BP4" s="4">
        <v>11.1</v>
      </c>
      <c r="BQ4" s="4">
        <v>12.2</v>
      </c>
      <c r="BR4" s="4">
        <v>31.2</v>
      </c>
      <c r="BT4" s="3">
        <v>69</v>
      </c>
      <c r="BU4" s="4">
        <v>20.7</v>
      </c>
      <c r="BV4" s="4">
        <v>86.3</v>
      </c>
      <c r="BW4" s="4">
        <v>28.8</v>
      </c>
      <c r="BX4" s="3">
        <v>333</v>
      </c>
      <c r="BY4" s="4">
        <v>16.2</v>
      </c>
      <c r="BZ4" s="3">
        <v>201</v>
      </c>
      <c r="CA4" s="4">
        <v>10.9</v>
      </c>
      <c r="CB4" s="4">
        <v>12.1</v>
      </c>
      <c r="CC4" s="4">
        <v>31.8</v>
      </c>
      <c r="CE4" s="3">
        <v>95</v>
      </c>
      <c r="CF4" s="4">
        <v>27.9</v>
      </c>
      <c r="CG4" s="4">
        <v>88.9</v>
      </c>
      <c r="CH4" s="4">
        <v>30.3</v>
      </c>
      <c r="CI4" s="3">
        <v>341</v>
      </c>
      <c r="CJ4" s="4">
        <v>15.5</v>
      </c>
      <c r="CK4" s="3">
        <v>119</v>
      </c>
      <c r="CL4" s="4">
        <v>12.8</v>
      </c>
      <c r="CM4" s="4">
        <v>16.8</v>
      </c>
      <c r="CN4" s="4">
        <v>46.7</v>
      </c>
      <c r="CP4" s="5">
        <v>82</v>
      </c>
      <c r="CQ4" s="6">
        <v>23.2</v>
      </c>
      <c r="CR4" s="6">
        <v>84.4</v>
      </c>
      <c r="CS4" s="6">
        <v>29.8</v>
      </c>
      <c r="CT4" s="5">
        <v>353</v>
      </c>
      <c r="CU4" s="6">
        <v>15.7</v>
      </c>
      <c r="CV4" s="5">
        <v>106</v>
      </c>
      <c r="CW4" s="6">
        <v>12.9</v>
      </c>
      <c r="CX4" s="6">
        <v>16.9</v>
      </c>
      <c r="CY4" s="6">
        <v>48.2</v>
      </c>
      <c r="DA4" s="3">
        <v>73</v>
      </c>
      <c r="DB4" s="4">
        <v>22.2</v>
      </c>
      <c r="DC4" s="4">
        <v>90.2</v>
      </c>
      <c r="DD4" s="4">
        <v>29.7</v>
      </c>
      <c r="DE4" s="3">
        <v>329</v>
      </c>
      <c r="DF4" s="4">
        <v>15.6</v>
      </c>
      <c r="DG4" s="3">
        <v>139</v>
      </c>
      <c r="DH4" s="4">
        <v>12.7</v>
      </c>
      <c r="DI4" s="4">
        <v>16.5</v>
      </c>
      <c r="DJ4" s="4">
        <v>48.3</v>
      </c>
    </row>
    <row r="5" spans="1:114">
      <c r="A5" s="3">
        <v>2016004</v>
      </c>
      <c r="B5" s="11" t="s">
        <v>71</v>
      </c>
      <c r="C5" s="2">
        <v>1536122</v>
      </c>
      <c r="D5" s="10" t="s">
        <v>72</v>
      </c>
      <c r="F5" s="3">
        <v>151</v>
      </c>
      <c r="G5" s="4">
        <v>42.3</v>
      </c>
      <c r="H5" s="4">
        <v>92</v>
      </c>
      <c r="I5" s="4">
        <v>32.8</v>
      </c>
      <c r="J5" s="3">
        <v>357</v>
      </c>
      <c r="K5" s="4">
        <v>12.3</v>
      </c>
      <c r="L5" s="3">
        <v>159</v>
      </c>
      <c r="M5" s="4">
        <v>12.3</v>
      </c>
      <c r="N5" s="4">
        <v>17.1</v>
      </c>
      <c r="O5" s="4">
        <v>41.1</v>
      </c>
      <c r="Q5" s="3">
        <v>97</v>
      </c>
      <c r="R5" s="4">
        <v>28.9</v>
      </c>
      <c r="S5" s="4">
        <v>95.7</v>
      </c>
      <c r="T5" s="4">
        <v>32.1</v>
      </c>
      <c r="U5" s="3">
        <v>336</v>
      </c>
      <c r="V5" s="4">
        <v>13</v>
      </c>
      <c r="W5" s="3">
        <v>87</v>
      </c>
      <c r="X5" s="4">
        <v>11.5</v>
      </c>
      <c r="Y5" s="4">
        <v>12.5</v>
      </c>
      <c r="Z5" s="4">
        <v>34.7</v>
      </c>
      <c r="AB5" s="3">
        <v>79</v>
      </c>
      <c r="AC5" s="6">
        <v>22.5</v>
      </c>
      <c r="AD5" s="6">
        <v>93.4</v>
      </c>
      <c r="AE5" s="4">
        <v>32.8</v>
      </c>
      <c r="AF5" s="3">
        <v>351</v>
      </c>
      <c r="AG5" s="4">
        <v>13.5</v>
      </c>
      <c r="AH5" s="3">
        <v>52</v>
      </c>
      <c r="AI5" s="4">
        <v>11</v>
      </c>
      <c r="AJ5" s="4">
        <v>13.2</v>
      </c>
      <c r="AK5" s="4">
        <v>33.1</v>
      </c>
      <c r="AM5" s="3">
        <v>80</v>
      </c>
      <c r="AN5" s="4">
        <v>23.4</v>
      </c>
      <c r="AO5" s="4">
        <v>94.4</v>
      </c>
      <c r="AP5" s="4">
        <v>32.3</v>
      </c>
      <c r="AQ5" s="3">
        <v>342</v>
      </c>
      <c r="AR5" s="4">
        <v>136</v>
      </c>
      <c r="AS5" s="3">
        <v>38</v>
      </c>
      <c r="AT5" s="4">
        <v>11.9</v>
      </c>
      <c r="AU5" s="4">
        <v>14.8</v>
      </c>
      <c r="AV5" s="4">
        <v>39</v>
      </c>
      <c r="AX5" s="3">
        <v>75</v>
      </c>
      <c r="AY5" s="4">
        <v>21.9</v>
      </c>
      <c r="AZ5" s="4">
        <v>93.6</v>
      </c>
      <c r="BA5" s="4">
        <v>32.1</v>
      </c>
      <c r="BB5" s="3">
        <v>342</v>
      </c>
      <c r="BC5" s="4">
        <v>13.4</v>
      </c>
      <c r="BD5" s="3">
        <v>41</v>
      </c>
      <c r="BE5" s="4">
        <v>13.1</v>
      </c>
      <c r="BF5" s="4">
        <v>16.9</v>
      </c>
      <c r="BG5" s="4">
        <v>45.5</v>
      </c>
      <c r="BI5" s="3">
        <v>74</v>
      </c>
      <c r="BJ5" s="4">
        <v>21.6</v>
      </c>
      <c r="BK5" s="4">
        <v>93.9</v>
      </c>
      <c r="BL5" s="4">
        <v>32.2</v>
      </c>
      <c r="BM5" s="3">
        <v>343</v>
      </c>
      <c r="BN5" s="4">
        <v>13.6</v>
      </c>
      <c r="BO5" s="3">
        <v>49</v>
      </c>
      <c r="BP5" s="4">
        <v>13</v>
      </c>
      <c r="BQ5" s="4">
        <v>16.9</v>
      </c>
      <c r="BR5" s="4">
        <v>43.4</v>
      </c>
      <c r="BT5" s="3">
        <v>78</v>
      </c>
      <c r="BU5" s="4">
        <v>22.7</v>
      </c>
      <c r="BV5" s="4">
        <v>93</v>
      </c>
      <c r="BW5" s="4">
        <v>32</v>
      </c>
      <c r="BX5" s="3">
        <v>344</v>
      </c>
      <c r="BY5" s="4">
        <v>13.3</v>
      </c>
      <c r="BZ5" s="3">
        <v>69</v>
      </c>
      <c r="CA5" s="4">
        <v>13.5</v>
      </c>
      <c r="CB5" s="4">
        <v>17.4</v>
      </c>
      <c r="CC5" s="4">
        <v>48.5</v>
      </c>
      <c r="CE5" s="3">
        <v>78</v>
      </c>
      <c r="CF5" s="4">
        <v>22.5</v>
      </c>
      <c r="CG5" s="4">
        <v>93.8</v>
      </c>
      <c r="CH5" s="4">
        <v>32.5</v>
      </c>
      <c r="CI5" s="3">
        <v>347</v>
      </c>
      <c r="CJ5" s="4">
        <v>13.8</v>
      </c>
      <c r="CK5" s="3">
        <v>90</v>
      </c>
      <c r="CL5" s="4">
        <v>13.2</v>
      </c>
      <c r="CM5" s="4">
        <v>20.6</v>
      </c>
      <c r="CN5" s="4">
        <v>48.1</v>
      </c>
      <c r="CP5" s="5">
        <v>74</v>
      </c>
      <c r="CQ5" s="6">
        <v>21.4</v>
      </c>
      <c r="CR5" s="6">
        <v>94.3</v>
      </c>
      <c r="CS5" s="6">
        <v>32.6</v>
      </c>
      <c r="CT5" s="5">
        <v>346</v>
      </c>
      <c r="CU5" s="6">
        <v>14.3</v>
      </c>
      <c r="CV5" s="5">
        <v>103</v>
      </c>
      <c r="CW5" s="6">
        <v>13.4</v>
      </c>
      <c r="CX5" s="6">
        <v>17.5</v>
      </c>
      <c r="CY5" s="6">
        <v>49.5</v>
      </c>
      <c r="DA5" s="3">
        <v>67</v>
      </c>
      <c r="DB5" s="4">
        <v>20.6</v>
      </c>
      <c r="DC5" s="4">
        <v>98.6</v>
      </c>
      <c r="DD5" s="4">
        <v>32.1</v>
      </c>
      <c r="DE5" s="3">
        <v>325</v>
      </c>
      <c r="DF5" s="4">
        <v>17.3</v>
      </c>
      <c r="DG5" s="3">
        <v>258</v>
      </c>
      <c r="DH5" s="4">
        <v>11.7</v>
      </c>
      <c r="DI5" s="4">
        <v>12.2</v>
      </c>
      <c r="DJ5" s="4">
        <v>35</v>
      </c>
    </row>
    <row r="6" spans="1:114">
      <c r="A6" s="3">
        <v>2016005</v>
      </c>
      <c r="B6" s="11" t="s">
        <v>75</v>
      </c>
      <c r="C6" s="2">
        <v>1539170</v>
      </c>
      <c r="D6" s="10" t="s">
        <v>76</v>
      </c>
      <c r="F6" s="3">
        <v>120</v>
      </c>
      <c r="G6" s="4">
        <v>33.4</v>
      </c>
      <c r="H6" s="4">
        <v>96.5</v>
      </c>
      <c r="I6" s="4">
        <v>34.7</v>
      </c>
      <c r="J6" s="3">
        <v>359</v>
      </c>
      <c r="K6" s="4">
        <v>17</v>
      </c>
      <c r="L6" s="3">
        <v>42</v>
      </c>
      <c r="M6" s="4">
        <v>12</v>
      </c>
      <c r="N6" s="4">
        <v>18</v>
      </c>
      <c r="O6" s="4">
        <v>40.9</v>
      </c>
      <c r="Q6" s="3">
        <v>92</v>
      </c>
      <c r="R6" s="4">
        <v>26.2</v>
      </c>
      <c r="S6" s="4">
        <v>96.3</v>
      </c>
      <c r="T6" s="4">
        <v>33.8</v>
      </c>
      <c r="U6" s="3">
        <v>351</v>
      </c>
      <c r="V6" s="4">
        <v>20.4</v>
      </c>
      <c r="W6" s="3">
        <v>39</v>
      </c>
      <c r="X6" s="4">
        <v>12.3</v>
      </c>
      <c r="Y6" s="4">
        <v>19.9</v>
      </c>
      <c r="Z6" s="4">
        <v>44.5</v>
      </c>
      <c r="AB6" s="3">
        <v>97</v>
      </c>
      <c r="AC6" s="6">
        <v>27.7</v>
      </c>
      <c r="AD6" s="6">
        <v>94.5</v>
      </c>
      <c r="AE6" s="4">
        <v>33.1</v>
      </c>
      <c r="AF6" s="3">
        <v>350</v>
      </c>
      <c r="AG6" s="4">
        <v>19.6</v>
      </c>
      <c r="AH6" s="3">
        <v>48</v>
      </c>
      <c r="AI6" s="4">
        <v>11.3</v>
      </c>
      <c r="AJ6" s="4">
        <v>14.2</v>
      </c>
      <c r="AK6" s="4">
        <v>38.7</v>
      </c>
      <c r="AM6" s="3">
        <v>101</v>
      </c>
      <c r="AN6" s="4">
        <v>29.3</v>
      </c>
      <c r="AO6" s="4">
        <v>96.1</v>
      </c>
      <c r="AP6" s="4">
        <v>33.1</v>
      </c>
      <c r="AQ6" s="3">
        <v>345</v>
      </c>
      <c r="AR6" s="4">
        <v>18.7</v>
      </c>
      <c r="AS6" s="3">
        <v>47</v>
      </c>
      <c r="AT6" s="4">
        <v>11.5</v>
      </c>
      <c r="AU6" s="4">
        <v>14.4</v>
      </c>
      <c r="AV6" s="4">
        <v>38.7</v>
      </c>
      <c r="AX6" s="3">
        <v>102</v>
      </c>
      <c r="AY6" s="4">
        <v>29.7</v>
      </c>
      <c r="AZ6" s="4">
        <v>96.7</v>
      </c>
      <c r="BA6" s="4">
        <v>33.2</v>
      </c>
      <c r="BB6" s="3">
        <v>343</v>
      </c>
      <c r="BC6" s="4">
        <v>17.1</v>
      </c>
      <c r="BD6" s="3">
        <v>48</v>
      </c>
      <c r="BE6" s="4">
        <v>11.8</v>
      </c>
      <c r="BF6" s="4">
        <v>13.7</v>
      </c>
      <c r="BG6" s="4">
        <v>38.6</v>
      </c>
      <c r="BI6" s="3">
        <v>107</v>
      </c>
      <c r="BJ6" s="4">
        <v>30.4</v>
      </c>
      <c r="BK6" s="4">
        <v>95</v>
      </c>
      <c r="BL6" s="4">
        <v>33.4</v>
      </c>
      <c r="BM6" s="3">
        <v>352</v>
      </c>
      <c r="BN6" s="4">
        <v>16</v>
      </c>
      <c r="BO6" s="27">
        <v>48</v>
      </c>
      <c r="BP6" s="79">
        <v>11.2</v>
      </c>
      <c r="BQ6" s="79">
        <v>15.4</v>
      </c>
      <c r="BR6" s="79">
        <v>35.2</v>
      </c>
      <c r="BS6" s="21"/>
      <c r="BT6" s="86"/>
      <c r="BU6" s="13"/>
      <c r="BV6" s="13"/>
      <c r="BW6" s="13"/>
      <c r="BX6" s="86"/>
      <c r="BY6" s="13"/>
      <c r="BZ6" s="86"/>
      <c r="CA6" s="13"/>
      <c r="CB6" s="13"/>
      <c r="CC6" s="13"/>
      <c r="CE6" s="3">
        <v>123</v>
      </c>
      <c r="CF6" s="4">
        <v>34.4</v>
      </c>
      <c r="CG6" s="4">
        <v>94</v>
      </c>
      <c r="CH6" s="4">
        <v>33.6</v>
      </c>
      <c r="CI6" s="3">
        <v>358</v>
      </c>
      <c r="CJ6" s="4">
        <v>15.8</v>
      </c>
      <c r="CK6" s="3">
        <v>72</v>
      </c>
      <c r="CL6" s="4">
        <v>11.8</v>
      </c>
      <c r="CM6" s="4">
        <v>16.3</v>
      </c>
      <c r="CN6" s="4">
        <v>40.3</v>
      </c>
      <c r="CP6" s="5">
        <v>123</v>
      </c>
      <c r="CQ6" s="6">
        <v>34.4</v>
      </c>
      <c r="CR6" s="6">
        <v>94.2</v>
      </c>
      <c r="CS6" s="6">
        <v>33.7</v>
      </c>
      <c r="CT6" s="5">
        <v>358</v>
      </c>
      <c r="CU6" s="6">
        <v>15.9</v>
      </c>
      <c r="CV6" s="5">
        <v>92</v>
      </c>
      <c r="CW6" s="6">
        <v>12.1</v>
      </c>
      <c r="CX6" s="6">
        <v>16</v>
      </c>
      <c r="CY6" s="6">
        <v>42.9</v>
      </c>
      <c r="DA6" s="3">
        <v>110</v>
      </c>
      <c r="DB6" s="4">
        <v>30.5</v>
      </c>
      <c r="DC6" s="4">
        <v>92.1</v>
      </c>
      <c r="DD6" s="4">
        <v>33.2</v>
      </c>
      <c r="DE6" s="3">
        <v>361</v>
      </c>
      <c r="DF6" s="4">
        <v>15.4</v>
      </c>
      <c r="DG6" s="3">
        <v>175</v>
      </c>
      <c r="DH6" s="4">
        <v>11.2</v>
      </c>
      <c r="DI6" s="4">
        <v>13.1</v>
      </c>
      <c r="DJ6" s="4">
        <v>34.3</v>
      </c>
    </row>
    <row r="7" spans="1:114">
      <c r="A7" s="3">
        <v>2016006</v>
      </c>
      <c r="B7" s="11" t="s">
        <v>79</v>
      </c>
      <c r="C7" s="2">
        <v>1539687</v>
      </c>
      <c r="D7" s="10" t="s">
        <v>80</v>
      </c>
      <c r="F7" s="3">
        <v>146</v>
      </c>
      <c r="G7" s="4">
        <v>41.7</v>
      </c>
      <c r="H7" s="4">
        <v>95.6</v>
      </c>
      <c r="I7" s="4">
        <v>33.5</v>
      </c>
      <c r="J7" s="3">
        <v>350</v>
      </c>
      <c r="K7" s="4">
        <v>13.9</v>
      </c>
      <c r="L7" s="3">
        <v>140</v>
      </c>
      <c r="M7" s="4">
        <v>11.9</v>
      </c>
      <c r="N7" s="4">
        <v>14.4</v>
      </c>
      <c r="O7" s="4">
        <v>39.7</v>
      </c>
      <c r="Q7" s="3">
        <v>78</v>
      </c>
      <c r="R7" s="4">
        <v>23.5</v>
      </c>
      <c r="S7" s="4">
        <v>100.4</v>
      </c>
      <c r="T7" s="4">
        <v>33.3</v>
      </c>
      <c r="U7" s="3">
        <v>332</v>
      </c>
      <c r="V7" s="4">
        <v>13.6</v>
      </c>
      <c r="W7" s="3">
        <v>46</v>
      </c>
      <c r="X7" s="4">
        <v>11.5</v>
      </c>
      <c r="Y7" s="4">
        <v>13.9</v>
      </c>
      <c r="Z7" s="4">
        <v>35</v>
      </c>
      <c r="AB7" s="3">
        <v>85</v>
      </c>
      <c r="AC7" s="6">
        <v>24.5</v>
      </c>
      <c r="AD7" s="6">
        <v>96.8</v>
      </c>
      <c r="AE7" s="4">
        <v>33.6</v>
      </c>
      <c r="AF7" s="3">
        <v>347</v>
      </c>
      <c r="AG7" s="4">
        <v>14.2</v>
      </c>
      <c r="AH7" s="3">
        <v>50</v>
      </c>
      <c r="AI7" s="4">
        <v>11.8</v>
      </c>
      <c r="AJ7" s="4">
        <v>13</v>
      </c>
      <c r="AK7" s="4">
        <v>38.6</v>
      </c>
      <c r="AM7" s="3">
        <v>81</v>
      </c>
      <c r="AN7" s="4">
        <v>23.1</v>
      </c>
      <c r="AO7" s="4">
        <v>97.1</v>
      </c>
      <c r="AP7" s="4">
        <v>34</v>
      </c>
      <c r="AQ7" s="3">
        <v>351</v>
      </c>
      <c r="AR7" s="4">
        <v>13.8</v>
      </c>
      <c r="AS7" s="3">
        <v>47</v>
      </c>
      <c r="AT7" s="4">
        <v>11.5</v>
      </c>
      <c r="AU7" s="4">
        <v>14</v>
      </c>
      <c r="AV7" s="4">
        <v>36.9</v>
      </c>
      <c r="AX7" s="3">
        <v>78</v>
      </c>
      <c r="AY7" s="4">
        <v>22.6</v>
      </c>
      <c r="AZ7" s="4">
        <v>96.6</v>
      </c>
      <c r="BA7" s="4">
        <v>33.3</v>
      </c>
      <c r="BB7" s="3">
        <v>345</v>
      </c>
      <c r="BC7" s="4">
        <v>13.4</v>
      </c>
      <c r="BD7" s="3">
        <v>48</v>
      </c>
      <c r="BE7" s="4">
        <v>12</v>
      </c>
      <c r="BF7" s="4">
        <v>15.4</v>
      </c>
      <c r="BG7" s="4">
        <v>40.9</v>
      </c>
      <c r="BI7" s="3">
        <v>86</v>
      </c>
      <c r="BJ7" s="4">
        <v>24.1</v>
      </c>
      <c r="BK7" s="4">
        <v>95.6</v>
      </c>
      <c r="BL7" s="4">
        <v>34.1</v>
      </c>
      <c r="BM7" s="3">
        <v>357</v>
      </c>
      <c r="BN7" s="4">
        <v>13</v>
      </c>
      <c r="BO7" s="27">
        <v>46</v>
      </c>
      <c r="BP7" s="79">
        <v>12</v>
      </c>
      <c r="BQ7" s="79">
        <v>15.3</v>
      </c>
      <c r="BR7" s="79">
        <v>41.1</v>
      </c>
      <c r="BS7" s="37"/>
      <c r="BT7" s="27">
        <v>75</v>
      </c>
      <c r="BU7" s="79">
        <v>20.5</v>
      </c>
      <c r="BV7" s="79">
        <v>93.2</v>
      </c>
      <c r="BW7" s="79">
        <v>34.1</v>
      </c>
      <c r="BX7" s="27">
        <v>366</v>
      </c>
      <c r="BY7" s="79">
        <v>12.9</v>
      </c>
      <c r="BZ7" s="27">
        <v>56</v>
      </c>
      <c r="CA7" s="79">
        <v>11.7</v>
      </c>
      <c r="CB7" s="79">
        <v>14.1</v>
      </c>
      <c r="CC7" s="79">
        <v>38.6</v>
      </c>
      <c r="CE7" s="3">
        <v>68</v>
      </c>
      <c r="CF7" s="4">
        <v>18.8</v>
      </c>
      <c r="CG7" s="4">
        <v>94.9</v>
      </c>
      <c r="CH7" s="4">
        <v>34.3</v>
      </c>
      <c r="CI7" s="3">
        <v>362</v>
      </c>
      <c r="CJ7" s="4">
        <v>13.7</v>
      </c>
      <c r="CK7" s="3">
        <v>74</v>
      </c>
      <c r="CL7" s="4">
        <v>11.4</v>
      </c>
      <c r="CM7" s="4">
        <v>12.5</v>
      </c>
      <c r="CN7" s="4">
        <v>34</v>
      </c>
      <c r="CP7" s="5">
        <v>81</v>
      </c>
      <c r="CQ7" s="6">
        <v>22.2</v>
      </c>
      <c r="CR7" s="6">
        <v>92.1</v>
      </c>
      <c r="CS7" s="6">
        <v>33.6</v>
      </c>
      <c r="CT7" s="5">
        <v>365</v>
      </c>
      <c r="CU7" s="6">
        <v>14.6</v>
      </c>
      <c r="CV7" s="5">
        <v>97</v>
      </c>
      <c r="CW7" s="6">
        <v>10.6</v>
      </c>
      <c r="CX7" s="6">
        <v>12.4</v>
      </c>
      <c r="CY7" s="6">
        <v>30.4</v>
      </c>
      <c r="DA7" s="3">
        <v>84</v>
      </c>
      <c r="DB7" s="4">
        <v>23.4</v>
      </c>
      <c r="DC7" s="4">
        <v>94.4</v>
      </c>
      <c r="DD7" s="4">
        <v>33.9</v>
      </c>
      <c r="DE7" s="3">
        <v>359</v>
      </c>
      <c r="DF7" s="4">
        <v>14.5</v>
      </c>
      <c r="DG7" s="3">
        <v>430</v>
      </c>
      <c r="DH7" s="4">
        <v>9.6</v>
      </c>
      <c r="DI7" s="4">
        <v>9.8</v>
      </c>
      <c r="DJ7" s="4">
        <v>20.5</v>
      </c>
    </row>
    <row r="8" spans="1:114">
      <c r="A8" s="3">
        <v>2016007</v>
      </c>
      <c r="B8" s="11" t="s">
        <v>82</v>
      </c>
      <c r="C8" s="2">
        <v>1541706</v>
      </c>
      <c r="D8" s="10" t="s">
        <v>83</v>
      </c>
      <c r="F8" s="3">
        <v>118</v>
      </c>
      <c r="G8" s="4">
        <v>34.5</v>
      </c>
      <c r="H8" s="4">
        <v>95.8</v>
      </c>
      <c r="I8" s="4">
        <v>32.8</v>
      </c>
      <c r="J8" s="3">
        <v>342</v>
      </c>
      <c r="K8" s="4">
        <v>12.8</v>
      </c>
      <c r="L8" s="3">
        <v>166</v>
      </c>
      <c r="M8" s="4">
        <v>10.7</v>
      </c>
      <c r="N8" s="4">
        <v>14.1</v>
      </c>
      <c r="O8" s="4">
        <v>31.4</v>
      </c>
      <c r="Q8" s="3">
        <v>75</v>
      </c>
      <c r="R8" s="4">
        <v>21</v>
      </c>
      <c r="S8" s="4">
        <v>95.5</v>
      </c>
      <c r="T8" s="4">
        <v>34.1</v>
      </c>
      <c r="U8" s="3">
        <v>357</v>
      </c>
      <c r="V8" s="4">
        <v>15.9</v>
      </c>
      <c r="W8" s="3">
        <v>132</v>
      </c>
      <c r="X8" s="4">
        <v>11.7</v>
      </c>
      <c r="Y8" s="4">
        <v>13.9</v>
      </c>
      <c r="Z8" s="4">
        <v>37.9</v>
      </c>
      <c r="AB8" s="3">
        <v>78</v>
      </c>
      <c r="AC8" s="6">
        <v>22.6</v>
      </c>
      <c r="AD8" s="6">
        <v>95.8</v>
      </c>
      <c r="AE8" s="4">
        <v>33.1</v>
      </c>
      <c r="AF8" s="3">
        <v>345</v>
      </c>
      <c r="AG8" s="4">
        <v>16.2</v>
      </c>
      <c r="AH8" s="3">
        <v>147</v>
      </c>
      <c r="AI8" s="4">
        <v>11.3</v>
      </c>
      <c r="AJ8" s="4">
        <v>13.3</v>
      </c>
      <c r="AK8" s="4">
        <v>34.2</v>
      </c>
      <c r="AM8" s="3">
        <v>78</v>
      </c>
      <c r="AN8" s="4">
        <v>23.6</v>
      </c>
      <c r="AO8" s="4">
        <v>99.6</v>
      </c>
      <c r="AP8" s="4">
        <v>32.9</v>
      </c>
      <c r="AQ8" s="3">
        <v>331</v>
      </c>
      <c r="AR8" s="4">
        <v>15.5</v>
      </c>
      <c r="AS8" s="3">
        <v>120</v>
      </c>
      <c r="AT8" s="4">
        <v>11.4</v>
      </c>
      <c r="AU8" s="4">
        <v>13.3</v>
      </c>
      <c r="AV8" s="4">
        <v>36.4</v>
      </c>
      <c r="AX8" s="3">
        <v>85</v>
      </c>
      <c r="AY8" s="4">
        <v>24.8</v>
      </c>
      <c r="AZ8" s="4">
        <v>95.4</v>
      </c>
      <c r="BA8" s="4">
        <v>32.7</v>
      </c>
      <c r="BB8" s="3">
        <v>343</v>
      </c>
      <c r="BC8" s="4">
        <v>13.9</v>
      </c>
      <c r="BD8" s="3">
        <v>123</v>
      </c>
      <c r="BE8" s="4">
        <v>11.8</v>
      </c>
      <c r="BF8" s="4">
        <v>13.8</v>
      </c>
      <c r="BG8" s="4">
        <v>36.9</v>
      </c>
      <c r="BI8" s="3">
        <v>89</v>
      </c>
      <c r="BJ8" s="4">
        <v>25.8</v>
      </c>
      <c r="BK8" s="4">
        <v>94.2</v>
      </c>
      <c r="BL8" s="4">
        <v>32.5</v>
      </c>
      <c r="BM8" s="3">
        <v>345</v>
      </c>
      <c r="BN8" s="4">
        <v>13.7</v>
      </c>
      <c r="BO8" s="27">
        <v>138</v>
      </c>
      <c r="BP8" s="79">
        <v>11.4</v>
      </c>
      <c r="BQ8" s="79">
        <v>12.4</v>
      </c>
      <c r="BR8" s="79">
        <v>34.2</v>
      </c>
      <c r="BS8" s="37"/>
      <c r="BT8" s="27">
        <v>91</v>
      </c>
      <c r="BU8" s="79">
        <v>25.9</v>
      </c>
      <c r="BV8" s="79">
        <v>93.8</v>
      </c>
      <c r="BW8" s="79">
        <v>33</v>
      </c>
      <c r="BX8" s="27">
        <v>351</v>
      </c>
      <c r="BY8" s="79">
        <v>14.1</v>
      </c>
      <c r="BZ8" s="27">
        <v>160</v>
      </c>
      <c r="CA8" s="79">
        <v>12</v>
      </c>
      <c r="CB8" s="79">
        <v>13.3</v>
      </c>
      <c r="CC8" s="79">
        <v>39.3</v>
      </c>
      <c r="CE8" s="3">
        <v>86</v>
      </c>
      <c r="CF8" s="4">
        <v>24.4</v>
      </c>
      <c r="CG8" s="4">
        <v>93.1</v>
      </c>
      <c r="CH8" s="4">
        <v>32.8</v>
      </c>
      <c r="CI8" s="3">
        <v>352</v>
      </c>
      <c r="CJ8" s="4">
        <v>14.4</v>
      </c>
      <c r="CK8" s="3">
        <v>164</v>
      </c>
      <c r="CL8" s="4">
        <v>12</v>
      </c>
      <c r="CM8" s="4">
        <v>14.3</v>
      </c>
      <c r="CN8" s="4">
        <v>40.2</v>
      </c>
      <c r="CO8" s="21"/>
      <c r="CP8" s="90"/>
      <c r="CQ8" s="16"/>
      <c r="CR8" s="16"/>
      <c r="CS8" s="16"/>
      <c r="CT8" s="90"/>
      <c r="CU8" s="16"/>
      <c r="CV8" s="90"/>
      <c r="CW8" s="16"/>
      <c r="CX8" s="16"/>
      <c r="CY8" s="16"/>
      <c r="DA8" s="3">
        <v>63</v>
      </c>
      <c r="DB8" s="4">
        <v>18.2</v>
      </c>
      <c r="DC8" s="4">
        <v>97.8</v>
      </c>
      <c r="DD8" s="4">
        <v>33.9</v>
      </c>
      <c r="DE8" s="3">
        <v>346</v>
      </c>
      <c r="DF8" s="4">
        <v>17.3</v>
      </c>
      <c r="DG8" s="3">
        <v>197</v>
      </c>
      <c r="DH8" s="4">
        <v>11.7</v>
      </c>
      <c r="DI8" s="4">
        <v>13.8</v>
      </c>
      <c r="DJ8" s="4">
        <v>37.4</v>
      </c>
    </row>
    <row r="9" spans="1:114">
      <c r="A9" s="3">
        <v>2016008</v>
      </c>
      <c r="B9" s="11" t="s">
        <v>85</v>
      </c>
      <c r="C9" s="2">
        <v>1542666</v>
      </c>
      <c r="D9" s="10" t="s">
        <v>86</v>
      </c>
      <c r="F9" s="3">
        <v>133</v>
      </c>
      <c r="G9" s="4">
        <v>36</v>
      </c>
      <c r="H9" s="4">
        <v>88</v>
      </c>
      <c r="I9" s="4">
        <v>32.5</v>
      </c>
      <c r="J9" s="3">
        <v>369</v>
      </c>
      <c r="K9" s="4">
        <v>12.3</v>
      </c>
      <c r="L9" s="3">
        <v>166</v>
      </c>
      <c r="M9" s="4">
        <v>10.8</v>
      </c>
      <c r="N9" s="4">
        <v>12.3</v>
      </c>
      <c r="O9" s="4">
        <v>31</v>
      </c>
      <c r="Q9" s="3">
        <v>85</v>
      </c>
      <c r="R9" s="4">
        <v>23.9</v>
      </c>
      <c r="S9" s="4">
        <v>91.6</v>
      </c>
      <c r="T9" s="4">
        <v>32.6</v>
      </c>
      <c r="U9" s="3">
        <v>356</v>
      </c>
      <c r="V9" s="4">
        <v>12.6</v>
      </c>
      <c r="W9" s="3">
        <v>69</v>
      </c>
      <c r="X9" s="4">
        <v>11.8</v>
      </c>
      <c r="Y9" s="4">
        <v>16.2</v>
      </c>
      <c r="Z9" s="4">
        <v>40.5</v>
      </c>
      <c r="AB9" s="3">
        <v>93</v>
      </c>
      <c r="AC9" s="6">
        <v>26.3</v>
      </c>
      <c r="AD9" s="6">
        <v>90.4</v>
      </c>
      <c r="AE9" s="4">
        <v>32</v>
      </c>
      <c r="AF9" s="3">
        <v>354</v>
      </c>
      <c r="AG9" s="4">
        <v>14.1</v>
      </c>
      <c r="AH9" s="3">
        <v>72</v>
      </c>
      <c r="AI9" s="4">
        <v>12.3</v>
      </c>
      <c r="AJ9" s="4">
        <v>15.1</v>
      </c>
      <c r="AK9" s="4">
        <v>42.4</v>
      </c>
      <c r="AM9" s="3">
        <v>91</v>
      </c>
      <c r="AN9" s="4">
        <v>26.5</v>
      </c>
      <c r="AO9" s="4">
        <v>91.7</v>
      </c>
      <c r="AP9" s="4">
        <v>31.5</v>
      </c>
      <c r="AQ9" s="3">
        <v>343</v>
      </c>
      <c r="AR9" s="4">
        <v>14</v>
      </c>
      <c r="AS9" s="3">
        <v>55</v>
      </c>
      <c r="AT9" s="4">
        <v>12.7</v>
      </c>
      <c r="AU9" s="4">
        <v>16.8</v>
      </c>
      <c r="AV9" s="4">
        <v>44.2</v>
      </c>
      <c r="AX9" s="3">
        <v>100</v>
      </c>
      <c r="AY9" s="4">
        <v>29.2</v>
      </c>
      <c r="AZ9" s="4">
        <v>92.7</v>
      </c>
      <c r="BA9" s="4">
        <v>31.7</v>
      </c>
      <c r="BB9" s="3">
        <v>342</v>
      </c>
      <c r="BC9" s="4">
        <v>13.7</v>
      </c>
      <c r="BD9" s="3">
        <v>56</v>
      </c>
      <c r="BE9" s="4">
        <v>13.1</v>
      </c>
      <c r="BF9" s="4">
        <v>15.8</v>
      </c>
      <c r="BG9" s="4">
        <v>46.7</v>
      </c>
      <c r="BH9" s="21"/>
      <c r="BI9" s="86"/>
      <c r="BJ9" s="13"/>
      <c r="BK9" s="13"/>
      <c r="BL9" s="13"/>
      <c r="BM9" s="86"/>
      <c r="BN9" s="13"/>
      <c r="BO9" s="86"/>
      <c r="BP9" s="13"/>
      <c r="BQ9" s="13"/>
      <c r="BR9" s="13"/>
      <c r="BS9" s="37"/>
      <c r="BT9" s="27">
        <v>119</v>
      </c>
      <c r="BU9" s="79">
        <v>33.8</v>
      </c>
      <c r="BV9" s="79">
        <v>90.1</v>
      </c>
      <c r="BW9" s="79">
        <v>31.7</v>
      </c>
      <c r="BX9" s="27">
        <v>352</v>
      </c>
      <c r="BY9" s="79">
        <v>13</v>
      </c>
      <c r="BZ9" s="27">
        <v>55</v>
      </c>
      <c r="CA9" s="79">
        <v>13.9</v>
      </c>
      <c r="CB9" s="79">
        <v>18.2</v>
      </c>
      <c r="CC9" s="79">
        <v>53</v>
      </c>
      <c r="CE9" s="3">
        <v>123</v>
      </c>
      <c r="CF9" s="4">
        <v>34.9</v>
      </c>
      <c r="CG9" s="4">
        <v>88.6</v>
      </c>
      <c r="CH9" s="4">
        <v>31.2</v>
      </c>
      <c r="CI9" s="3">
        <v>352</v>
      </c>
      <c r="CJ9" s="4">
        <v>12.9</v>
      </c>
      <c r="CK9" s="3">
        <v>63</v>
      </c>
      <c r="CL9" s="13"/>
      <c r="CM9" s="13"/>
      <c r="CN9" s="13"/>
      <c r="CP9" s="5">
        <v>133</v>
      </c>
      <c r="CQ9" s="6">
        <v>37.2</v>
      </c>
      <c r="CR9" s="6">
        <v>88.6</v>
      </c>
      <c r="CS9" s="6">
        <v>31.7</v>
      </c>
      <c r="CT9" s="5">
        <v>358</v>
      </c>
      <c r="CU9" s="6">
        <v>12.9</v>
      </c>
      <c r="CV9" s="5">
        <v>82</v>
      </c>
      <c r="CW9" s="6">
        <v>13.7</v>
      </c>
      <c r="CX9" s="6">
        <v>21.1</v>
      </c>
      <c r="CY9" s="6">
        <v>54.7</v>
      </c>
      <c r="DA9" s="3">
        <v>102</v>
      </c>
      <c r="DB9" s="4">
        <v>28.4</v>
      </c>
      <c r="DC9" s="4">
        <v>88.5</v>
      </c>
      <c r="DD9" s="4">
        <v>31.8</v>
      </c>
      <c r="DE9" s="3">
        <v>359</v>
      </c>
      <c r="DF9" s="4">
        <v>13.3</v>
      </c>
      <c r="DG9" s="3">
        <v>343</v>
      </c>
      <c r="DH9" s="4">
        <v>11.4</v>
      </c>
      <c r="DI9" s="4">
        <v>13.5</v>
      </c>
      <c r="DJ9" s="4">
        <v>36</v>
      </c>
    </row>
    <row r="10" spans="1:114">
      <c r="A10" s="3">
        <v>2016009</v>
      </c>
      <c r="B10" s="11" t="s">
        <v>90</v>
      </c>
      <c r="C10" s="2">
        <v>1543627</v>
      </c>
      <c r="D10" s="10" t="s">
        <v>91</v>
      </c>
      <c r="F10" s="3">
        <v>76</v>
      </c>
      <c r="G10" s="4">
        <v>22.2</v>
      </c>
      <c r="H10" s="4">
        <v>104.2</v>
      </c>
      <c r="I10" s="4">
        <v>35.7</v>
      </c>
      <c r="J10" s="3">
        <v>342</v>
      </c>
      <c r="K10" s="13"/>
      <c r="L10" s="3">
        <v>26</v>
      </c>
      <c r="M10" s="13"/>
      <c r="N10" s="13"/>
      <c r="O10" s="13"/>
      <c r="Q10" s="3">
        <v>72</v>
      </c>
      <c r="R10" s="4">
        <v>19.9</v>
      </c>
      <c r="S10" s="4">
        <v>96.1</v>
      </c>
      <c r="T10" s="4">
        <v>34.8</v>
      </c>
      <c r="U10" s="3">
        <v>362</v>
      </c>
      <c r="V10" s="4">
        <v>24.1</v>
      </c>
      <c r="W10" s="3">
        <v>33</v>
      </c>
      <c r="X10" s="4">
        <v>10.5</v>
      </c>
      <c r="Y10" s="4">
        <v>11.6</v>
      </c>
      <c r="Z10" s="4">
        <v>28.4</v>
      </c>
      <c r="AB10" s="3">
        <v>98</v>
      </c>
      <c r="AC10" s="6">
        <v>26.7</v>
      </c>
      <c r="AD10" s="6">
        <v>89.9</v>
      </c>
      <c r="AE10" s="4">
        <v>33</v>
      </c>
      <c r="AF10" s="3">
        <v>367</v>
      </c>
      <c r="AG10" s="4">
        <v>22.9</v>
      </c>
      <c r="AH10" s="3">
        <v>25</v>
      </c>
      <c r="AI10" s="4">
        <v>10.7</v>
      </c>
      <c r="AJ10" s="4">
        <v>10.1</v>
      </c>
      <c r="AK10" s="4">
        <v>29.5</v>
      </c>
      <c r="AM10" s="3">
        <v>83</v>
      </c>
      <c r="AN10" s="4">
        <v>22.8</v>
      </c>
      <c r="AO10" s="4">
        <v>89.4</v>
      </c>
      <c r="AP10" s="4">
        <v>32.5</v>
      </c>
      <c r="AQ10" s="3">
        <v>364</v>
      </c>
      <c r="AR10" s="4">
        <v>23.5</v>
      </c>
      <c r="AS10" s="3">
        <v>11</v>
      </c>
      <c r="AT10" s="13"/>
      <c r="AU10" s="13"/>
      <c r="AV10" s="13"/>
      <c r="AX10" s="3">
        <v>70</v>
      </c>
      <c r="AY10" s="4">
        <v>19.4</v>
      </c>
      <c r="AZ10" s="4">
        <v>90.7</v>
      </c>
      <c r="BA10" s="4">
        <v>32.7</v>
      </c>
      <c r="BB10" s="3">
        <v>361</v>
      </c>
      <c r="BC10" s="4">
        <v>24.2</v>
      </c>
      <c r="BD10" s="3">
        <v>10</v>
      </c>
      <c r="BE10" s="13"/>
      <c r="BF10" s="13"/>
      <c r="BG10" s="13"/>
      <c r="BI10" s="3">
        <v>81</v>
      </c>
      <c r="BJ10" s="4">
        <v>22.8</v>
      </c>
      <c r="BK10" s="4">
        <v>91.2</v>
      </c>
      <c r="BL10" s="4">
        <v>32.4</v>
      </c>
      <c r="BM10" s="3">
        <v>355</v>
      </c>
      <c r="BN10" s="4">
        <v>23.5</v>
      </c>
      <c r="BO10" s="27">
        <v>27</v>
      </c>
      <c r="BP10" s="13"/>
      <c r="BQ10" s="13"/>
      <c r="BR10" s="13"/>
      <c r="BS10" s="37"/>
      <c r="BT10" s="27">
        <v>80</v>
      </c>
      <c r="BU10" s="79">
        <v>22.7</v>
      </c>
      <c r="BV10" s="79">
        <v>90.1</v>
      </c>
      <c r="BW10" s="79">
        <v>31.7</v>
      </c>
      <c r="BX10" s="27">
        <v>352</v>
      </c>
      <c r="BY10" s="79">
        <v>23.2</v>
      </c>
      <c r="BZ10" s="27">
        <v>16</v>
      </c>
      <c r="CA10" s="13"/>
      <c r="CB10" s="13"/>
      <c r="CC10" s="13"/>
      <c r="CE10" s="3">
        <v>90</v>
      </c>
      <c r="CF10" s="4">
        <v>25.3</v>
      </c>
      <c r="CG10" s="4">
        <v>90.4</v>
      </c>
      <c r="CH10" s="4">
        <v>32.1</v>
      </c>
      <c r="CI10" s="3">
        <v>356</v>
      </c>
      <c r="CJ10" s="4">
        <v>22.8</v>
      </c>
      <c r="CK10" s="3">
        <v>15</v>
      </c>
      <c r="CL10" s="13"/>
      <c r="CM10" s="13"/>
      <c r="CN10" s="13"/>
      <c r="CP10" s="5">
        <v>65</v>
      </c>
      <c r="CQ10" s="6">
        <v>18.6</v>
      </c>
      <c r="CR10" s="6">
        <v>91.6</v>
      </c>
      <c r="CS10" s="6">
        <v>32</v>
      </c>
      <c r="CT10" s="5">
        <v>349</v>
      </c>
      <c r="CU10" s="6">
        <v>23.1</v>
      </c>
      <c r="CV10" s="5">
        <v>7</v>
      </c>
      <c r="CW10" s="16"/>
      <c r="CX10" s="16"/>
      <c r="CY10" s="16"/>
      <c r="DA10" s="3">
        <v>74</v>
      </c>
      <c r="DB10" s="4">
        <v>21.9</v>
      </c>
      <c r="DC10" s="4">
        <v>93.6</v>
      </c>
      <c r="DD10" s="4">
        <v>31.6</v>
      </c>
      <c r="DE10" s="3">
        <v>338</v>
      </c>
      <c r="DF10" s="4">
        <v>25.2</v>
      </c>
      <c r="DG10" s="3">
        <v>58</v>
      </c>
      <c r="DH10" s="13"/>
      <c r="DI10" s="13"/>
      <c r="DJ10" s="13"/>
    </row>
    <row r="11" spans="1:114">
      <c r="A11" s="3">
        <v>2016010</v>
      </c>
      <c r="B11" s="11" t="s">
        <v>94</v>
      </c>
      <c r="C11" s="2">
        <v>1541887</v>
      </c>
      <c r="D11" s="10" t="s">
        <v>95</v>
      </c>
      <c r="F11" s="3">
        <v>103</v>
      </c>
      <c r="G11" s="4">
        <v>29.4</v>
      </c>
      <c r="H11" s="4">
        <v>90.7</v>
      </c>
      <c r="I11" s="4">
        <v>31.8</v>
      </c>
      <c r="J11" s="3">
        <v>350</v>
      </c>
      <c r="K11" s="4">
        <v>18.1</v>
      </c>
      <c r="L11" s="3">
        <v>62</v>
      </c>
      <c r="M11" s="4">
        <v>11</v>
      </c>
      <c r="N11" s="4">
        <v>13.2</v>
      </c>
      <c r="O11" s="4">
        <v>35</v>
      </c>
      <c r="Q11" s="3">
        <v>77</v>
      </c>
      <c r="R11" s="4">
        <v>21.6</v>
      </c>
      <c r="S11" s="4">
        <v>90.4</v>
      </c>
      <c r="T11" s="4">
        <v>32.2</v>
      </c>
      <c r="U11" s="3">
        <v>356</v>
      </c>
      <c r="V11" s="4">
        <v>16.8</v>
      </c>
      <c r="W11" s="3">
        <v>32</v>
      </c>
      <c r="X11" s="4">
        <v>13.1</v>
      </c>
      <c r="Y11" s="4">
        <v>20.8</v>
      </c>
      <c r="Z11" s="4">
        <v>48.2</v>
      </c>
      <c r="AB11" s="3">
        <v>59</v>
      </c>
      <c r="AC11" s="6">
        <v>16.4</v>
      </c>
      <c r="AD11" s="6">
        <v>91.6</v>
      </c>
      <c r="AE11" s="4">
        <v>33</v>
      </c>
      <c r="AF11" s="3">
        <v>360</v>
      </c>
      <c r="AG11" s="4">
        <v>17.8</v>
      </c>
      <c r="AH11" s="3">
        <v>45</v>
      </c>
      <c r="AI11" s="13"/>
      <c r="AJ11" s="13"/>
      <c r="AK11" s="13"/>
      <c r="AM11" s="3">
        <v>87</v>
      </c>
      <c r="AN11" s="4">
        <v>24</v>
      </c>
      <c r="AO11" s="4">
        <v>84.5</v>
      </c>
      <c r="AP11" s="4">
        <v>30.6</v>
      </c>
      <c r="AQ11" s="3">
        <v>363</v>
      </c>
      <c r="AR11" s="4">
        <v>16.2</v>
      </c>
      <c r="AS11" s="3">
        <v>38</v>
      </c>
      <c r="AT11" s="13"/>
      <c r="AU11" s="13"/>
      <c r="AV11" s="13"/>
      <c r="AX11" s="3">
        <v>87</v>
      </c>
      <c r="AY11" s="4">
        <v>24.4</v>
      </c>
      <c r="AZ11" s="4">
        <v>84.4</v>
      </c>
      <c r="BA11" s="4">
        <v>30.1</v>
      </c>
      <c r="BB11" s="3">
        <v>357</v>
      </c>
      <c r="BC11" s="4">
        <v>15.7</v>
      </c>
      <c r="BD11" s="3">
        <v>19</v>
      </c>
      <c r="BE11" s="13"/>
      <c r="BF11" s="13"/>
      <c r="BG11" s="13"/>
      <c r="BH11" s="21"/>
      <c r="BI11" s="86"/>
      <c r="BJ11" s="13"/>
      <c r="BK11" s="13"/>
      <c r="BL11" s="13"/>
      <c r="BM11" s="86"/>
      <c r="BN11" s="13"/>
      <c r="BO11" s="86"/>
      <c r="BP11" s="13"/>
      <c r="BQ11" s="13"/>
      <c r="BR11" s="13"/>
      <c r="BS11" s="21"/>
      <c r="BT11" s="86"/>
      <c r="BU11" s="13"/>
      <c r="BV11" s="13"/>
      <c r="BW11" s="13"/>
      <c r="BX11" s="86"/>
      <c r="BY11" s="13"/>
      <c r="BZ11" s="86"/>
      <c r="CA11" s="13"/>
      <c r="CB11" s="13"/>
      <c r="CC11" s="13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90"/>
      <c r="CQ11" s="16"/>
      <c r="CR11" s="16"/>
      <c r="CS11" s="16"/>
      <c r="CT11" s="90"/>
      <c r="CU11" s="16"/>
      <c r="CV11" s="90"/>
      <c r="CW11" s="16"/>
      <c r="CX11" s="16"/>
      <c r="CY11" s="16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</row>
    <row r="12" spans="1:114">
      <c r="A12" s="3">
        <v>2016011</v>
      </c>
      <c r="B12" s="11" t="s">
        <v>99</v>
      </c>
      <c r="C12" s="2">
        <v>1541882</v>
      </c>
      <c r="D12" s="10" t="s">
        <v>100</v>
      </c>
      <c r="F12" s="3">
        <v>108</v>
      </c>
      <c r="G12" s="4">
        <v>31.1</v>
      </c>
      <c r="H12" s="4">
        <v>95.7</v>
      </c>
      <c r="I12" s="4">
        <v>33.2</v>
      </c>
      <c r="J12" s="3">
        <v>347</v>
      </c>
      <c r="K12" s="4">
        <v>15.1</v>
      </c>
      <c r="L12" s="3">
        <v>54</v>
      </c>
      <c r="M12" s="13"/>
      <c r="N12" s="13"/>
      <c r="O12" s="13"/>
      <c r="Q12" s="3">
        <v>74</v>
      </c>
      <c r="R12" s="4">
        <v>21.4</v>
      </c>
      <c r="S12" s="4">
        <v>93.4</v>
      </c>
      <c r="T12" s="4">
        <v>32.3</v>
      </c>
      <c r="U12" s="3">
        <v>346</v>
      </c>
      <c r="V12" s="4">
        <v>18.2</v>
      </c>
      <c r="W12" s="3">
        <v>22</v>
      </c>
      <c r="X12" s="13"/>
      <c r="Y12" s="13"/>
      <c r="Z12" s="13"/>
      <c r="AB12" s="3">
        <v>84</v>
      </c>
      <c r="AC12" s="6">
        <v>23.7</v>
      </c>
      <c r="AD12" s="6">
        <v>89.8</v>
      </c>
      <c r="AE12" s="4">
        <v>31.8</v>
      </c>
      <c r="AF12" s="3">
        <v>354</v>
      </c>
      <c r="AG12" s="4">
        <v>19</v>
      </c>
      <c r="AH12" s="3">
        <v>64</v>
      </c>
      <c r="AI12" s="4">
        <v>13.8</v>
      </c>
      <c r="AJ12" s="4">
        <v>20.3</v>
      </c>
      <c r="AK12" s="4">
        <v>52</v>
      </c>
      <c r="AM12" s="3">
        <v>73</v>
      </c>
      <c r="AN12" s="4">
        <v>19</v>
      </c>
      <c r="AO12" s="4">
        <v>84.4</v>
      </c>
      <c r="AP12" s="4">
        <v>32.4</v>
      </c>
      <c r="AQ12" s="3">
        <v>384</v>
      </c>
      <c r="AR12" s="4">
        <v>16.4</v>
      </c>
      <c r="AS12" s="3">
        <v>17</v>
      </c>
      <c r="AT12" s="4">
        <v>12.4</v>
      </c>
      <c r="AU12" s="4">
        <v>19.7</v>
      </c>
      <c r="AV12" s="4">
        <v>43</v>
      </c>
      <c r="AX12" s="3">
        <v>78</v>
      </c>
      <c r="AY12" s="4">
        <v>21.4</v>
      </c>
      <c r="AZ12" s="4">
        <v>85.3</v>
      </c>
      <c r="BA12" s="4">
        <v>31.1</v>
      </c>
      <c r="BB12" s="3">
        <v>364</v>
      </c>
      <c r="BC12" s="4">
        <v>16.6</v>
      </c>
      <c r="BD12" s="3">
        <v>13</v>
      </c>
      <c r="BE12" s="13"/>
      <c r="BF12" s="13"/>
      <c r="BG12" s="13"/>
      <c r="BI12" s="3">
        <v>80</v>
      </c>
      <c r="BJ12" s="4">
        <v>22.2</v>
      </c>
      <c r="BK12" s="4">
        <v>86.4</v>
      </c>
      <c r="BL12" s="4">
        <v>31.1</v>
      </c>
      <c r="BM12" s="3">
        <v>360</v>
      </c>
      <c r="BN12" s="4">
        <v>16.5</v>
      </c>
      <c r="BO12" s="27">
        <v>45</v>
      </c>
      <c r="BP12" s="79">
        <v>13</v>
      </c>
      <c r="BQ12" s="79">
        <v>18.4</v>
      </c>
      <c r="BR12" s="79">
        <v>46.4</v>
      </c>
      <c r="BS12" s="37"/>
      <c r="BT12" s="27">
        <v>71</v>
      </c>
      <c r="BU12" s="79">
        <v>19.9</v>
      </c>
      <c r="BV12" s="79">
        <v>87.7</v>
      </c>
      <c r="BW12" s="79">
        <v>31.3</v>
      </c>
      <c r="BX12" s="27">
        <v>357</v>
      </c>
      <c r="BY12" s="79">
        <v>15.9</v>
      </c>
      <c r="BZ12" s="27">
        <v>24</v>
      </c>
      <c r="CA12" s="13"/>
      <c r="CB12" s="13"/>
      <c r="CC12" s="13"/>
      <c r="CE12" s="3">
        <v>75</v>
      </c>
      <c r="CF12" s="4">
        <v>21.5</v>
      </c>
      <c r="CG12" s="4">
        <v>88.5</v>
      </c>
      <c r="CH12" s="4">
        <v>30.9</v>
      </c>
      <c r="CI12" s="3">
        <v>349</v>
      </c>
      <c r="CJ12" s="4">
        <v>15.5</v>
      </c>
      <c r="CK12" s="3">
        <v>29</v>
      </c>
      <c r="CL12" s="4">
        <v>13.2</v>
      </c>
      <c r="CM12" s="4">
        <v>16</v>
      </c>
      <c r="CN12" s="4">
        <v>47.5</v>
      </c>
      <c r="CP12" s="5">
        <v>74</v>
      </c>
      <c r="CQ12" s="6">
        <v>21</v>
      </c>
      <c r="CR12" s="6">
        <v>87.5</v>
      </c>
      <c r="CS12" s="6">
        <v>30.8</v>
      </c>
      <c r="CT12" s="5">
        <v>352</v>
      </c>
      <c r="CU12" s="6">
        <v>15.7</v>
      </c>
      <c r="CV12" s="5">
        <v>34</v>
      </c>
      <c r="CW12" s="16"/>
      <c r="CX12" s="16"/>
      <c r="CY12" s="16"/>
      <c r="DA12" s="3">
        <v>62</v>
      </c>
      <c r="DB12" s="4">
        <v>19.1</v>
      </c>
      <c r="DC12" s="4">
        <v>94.1</v>
      </c>
      <c r="DD12" s="4">
        <v>30.5</v>
      </c>
      <c r="DE12" s="3">
        <v>325</v>
      </c>
      <c r="DF12" s="4">
        <v>16.2</v>
      </c>
      <c r="DG12" s="3">
        <v>95</v>
      </c>
      <c r="DH12" s="4">
        <v>12.8</v>
      </c>
      <c r="DI12" s="4">
        <v>15.2</v>
      </c>
      <c r="DJ12" s="4">
        <v>45.7</v>
      </c>
    </row>
    <row r="13" spans="1:114">
      <c r="A13" s="3">
        <v>2016012</v>
      </c>
      <c r="B13" s="11" t="s">
        <v>104</v>
      </c>
      <c r="C13" s="2">
        <v>1522567</v>
      </c>
      <c r="D13" s="10" t="s">
        <v>105</v>
      </c>
      <c r="F13" s="3">
        <v>119</v>
      </c>
      <c r="G13" s="4">
        <v>34</v>
      </c>
      <c r="H13" s="4">
        <v>82.1</v>
      </c>
      <c r="I13" s="4">
        <v>28.7</v>
      </c>
      <c r="J13" s="3">
        <v>350</v>
      </c>
      <c r="K13" s="4">
        <v>14.4</v>
      </c>
      <c r="L13" s="3">
        <v>56</v>
      </c>
      <c r="M13" s="4">
        <v>10.4</v>
      </c>
      <c r="N13" s="4">
        <v>12.8</v>
      </c>
      <c r="O13" s="4">
        <v>30.1</v>
      </c>
      <c r="Q13" s="3">
        <v>85</v>
      </c>
      <c r="R13" s="4">
        <v>24.3</v>
      </c>
      <c r="S13" s="4">
        <v>85</v>
      </c>
      <c r="T13" s="4">
        <v>29.7</v>
      </c>
      <c r="U13" s="3">
        <v>350</v>
      </c>
      <c r="V13" s="4">
        <v>14.7</v>
      </c>
      <c r="W13" s="3">
        <v>30</v>
      </c>
      <c r="X13" s="4">
        <v>10.5</v>
      </c>
      <c r="Y13" s="4">
        <v>13.1</v>
      </c>
      <c r="Z13" s="4">
        <v>30.2</v>
      </c>
      <c r="AB13" s="3">
        <v>95</v>
      </c>
      <c r="AC13" s="6">
        <v>28.4</v>
      </c>
      <c r="AD13" s="6">
        <v>84.8</v>
      </c>
      <c r="AE13" s="4">
        <v>28.4</v>
      </c>
      <c r="AF13" s="3">
        <v>335</v>
      </c>
      <c r="AG13" s="4">
        <v>14.9</v>
      </c>
      <c r="AH13" s="3">
        <v>21</v>
      </c>
      <c r="AI13" s="4">
        <v>10</v>
      </c>
      <c r="AJ13" s="4">
        <v>13</v>
      </c>
      <c r="AK13" s="4">
        <v>26.8</v>
      </c>
      <c r="AM13" s="3">
        <v>77</v>
      </c>
      <c r="AN13" s="4">
        <v>20.6</v>
      </c>
      <c r="AO13" s="4">
        <v>78.6</v>
      </c>
      <c r="AP13" s="4">
        <v>29.4</v>
      </c>
      <c r="AQ13" s="3">
        <v>374</v>
      </c>
      <c r="AR13" s="4">
        <v>15.4</v>
      </c>
      <c r="AS13" s="3">
        <v>12</v>
      </c>
      <c r="AT13" s="4">
        <v>10.2</v>
      </c>
      <c r="AU13" s="4">
        <v>9.5</v>
      </c>
      <c r="AV13" s="4">
        <v>26.5</v>
      </c>
      <c r="AX13" s="3">
        <v>79</v>
      </c>
      <c r="AY13" s="4">
        <v>21.5</v>
      </c>
      <c r="AZ13" s="4">
        <v>79.9</v>
      </c>
      <c r="BA13" s="4">
        <v>29.4</v>
      </c>
      <c r="BB13" s="3">
        <v>367</v>
      </c>
      <c r="BC13" s="4">
        <v>15.4</v>
      </c>
      <c r="BD13" s="3">
        <v>14</v>
      </c>
      <c r="BE13" s="13"/>
      <c r="BF13" s="13"/>
      <c r="BG13" s="13"/>
      <c r="BI13" s="3">
        <v>91</v>
      </c>
      <c r="BJ13" s="4">
        <v>24.8</v>
      </c>
      <c r="BK13" s="4">
        <v>78.7</v>
      </c>
      <c r="BL13" s="4">
        <v>28.9</v>
      </c>
      <c r="BM13" s="3">
        <v>367</v>
      </c>
      <c r="BN13" s="4">
        <v>15.3</v>
      </c>
      <c r="BO13" s="27">
        <v>29</v>
      </c>
      <c r="BP13" s="13"/>
      <c r="BQ13" s="13"/>
      <c r="BR13" s="13"/>
      <c r="BS13" s="37"/>
      <c r="BT13" s="27">
        <v>101</v>
      </c>
      <c r="BU13" s="79">
        <v>27.6</v>
      </c>
      <c r="BV13" s="79">
        <v>78.2</v>
      </c>
      <c r="BW13" s="79">
        <v>28.6</v>
      </c>
      <c r="BX13" s="27">
        <v>366</v>
      </c>
      <c r="BY13" s="79">
        <v>15.2</v>
      </c>
      <c r="BZ13" s="27">
        <v>34</v>
      </c>
      <c r="CA13" s="13"/>
      <c r="CB13" s="13"/>
      <c r="CC13" s="13"/>
      <c r="CE13" s="3">
        <v>104</v>
      </c>
      <c r="CF13" s="4">
        <v>29.4</v>
      </c>
      <c r="CG13" s="4">
        <v>81</v>
      </c>
      <c r="CH13" s="4">
        <v>28.7</v>
      </c>
      <c r="CI13" s="3">
        <v>354</v>
      </c>
      <c r="CJ13" s="4">
        <v>14.7</v>
      </c>
      <c r="CK13" s="3">
        <v>44</v>
      </c>
      <c r="CL13" s="4">
        <v>11.7</v>
      </c>
      <c r="CM13" s="4">
        <v>16.2</v>
      </c>
      <c r="CN13" s="4">
        <v>40.6</v>
      </c>
      <c r="CP13" s="5">
        <v>102</v>
      </c>
      <c r="CQ13" s="6">
        <v>28.8</v>
      </c>
      <c r="CR13" s="6">
        <v>80.7</v>
      </c>
      <c r="CS13" s="6">
        <v>28.6</v>
      </c>
      <c r="CT13" s="5">
        <v>354</v>
      </c>
      <c r="CU13" s="6">
        <v>14.6</v>
      </c>
      <c r="CV13" s="5">
        <v>52</v>
      </c>
      <c r="CW13" s="16"/>
      <c r="CX13" s="16"/>
      <c r="CY13" s="16"/>
      <c r="DA13" s="3">
        <v>100</v>
      </c>
      <c r="DB13" s="4">
        <v>29.3</v>
      </c>
      <c r="DC13" s="4">
        <v>84.7</v>
      </c>
      <c r="DD13" s="4">
        <v>28.9</v>
      </c>
      <c r="DE13" s="3">
        <v>341</v>
      </c>
      <c r="DF13" s="4">
        <v>16.2</v>
      </c>
      <c r="DG13" s="3">
        <v>175</v>
      </c>
      <c r="DH13" s="4">
        <v>11.7</v>
      </c>
      <c r="DI13" s="4">
        <v>15.7</v>
      </c>
      <c r="DJ13" s="4">
        <v>39.5</v>
      </c>
    </row>
    <row r="14" spans="1:114">
      <c r="A14" s="3">
        <v>2016013</v>
      </c>
      <c r="B14" s="11" t="s">
        <v>110</v>
      </c>
      <c r="C14" s="2">
        <v>1542348</v>
      </c>
      <c r="D14" s="10" t="s">
        <v>111</v>
      </c>
      <c r="F14" s="3">
        <v>76</v>
      </c>
      <c r="G14" s="4">
        <v>23.1</v>
      </c>
      <c r="H14" s="4">
        <v>106</v>
      </c>
      <c r="I14" s="4">
        <v>34.9</v>
      </c>
      <c r="J14" s="3">
        <v>329</v>
      </c>
      <c r="K14" s="4">
        <v>20.2</v>
      </c>
      <c r="L14" s="3">
        <v>65</v>
      </c>
      <c r="M14" s="13"/>
      <c r="N14" s="13"/>
      <c r="O14" s="13"/>
      <c r="Q14" s="3">
        <v>77</v>
      </c>
      <c r="R14" s="4">
        <v>22</v>
      </c>
      <c r="S14" s="4">
        <v>98.7</v>
      </c>
      <c r="T14" s="4">
        <v>34.5</v>
      </c>
      <c r="U14" s="3">
        <v>350</v>
      </c>
      <c r="V14" s="4">
        <v>21.3</v>
      </c>
      <c r="W14" s="3">
        <v>30</v>
      </c>
      <c r="X14" s="13"/>
      <c r="Y14" s="13"/>
      <c r="Z14" s="13"/>
      <c r="AB14" s="3">
        <v>75</v>
      </c>
      <c r="AC14" s="6">
        <v>20.9</v>
      </c>
      <c r="AD14" s="6">
        <v>97.2</v>
      </c>
      <c r="AE14" s="4">
        <v>34.9</v>
      </c>
      <c r="AF14" s="3">
        <v>359</v>
      </c>
      <c r="AG14" s="4">
        <v>21.5</v>
      </c>
      <c r="AH14" s="3">
        <v>58</v>
      </c>
      <c r="AI14" s="13"/>
      <c r="AJ14" s="13"/>
      <c r="AK14" s="13"/>
      <c r="AM14" s="3">
        <v>70</v>
      </c>
      <c r="AN14" s="4">
        <v>20.7</v>
      </c>
      <c r="AO14" s="4">
        <v>104</v>
      </c>
      <c r="AP14" s="4">
        <v>35.2</v>
      </c>
      <c r="AQ14" s="3">
        <v>338</v>
      </c>
      <c r="AR14" s="4">
        <v>21.9</v>
      </c>
      <c r="AS14" s="3">
        <v>165</v>
      </c>
      <c r="AT14" s="4">
        <v>12.9</v>
      </c>
      <c r="AU14" s="4">
        <v>17.7</v>
      </c>
      <c r="AV14" s="4">
        <v>47.5</v>
      </c>
      <c r="AX14" s="3">
        <v>71</v>
      </c>
      <c r="AY14" s="4">
        <v>20.9</v>
      </c>
      <c r="AZ14" s="4">
        <v>104.5</v>
      </c>
      <c r="BA14" s="4">
        <v>35.5</v>
      </c>
      <c r="BB14" s="3">
        <v>340</v>
      </c>
      <c r="BC14" s="4">
        <v>21.6</v>
      </c>
      <c r="BD14" s="3">
        <v>235</v>
      </c>
      <c r="BE14" s="4">
        <v>11.9</v>
      </c>
      <c r="BF14" s="4">
        <v>13.7</v>
      </c>
      <c r="BG14" s="4">
        <v>38.5</v>
      </c>
      <c r="BI14" s="3">
        <v>81</v>
      </c>
      <c r="BJ14" s="4">
        <v>25</v>
      </c>
      <c r="BK14" s="4">
        <v>108.7</v>
      </c>
      <c r="BL14" s="4">
        <v>35.2</v>
      </c>
      <c r="BM14" s="3">
        <v>324</v>
      </c>
      <c r="BN14" s="4">
        <v>21.2</v>
      </c>
      <c r="BO14" s="27">
        <v>33</v>
      </c>
      <c r="BP14" s="13"/>
      <c r="BQ14" s="13"/>
      <c r="BR14" s="13"/>
      <c r="BS14" s="37"/>
      <c r="BT14" s="27">
        <v>75</v>
      </c>
      <c r="BU14" s="79">
        <v>22.3</v>
      </c>
      <c r="BV14" s="79">
        <v>104.7</v>
      </c>
      <c r="BW14" s="79">
        <v>35.2</v>
      </c>
      <c r="BX14" s="27">
        <v>336</v>
      </c>
      <c r="BY14" s="79">
        <v>21.8</v>
      </c>
      <c r="BZ14" s="27">
        <v>69</v>
      </c>
      <c r="CA14" s="13"/>
      <c r="CB14" s="13"/>
      <c r="CC14" s="13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P14" s="5">
        <v>94</v>
      </c>
      <c r="CQ14" s="6">
        <v>27.8</v>
      </c>
      <c r="CR14" s="6">
        <v>104.1</v>
      </c>
      <c r="CS14" s="6">
        <v>35.2</v>
      </c>
      <c r="CT14" s="5">
        <v>338</v>
      </c>
      <c r="CU14" s="6">
        <v>22.4</v>
      </c>
      <c r="CV14" s="5">
        <v>405</v>
      </c>
      <c r="CW14" s="6">
        <v>12.2</v>
      </c>
      <c r="CX14" s="6">
        <v>14.6</v>
      </c>
      <c r="CY14" s="6">
        <v>40.8</v>
      </c>
      <c r="DA14" s="3">
        <v>107</v>
      </c>
      <c r="DB14" s="4">
        <v>32.4</v>
      </c>
      <c r="DC14" s="4">
        <v>107.6</v>
      </c>
      <c r="DD14" s="4">
        <v>35.5</v>
      </c>
      <c r="DE14" s="3">
        <v>330</v>
      </c>
      <c r="DF14" s="4">
        <v>19.4</v>
      </c>
      <c r="DG14" s="3">
        <v>788</v>
      </c>
      <c r="DH14" s="4">
        <v>9.8</v>
      </c>
      <c r="DI14" s="4">
        <v>9.4</v>
      </c>
      <c r="DJ14" s="4">
        <v>20.6</v>
      </c>
    </row>
    <row r="15" spans="1:114">
      <c r="A15" s="3">
        <v>2016014</v>
      </c>
      <c r="B15" s="11" t="s">
        <v>115</v>
      </c>
      <c r="C15" s="2">
        <v>1447430</v>
      </c>
      <c r="D15" s="10" t="s">
        <v>116</v>
      </c>
      <c r="F15" s="3">
        <v>99</v>
      </c>
      <c r="G15" s="4">
        <v>27.4</v>
      </c>
      <c r="H15" s="4">
        <v>100.7</v>
      </c>
      <c r="I15" s="4">
        <v>36.4</v>
      </c>
      <c r="J15" s="3">
        <v>361</v>
      </c>
      <c r="K15" s="4">
        <v>20.1</v>
      </c>
      <c r="L15" s="3">
        <v>71</v>
      </c>
      <c r="M15" s="4">
        <v>10.6</v>
      </c>
      <c r="N15" s="4">
        <v>14.7</v>
      </c>
      <c r="O15" s="4">
        <v>31.2</v>
      </c>
      <c r="Q15" s="3">
        <v>91</v>
      </c>
      <c r="R15" s="4">
        <v>26.1</v>
      </c>
      <c r="S15" s="4">
        <v>90</v>
      </c>
      <c r="T15" s="4">
        <v>31.4</v>
      </c>
      <c r="U15" s="3">
        <v>349</v>
      </c>
      <c r="V15" s="4">
        <v>16.4</v>
      </c>
      <c r="W15" s="3">
        <v>28</v>
      </c>
      <c r="X15" s="4">
        <v>12.4</v>
      </c>
      <c r="Y15" s="4">
        <v>16</v>
      </c>
      <c r="Z15" s="4">
        <v>39.3</v>
      </c>
      <c r="AB15" s="3">
        <v>90</v>
      </c>
      <c r="AC15" s="6">
        <v>25.4</v>
      </c>
      <c r="AD15" s="6">
        <v>87</v>
      </c>
      <c r="AE15" s="4">
        <v>30.8</v>
      </c>
      <c r="AF15" s="3">
        <v>354</v>
      </c>
      <c r="AG15" s="4">
        <v>16.2</v>
      </c>
      <c r="AH15" s="3">
        <v>33</v>
      </c>
      <c r="AI15" s="4">
        <v>11.1</v>
      </c>
      <c r="AJ15" s="4">
        <v>16.2</v>
      </c>
      <c r="AK15" s="4">
        <v>34.8</v>
      </c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X15" s="3">
        <v>85</v>
      </c>
      <c r="AY15" s="4">
        <v>25.1</v>
      </c>
      <c r="AZ15" s="4">
        <v>91.3</v>
      </c>
      <c r="BA15" s="4">
        <v>30.9</v>
      </c>
      <c r="BB15" s="3">
        <v>339</v>
      </c>
      <c r="BC15" s="4">
        <v>17.8</v>
      </c>
      <c r="BD15" s="3">
        <v>21</v>
      </c>
      <c r="BE15" s="13"/>
      <c r="BF15" s="13"/>
      <c r="BG15" s="13"/>
      <c r="BI15" s="3">
        <v>92</v>
      </c>
      <c r="BJ15" s="4">
        <v>27.9</v>
      </c>
      <c r="BK15" s="4">
        <v>92.4</v>
      </c>
      <c r="BL15" s="4">
        <v>30.5</v>
      </c>
      <c r="BM15" s="3">
        <v>330</v>
      </c>
      <c r="BN15" s="4">
        <v>17.5</v>
      </c>
      <c r="BO15" s="27">
        <v>41</v>
      </c>
      <c r="BP15" s="79">
        <v>12.1</v>
      </c>
      <c r="BQ15" s="79">
        <v>18.5</v>
      </c>
      <c r="BR15" s="79">
        <v>44.7</v>
      </c>
      <c r="BS15" s="37"/>
      <c r="BT15" s="27">
        <v>109</v>
      </c>
      <c r="BU15" s="79">
        <v>32.1</v>
      </c>
      <c r="BV15" s="79">
        <v>92.5</v>
      </c>
      <c r="BW15" s="79">
        <v>31.4</v>
      </c>
      <c r="BX15" s="27">
        <v>340</v>
      </c>
      <c r="BY15" s="79">
        <v>18.5</v>
      </c>
      <c r="BZ15" s="27">
        <v>62</v>
      </c>
      <c r="CA15" s="79">
        <v>13.3</v>
      </c>
      <c r="CB15" s="79">
        <v>19.5</v>
      </c>
      <c r="CC15" s="79">
        <v>50.2</v>
      </c>
      <c r="CE15" s="3">
        <v>105</v>
      </c>
      <c r="CF15" s="4">
        <v>31.9</v>
      </c>
      <c r="CG15" s="4">
        <v>94.1</v>
      </c>
      <c r="CH15" s="4">
        <v>31</v>
      </c>
      <c r="CI15" s="3">
        <v>329</v>
      </c>
      <c r="CJ15" s="4">
        <v>18.1</v>
      </c>
      <c r="CK15" s="3">
        <v>69</v>
      </c>
      <c r="CL15" s="13"/>
      <c r="CM15" s="13"/>
      <c r="CN15" s="13"/>
      <c r="CP15" s="5">
        <v>112</v>
      </c>
      <c r="CQ15" s="6">
        <v>34.8</v>
      </c>
      <c r="CR15" s="6">
        <v>96.1</v>
      </c>
      <c r="CS15" s="6">
        <v>30.9</v>
      </c>
      <c r="CT15" s="5">
        <v>322</v>
      </c>
      <c r="CU15" s="6">
        <v>18.4</v>
      </c>
      <c r="CV15" s="5">
        <v>84</v>
      </c>
      <c r="CW15" s="16"/>
      <c r="CX15" s="16"/>
      <c r="CY15" s="16"/>
      <c r="DA15" s="3">
        <v>60</v>
      </c>
      <c r="DB15" s="4">
        <v>18.8</v>
      </c>
      <c r="DC15" s="4">
        <v>98.9</v>
      </c>
      <c r="DD15" s="4">
        <v>31.6</v>
      </c>
      <c r="DE15" s="3">
        <v>319</v>
      </c>
      <c r="DF15" s="4">
        <v>18</v>
      </c>
      <c r="DG15" s="3">
        <v>132</v>
      </c>
      <c r="DH15" s="4">
        <v>13.1</v>
      </c>
      <c r="DI15" s="4">
        <v>18.7</v>
      </c>
      <c r="DJ15" s="4">
        <v>47.2</v>
      </c>
    </row>
    <row r="16" spans="1:114">
      <c r="A16" s="3">
        <v>2016015</v>
      </c>
      <c r="B16" s="11" t="s">
        <v>122</v>
      </c>
      <c r="C16" s="2">
        <v>1548779</v>
      </c>
      <c r="D16" s="10" t="s">
        <v>123</v>
      </c>
      <c r="F16" s="3">
        <v>123</v>
      </c>
      <c r="G16" s="4">
        <v>35.5</v>
      </c>
      <c r="H16" s="4">
        <v>92.9</v>
      </c>
      <c r="I16" s="4">
        <v>32.2</v>
      </c>
      <c r="J16" s="3">
        <v>346</v>
      </c>
      <c r="K16" s="4">
        <v>15.7</v>
      </c>
      <c r="L16" s="3">
        <v>21</v>
      </c>
      <c r="M16" s="13"/>
      <c r="N16" s="13"/>
      <c r="O16" s="13"/>
      <c r="Q16" s="3">
        <v>103</v>
      </c>
      <c r="R16" s="4">
        <v>30.5</v>
      </c>
      <c r="S16" s="4">
        <v>96.5</v>
      </c>
      <c r="T16" s="4">
        <v>32.6</v>
      </c>
      <c r="U16" s="3">
        <v>338</v>
      </c>
      <c r="V16" s="4">
        <v>16.4</v>
      </c>
      <c r="W16" s="3">
        <v>38</v>
      </c>
      <c r="X16" s="13"/>
      <c r="Y16" s="13"/>
      <c r="Z16" s="13"/>
      <c r="AB16" s="3">
        <v>109</v>
      </c>
      <c r="AC16" s="6">
        <v>31.9</v>
      </c>
      <c r="AD16" s="6">
        <v>96.4</v>
      </c>
      <c r="AE16" s="4">
        <v>32.9</v>
      </c>
      <c r="AF16" s="3">
        <v>342</v>
      </c>
      <c r="AG16" s="4">
        <v>17</v>
      </c>
      <c r="AH16" s="3">
        <v>91</v>
      </c>
      <c r="AI16" s="13"/>
      <c r="AJ16" s="13"/>
      <c r="AK16" s="13"/>
      <c r="AM16" s="3">
        <v>111</v>
      </c>
      <c r="AN16" s="4">
        <v>32.8</v>
      </c>
      <c r="AO16" s="4">
        <v>96.8</v>
      </c>
      <c r="AP16" s="4">
        <v>32.7</v>
      </c>
      <c r="AQ16" s="3">
        <v>338</v>
      </c>
      <c r="AR16" s="4">
        <v>16.6</v>
      </c>
      <c r="AS16" s="3">
        <v>157</v>
      </c>
      <c r="AT16" s="4">
        <v>14.2</v>
      </c>
      <c r="AU16" s="4">
        <v>21</v>
      </c>
      <c r="AV16" s="4">
        <v>57.3</v>
      </c>
      <c r="AX16" s="3">
        <v>123</v>
      </c>
      <c r="AY16" s="4">
        <v>36.2</v>
      </c>
      <c r="AZ16" s="4">
        <v>95.3</v>
      </c>
      <c r="BA16" s="4">
        <v>32.4</v>
      </c>
      <c r="BB16" s="3">
        <v>340</v>
      </c>
      <c r="BC16" s="4">
        <v>15.9</v>
      </c>
      <c r="BD16" s="3">
        <v>227</v>
      </c>
      <c r="BE16" s="4">
        <v>14.4</v>
      </c>
      <c r="BF16" s="4">
        <v>21.2</v>
      </c>
      <c r="BG16" s="4">
        <v>58.9</v>
      </c>
      <c r="BI16" s="3">
        <v>121</v>
      </c>
      <c r="BJ16" s="4">
        <v>34.9</v>
      </c>
      <c r="BK16" s="4">
        <v>92.6</v>
      </c>
      <c r="BL16" s="4">
        <v>32.1</v>
      </c>
      <c r="BM16" s="3">
        <v>347</v>
      </c>
      <c r="BN16" s="4">
        <v>15.1</v>
      </c>
      <c r="BO16" s="27">
        <v>324</v>
      </c>
      <c r="BP16" s="79">
        <v>13.5</v>
      </c>
      <c r="BQ16" s="79">
        <v>18.4</v>
      </c>
      <c r="BR16" s="79">
        <v>52.4</v>
      </c>
      <c r="BS16" s="37"/>
      <c r="BT16" s="27">
        <v>127</v>
      </c>
      <c r="BU16" s="79">
        <v>36</v>
      </c>
      <c r="BV16" s="79">
        <v>93.5</v>
      </c>
      <c r="BW16" s="79">
        <v>33</v>
      </c>
      <c r="BX16" s="27">
        <v>353</v>
      </c>
      <c r="BY16" s="79">
        <v>15.4</v>
      </c>
      <c r="BZ16" s="27">
        <v>403</v>
      </c>
      <c r="CA16" s="79">
        <v>13.4</v>
      </c>
      <c r="CB16" s="79">
        <v>17</v>
      </c>
      <c r="CC16" s="79">
        <v>51.9</v>
      </c>
      <c r="CE16" s="3">
        <v>136</v>
      </c>
      <c r="CF16" s="4">
        <v>37.4</v>
      </c>
      <c r="CG16" s="4">
        <v>91.7</v>
      </c>
      <c r="CH16" s="4">
        <v>33.3</v>
      </c>
      <c r="CI16" s="3">
        <v>364</v>
      </c>
      <c r="CJ16" s="4">
        <v>14.9</v>
      </c>
      <c r="CK16" s="3">
        <v>506</v>
      </c>
      <c r="CL16" s="4">
        <v>12.6</v>
      </c>
      <c r="CM16" s="4">
        <v>16.2</v>
      </c>
      <c r="CN16" s="4">
        <v>46.9</v>
      </c>
      <c r="CP16" s="5">
        <v>126</v>
      </c>
      <c r="CQ16" s="6">
        <v>35.9</v>
      </c>
      <c r="CR16" s="6">
        <v>92.8</v>
      </c>
      <c r="CS16" s="6">
        <v>32.6</v>
      </c>
      <c r="CT16" s="5">
        <v>351</v>
      </c>
      <c r="CU16" s="6">
        <v>15.5</v>
      </c>
      <c r="CV16" s="5">
        <v>497</v>
      </c>
      <c r="CW16" s="6">
        <v>13.2</v>
      </c>
      <c r="CX16" s="6">
        <v>16.8</v>
      </c>
      <c r="CY16" s="6">
        <v>50.3</v>
      </c>
      <c r="DA16" s="3">
        <v>124</v>
      </c>
      <c r="DB16" s="4">
        <v>36.3</v>
      </c>
      <c r="DC16" s="4">
        <v>94.8</v>
      </c>
      <c r="DD16" s="4">
        <v>32.4</v>
      </c>
      <c r="DE16" s="3">
        <v>342</v>
      </c>
      <c r="DF16" s="4">
        <v>15</v>
      </c>
      <c r="DG16" s="3">
        <v>687</v>
      </c>
      <c r="DH16" s="4">
        <v>12.3</v>
      </c>
      <c r="DI16" s="4">
        <v>14.1</v>
      </c>
      <c r="DJ16" s="4">
        <v>43.3</v>
      </c>
    </row>
    <row r="17" spans="1:114">
      <c r="A17" s="3">
        <v>2016016</v>
      </c>
      <c r="B17" s="11" t="s">
        <v>126</v>
      </c>
      <c r="C17" s="2">
        <v>1548959</v>
      </c>
      <c r="D17" s="10" t="s">
        <v>127</v>
      </c>
      <c r="F17" s="3">
        <v>101</v>
      </c>
      <c r="G17" s="4">
        <v>28.8</v>
      </c>
      <c r="H17" s="4">
        <v>93.8</v>
      </c>
      <c r="I17" s="4">
        <v>32.9</v>
      </c>
      <c r="J17" s="3">
        <v>351</v>
      </c>
      <c r="K17" s="4">
        <v>14.2</v>
      </c>
      <c r="L17" s="3">
        <v>97</v>
      </c>
      <c r="M17" s="4">
        <v>13</v>
      </c>
      <c r="N17" s="4">
        <v>19.9</v>
      </c>
      <c r="O17" s="4">
        <v>46.6</v>
      </c>
      <c r="Q17" s="3">
        <v>87</v>
      </c>
      <c r="R17" s="4">
        <v>25.1</v>
      </c>
      <c r="S17" s="4">
        <v>91.6</v>
      </c>
      <c r="T17" s="4">
        <v>31.8</v>
      </c>
      <c r="U17" s="3">
        <v>347</v>
      </c>
      <c r="V17" s="4">
        <v>14.9</v>
      </c>
      <c r="W17" s="3">
        <v>55</v>
      </c>
      <c r="X17" s="4">
        <v>12.3</v>
      </c>
      <c r="Y17" s="4">
        <v>15.9</v>
      </c>
      <c r="Z17" s="4">
        <v>40.9</v>
      </c>
      <c r="AB17" s="3">
        <v>109</v>
      </c>
      <c r="AC17" s="6">
        <v>31.9</v>
      </c>
      <c r="AD17" s="6">
        <v>93.5</v>
      </c>
      <c r="AE17" s="4">
        <v>32</v>
      </c>
      <c r="AF17" s="3">
        <v>342</v>
      </c>
      <c r="AG17" s="4">
        <v>15</v>
      </c>
      <c r="AH17" s="3">
        <v>56</v>
      </c>
      <c r="AI17" s="4">
        <v>11</v>
      </c>
      <c r="AJ17" s="4">
        <v>17.6</v>
      </c>
      <c r="AK17" s="4">
        <v>36.2</v>
      </c>
      <c r="AM17" s="3">
        <v>97</v>
      </c>
      <c r="AN17" s="4">
        <v>28.4</v>
      </c>
      <c r="AO17" s="4">
        <v>91</v>
      </c>
      <c r="AP17" s="4">
        <v>31.1</v>
      </c>
      <c r="AQ17" s="3">
        <v>342</v>
      </c>
      <c r="AR17" s="4">
        <v>14.9</v>
      </c>
      <c r="AS17" s="3">
        <v>51</v>
      </c>
      <c r="AT17" s="4">
        <v>11.9</v>
      </c>
      <c r="AU17" s="4">
        <v>19.1</v>
      </c>
      <c r="AV17" s="4">
        <v>42.3</v>
      </c>
      <c r="AX17" s="3">
        <v>98</v>
      </c>
      <c r="AY17" s="4">
        <v>28.5</v>
      </c>
      <c r="AZ17" s="4">
        <v>91.9</v>
      </c>
      <c r="BA17" s="4">
        <v>31.6</v>
      </c>
      <c r="BB17" s="3">
        <v>344</v>
      </c>
      <c r="BC17" s="4">
        <v>14.8</v>
      </c>
      <c r="BD17" s="3">
        <v>50</v>
      </c>
      <c r="BE17" s="13"/>
      <c r="BF17" s="13"/>
      <c r="BG17" s="13"/>
      <c r="BI17" s="3">
        <v>98</v>
      </c>
      <c r="BJ17" s="4">
        <v>28.7</v>
      </c>
      <c r="BK17" s="4">
        <v>92</v>
      </c>
      <c r="BL17" s="4">
        <v>31.4</v>
      </c>
      <c r="BM17" s="3">
        <v>341</v>
      </c>
      <c r="BN17" s="4">
        <v>14.5</v>
      </c>
      <c r="BO17" s="27">
        <v>52</v>
      </c>
      <c r="BP17" s="13"/>
      <c r="BQ17" s="13"/>
      <c r="BR17" s="13"/>
      <c r="BS17" s="37"/>
      <c r="BT17" s="27">
        <v>101</v>
      </c>
      <c r="BU17" s="79">
        <v>29.3</v>
      </c>
      <c r="BV17" s="79">
        <v>91.6</v>
      </c>
      <c r="BW17" s="79">
        <v>31.6</v>
      </c>
      <c r="BX17" s="27">
        <v>345</v>
      </c>
      <c r="BY17" s="79">
        <v>14</v>
      </c>
      <c r="BZ17" s="27">
        <v>61</v>
      </c>
      <c r="CA17" s="13"/>
      <c r="CB17" s="13"/>
      <c r="CC17" s="13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P17" s="5">
        <v>102</v>
      </c>
      <c r="CQ17" s="6">
        <v>29.7</v>
      </c>
      <c r="CR17" s="6">
        <v>90.5</v>
      </c>
      <c r="CS17" s="6">
        <v>31.1</v>
      </c>
      <c r="CT17" s="5">
        <v>343</v>
      </c>
      <c r="CU17" s="6">
        <v>13.8</v>
      </c>
      <c r="CV17" s="5">
        <v>56</v>
      </c>
      <c r="CW17" s="16"/>
      <c r="CX17" s="16"/>
      <c r="CY17" s="16"/>
      <c r="DA17" s="3">
        <v>98</v>
      </c>
      <c r="DB17" s="4">
        <v>29.3</v>
      </c>
      <c r="DC17" s="4">
        <v>92.7</v>
      </c>
      <c r="DD17" s="4">
        <v>31</v>
      </c>
      <c r="DE17" s="3">
        <v>334</v>
      </c>
      <c r="DF17" s="4">
        <v>14.9</v>
      </c>
      <c r="DG17" s="3">
        <v>156</v>
      </c>
      <c r="DH17" s="4">
        <v>11.8</v>
      </c>
      <c r="DI17" s="4">
        <v>13.9</v>
      </c>
      <c r="DJ17" s="4">
        <v>37.4</v>
      </c>
    </row>
    <row r="18" spans="1:114">
      <c r="A18" s="3">
        <v>2016017</v>
      </c>
      <c r="B18" s="11" t="s">
        <v>131</v>
      </c>
      <c r="C18" s="2">
        <v>1550696</v>
      </c>
      <c r="D18" s="10" t="s">
        <v>132</v>
      </c>
      <c r="F18" s="3">
        <v>117</v>
      </c>
      <c r="G18" s="4">
        <v>32.5</v>
      </c>
      <c r="H18" s="4">
        <v>77.4</v>
      </c>
      <c r="I18" s="4">
        <v>27.9</v>
      </c>
      <c r="J18" s="3">
        <v>360</v>
      </c>
      <c r="K18" s="4">
        <v>21.2</v>
      </c>
      <c r="L18" s="3">
        <v>162</v>
      </c>
      <c r="M18" s="13"/>
      <c r="N18" s="13"/>
      <c r="O18" s="13"/>
      <c r="Q18" s="3">
        <v>98</v>
      </c>
      <c r="R18" s="4">
        <v>28.1</v>
      </c>
      <c r="S18" s="4">
        <v>81.7</v>
      </c>
      <c r="T18" s="4">
        <v>28.5</v>
      </c>
      <c r="U18" s="3">
        <v>349</v>
      </c>
      <c r="V18" s="4">
        <v>19.5</v>
      </c>
      <c r="W18" s="3">
        <v>94</v>
      </c>
      <c r="X18" s="13"/>
      <c r="Y18" s="13"/>
      <c r="Z18" s="13"/>
      <c r="AB18" s="3">
        <v>95</v>
      </c>
      <c r="AC18" s="6">
        <v>26.4</v>
      </c>
      <c r="AD18" s="6">
        <v>79.5</v>
      </c>
      <c r="AE18" s="4">
        <v>28.6</v>
      </c>
      <c r="AF18" s="3">
        <v>360</v>
      </c>
      <c r="AG18" s="4">
        <v>19.4</v>
      </c>
      <c r="AH18" s="3">
        <v>83</v>
      </c>
      <c r="AI18" s="13"/>
      <c r="AJ18" s="13"/>
      <c r="AK18" s="13"/>
      <c r="AM18" s="3">
        <v>85</v>
      </c>
      <c r="AN18" s="4">
        <v>24.2</v>
      </c>
      <c r="AO18" s="4">
        <v>82</v>
      </c>
      <c r="AP18" s="4">
        <v>28.8</v>
      </c>
      <c r="AQ18" s="3">
        <v>351</v>
      </c>
      <c r="AR18" s="4">
        <v>21.6</v>
      </c>
      <c r="AS18" s="3">
        <v>63</v>
      </c>
      <c r="AT18" s="13"/>
      <c r="AU18" s="13"/>
      <c r="AV18" s="13"/>
      <c r="AX18" s="3">
        <v>88</v>
      </c>
      <c r="AY18" s="4">
        <v>25.8</v>
      </c>
      <c r="AZ18" s="4">
        <v>84.3</v>
      </c>
      <c r="BA18" s="4">
        <v>28.8</v>
      </c>
      <c r="BB18" s="3">
        <v>341</v>
      </c>
      <c r="BC18" s="4">
        <v>20.4</v>
      </c>
      <c r="BD18" s="3">
        <v>58</v>
      </c>
      <c r="BE18" s="13"/>
      <c r="BF18" s="13"/>
      <c r="BG18" s="13"/>
      <c r="BI18" s="3">
        <v>89</v>
      </c>
      <c r="BJ18" s="4">
        <v>26.4</v>
      </c>
      <c r="BK18" s="4">
        <v>84.9</v>
      </c>
      <c r="BL18" s="4">
        <v>28.6</v>
      </c>
      <c r="BM18" s="3">
        <v>337</v>
      </c>
      <c r="BN18" s="4">
        <v>20.1</v>
      </c>
      <c r="BO18" s="27">
        <v>61</v>
      </c>
      <c r="BP18" s="13"/>
      <c r="BQ18" s="13"/>
      <c r="BR18" s="13"/>
      <c r="BS18" s="37"/>
      <c r="BT18" s="27">
        <v>101</v>
      </c>
      <c r="BU18" s="79">
        <v>29.8</v>
      </c>
      <c r="BV18" s="79">
        <v>85.1</v>
      </c>
      <c r="BW18" s="79">
        <v>28.9</v>
      </c>
      <c r="BX18" s="27">
        <v>339</v>
      </c>
      <c r="BY18" s="79">
        <v>19.4</v>
      </c>
      <c r="BZ18" s="27">
        <v>105</v>
      </c>
      <c r="CA18" s="13"/>
      <c r="CB18" s="13"/>
      <c r="CC18" s="13"/>
      <c r="CE18" s="3">
        <v>115</v>
      </c>
      <c r="CF18" s="4">
        <v>33.6</v>
      </c>
      <c r="CG18" s="4">
        <v>85.7</v>
      </c>
      <c r="CH18" s="4">
        <v>29.3</v>
      </c>
      <c r="CI18" s="3">
        <v>342</v>
      </c>
      <c r="CJ18" s="4">
        <v>19.5</v>
      </c>
      <c r="CK18" s="3">
        <v>127</v>
      </c>
      <c r="CL18" s="13"/>
      <c r="CM18" s="13"/>
      <c r="CN18" s="13"/>
      <c r="CP18" s="5">
        <v>119</v>
      </c>
      <c r="CQ18" s="6">
        <v>35.3</v>
      </c>
      <c r="CR18" s="6">
        <v>87.6</v>
      </c>
      <c r="CS18" s="6">
        <v>29.5</v>
      </c>
      <c r="CT18" s="5">
        <v>337</v>
      </c>
      <c r="CU18" s="6">
        <v>20</v>
      </c>
      <c r="CV18" s="5">
        <v>165</v>
      </c>
      <c r="CW18" s="6">
        <v>11.4</v>
      </c>
      <c r="CX18" s="6">
        <v>13.8</v>
      </c>
      <c r="CY18" s="6">
        <v>35.9</v>
      </c>
      <c r="DA18" s="3">
        <v>127</v>
      </c>
      <c r="DB18" s="4">
        <v>37.1</v>
      </c>
      <c r="DC18" s="4">
        <v>89.2</v>
      </c>
      <c r="DD18" s="4">
        <v>30.5</v>
      </c>
      <c r="DE18" s="3">
        <v>342</v>
      </c>
      <c r="DF18" s="4">
        <v>18.8</v>
      </c>
      <c r="DG18" s="3">
        <v>545</v>
      </c>
      <c r="DH18" s="4">
        <v>9.1</v>
      </c>
      <c r="DI18" s="4">
        <v>9.2</v>
      </c>
      <c r="DJ18" s="4">
        <v>16.5</v>
      </c>
    </row>
    <row r="19" spans="1:114">
      <c r="A19" s="3">
        <v>2016018</v>
      </c>
      <c r="B19" s="11" t="s">
        <v>135</v>
      </c>
      <c r="C19" s="2">
        <v>1552257</v>
      </c>
      <c r="D19" s="10" t="s">
        <v>136</v>
      </c>
      <c r="F19" s="3">
        <v>127</v>
      </c>
      <c r="G19" s="4">
        <v>37.2</v>
      </c>
      <c r="H19" s="4">
        <v>87.1</v>
      </c>
      <c r="I19" s="4">
        <v>29.7</v>
      </c>
      <c r="J19" s="3">
        <v>341</v>
      </c>
      <c r="K19" s="109">
        <v>21.9</v>
      </c>
      <c r="L19" s="3">
        <v>51</v>
      </c>
      <c r="M19" s="13"/>
      <c r="N19" s="13"/>
      <c r="O19" s="13"/>
      <c r="Q19" s="3">
        <v>73</v>
      </c>
      <c r="R19" s="4">
        <v>22</v>
      </c>
      <c r="S19" s="4">
        <v>90.9</v>
      </c>
      <c r="T19" s="4">
        <v>30.2</v>
      </c>
      <c r="U19" s="3">
        <v>332</v>
      </c>
      <c r="V19" s="4">
        <v>20.9</v>
      </c>
      <c r="W19" s="3">
        <v>26</v>
      </c>
      <c r="X19" s="4">
        <v>11.8</v>
      </c>
      <c r="Y19" s="4">
        <v>13.4</v>
      </c>
      <c r="Z19" s="4">
        <v>38.2</v>
      </c>
      <c r="AB19" s="3">
        <v>86</v>
      </c>
      <c r="AC19" s="6">
        <v>23.9</v>
      </c>
      <c r="AD19" s="6">
        <v>85.1</v>
      </c>
      <c r="AE19" s="4">
        <v>30.6</v>
      </c>
      <c r="AF19" s="3">
        <v>360</v>
      </c>
      <c r="AG19" s="4">
        <v>19</v>
      </c>
      <c r="AH19" s="3">
        <v>32</v>
      </c>
      <c r="AI19" s="4">
        <v>12</v>
      </c>
      <c r="AJ19" s="79">
        <v>17.9</v>
      </c>
      <c r="AK19" s="4">
        <v>42.3</v>
      </c>
      <c r="AM19" s="3">
        <v>84</v>
      </c>
      <c r="AN19" s="4">
        <v>23.8</v>
      </c>
      <c r="AO19" s="4">
        <v>86.5</v>
      </c>
      <c r="AP19" s="4">
        <v>30.5</v>
      </c>
      <c r="AQ19" s="3">
        <v>353</v>
      </c>
      <c r="AR19" s="4">
        <v>19.5</v>
      </c>
      <c r="AS19" s="3">
        <v>31</v>
      </c>
      <c r="AT19" s="4">
        <v>11.3</v>
      </c>
      <c r="AU19" s="4">
        <v>16.7</v>
      </c>
      <c r="AV19" s="4">
        <v>38.6</v>
      </c>
      <c r="AX19" s="3">
        <v>77</v>
      </c>
      <c r="AY19" s="4">
        <v>22.4</v>
      </c>
      <c r="AZ19" s="4">
        <v>88.5</v>
      </c>
      <c r="BA19" s="4">
        <v>30.4</v>
      </c>
      <c r="BB19" s="3">
        <v>344</v>
      </c>
      <c r="BC19" s="4">
        <v>19.5</v>
      </c>
      <c r="BD19" s="3">
        <v>29</v>
      </c>
      <c r="BE19" s="13"/>
      <c r="BF19" s="13"/>
      <c r="BG19" s="13"/>
      <c r="BI19" s="3">
        <v>84</v>
      </c>
      <c r="BJ19" s="4">
        <v>24.1</v>
      </c>
      <c r="BK19" s="4">
        <v>88</v>
      </c>
      <c r="BL19" s="4">
        <v>30.7</v>
      </c>
      <c r="BM19" s="3">
        <v>349</v>
      </c>
      <c r="BN19" s="4">
        <v>19.4</v>
      </c>
      <c r="BO19" s="27">
        <v>35</v>
      </c>
      <c r="BP19" s="79">
        <v>11.3</v>
      </c>
      <c r="BQ19" s="79">
        <v>14</v>
      </c>
      <c r="BR19" s="79">
        <v>37.6</v>
      </c>
      <c r="BS19" s="37"/>
      <c r="BT19" s="27">
        <v>93</v>
      </c>
      <c r="BU19" s="79">
        <v>26.5</v>
      </c>
      <c r="BV19" s="79">
        <v>88.3</v>
      </c>
      <c r="BW19" s="79">
        <v>31</v>
      </c>
      <c r="BX19" s="27">
        <v>351</v>
      </c>
      <c r="BY19" s="79">
        <v>19.4</v>
      </c>
      <c r="BZ19" s="27">
        <v>56</v>
      </c>
      <c r="CA19" s="79">
        <v>11.8</v>
      </c>
      <c r="CB19" s="79">
        <v>14.4</v>
      </c>
      <c r="CC19" s="79">
        <v>39.1</v>
      </c>
      <c r="CE19" s="3">
        <v>96</v>
      </c>
      <c r="CF19" s="4">
        <v>25.8</v>
      </c>
      <c r="CG19" s="4">
        <v>87.8</v>
      </c>
      <c r="CH19" s="4">
        <v>32.7</v>
      </c>
      <c r="CI19" s="3">
        <v>372</v>
      </c>
      <c r="CJ19" s="4">
        <v>18.9</v>
      </c>
      <c r="CK19" s="3">
        <v>69</v>
      </c>
      <c r="CL19" s="4">
        <v>10</v>
      </c>
      <c r="CM19" s="4">
        <v>12.5</v>
      </c>
      <c r="CN19" s="4">
        <v>26.8</v>
      </c>
      <c r="CP19" s="5">
        <v>101</v>
      </c>
      <c r="CQ19" s="6">
        <v>28.5</v>
      </c>
      <c r="CR19" s="6">
        <v>88.8</v>
      </c>
      <c r="CS19" s="6">
        <v>31.5</v>
      </c>
      <c r="CT19" s="5">
        <v>354</v>
      </c>
      <c r="CU19" s="6">
        <v>18.7</v>
      </c>
      <c r="CV19" s="5">
        <v>85</v>
      </c>
      <c r="CW19" s="6">
        <v>11.2</v>
      </c>
      <c r="CX19" s="6">
        <v>13.2</v>
      </c>
      <c r="CY19" s="6">
        <v>34.9</v>
      </c>
      <c r="DA19" s="3">
        <v>99</v>
      </c>
      <c r="DB19" s="4">
        <v>28.3</v>
      </c>
      <c r="DC19" s="4">
        <v>92.8</v>
      </c>
      <c r="DD19" s="4">
        <v>32.5</v>
      </c>
      <c r="DE19" s="3">
        <v>350</v>
      </c>
      <c r="DF19" s="4">
        <v>18.8</v>
      </c>
      <c r="DG19" s="3">
        <v>189</v>
      </c>
      <c r="DH19" s="4">
        <v>9.5</v>
      </c>
      <c r="DI19" s="4">
        <v>9.7</v>
      </c>
      <c r="DJ19" s="4">
        <v>19.6</v>
      </c>
    </row>
    <row r="20" spans="1:114">
      <c r="A20" s="3">
        <v>2016019</v>
      </c>
      <c r="B20" s="11" t="s">
        <v>139</v>
      </c>
      <c r="C20" s="2">
        <v>1553177</v>
      </c>
      <c r="D20" s="10" t="s">
        <v>140</v>
      </c>
      <c r="F20" s="3">
        <v>134</v>
      </c>
      <c r="G20" s="4">
        <v>38.8</v>
      </c>
      <c r="H20" s="4">
        <v>84.7</v>
      </c>
      <c r="I20" s="4">
        <v>29.3</v>
      </c>
      <c r="J20" s="3">
        <v>345</v>
      </c>
      <c r="K20" s="4">
        <v>14.5</v>
      </c>
      <c r="L20" s="3">
        <v>133</v>
      </c>
      <c r="M20" s="4">
        <v>13.2</v>
      </c>
      <c r="N20" s="4">
        <v>19.1</v>
      </c>
      <c r="O20" s="4">
        <v>49.9</v>
      </c>
      <c r="Q20" s="3">
        <v>80</v>
      </c>
      <c r="R20" s="4">
        <v>24.3</v>
      </c>
      <c r="S20" s="4">
        <v>87.7</v>
      </c>
      <c r="T20" s="4">
        <v>28.9</v>
      </c>
      <c r="U20" s="3">
        <v>329</v>
      </c>
      <c r="V20" s="4">
        <v>14.5</v>
      </c>
      <c r="W20" s="3">
        <v>67</v>
      </c>
      <c r="X20" s="4">
        <v>12.6</v>
      </c>
      <c r="Y20" s="4">
        <v>16.1</v>
      </c>
      <c r="Z20" s="4">
        <v>44.7</v>
      </c>
      <c r="AB20" s="3">
        <v>87</v>
      </c>
      <c r="AC20" s="6">
        <v>25.3</v>
      </c>
      <c r="AD20" s="6">
        <v>85.2</v>
      </c>
      <c r="AE20" s="4">
        <v>29.3</v>
      </c>
      <c r="AF20" s="3">
        <v>344</v>
      </c>
      <c r="AG20" s="4">
        <v>14.9</v>
      </c>
      <c r="AH20" s="3">
        <v>58</v>
      </c>
      <c r="AI20" s="4">
        <v>11.6</v>
      </c>
      <c r="AJ20" s="4">
        <v>15.8</v>
      </c>
      <c r="AK20" s="4">
        <v>37.8</v>
      </c>
      <c r="AM20" s="3">
        <v>88</v>
      </c>
      <c r="AN20" s="4">
        <v>26.7</v>
      </c>
      <c r="AO20" s="4">
        <v>88.4</v>
      </c>
      <c r="AP20" s="4">
        <v>29.1</v>
      </c>
      <c r="AQ20" s="3">
        <v>330</v>
      </c>
      <c r="AR20" s="4">
        <v>15.4</v>
      </c>
      <c r="AS20" s="3">
        <v>50</v>
      </c>
      <c r="AT20" s="13"/>
      <c r="AU20" s="13"/>
      <c r="AV20" s="13"/>
      <c r="AX20" s="3">
        <v>101</v>
      </c>
      <c r="AY20" s="4">
        <v>30.4</v>
      </c>
      <c r="AZ20" s="4">
        <v>88.4</v>
      </c>
      <c r="BA20" s="4">
        <v>29.4</v>
      </c>
      <c r="BB20" s="3">
        <v>332</v>
      </c>
      <c r="BC20" s="4">
        <v>15.4</v>
      </c>
      <c r="BD20" s="3">
        <v>45</v>
      </c>
      <c r="BE20" s="13"/>
      <c r="BF20" s="13"/>
      <c r="BG20" s="13"/>
      <c r="BI20" s="3">
        <v>103</v>
      </c>
      <c r="BJ20" s="4">
        <v>30.8</v>
      </c>
      <c r="BK20" s="4">
        <v>86.5</v>
      </c>
      <c r="BL20" s="4">
        <v>28.9</v>
      </c>
      <c r="BM20" s="3">
        <v>334</v>
      </c>
      <c r="BN20" s="4">
        <v>13.8</v>
      </c>
      <c r="BO20" s="27">
        <v>60</v>
      </c>
      <c r="BP20" s="79">
        <v>13.1</v>
      </c>
      <c r="BQ20" s="79">
        <v>22.1</v>
      </c>
      <c r="BR20" s="79">
        <v>46.5</v>
      </c>
      <c r="BS20" s="37"/>
      <c r="BT20" s="27">
        <v>116</v>
      </c>
      <c r="BU20" s="79">
        <v>34.1</v>
      </c>
      <c r="BV20" s="79">
        <v>85</v>
      </c>
      <c r="BW20" s="79">
        <v>28.9</v>
      </c>
      <c r="BX20" s="27">
        <v>340</v>
      </c>
      <c r="BY20" s="79">
        <v>14.4</v>
      </c>
      <c r="BZ20" s="27">
        <v>79</v>
      </c>
      <c r="CA20" s="79">
        <v>11.9</v>
      </c>
      <c r="CB20" s="79">
        <v>17.8</v>
      </c>
      <c r="CC20" s="79">
        <v>42.9</v>
      </c>
      <c r="CE20" s="3">
        <v>120</v>
      </c>
      <c r="CF20" s="4">
        <v>35.3</v>
      </c>
      <c r="CG20" s="4">
        <v>85.7</v>
      </c>
      <c r="CH20" s="4">
        <v>29.1</v>
      </c>
      <c r="CI20" s="3">
        <v>340</v>
      </c>
      <c r="CJ20" s="4">
        <v>14.7</v>
      </c>
      <c r="CK20" s="3">
        <v>113</v>
      </c>
      <c r="CL20" s="4">
        <v>12.6</v>
      </c>
      <c r="CM20" s="4">
        <v>16.4</v>
      </c>
      <c r="CN20" s="4">
        <v>43.6</v>
      </c>
      <c r="CP20" s="5">
        <v>114</v>
      </c>
      <c r="CQ20" s="6">
        <v>33.8</v>
      </c>
      <c r="CR20" s="6">
        <v>86.4</v>
      </c>
      <c r="CS20" s="6">
        <v>29.2</v>
      </c>
      <c r="CT20" s="5">
        <v>337</v>
      </c>
      <c r="CU20" s="6">
        <v>15</v>
      </c>
      <c r="CV20" s="5">
        <v>119</v>
      </c>
      <c r="CW20" s="6">
        <v>11.6</v>
      </c>
      <c r="CX20" s="6">
        <v>14.1</v>
      </c>
      <c r="CY20" s="6">
        <v>37.1</v>
      </c>
      <c r="DA20" s="3">
        <v>103</v>
      </c>
      <c r="DB20" s="4">
        <v>30.3</v>
      </c>
      <c r="DC20" s="4">
        <v>88.3</v>
      </c>
      <c r="DD20" s="4">
        <v>30</v>
      </c>
      <c r="DE20" s="3">
        <v>340</v>
      </c>
      <c r="DF20" s="4">
        <v>16.2</v>
      </c>
      <c r="DG20" s="3">
        <v>296</v>
      </c>
      <c r="DH20" s="4">
        <v>10.8</v>
      </c>
      <c r="DI20" s="4">
        <v>12.1</v>
      </c>
      <c r="DJ20" s="4">
        <v>31.7</v>
      </c>
    </row>
    <row r="21" spans="1:114">
      <c r="A21" s="3">
        <v>2016020</v>
      </c>
      <c r="B21" s="11" t="s">
        <v>143</v>
      </c>
      <c r="C21" s="2">
        <v>1553317</v>
      </c>
      <c r="D21" s="10" t="s">
        <v>144</v>
      </c>
      <c r="F21" s="3">
        <v>157</v>
      </c>
      <c r="G21" s="4">
        <v>43.7</v>
      </c>
      <c r="H21" s="4">
        <v>89.2</v>
      </c>
      <c r="I21" s="4">
        <v>32</v>
      </c>
      <c r="J21" s="3">
        <v>359</v>
      </c>
      <c r="K21" s="4">
        <v>12.4</v>
      </c>
      <c r="L21" s="3">
        <v>248</v>
      </c>
      <c r="M21" s="4">
        <v>9.8</v>
      </c>
      <c r="N21" s="4">
        <v>11.3</v>
      </c>
      <c r="O21" s="4">
        <v>23.5</v>
      </c>
      <c r="Q21" s="3">
        <v>115</v>
      </c>
      <c r="R21" s="4">
        <v>34.2</v>
      </c>
      <c r="S21" s="4">
        <v>94</v>
      </c>
      <c r="T21" s="4">
        <v>31.6</v>
      </c>
      <c r="U21" s="3">
        <v>336</v>
      </c>
      <c r="V21" s="4">
        <v>12.5</v>
      </c>
      <c r="W21" s="3">
        <v>183</v>
      </c>
      <c r="X21" s="4">
        <v>10</v>
      </c>
      <c r="Y21" s="4">
        <v>11.1</v>
      </c>
      <c r="Z21" s="4">
        <v>24.6</v>
      </c>
      <c r="AB21" s="3">
        <v>131</v>
      </c>
      <c r="AC21" s="6">
        <v>39.1</v>
      </c>
      <c r="AD21" s="6">
        <v>92.7</v>
      </c>
      <c r="AE21" s="4">
        <v>31</v>
      </c>
      <c r="AF21" s="3">
        <v>335</v>
      </c>
      <c r="AG21" s="4">
        <v>12.7</v>
      </c>
      <c r="AH21" s="3">
        <v>178</v>
      </c>
      <c r="AI21" s="4">
        <v>10.4</v>
      </c>
      <c r="AJ21" s="4">
        <v>11.6</v>
      </c>
      <c r="AK21" s="4">
        <v>27.9</v>
      </c>
      <c r="AM21" s="3">
        <v>134</v>
      </c>
      <c r="AN21" s="4">
        <v>39.7</v>
      </c>
      <c r="AO21" s="4">
        <v>93</v>
      </c>
      <c r="AP21" s="4">
        <v>31.4</v>
      </c>
      <c r="AQ21" s="3">
        <v>338</v>
      </c>
      <c r="AR21" s="4">
        <v>12.6</v>
      </c>
      <c r="AS21" s="3">
        <v>164</v>
      </c>
      <c r="AT21" s="4">
        <v>10.6</v>
      </c>
      <c r="AU21" s="4">
        <v>11.6</v>
      </c>
      <c r="AV21" s="4">
        <v>29.2</v>
      </c>
      <c r="AX21" s="3">
        <v>134</v>
      </c>
      <c r="AY21" s="4">
        <v>39.4</v>
      </c>
      <c r="AZ21" s="4">
        <v>91</v>
      </c>
      <c r="BA21" s="4">
        <v>30.9</v>
      </c>
      <c r="BB21" s="3">
        <v>340</v>
      </c>
      <c r="BC21" s="4">
        <v>12.5</v>
      </c>
      <c r="BD21" s="3">
        <v>174</v>
      </c>
      <c r="BE21" s="4">
        <v>10.8</v>
      </c>
      <c r="BF21" s="4">
        <v>12.1</v>
      </c>
      <c r="BG21" s="4">
        <v>31.5</v>
      </c>
      <c r="BI21" s="3">
        <v>133</v>
      </c>
      <c r="BJ21" s="4">
        <v>38.6</v>
      </c>
      <c r="BK21" s="4">
        <v>90.4</v>
      </c>
      <c r="BL21" s="4">
        <v>31.1</v>
      </c>
      <c r="BM21" s="3">
        <v>345</v>
      </c>
      <c r="BN21" s="4">
        <v>12.4</v>
      </c>
      <c r="BO21" s="27">
        <v>170</v>
      </c>
      <c r="BP21" s="79">
        <v>10.6</v>
      </c>
      <c r="BQ21" s="79">
        <v>11.6</v>
      </c>
      <c r="BR21" s="79">
        <v>28.5</v>
      </c>
      <c r="BS21" s="37"/>
      <c r="BT21" s="27">
        <v>149</v>
      </c>
      <c r="BU21" s="79">
        <v>42.4</v>
      </c>
      <c r="BV21" s="79">
        <v>89.3</v>
      </c>
      <c r="BW21" s="79">
        <v>31.4</v>
      </c>
      <c r="BX21" s="27">
        <v>351</v>
      </c>
      <c r="BY21" s="79">
        <v>12.4</v>
      </c>
      <c r="BZ21" s="27">
        <v>190</v>
      </c>
      <c r="CA21" s="79">
        <v>10.7</v>
      </c>
      <c r="CB21" s="79">
        <v>12.7</v>
      </c>
      <c r="CC21" s="79">
        <v>30.2</v>
      </c>
      <c r="CE21" s="3">
        <v>144</v>
      </c>
      <c r="CF21" s="4">
        <v>41.5</v>
      </c>
      <c r="CG21" s="4">
        <v>89.8</v>
      </c>
      <c r="CH21" s="4">
        <v>31.2</v>
      </c>
      <c r="CI21" s="3">
        <v>347</v>
      </c>
      <c r="CJ21" s="4">
        <v>12.4</v>
      </c>
      <c r="CK21" s="3">
        <v>180</v>
      </c>
      <c r="CL21" s="4">
        <v>10.8</v>
      </c>
      <c r="CM21" s="4">
        <v>12.2</v>
      </c>
      <c r="CN21" s="4">
        <v>30.9</v>
      </c>
      <c r="CO21" s="21"/>
      <c r="CP21" s="90"/>
      <c r="CQ21" s="16"/>
      <c r="CR21" s="16"/>
      <c r="CS21" s="16"/>
      <c r="CT21" s="90"/>
      <c r="CU21" s="16"/>
      <c r="CV21" s="90"/>
      <c r="CW21" s="16"/>
      <c r="CX21" s="16"/>
      <c r="CY21" s="16"/>
      <c r="DA21" s="3">
        <v>145</v>
      </c>
      <c r="DB21" s="4">
        <v>41.8</v>
      </c>
      <c r="DC21" s="4">
        <v>90.7</v>
      </c>
      <c r="DD21" s="4">
        <v>31.5</v>
      </c>
      <c r="DE21" s="3">
        <v>347</v>
      </c>
      <c r="DF21" s="4">
        <v>13.4</v>
      </c>
      <c r="DG21" s="3">
        <v>115</v>
      </c>
      <c r="DH21" s="4">
        <v>12.1</v>
      </c>
      <c r="DI21" s="4">
        <v>13.9</v>
      </c>
      <c r="DJ21" s="4">
        <v>42.2</v>
      </c>
    </row>
    <row r="22" spans="1:114">
      <c r="A22" s="3">
        <v>2016021</v>
      </c>
      <c r="B22" s="11" t="s">
        <v>148</v>
      </c>
      <c r="C22" s="2">
        <v>1553631</v>
      </c>
      <c r="D22" s="10" t="s">
        <v>149</v>
      </c>
      <c r="F22" s="3">
        <v>140</v>
      </c>
      <c r="G22" s="4">
        <v>42</v>
      </c>
      <c r="H22" s="4">
        <v>99.1</v>
      </c>
      <c r="I22" s="4">
        <v>33</v>
      </c>
      <c r="J22" s="3">
        <v>333</v>
      </c>
      <c r="K22" s="4">
        <v>13.1</v>
      </c>
      <c r="L22" s="3">
        <v>100</v>
      </c>
      <c r="M22" s="4">
        <v>11.9</v>
      </c>
      <c r="N22" s="4">
        <v>15</v>
      </c>
      <c r="O22" s="4">
        <v>41.3</v>
      </c>
      <c r="Q22" s="3">
        <v>82</v>
      </c>
      <c r="R22" s="4">
        <v>25.1</v>
      </c>
      <c r="S22" s="4">
        <v>102</v>
      </c>
      <c r="T22" s="4">
        <v>33.3</v>
      </c>
      <c r="U22" s="3">
        <v>327</v>
      </c>
      <c r="V22" s="4">
        <v>13</v>
      </c>
      <c r="W22" s="3">
        <v>63</v>
      </c>
      <c r="X22" s="4">
        <v>12.1</v>
      </c>
      <c r="Y22" s="4">
        <v>15.1</v>
      </c>
      <c r="Z22" s="4">
        <v>42.6</v>
      </c>
      <c r="AB22" s="3">
        <v>99</v>
      </c>
      <c r="AC22" s="6">
        <v>29.6</v>
      </c>
      <c r="AD22" s="6">
        <v>98</v>
      </c>
      <c r="AE22" s="4">
        <v>32.8</v>
      </c>
      <c r="AF22" s="3">
        <v>334</v>
      </c>
      <c r="AG22" s="4">
        <v>13.8</v>
      </c>
      <c r="AH22" s="3">
        <v>73</v>
      </c>
      <c r="AI22" s="4">
        <v>11.9</v>
      </c>
      <c r="AJ22" s="4">
        <v>14.2</v>
      </c>
      <c r="AK22" s="4">
        <v>41.5</v>
      </c>
      <c r="AM22" s="3">
        <v>102</v>
      </c>
      <c r="AN22" s="4">
        <v>31.2</v>
      </c>
      <c r="AO22" s="4">
        <v>100</v>
      </c>
      <c r="AP22" s="4">
        <v>32.7</v>
      </c>
      <c r="AQ22" s="3">
        <v>327</v>
      </c>
      <c r="AR22" s="4">
        <v>14.6</v>
      </c>
      <c r="AS22" s="3">
        <v>76</v>
      </c>
      <c r="AT22" s="4">
        <v>11.7</v>
      </c>
      <c r="AU22" s="4">
        <v>13.6</v>
      </c>
      <c r="AV22" s="4">
        <v>38.2</v>
      </c>
      <c r="AX22" s="3">
        <v>99</v>
      </c>
      <c r="AY22" s="4">
        <v>29.9</v>
      </c>
      <c r="AZ22" s="4">
        <v>98.7</v>
      </c>
      <c r="BA22" s="4">
        <v>32.7</v>
      </c>
      <c r="BB22" s="3">
        <v>331</v>
      </c>
      <c r="BC22" s="4">
        <v>13.8</v>
      </c>
      <c r="BD22" s="3">
        <v>64</v>
      </c>
      <c r="BE22" s="4">
        <v>12.1</v>
      </c>
      <c r="BF22" s="4">
        <v>15.6</v>
      </c>
      <c r="BG22" s="4">
        <v>44.1</v>
      </c>
      <c r="BI22" s="3">
        <v>111</v>
      </c>
      <c r="BJ22" s="4">
        <v>32.3</v>
      </c>
      <c r="BK22" s="4">
        <v>95.8</v>
      </c>
      <c r="BL22" s="4">
        <v>32.9</v>
      </c>
      <c r="BM22" s="3">
        <v>344</v>
      </c>
      <c r="BN22" s="4">
        <v>13.4</v>
      </c>
      <c r="BO22" s="27">
        <v>85</v>
      </c>
      <c r="BP22" s="79">
        <v>12</v>
      </c>
      <c r="BQ22" s="79">
        <v>14.8</v>
      </c>
      <c r="BR22" s="79">
        <v>40.8</v>
      </c>
      <c r="BS22" s="37"/>
      <c r="BT22" s="27">
        <v>116</v>
      </c>
      <c r="BU22" s="79">
        <v>32.7</v>
      </c>
      <c r="BV22" s="79">
        <v>94</v>
      </c>
      <c r="BW22" s="79">
        <v>33.3</v>
      </c>
      <c r="BX22" s="27">
        <v>355</v>
      </c>
      <c r="BY22" s="79">
        <v>13</v>
      </c>
      <c r="BZ22" s="27">
        <v>85</v>
      </c>
      <c r="CA22" s="79">
        <v>12.4</v>
      </c>
      <c r="CB22" s="79">
        <v>15.6</v>
      </c>
      <c r="CC22" s="79">
        <v>43</v>
      </c>
      <c r="CE22" s="3">
        <v>119</v>
      </c>
      <c r="CF22" s="4">
        <v>34</v>
      </c>
      <c r="CG22" s="4">
        <v>93.9</v>
      </c>
      <c r="CH22" s="4">
        <v>32.9</v>
      </c>
      <c r="CI22" s="3">
        <v>350</v>
      </c>
      <c r="CJ22" s="4">
        <v>13</v>
      </c>
      <c r="CK22" s="3">
        <v>108</v>
      </c>
      <c r="CL22" s="4">
        <v>12</v>
      </c>
      <c r="CM22" s="4">
        <v>13.7</v>
      </c>
      <c r="CN22" s="4">
        <v>40.5</v>
      </c>
      <c r="CP22" s="5">
        <v>113</v>
      </c>
      <c r="CQ22" s="6">
        <v>32.8</v>
      </c>
      <c r="CR22" s="6">
        <v>95.3</v>
      </c>
      <c r="CS22" s="6">
        <v>32.8</v>
      </c>
      <c r="CT22" s="5">
        <v>345</v>
      </c>
      <c r="CU22" s="6">
        <v>13.3</v>
      </c>
      <c r="CV22" s="5">
        <v>116</v>
      </c>
      <c r="CW22" s="6">
        <v>11.8</v>
      </c>
      <c r="CX22" s="6">
        <v>13.8</v>
      </c>
      <c r="CY22" s="6">
        <v>39.7</v>
      </c>
      <c r="DA22" s="3">
        <v>104</v>
      </c>
      <c r="DB22" s="4">
        <v>30.4</v>
      </c>
      <c r="DC22" s="4">
        <v>96.8</v>
      </c>
      <c r="DD22" s="4">
        <v>33.1</v>
      </c>
      <c r="DE22" s="3">
        <v>342</v>
      </c>
      <c r="DF22" s="4">
        <v>14.4</v>
      </c>
      <c r="DG22" s="3">
        <v>190</v>
      </c>
      <c r="DH22" s="4">
        <v>10.6</v>
      </c>
      <c r="DI22" s="4">
        <v>12.2</v>
      </c>
      <c r="DJ22" s="4">
        <v>30.1</v>
      </c>
    </row>
    <row r="23" spans="1:114">
      <c r="A23" s="3">
        <v>2016023</v>
      </c>
      <c r="B23" s="11" t="s">
        <v>152</v>
      </c>
      <c r="C23" s="2">
        <v>1553243</v>
      </c>
      <c r="D23" s="10" t="s">
        <v>153</v>
      </c>
      <c r="F23" s="3">
        <v>100</v>
      </c>
      <c r="G23" s="4">
        <v>27.8</v>
      </c>
      <c r="H23" s="4">
        <v>92.4</v>
      </c>
      <c r="I23" s="4">
        <v>33.2</v>
      </c>
      <c r="J23" s="3">
        <v>360</v>
      </c>
      <c r="K23" s="4">
        <v>14.8</v>
      </c>
      <c r="L23" s="3">
        <v>211</v>
      </c>
      <c r="M23" s="13"/>
      <c r="N23" s="13"/>
      <c r="O23" s="13"/>
      <c r="Q23" s="3">
        <v>82</v>
      </c>
      <c r="R23" s="4">
        <v>24.6</v>
      </c>
      <c r="S23" s="4">
        <v>94.6</v>
      </c>
      <c r="T23" s="4">
        <v>31.5</v>
      </c>
      <c r="U23" s="3">
        <v>333</v>
      </c>
      <c r="V23" s="4">
        <v>14.6</v>
      </c>
      <c r="W23" s="3">
        <v>86</v>
      </c>
      <c r="X23" s="4">
        <v>12.1</v>
      </c>
      <c r="Y23" s="4">
        <v>15</v>
      </c>
      <c r="Z23" s="4">
        <v>40</v>
      </c>
      <c r="AB23" s="3">
        <v>85</v>
      </c>
      <c r="AC23" s="6">
        <v>24.6</v>
      </c>
      <c r="AD23" s="6">
        <v>92.8</v>
      </c>
      <c r="AE23" s="4">
        <v>32.1</v>
      </c>
      <c r="AF23" s="3">
        <v>346</v>
      </c>
      <c r="AG23" s="4">
        <v>14.9</v>
      </c>
      <c r="AH23" s="3">
        <v>95</v>
      </c>
      <c r="AI23" s="4">
        <v>12.8</v>
      </c>
      <c r="AJ23" s="4">
        <v>16.3</v>
      </c>
      <c r="AK23" s="4">
        <v>45.5</v>
      </c>
      <c r="AM23" s="3">
        <v>89</v>
      </c>
      <c r="AN23" s="4">
        <v>25.6</v>
      </c>
      <c r="AO23" s="4">
        <v>92.8</v>
      </c>
      <c r="AP23" s="4">
        <v>32.2</v>
      </c>
      <c r="AQ23" s="3">
        <v>348</v>
      </c>
      <c r="AR23" s="4">
        <v>14.5</v>
      </c>
      <c r="AS23" s="3">
        <v>94</v>
      </c>
      <c r="AT23" s="4">
        <v>13.3</v>
      </c>
      <c r="AU23" s="4">
        <v>20.5</v>
      </c>
      <c r="AV23" s="4">
        <v>48.5</v>
      </c>
      <c r="AX23" s="3">
        <v>96</v>
      </c>
      <c r="AY23" s="4">
        <v>27.5</v>
      </c>
      <c r="AZ23" s="4">
        <v>92.6</v>
      </c>
      <c r="BA23" s="4">
        <v>32.3</v>
      </c>
      <c r="BB23" s="3">
        <v>349</v>
      </c>
      <c r="BC23" s="4">
        <v>14</v>
      </c>
      <c r="BD23" s="3">
        <v>93</v>
      </c>
      <c r="BE23" s="4">
        <v>12.7</v>
      </c>
      <c r="BF23" s="4">
        <v>17.8</v>
      </c>
      <c r="BG23" s="4">
        <v>47.3</v>
      </c>
      <c r="BI23" s="3">
        <v>103</v>
      </c>
      <c r="BJ23" s="4">
        <v>29.4</v>
      </c>
      <c r="BK23" s="4">
        <v>91.9</v>
      </c>
      <c r="BL23" s="4">
        <v>32.2</v>
      </c>
      <c r="BM23" s="3">
        <v>350</v>
      </c>
      <c r="BN23" s="4">
        <v>13.9</v>
      </c>
      <c r="BO23" s="27">
        <v>123</v>
      </c>
      <c r="BP23" s="79">
        <v>12.3</v>
      </c>
      <c r="BQ23" s="79">
        <v>15.6</v>
      </c>
      <c r="BR23" s="79">
        <v>43</v>
      </c>
      <c r="BS23" s="37"/>
      <c r="BT23" s="27">
        <v>112</v>
      </c>
      <c r="BU23" s="79">
        <v>32.1</v>
      </c>
      <c r="BV23" s="79">
        <v>91.2</v>
      </c>
      <c r="BW23" s="79">
        <v>31.8</v>
      </c>
      <c r="BX23" s="27">
        <v>349</v>
      </c>
      <c r="BY23" s="79">
        <v>13.9</v>
      </c>
      <c r="BZ23" s="27">
        <v>162</v>
      </c>
      <c r="CA23" s="79">
        <v>11.9</v>
      </c>
      <c r="CB23" s="79">
        <v>15.7</v>
      </c>
      <c r="CC23" s="79">
        <v>40.1</v>
      </c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90"/>
      <c r="CQ23" s="16"/>
      <c r="CR23" s="16"/>
      <c r="CS23" s="16"/>
      <c r="CT23" s="90"/>
      <c r="CU23" s="16"/>
      <c r="CV23" s="90"/>
      <c r="CW23" s="16"/>
      <c r="CX23" s="16"/>
      <c r="CY23" s="16"/>
      <c r="DA23" s="3">
        <v>95</v>
      </c>
      <c r="DB23" s="4">
        <v>27.2</v>
      </c>
      <c r="DC23" s="4">
        <v>89.8</v>
      </c>
      <c r="DD23" s="4">
        <v>31.4</v>
      </c>
      <c r="DE23" s="3">
        <v>349</v>
      </c>
      <c r="DF23" s="4">
        <v>14.2</v>
      </c>
      <c r="DG23" s="3">
        <v>246</v>
      </c>
      <c r="DH23" s="4">
        <v>10.7</v>
      </c>
      <c r="DI23" s="4">
        <v>11.3</v>
      </c>
      <c r="DJ23" s="4">
        <v>29.1</v>
      </c>
    </row>
    <row r="24" spans="1:114">
      <c r="A24" s="3">
        <v>2016024</v>
      </c>
      <c r="B24" s="11" t="s">
        <v>156</v>
      </c>
      <c r="C24" s="2">
        <v>1554443</v>
      </c>
      <c r="D24" s="10" t="s">
        <v>157</v>
      </c>
      <c r="F24" s="3">
        <v>90</v>
      </c>
      <c r="G24" s="4">
        <v>26.9</v>
      </c>
      <c r="H24" s="4">
        <v>104.3</v>
      </c>
      <c r="I24" s="4">
        <v>34.9</v>
      </c>
      <c r="J24" s="3">
        <v>335</v>
      </c>
      <c r="K24" s="4">
        <v>19.1</v>
      </c>
      <c r="L24" s="3">
        <v>52</v>
      </c>
      <c r="M24" s="4">
        <v>11.6</v>
      </c>
      <c r="N24" s="4">
        <v>15.3</v>
      </c>
      <c r="O24" s="4">
        <v>26</v>
      </c>
      <c r="Q24" s="3">
        <v>54</v>
      </c>
      <c r="R24" s="4">
        <v>16</v>
      </c>
      <c r="S24" s="4">
        <v>91.4</v>
      </c>
      <c r="T24" s="4">
        <v>30.9</v>
      </c>
      <c r="U24" s="3">
        <v>338</v>
      </c>
      <c r="V24" s="4">
        <v>19.8</v>
      </c>
      <c r="W24" s="3">
        <v>17</v>
      </c>
      <c r="X24" s="4">
        <v>11.1</v>
      </c>
      <c r="Y24" s="4">
        <v>16.8</v>
      </c>
      <c r="Z24" s="4">
        <v>35.7</v>
      </c>
      <c r="AB24" s="3">
        <v>104</v>
      </c>
      <c r="AC24" s="6">
        <v>29.9</v>
      </c>
      <c r="AD24" s="6">
        <v>91.2</v>
      </c>
      <c r="AE24" s="4">
        <v>31.7</v>
      </c>
      <c r="AF24" s="3">
        <v>348</v>
      </c>
      <c r="AG24" s="4">
        <v>19.6</v>
      </c>
      <c r="AH24" s="3">
        <v>12</v>
      </c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90"/>
      <c r="CQ24" s="16"/>
      <c r="CR24" s="16"/>
      <c r="CS24" s="16"/>
      <c r="CT24" s="90"/>
      <c r="CU24" s="16"/>
      <c r="CV24" s="90"/>
      <c r="CW24" s="16"/>
      <c r="CX24" s="16"/>
      <c r="CY24" s="16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</row>
    <row r="25" spans="1:114">
      <c r="A25" s="3">
        <v>2016025</v>
      </c>
      <c r="B25" s="11" t="s">
        <v>161</v>
      </c>
      <c r="C25" s="2">
        <v>1552649</v>
      </c>
      <c r="D25" s="10" t="s">
        <v>162</v>
      </c>
      <c r="F25" s="3">
        <v>104</v>
      </c>
      <c r="G25" s="4">
        <v>30.8</v>
      </c>
      <c r="H25" s="4">
        <v>86.3</v>
      </c>
      <c r="I25" s="4">
        <v>29.1</v>
      </c>
      <c r="J25" s="3">
        <v>338</v>
      </c>
      <c r="K25" s="4">
        <v>16</v>
      </c>
      <c r="L25" s="3">
        <v>54</v>
      </c>
      <c r="M25" s="4">
        <v>12.4</v>
      </c>
      <c r="N25" s="4">
        <v>21.1</v>
      </c>
      <c r="O25" s="4">
        <v>41.9</v>
      </c>
      <c r="Q25" s="3">
        <v>85</v>
      </c>
      <c r="R25" s="4">
        <v>25.8</v>
      </c>
      <c r="S25" s="4">
        <v>87.2</v>
      </c>
      <c r="T25" s="4">
        <v>28.7</v>
      </c>
      <c r="U25" s="3">
        <v>329</v>
      </c>
      <c r="V25" s="4">
        <v>16.5</v>
      </c>
      <c r="W25" s="3">
        <v>41</v>
      </c>
      <c r="X25" s="4">
        <v>11</v>
      </c>
      <c r="Y25" s="4">
        <v>14.2</v>
      </c>
      <c r="Z25" s="4">
        <v>33.1</v>
      </c>
      <c r="AB25" s="3">
        <v>97</v>
      </c>
      <c r="AC25" s="6">
        <v>29.1</v>
      </c>
      <c r="AD25" s="6">
        <v>87.1</v>
      </c>
      <c r="AE25" s="4">
        <v>29</v>
      </c>
      <c r="AF25" s="3">
        <v>333</v>
      </c>
      <c r="AG25" s="4">
        <v>16.7</v>
      </c>
      <c r="AH25" s="3">
        <v>54</v>
      </c>
      <c r="AI25" s="4">
        <v>11.9</v>
      </c>
      <c r="AJ25" s="4">
        <v>12.9</v>
      </c>
      <c r="AK25" s="4">
        <v>37.7</v>
      </c>
      <c r="AM25" s="3">
        <v>100</v>
      </c>
      <c r="AN25" s="4">
        <v>29.4</v>
      </c>
      <c r="AO25" s="4">
        <v>86.2</v>
      </c>
      <c r="AP25" s="4">
        <v>29.3</v>
      </c>
      <c r="AQ25" s="3">
        <v>340</v>
      </c>
      <c r="AR25" s="4">
        <v>17</v>
      </c>
      <c r="AS25" s="3">
        <v>57</v>
      </c>
      <c r="AT25" s="4">
        <v>10.9</v>
      </c>
      <c r="AU25" s="4">
        <v>14.8</v>
      </c>
      <c r="AV25" s="4">
        <v>32.6</v>
      </c>
      <c r="AX25" s="3">
        <v>89</v>
      </c>
      <c r="AY25" s="4">
        <v>27.2</v>
      </c>
      <c r="AZ25" s="4">
        <v>89.2</v>
      </c>
      <c r="BA25" s="4">
        <v>29.2</v>
      </c>
      <c r="BB25" s="3">
        <v>327</v>
      </c>
      <c r="BC25" s="4">
        <v>16.3</v>
      </c>
      <c r="BD25" s="3">
        <v>38</v>
      </c>
      <c r="BE25" s="4">
        <v>12.4</v>
      </c>
      <c r="BF25" s="4">
        <v>19.9</v>
      </c>
      <c r="BG25" s="4">
        <v>40.5</v>
      </c>
      <c r="BI25" s="3">
        <v>103</v>
      </c>
      <c r="BJ25" s="4">
        <v>29.4</v>
      </c>
      <c r="BK25" s="4">
        <v>85</v>
      </c>
      <c r="BL25" s="4">
        <v>29.8</v>
      </c>
      <c r="BM25" s="3">
        <v>350</v>
      </c>
      <c r="BN25" s="4">
        <v>15.9</v>
      </c>
      <c r="BO25" s="27">
        <v>57</v>
      </c>
      <c r="BP25" s="13"/>
      <c r="BQ25" s="13"/>
      <c r="BR25" s="13"/>
      <c r="BS25" s="37"/>
      <c r="BT25" s="27">
        <v>105</v>
      </c>
      <c r="BU25" s="79">
        <v>31.3</v>
      </c>
      <c r="BV25" s="79">
        <v>86.9</v>
      </c>
      <c r="BW25" s="79">
        <v>29.2</v>
      </c>
      <c r="BX25" s="27">
        <v>335</v>
      </c>
      <c r="BY25" s="79">
        <v>15.3</v>
      </c>
      <c r="BZ25" s="27">
        <v>50</v>
      </c>
      <c r="CA25" s="13"/>
      <c r="CB25" s="13"/>
      <c r="CC25" s="13"/>
      <c r="CE25" s="3">
        <v>109</v>
      </c>
      <c r="CF25" s="4">
        <v>31.6</v>
      </c>
      <c r="CG25" s="4">
        <v>84.3</v>
      </c>
      <c r="CH25" s="4">
        <v>29.1</v>
      </c>
      <c r="CI25" s="3">
        <v>345</v>
      </c>
      <c r="CJ25" s="4">
        <v>15.5</v>
      </c>
      <c r="CK25" s="3">
        <v>51</v>
      </c>
      <c r="CL25" s="13"/>
      <c r="CM25" s="13"/>
      <c r="CN25" s="13"/>
      <c r="CP25" s="5">
        <v>120</v>
      </c>
      <c r="CQ25" s="6">
        <v>34.8</v>
      </c>
      <c r="CR25" s="6">
        <v>84.5</v>
      </c>
      <c r="CS25" s="6">
        <v>29.1</v>
      </c>
      <c r="CT25" s="5">
        <v>345</v>
      </c>
      <c r="CU25" s="6">
        <v>15.3</v>
      </c>
      <c r="CV25" s="5">
        <v>73</v>
      </c>
      <c r="CW25" s="6">
        <v>12.1</v>
      </c>
      <c r="CX25" s="6">
        <v>13.6</v>
      </c>
      <c r="CY25" s="6">
        <v>39.9</v>
      </c>
      <c r="DA25" s="3">
        <v>113</v>
      </c>
      <c r="DB25" s="4">
        <v>32.8</v>
      </c>
      <c r="DC25" s="4">
        <v>86.5</v>
      </c>
      <c r="DD25" s="4">
        <v>29.8</v>
      </c>
      <c r="DE25" s="3">
        <v>345</v>
      </c>
      <c r="DF25" s="4">
        <v>16.4</v>
      </c>
      <c r="DG25" s="3">
        <v>108</v>
      </c>
      <c r="DH25" s="4">
        <v>11.2</v>
      </c>
      <c r="DI25" s="4">
        <v>11.6</v>
      </c>
      <c r="DJ25" s="4">
        <v>31.7</v>
      </c>
    </row>
    <row r="26" spans="1:114">
      <c r="A26" s="3">
        <v>2016026</v>
      </c>
      <c r="B26" s="11" t="s">
        <v>166</v>
      </c>
      <c r="C26" s="2">
        <v>1552477</v>
      </c>
      <c r="D26" s="10" t="s">
        <v>167</v>
      </c>
      <c r="F26" s="3">
        <v>134</v>
      </c>
      <c r="G26" s="4">
        <v>40.3</v>
      </c>
      <c r="H26" s="4">
        <v>93.9</v>
      </c>
      <c r="I26" s="4">
        <v>31.2</v>
      </c>
      <c r="J26" s="3">
        <v>333</v>
      </c>
      <c r="K26" s="4">
        <v>13.3</v>
      </c>
      <c r="L26" s="3">
        <v>277</v>
      </c>
      <c r="M26" s="4">
        <v>10.2</v>
      </c>
      <c r="N26" s="4">
        <v>11.7</v>
      </c>
      <c r="O26" s="4">
        <v>25.7</v>
      </c>
      <c r="Q26" s="3">
        <v>96</v>
      </c>
      <c r="R26" s="4">
        <v>28.6</v>
      </c>
      <c r="S26" s="4">
        <v>93.5</v>
      </c>
      <c r="T26" s="4">
        <v>31.4</v>
      </c>
      <c r="U26" s="3">
        <v>336</v>
      </c>
      <c r="V26" s="4">
        <v>13.2</v>
      </c>
      <c r="W26" s="3">
        <v>172</v>
      </c>
      <c r="X26" s="4">
        <v>10.3</v>
      </c>
      <c r="Y26" s="4">
        <v>11</v>
      </c>
      <c r="Z26" s="4">
        <v>26.7</v>
      </c>
      <c r="AB26" s="3">
        <v>106</v>
      </c>
      <c r="AC26" s="6">
        <v>32.1</v>
      </c>
      <c r="AD26" s="6">
        <v>93.9</v>
      </c>
      <c r="AE26" s="4">
        <v>31</v>
      </c>
      <c r="AF26" s="3">
        <v>330</v>
      </c>
      <c r="AG26" s="4">
        <v>13.7</v>
      </c>
      <c r="AH26" s="3">
        <v>172</v>
      </c>
      <c r="AI26" s="4">
        <v>10.5</v>
      </c>
      <c r="AJ26" s="4">
        <v>11.9</v>
      </c>
      <c r="AK26" s="4">
        <v>27.6</v>
      </c>
      <c r="AM26" s="3">
        <v>96</v>
      </c>
      <c r="AN26" s="4">
        <v>28.2</v>
      </c>
      <c r="AO26" s="4">
        <v>93.4</v>
      </c>
      <c r="AP26" s="4">
        <v>31.8</v>
      </c>
      <c r="AQ26" s="3">
        <v>340</v>
      </c>
      <c r="AR26" s="4">
        <v>13.8</v>
      </c>
      <c r="AS26" s="3">
        <v>165</v>
      </c>
      <c r="AT26" s="4">
        <v>10.4</v>
      </c>
      <c r="AU26" s="4">
        <v>10.9</v>
      </c>
      <c r="AV26" s="4">
        <v>27.1</v>
      </c>
      <c r="AX26" s="3">
        <v>92</v>
      </c>
      <c r="AY26" s="4">
        <v>27.1</v>
      </c>
      <c r="AZ26" s="4">
        <v>92.8</v>
      </c>
      <c r="BA26" s="4">
        <v>31.5</v>
      </c>
      <c r="BB26" s="3">
        <v>339</v>
      </c>
      <c r="BC26" s="4">
        <v>13.6</v>
      </c>
      <c r="BD26" s="3">
        <v>178</v>
      </c>
      <c r="BE26" s="4">
        <v>10.3</v>
      </c>
      <c r="BF26" s="4">
        <v>10.9</v>
      </c>
      <c r="BG26" s="4">
        <v>26.3</v>
      </c>
      <c r="BI26" s="3">
        <v>96</v>
      </c>
      <c r="BJ26" s="4">
        <v>28.5</v>
      </c>
      <c r="BK26" s="4">
        <v>91.9</v>
      </c>
      <c r="BL26" s="4">
        <v>31</v>
      </c>
      <c r="BM26" s="3">
        <v>337</v>
      </c>
      <c r="BN26" s="4">
        <v>13.6</v>
      </c>
      <c r="BO26" s="27">
        <v>213</v>
      </c>
      <c r="BP26" s="79">
        <v>10.4</v>
      </c>
      <c r="BQ26" s="79">
        <v>12.2</v>
      </c>
      <c r="BR26" s="79">
        <v>28.5</v>
      </c>
      <c r="BS26" s="37"/>
      <c r="BT26" s="27">
        <v>102</v>
      </c>
      <c r="BU26" s="79">
        <v>29.4</v>
      </c>
      <c r="BV26" s="79">
        <v>90.5</v>
      </c>
      <c r="BW26" s="79">
        <v>31.4</v>
      </c>
      <c r="BX26" s="27">
        <v>347</v>
      </c>
      <c r="BY26" s="79">
        <v>13.3</v>
      </c>
      <c r="BZ26" s="27">
        <v>244</v>
      </c>
      <c r="CA26" s="79">
        <v>10.4</v>
      </c>
      <c r="CB26" s="79">
        <v>11.1</v>
      </c>
      <c r="CC26" s="79">
        <v>27.7</v>
      </c>
      <c r="CE26" s="3">
        <v>99</v>
      </c>
      <c r="CF26" s="4">
        <v>29.2</v>
      </c>
      <c r="CG26" s="4">
        <v>90.7</v>
      </c>
      <c r="CH26" s="4">
        <v>30.7</v>
      </c>
      <c r="CI26" s="3">
        <v>339</v>
      </c>
      <c r="CJ26" s="4">
        <v>13.3</v>
      </c>
      <c r="CK26" s="3">
        <v>244</v>
      </c>
      <c r="CL26" s="4">
        <v>10.8</v>
      </c>
      <c r="CM26" s="4">
        <v>12.4</v>
      </c>
      <c r="CN26" s="4">
        <v>30.6</v>
      </c>
      <c r="CO26" s="21"/>
      <c r="CP26" s="90"/>
      <c r="CQ26" s="16"/>
      <c r="CR26" s="16"/>
      <c r="CS26" s="16"/>
      <c r="CT26" s="90"/>
      <c r="CU26" s="16"/>
      <c r="CV26" s="90"/>
      <c r="CW26" s="16"/>
      <c r="CX26" s="16"/>
      <c r="CY26" s="16"/>
      <c r="DA26" s="3">
        <v>104</v>
      </c>
      <c r="DB26" s="4">
        <v>31.9</v>
      </c>
      <c r="DC26" s="4">
        <v>95.2</v>
      </c>
      <c r="DD26" s="4">
        <v>31</v>
      </c>
      <c r="DE26" s="3">
        <v>326</v>
      </c>
      <c r="DF26" s="4">
        <v>14.6</v>
      </c>
      <c r="DG26" s="3">
        <v>304</v>
      </c>
      <c r="DH26" s="4">
        <v>10.3</v>
      </c>
      <c r="DI26" s="4">
        <v>10.8</v>
      </c>
      <c r="DJ26" s="4">
        <v>26.1</v>
      </c>
    </row>
    <row r="27" spans="1:114">
      <c r="A27" s="3">
        <v>2016027</v>
      </c>
      <c r="B27" s="11" t="s">
        <v>169</v>
      </c>
      <c r="C27" s="2">
        <v>1154724</v>
      </c>
      <c r="D27" s="10" t="s">
        <v>170</v>
      </c>
      <c r="F27" s="3">
        <v>152</v>
      </c>
      <c r="G27" s="4">
        <v>43.9</v>
      </c>
      <c r="H27" s="4">
        <v>98.9</v>
      </c>
      <c r="I27" s="4">
        <v>34.2</v>
      </c>
      <c r="J27" s="3">
        <v>346</v>
      </c>
      <c r="K27" s="4">
        <v>12.7</v>
      </c>
      <c r="L27" s="3">
        <v>251</v>
      </c>
      <c r="M27" s="4">
        <v>9.1</v>
      </c>
      <c r="N27" s="4">
        <v>9.8</v>
      </c>
      <c r="O27" s="4">
        <v>16.9</v>
      </c>
      <c r="Q27" s="3">
        <v>94</v>
      </c>
      <c r="R27" s="4">
        <v>29.2</v>
      </c>
      <c r="S27" s="4">
        <v>101.7</v>
      </c>
      <c r="T27" s="4">
        <v>32.8</v>
      </c>
      <c r="U27" s="3">
        <v>322</v>
      </c>
      <c r="V27" s="4">
        <v>13.4</v>
      </c>
      <c r="W27" s="3">
        <v>98</v>
      </c>
      <c r="X27" s="4">
        <v>9.4</v>
      </c>
      <c r="Y27" s="4">
        <v>9.5</v>
      </c>
      <c r="Z27" s="4">
        <v>18.7</v>
      </c>
      <c r="AB27" s="3">
        <v>104</v>
      </c>
      <c r="AC27" s="6">
        <v>31.8</v>
      </c>
      <c r="AD27" s="6">
        <v>101.3</v>
      </c>
      <c r="AE27" s="4">
        <v>33.1</v>
      </c>
      <c r="AF27" s="3">
        <v>327</v>
      </c>
      <c r="AG27" s="4">
        <v>13.6</v>
      </c>
      <c r="AH27" s="3">
        <v>65</v>
      </c>
      <c r="AI27" s="4">
        <v>10.2</v>
      </c>
      <c r="AJ27" s="4">
        <v>10.9</v>
      </c>
      <c r="AK27" s="4">
        <v>24.9</v>
      </c>
      <c r="AM27" s="3">
        <v>104</v>
      </c>
      <c r="AN27" s="4">
        <v>30.8</v>
      </c>
      <c r="AO27" s="4">
        <v>100.3</v>
      </c>
      <c r="AP27" s="4">
        <v>33.9</v>
      </c>
      <c r="AQ27" s="3">
        <v>338</v>
      </c>
      <c r="AR27" s="4">
        <v>13.8</v>
      </c>
      <c r="AS27" s="3">
        <v>53</v>
      </c>
      <c r="AT27" s="4">
        <v>10.1</v>
      </c>
      <c r="AU27" s="4">
        <v>10.9</v>
      </c>
      <c r="AV27" s="4">
        <v>25.6</v>
      </c>
      <c r="AX27" s="3">
        <v>107</v>
      </c>
      <c r="AY27" s="4">
        <v>31.8</v>
      </c>
      <c r="AZ27" s="4">
        <v>98.8</v>
      </c>
      <c r="BA27" s="4">
        <v>33.2</v>
      </c>
      <c r="BB27" s="3">
        <v>336</v>
      </c>
      <c r="BC27" s="4">
        <v>13.5</v>
      </c>
      <c r="BD27" s="3">
        <v>62</v>
      </c>
      <c r="BE27" s="4">
        <v>10.5</v>
      </c>
      <c r="BF27" s="4">
        <v>12</v>
      </c>
      <c r="BG27" s="4">
        <v>29.1</v>
      </c>
      <c r="BI27" s="3">
        <v>105</v>
      </c>
      <c r="BJ27" s="4">
        <v>32.6</v>
      </c>
      <c r="BK27" s="4">
        <v>102.8</v>
      </c>
      <c r="BL27" s="4">
        <v>33.1</v>
      </c>
      <c r="BM27" s="3">
        <v>322</v>
      </c>
      <c r="BN27" s="4">
        <v>13.2</v>
      </c>
      <c r="BO27" s="27">
        <v>51</v>
      </c>
      <c r="BP27" s="79">
        <v>10.6</v>
      </c>
      <c r="BQ27" s="79">
        <v>13</v>
      </c>
      <c r="BR27" s="79">
        <v>30</v>
      </c>
      <c r="BS27" s="37"/>
      <c r="BT27" s="27">
        <v>105</v>
      </c>
      <c r="BU27" s="79">
        <v>31.1</v>
      </c>
      <c r="BV27" s="79">
        <v>97.5</v>
      </c>
      <c r="BW27" s="79">
        <v>32.9</v>
      </c>
      <c r="BX27" s="27">
        <v>338</v>
      </c>
      <c r="BY27" s="79">
        <v>13</v>
      </c>
      <c r="BZ27" s="27">
        <v>49</v>
      </c>
      <c r="CA27" s="79">
        <v>11.5</v>
      </c>
      <c r="CB27" s="79">
        <v>13.6</v>
      </c>
      <c r="CC27" s="79">
        <v>35.2</v>
      </c>
      <c r="CE27" s="3">
        <v>100</v>
      </c>
      <c r="CF27" s="4">
        <v>29.2</v>
      </c>
      <c r="CG27" s="4">
        <v>97</v>
      </c>
      <c r="CH27" s="4">
        <v>33.2</v>
      </c>
      <c r="CI27" s="3">
        <v>342</v>
      </c>
      <c r="CJ27" s="4">
        <v>13</v>
      </c>
      <c r="CK27" s="3">
        <v>80</v>
      </c>
      <c r="CL27" s="4">
        <v>11.7</v>
      </c>
      <c r="CM27" s="4">
        <v>13.8</v>
      </c>
      <c r="CN27" s="4">
        <v>37.7</v>
      </c>
      <c r="CP27" s="5">
        <v>97</v>
      </c>
      <c r="CQ27" s="6">
        <v>28.4</v>
      </c>
      <c r="CR27" s="6">
        <v>96.9</v>
      </c>
      <c r="CS27" s="6">
        <v>33.1</v>
      </c>
      <c r="CT27" s="5">
        <v>342</v>
      </c>
      <c r="CU27" s="6">
        <v>13.2</v>
      </c>
      <c r="CV27" s="5">
        <v>124</v>
      </c>
      <c r="CW27" s="6">
        <v>11.6</v>
      </c>
      <c r="CX27" s="6">
        <v>13.6</v>
      </c>
      <c r="CY27" s="6">
        <v>36.9</v>
      </c>
      <c r="DA27" s="3">
        <v>62</v>
      </c>
      <c r="DB27" s="4">
        <v>17.5</v>
      </c>
      <c r="DC27" s="4">
        <v>97.8</v>
      </c>
      <c r="DD27" s="4">
        <v>34.6</v>
      </c>
      <c r="DE27" s="3">
        <v>354</v>
      </c>
      <c r="DF27" s="4">
        <v>16.2</v>
      </c>
      <c r="DG27" s="3">
        <v>318</v>
      </c>
      <c r="DH27" s="4">
        <v>10.5</v>
      </c>
      <c r="DI27" s="4">
        <v>11.7</v>
      </c>
      <c r="DJ27" s="4">
        <v>27.9</v>
      </c>
    </row>
    <row r="28" spans="1:114">
      <c r="A28" s="3">
        <v>2016028</v>
      </c>
      <c r="B28" s="11" t="s">
        <v>173</v>
      </c>
      <c r="C28" s="2">
        <v>1554568</v>
      </c>
      <c r="D28" s="10" t="s">
        <v>174</v>
      </c>
      <c r="F28" s="3">
        <v>109</v>
      </c>
      <c r="G28" s="4">
        <v>33.3</v>
      </c>
      <c r="H28" s="4">
        <v>75.2</v>
      </c>
      <c r="I28" s="4">
        <v>24.6</v>
      </c>
      <c r="J28" s="3">
        <v>327</v>
      </c>
      <c r="K28" s="4">
        <v>16.5</v>
      </c>
      <c r="L28" s="3">
        <v>266</v>
      </c>
      <c r="M28" s="4">
        <v>11.4</v>
      </c>
      <c r="N28" s="4">
        <v>14.6</v>
      </c>
      <c r="O28" s="4">
        <v>38</v>
      </c>
      <c r="Q28" s="3">
        <v>77</v>
      </c>
      <c r="R28" s="4">
        <v>23.9</v>
      </c>
      <c r="S28" s="4">
        <v>76.8</v>
      </c>
      <c r="T28" s="4">
        <v>24.8</v>
      </c>
      <c r="U28" s="3">
        <v>322</v>
      </c>
      <c r="V28" s="4">
        <v>16.6</v>
      </c>
      <c r="W28" s="3">
        <v>115</v>
      </c>
      <c r="X28" s="4">
        <v>11.8</v>
      </c>
      <c r="Y28" s="4">
        <v>14.1</v>
      </c>
      <c r="Z28" s="4">
        <v>38.5</v>
      </c>
      <c r="AB28" s="3">
        <v>92</v>
      </c>
      <c r="AC28" s="6">
        <v>28.8</v>
      </c>
      <c r="AD28" s="6">
        <v>77</v>
      </c>
      <c r="AE28" s="4">
        <v>24.6</v>
      </c>
      <c r="AF28" s="3">
        <v>319</v>
      </c>
      <c r="AG28" s="4">
        <v>16.8</v>
      </c>
      <c r="AH28" s="3">
        <v>124</v>
      </c>
      <c r="AI28" s="13"/>
      <c r="AJ28" s="13"/>
      <c r="AK28" s="13"/>
      <c r="AM28" s="3">
        <v>85</v>
      </c>
      <c r="AN28" s="4">
        <v>26.7</v>
      </c>
      <c r="AO28" s="4">
        <v>75.4</v>
      </c>
      <c r="AP28" s="4">
        <v>24</v>
      </c>
      <c r="AQ28" s="3">
        <v>318</v>
      </c>
      <c r="AR28" s="4">
        <v>17</v>
      </c>
      <c r="AS28" s="3">
        <v>146</v>
      </c>
      <c r="AT28" s="13"/>
      <c r="AU28" s="13"/>
      <c r="AV28" s="13"/>
      <c r="AX28" s="3">
        <v>93</v>
      </c>
      <c r="AY28" s="4">
        <v>29.2</v>
      </c>
      <c r="AZ28" s="4">
        <v>76.2</v>
      </c>
      <c r="BA28" s="4">
        <v>24.3</v>
      </c>
      <c r="BB28" s="3">
        <v>318</v>
      </c>
      <c r="BC28" s="4">
        <v>17.5</v>
      </c>
      <c r="BD28" s="3">
        <v>142</v>
      </c>
      <c r="BE28" s="13"/>
      <c r="BF28" s="13"/>
      <c r="BG28" s="13"/>
      <c r="BI28" s="3">
        <v>105</v>
      </c>
      <c r="BJ28" s="4">
        <v>32.4</v>
      </c>
      <c r="BK28" s="4">
        <v>76.1</v>
      </c>
      <c r="BL28" s="4">
        <v>24.6</v>
      </c>
      <c r="BM28" s="3">
        <v>324</v>
      </c>
      <c r="BN28" s="4">
        <v>17.2</v>
      </c>
      <c r="BO28" s="27">
        <v>119</v>
      </c>
      <c r="BP28" s="13"/>
      <c r="BQ28" s="13"/>
      <c r="BR28" s="13"/>
      <c r="BS28" s="37"/>
      <c r="BT28" s="27">
        <v>102</v>
      </c>
      <c r="BU28" s="79">
        <v>31.9</v>
      </c>
      <c r="BV28" s="79">
        <v>76.5</v>
      </c>
      <c r="BW28" s="79">
        <v>24.5</v>
      </c>
      <c r="BX28" s="27">
        <v>320</v>
      </c>
      <c r="BY28" s="79">
        <v>17.2</v>
      </c>
      <c r="BZ28" s="27">
        <v>112</v>
      </c>
      <c r="CA28" s="13"/>
      <c r="CB28" s="13"/>
      <c r="CC28" s="13"/>
      <c r="CE28" s="3">
        <v>106</v>
      </c>
      <c r="CF28" s="4">
        <v>32.9</v>
      </c>
      <c r="CG28" s="4">
        <v>75.8</v>
      </c>
      <c r="CH28" s="4">
        <v>24.4</v>
      </c>
      <c r="CI28" s="3">
        <v>322</v>
      </c>
      <c r="CJ28" s="4">
        <v>16.9</v>
      </c>
      <c r="CK28" s="3">
        <v>95</v>
      </c>
      <c r="CL28" s="13"/>
      <c r="CM28" s="13"/>
      <c r="CN28" s="13"/>
      <c r="CP28" s="5">
        <v>101</v>
      </c>
      <c r="CQ28" s="6">
        <v>30.2</v>
      </c>
      <c r="CR28" s="6">
        <v>75.1</v>
      </c>
      <c r="CS28" s="6">
        <v>25.1</v>
      </c>
      <c r="CT28" s="5">
        <v>334</v>
      </c>
      <c r="CU28" s="6">
        <v>17.8</v>
      </c>
      <c r="CV28" s="5">
        <v>82</v>
      </c>
      <c r="CW28" s="16"/>
      <c r="CX28" s="16"/>
      <c r="CY28" s="16"/>
      <c r="DA28" s="3">
        <v>85</v>
      </c>
      <c r="DB28" s="4">
        <v>26</v>
      </c>
      <c r="DC28" s="4">
        <v>77.8</v>
      </c>
      <c r="DD28" s="4">
        <v>25.4</v>
      </c>
      <c r="DE28" s="3">
        <v>327</v>
      </c>
      <c r="DF28" s="4">
        <v>19.8</v>
      </c>
      <c r="DG28" s="3">
        <v>100</v>
      </c>
      <c r="DH28" s="13"/>
      <c r="DI28" s="13"/>
      <c r="DJ28" s="13"/>
    </row>
    <row r="29" spans="1:114">
      <c r="A29" s="3">
        <v>2016029</v>
      </c>
      <c r="B29" s="11" t="s">
        <v>178</v>
      </c>
      <c r="C29" s="2">
        <v>1555311</v>
      </c>
      <c r="D29" s="10" t="s">
        <v>179</v>
      </c>
      <c r="F29" s="3">
        <v>70</v>
      </c>
      <c r="G29" s="4">
        <v>19.7</v>
      </c>
      <c r="H29" s="4">
        <v>94.7</v>
      </c>
      <c r="I29" s="4">
        <v>33.7</v>
      </c>
      <c r="J29" s="3">
        <v>355</v>
      </c>
      <c r="K29" s="4">
        <v>15.1</v>
      </c>
      <c r="L29" s="3">
        <v>38</v>
      </c>
      <c r="M29" s="4">
        <v>9.3</v>
      </c>
      <c r="N29" s="4">
        <v>10.6</v>
      </c>
      <c r="O29" s="4">
        <v>20.9</v>
      </c>
      <c r="Q29" s="3">
        <v>100</v>
      </c>
      <c r="R29" s="4">
        <v>25.6</v>
      </c>
      <c r="S29" s="4">
        <v>85.6</v>
      </c>
      <c r="T29" s="4">
        <v>33.4</v>
      </c>
      <c r="U29" s="3">
        <v>391</v>
      </c>
      <c r="V29" s="4">
        <v>15.6</v>
      </c>
      <c r="W29" s="3">
        <v>15</v>
      </c>
      <c r="X29" s="4">
        <v>10.6</v>
      </c>
      <c r="Y29" s="4">
        <v>12.7</v>
      </c>
      <c r="Z29" s="4">
        <v>32.7</v>
      </c>
      <c r="AB29" s="3">
        <v>104</v>
      </c>
      <c r="AC29" s="6">
        <v>27.6</v>
      </c>
      <c r="AD29" s="6">
        <v>84.4</v>
      </c>
      <c r="AE29" s="4">
        <v>31.8</v>
      </c>
      <c r="AF29" s="3">
        <v>377</v>
      </c>
      <c r="AG29" s="4">
        <v>16.3</v>
      </c>
      <c r="AH29" s="3">
        <v>13</v>
      </c>
      <c r="AI29" s="13"/>
      <c r="AJ29" s="13"/>
      <c r="AK29" s="13"/>
      <c r="AM29" s="3">
        <v>93</v>
      </c>
      <c r="AN29" s="4">
        <v>25.3</v>
      </c>
      <c r="AO29" s="4">
        <v>85.8</v>
      </c>
      <c r="AP29" s="4">
        <v>31.5</v>
      </c>
      <c r="AQ29" s="3">
        <v>368</v>
      </c>
      <c r="AR29" s="4">
        <v>16.3</v>
      </c>
      <c r="AS29" s="3">
        <v>11</v>
      </c>
      <c r="AT29" s="13"/>
      <c r="AU29" s="13"/>
      <c r="AV29" s="13"/>
      <c r="AX29" s="3">
        <v>89</v>
      </c>
      <c r="AY29" s="4">
        <v>24.6</v>
      </c>
      <c r="AZ29" s="4">
        <v>87.9</v>
      </c>
      <c r="BA29" s="4">
        <v>31.8</v>
      </c>
      <c r="BB29" s="3">
        <v>362</v>
      </c>
      <c r="BC29" s="4">
        <v>16.3</v>
      </c>
      <c r="BD29" s="3">
        <v>20</v>
      </c>
      <c r="BE29" s="13"/>
      <c r="BF29" s="13"/>
      <c r="BG29" s="13"/>
      <c r="BI29" s="3">
        <v>89</v>
      </c>
      <c r="BJ29" s="4">
        <v>25.5</v>
      </c>
      <c r="BK29" s="4">
        <v>90.4</v>
      </c>
      <c r="BL29" s="4">
        <v>31.6</v>
      </c>
      <c r="BM29" s="3">
        <v>349</v>
      </c>
      <c r="BN29" s="4">
        <v>16.1</v>
      </c>
      <c r="BO29" s="27">
        <v>15</v>
      </c>
      <c r="BP29" s="13"/>
      <c r="BQ29" s="13"/>
      <c r="BR29" s="13"/>
      <c r="BS29" s="37"/>
      <c r="BT29" s="27">
        <v>77</v>
      </c>
      <c r="BU29" s="79">
        <v>22.2</v>
      </c>
      <c r="BV29" s="79">
        <v>91.7</v>
      </c>
      <c r="BW29" s="79">
        <v>31.8</v>
      </c>
      <c r="BX29" s="27">
        <v>347</v>
      </c>
      <c r="BY29" s="79">
        <v>15.7</v>
      </c>
      <c r="BZ29" s="27">
        <v>21</v>
      </c>
      <c r="CA29" s="79">
        <v>11.3</v>
      </c>
      <c r="CB29" s="79">
        <v>14.2</v>
      </c>
      <c r="CC29" s="79">
        <v>35.8</v>
      </c>
      <c r="CE29" s="3">
        <v>78</v>
      </c>
      <c r="CF29" s="4">
        <v>22.4</v>
      </c>
      <c r="CG29" s="4">
        <v>91.8</v>
      </c>
      <c r="CH29" s="4">
        <v>32</v>
      </c>
      <c r="CI29" s="3">
        <v>348</v>
      </c>
      <c r="CJ29" s="4">
        <v>15.7</v>
      </c>
      <c r="CK29" s="3">
        <v>34</v>
      </c>
      <c r="CL29" s="4">
        <v>10.2</v>
      </c>
      <c r="CM29" s="4">
        <v>11.2</v>
      </c>
      <c r="CN29" s="4">
        <v>27.8</v>
      </c>
      <c r="CP29" s="5">
        <v>83</v>
      </c>
      <c r="CQ29" s="6">
        <v>23.9</v>
      </c>
      <c r="CR29" s="6">
        <v>93.4</v>
      </c>
      <c r="CS29" s="6">
        <v>32.4</v>
      </c>
      <c r="CT29" s="5">
        <v>347</v>
      </c>
      <c r="CU29" s="6">
        <v>16.1</v>
      </c>
      <c r="CV29" s="5">
        <v>52</v>
      </c>
      <c r="CW29" s="6">
        <v>10.4</v>
      </c>
      <c r="CX29" s="6">
        <v>11.3</v>
      </c>
      <c r="CY29" s="6">
        <v>28.3</v>
      </c>
      <c r="DA29" s="3">
        <v>84</v>
      </c>
      <c r="DB29" s="4">
        <v>24.4</v>
      </c>
      <c r="DC29" s="4">
        <v>93.8</v>
      </c>
      <c r="DD29" s="4">
        <v>32.3</v>
      </c>
      <c r="DE29" s="3">
        <v>344</v>
      </c>
      <c r="DF29" s="4">
        <v>18</v>
      </c>
      <c r="DG29" s="3">
        <v>164</v>
      </c>
      <c r="DH29" s="4">
        <v>10.7</v>
      </c>
      <c r="DI29" s="4">
        <v>12.4</v>
      </c>
      <c r="DJ29" s="4">
        <v>31</v>
      </c>
    </row>
    <row r="30" spans="1:114">
      <c r="A30" s="3">
        <v>2016030</v>
      </c>
      <c r="B30" s="11" t="s">
        <v>183</v>
      </c>
      <c r="C30" s="2">
        <v>1555563</v>
      </c>
      <c r="D30" s="10" t="s">
        <v>184</v>
      </c>
      <c r="F30" s="3">
        <v>93</v>
      </c>
      <c r="G30" s="4">
        <v>28.1</v>
      </c>
      <c r="H30" s="4">
        <v>102.6</v>
      </c>
      <c r="I30" s="4">
        <v>33.9</v>
      </c>
      <c r="J30" s="3">
        <v>331</v>
      </c>
      <c r="K30" s="4">
        <v>16.8</v>
      </c>
      <c r="L30" s="3">
        <v>409</v>
      </c>
      <c r="M30" s="4">
        <v>11.4</v>
      </c>
      <c r="N30" s="4">
        <v>14</v>
      </c>
      <c r="O30" s="4">
        <v>37.1</v>
      </c>
      <c r="Q30" s="3">
        <v>94</v>
      </c>
      <c r="R30" s="4">
        <v>26.5</v>
      </c>
      <c r="S30" s="4">
        <v>97.8</v>
      </c>
      <c r="T30" s="4">
        <v>34.7</v>
      </c>
      <c r="U30" s="3">
        <v>355</v>
      </c>
      <c r="V30" s="4">
        <v>19.6</v>
      </c>
      <c r="W30" s="3">
        <v>242</v>
      </c>
      <c r="X30" s="4">
        <v>11.1</v>
      </c>
      <c r="Y30" s="4">
        <v>13.4</v>
      </c>
      <c r="Z30" s="4">
        <v>34.7</v>
      </c>
      <c r="AB30" s="3">
        <v>106</v>
      </c>
      <c r="AC30" s="6">
        <v>32.3</v>
      </c>
      <c r="AD30" s="6">
        <v>100.9</v>
      </c>
      <c r="AE30" s="4">
        <v>33.1</v>
      </c>
      <c r="AF30" s="3">
        <v>328</v>
      </c>
      <c r="AG30" s="79">
        <v>20.3</v>
      </c>
      <c r="AH30" s="3">
        <v>239</v>
      </c>
      <c r="AI30" s="4">
        <v>11.7</v>
      </c>
      <c r="AJ30" s="4">
        <v>14.1</v>
      </c>
      <c r="AK30" s="4">
        <v>38.8</v>
      </c>
      <c r="AM30" s="3">
        <v>116</v>
      </c>
      <c r="AN30" s="4">
        <v>34.9</v>
      </c>
      <c r="AO30" s="4">
        <v>100.3</v>
      </c>
      <c r="AP30" s="4">
        <v>33.3</v>
      </c>
      <c r="AQ30" s="3">
        <v>332</v>
      </c>
      <c r="AR30" s="4">
        <v>18.3</v>
      </c>
      <c r="AS30" s="3">
        <v>261</v>
      </c>
      <c r="AT30" s="4">
        <v>12.1</v>
      </c>
      <c r="AU30" s="4">
        <v>15.4</v>
      </c>
      <c r="AV30" s="4">
        <v>41.3</v>
      </c>
      <c r="AX30" s="3">
        <v>126</v>
      </c>
      <c r="AY30" s="4">
        <v>37.4</v>
      </c>
      <c r="AZ30" s="4">
        <v>97.4</v>
      </c>
      <c r="BA30" s="4">
        <v>32.8</v>
      </c>
      <c r="BB30" s="3">
        <v>337</v>
      </c>
      <c r="BC30" s="4">
        <v>16.4</v>
      </c>
      <c r="BD30" s="3">
        <v>263</v>
      </c>
      <c r="BE30" s="4">
        <v>12</v>
      </c>
      <c r="BF30" s="4">
        <v>14.5</v>
      </c>
      <c r="BG30" s="4">
        <v>40.2</v>
      </c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T30" s="3">
        <v>120</v>
      </c>
      <c r="BU30" s="4">
        <v>35.1</v>
      </c>
      <c r="BV30" s="4">
        <v>95.1</v>
      </c>
      <c r="BW30" s="4">
        <v>32.5</v>
      </c>
      <c r="BX30" s="3">
        <v>342</v>
      </c>
      <c r="BY30" s="4">
        <v>15.1</v>
      </c>
      <c r="BZ30" s="3">
        <v>281</v>
      </c>
      <c r="CA30" s="4">
        <v>11.7</v>
      </c>
      <c r="CB30" s="4">
        <v>14.4</v>
      </c>
      <c r="CC30" s="4">
        <v>39.3</v>
      </c>
      <c r="CE30" s="3">
        <v>126</v>
      </c>
      <c r="CF30" s="4">
        <v>36.4</v>
      </c>
      <c r="CG30" s="4">
        <v>94.5</v>
      </c>
      <c r="CH30" s="4">
        <v>32.7</v>
      </c>
      <c r="CI30" s="3">
        <v>346</v>
      </c>
      <c r="CJ30" s="79">
        <v>14.9</v>
      </c>
      <c r="CK30" s="3">
        <v>398</v>
      </c>
      <c r="CL30" s="4">
        <v>11.5</v>
      </c>
      <c r="CM30" s="4">
        <v>13.7</v>
      </c>
      <c r="CN30" s="4">
        <v>37.1</v>
      </c>
      <c r="CO30" s="21"/>
      <c r="CP30" s="90"/>
      <c r="CQ30" s="16"/>
      <c r="CR30" s="16"/>
      <c r="CS30" s="16"/>
      <c r="CT30" s="90"/>
      <c r="CU30" s="16"/>
      <c r="CV30" s="90"/>
      <c r="CW30" s="16"/>
      <c r="CX30" s="16"/>
      <c r="CY30" s="16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</row>
    <row r="31" s="37" customFormat="1" spans="1:114">
      <c r="A31" s="3">
        <v>2016031</v>
      </c>
      <c r="B31" s="11" t="s">
        <v>186</v>
      </c>
      <c r="C31" s="2">
        <v>1556021</v>
      </c>
      <c r="D31" s="10" t="s">
        <v>187</v>
      </c>
      <c r="F31" s="27">
        <v>82</v>
      </c>
      <c r="G31" s="79">
        <v>22.6</v>
      </c>
      <c r="H31" s="79">
        <v>99.1</v>
      </c>
      <c r="I31" s="79">
        <v>36</v>
      </c>
      <c r="J31" s="27">
        <v>363</v>
      </c>
      <c r="K31" s="79">
        <v>18.6</v>
      </c>
      <c r="L31" s="27">
        <v>62</v>
      </c>
      <c r="M31" s="79">
        <v>11.2</v>
      </c>
      <c r="N31" s="79">
        <v>15.4</v>
      </c>
      <c r="O31" s="79">
        <v>37</v>
      </c>
      <c r="Q31" s="27">
        <v>71</v>
      </c>
      <c r="R31" s="79">
        <v>20</v>
      </c>
      <c r="S31" s="79">
        <v>97</v>
      </c>
      <c r="T31" s="79">
        <v>34.2</v>
      </c>
      <c r="U31" s="27">
        <v>352</v>
      </c>
      <c r="V31" s="79">
        <v>19.9</v>
      </c>
      <c r="W31" s="27">
        <v>33</v>
      </c>
      <c r="X31" s="79">
        <v>11.3</v>
      </c>
      <c r="Y31" s="79">
        <v>16.4</v>
      </c>
      <c r="Z31" s="79">
        <v>37.6</v>
      </c>
      <c r="AB31" s="27">
        <v>90</v>
      </c>
      <c r="AC31" s="20">
        <v>24.9</v>
      </c>
      <c r="AD31" s="20">
        <v>90.9</v>
      </c>
      <c r="AE31" s="79">
        <v>32.8</v>
      </c>
      <c r="AF31" s="27">
        <v>361</v>
      </c>
      <c r="AG31" s="79">
        <v>19.4</v>
      </c>
      <c r="AH31" s="27">
        <v>36</v>
      </c>
      <c r="AI31" s="79">
        <v>11.5</v>
      </c>
      <c r="AJ31" s="79">
        <v>14.8</v>
      </c>
      <c r="AK31" s="79">
        <v>38.2</v>
      </c>
      <c r="AM31" s="27">
        <v>94</v>
      </c>
      <c r="AN31" s="79">
        <v>26</v>
      </c>
      <c r="AO31" s="79">
        <v>93.5</v>
      </c>
      <c r="AP31" s="79">
        <v>33.8</v>
      </c>
      <c r="AQ31" s="27">
        <v>362</v>
      </c>
      <c r="AR31" s="79">
        <v>19</v>
      </c>
      <c r="AS31" s="27">
        <v>30</v>
      </c>
      <c r="AT31" s="79">
        <v>11.8</v>
      </c>
      <c r="AU31" s="79">
        <v>17.2</v>
      </c>
      <c r="AV31" s="79">
        <v>41.7</v>
      </c>
      <c r="AX31" s="27">
        <v>86</v>
      </c>
      <c r="AY31" s="79">
        <v>24.7</v>
      </c>
      <c r="AZ31" s="79">
        <v>94.6</v>
      </c>
      <c r="BA31" s="79">
        <v>33</v>
      </c>
      <c r="BB31" s="27">
        <v>348</v>
      </c>
      <c r="BC31" s="79">
        <v>17.7</v>
      </c>
      <c r="BD31" s="27">
        <v>24</v>
      </c>
      <c r="BE31" s="13"/>
      <c r="BF31" s="13"/>
      <c r="BG31" s="13"/>
      <c r="BI31" s="27">
        <v>90</v>
      </c>
      <c r="BJ31" s="79">
        <v>26</v>
      </c>
      <c r="BK31" s="79">
        <v>95.2</v>
      </c>
      <c r="BL31" s="79">
        <v>33</v>
      </c>
      <c r="BM31" s="27">
        <v>346</v>
      </c>
      <c r="BN31" s="79">
        <v>17.2</v>
      </c>
      <c r="BO31" s="79">
        <v>28</v>
      </c>
      <c r="BP31" s="13"/>
      <c r="BQ31" s="13"/>
      <c r="BR31" s="13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E31" s="27">
        <v>105</v>
      </c>
      <c r="CF31" s="79">
        <v>30.2</v>
      </c>
      <c r="CG31" s="79">
        <v>95.9</v>
      </c>
      <c r="CH31" s="79">
        <v>33.3</v>
      </c>
      <c r="CI31" s="27">
        <v>348</v>
      </c>
      <c r="CJ31" s="79">
        <v>17.8</v>
      </c>
      <c r="CK31" s="27">
        <v>46</v>
      </c>
      <c r="CL31" s="79">
        <v>12.5</v>
      </c>
      <c r="CM31" s="79">
        <v>15.7</v>
      </c>
      <c r="CN31" s="79">
        <v>43.2</v>
      </c>
      <c r="CP31" s="28">
        <v>112</v>
      </c>
      <c r="CQ31" s="20">
        <v>31.5</v>
      </c>
      <c r="CR31" s="20">
        <v>96</v>
      </c>
      <c r="CS31" s="20">
        <v>34.1</v>
      </c>
      <c r="CT31" s="28">
        <v>356</v>
      </c>
      <c r="CU31" s="20">
        <v>18.4</v>
      </c>
      <c r="CV31" s="28">
        <v>51</v>
      </c>
      <c r="CW31" s="20">
        <v>12.2</v>
      </c>
      <c r="CX31" s="20">
        <v>17.7</v>
      </c>
      <c r="CY31" s="20">
        <v>43.6</v>
      </c>
      <c r="DA31" s="27">
        <v>120</v>
      </c>
      <c r="DB31" s="79">
        <v>34</v>
      </c>
      <c r="DC31" s="79">
        <v>98.3</v>
      </c>
      <c r="DD31" s="79">
        <v>34.7</v>
      </c>
      <c r="DE31" s="27">
        <v>353</v>
      </c>
      <c r="DF31" s="79">
        <v>19</v>
      </c>
      <c r="DG31" s="27">
        <v>199</v>
      </c>
      <c r="DH31" s="79">
        <v>9.8</v>
      </c>
      <c r="DI31" s="79">
        <v>11.6</v>
      </c>
      <c r="DJ31" s="79">
        <v>24.3</v>
      </c>
    </row>
    <row r="32" spans="1:114">
      <c r="A32" s="3">
        <v>2016032</v>
      </c>
      <c r="B32" s="11" t="s">
        <v>189</v>
      </c>
      <c r="C32" s="2">
        <v>1555401</v>
      </c>
      <c r="D32" s="10" t="s">
        <v>190</v>
      </c>
      <c r="F32" s="3">
        <v>142</v>
      </c>
      <c r="G32" s="4">
        <v>39.1</v>
      </c>
      <c r="H32" s="4">
        <v>87.9</v>
      </c>
      <c r="I32" s="4">
        <v>31.9</v>
      </c>
      <c r="J32" s="3">
        <v>363</v>
      </c>
      <c r="K32" s="4">
        <v>12.9</v>
      </c>
      <c r="L32" s="3">
        <v>130</v>
      </c>
      <c r="M32" s="4">
        <v>11.7</v>
      </c>
      <c r="N32" s="4">
        <v>17.4</v>
      </c>
      <c r="O32" s="4">
        <v>42.2</v>
      </c>
      <c r="Q32" s="3">
        <v>92</v>
      </c>
      <c r="R32" s="4">
        <v>26.6</v>
      </c>
      <c r="S32" s="4">
        <v>91.4</v>
      </c>
      <c r="T32" s="4">
        <v>31.6</v>
      </c>
      <c r="U32" s="3">
        <v>346</v>
      </c>
      <c r="V32" s="4">
        <v>12.9</v>
      </c>
      <c r="W32" s="3">
        <v>68</v>
      </c>
      <c r="X32" s="4">
        <v>13.8</v>
      </c>
      <c r="Y32" s="4">
        <v>20</v>
      </c>
      <c r="Z32" s="4">
        <v>52.3</v>
      </c>
      <c r="AB32" s="3">
        <v>107</v>
      </c>
      <c r="AC32" s="6">
        <v>31</v>
      </c>
      <c r="AD32" s="6">
        <v>89.9</v>
      </c>
      <c r="AE32" s="4">
        <v>31</v>
      </c>
      <c r="AF32" s="3">
        <v>345</v>
      </c>
      <c r="AG32" s="4">
        <v>13.4</v>
      </c>
      <c r="AH32" s="3">
        <v>94</v>
      </c>
      <c r="AI32" s="4">
        <v>12.6</v>
      </c>
      <c r="AJ32" s="4">
        <v>18.8</v>
      </c>
      <c r="AK32" s="4">
        <v>45.4</v>
      </c>
      <c r="AM32" s="3">
        <v>105</v>
      </c>
      <c r="AN32" s="4">
        <v>30.4</v>
      </c>
      <c r="AO32" s="4">
        <v>89.1</v>
      </c>
      <c r="AP32" s="4">
        <v>30.8</v>
      </c>
      <c r="AQ32" s="3">
        <v>345</v>
      </c>
      <c r="AR32" s="4">
        <v>13.5</v>
      </c>
      <c r="AS32" s="3">
        <v>83</v>
      </c>
      <c r="AT32" s="4">
        <v>13.4</v>
      </c>
      <c r="AU32" s="4">
        <v>18.1</v>
      </c>
      <c r="AV32" s="4">
        <v>50.4</v>
      </c>
      <c r="AX32" s="3">
        <v>112</v>
      </c>
      <c r="AY32" s="4">
        <v>32.3</v>
      </c>
      <c r="AZ32" s="4">
        <v>89.2</v>
      </c>
      <c r="BA32" s="4">
        <v>30.9</v>
      </c>
      <c r="BB32" s="3">
        <v>347</v>
      </c>
      <c r="BC32" s="4">
        <v>13.3</v>
      </c>
      <c r="BD32" s="3">
        <v>80</v>
      </c>
      <c r="BE32" s="4">
        <v>12.9</v>
      </c>
      <c r="BF32" s="4">
        <v>18.9</v>
      </c>
      <c r="BG32" s="4">
        <v>47</v>
      </c>
      <c r="BI32" s="3">
        <v>106</v>
      </c>
      <c r="BJ32" s="4">
        <v>30.5</v>
      </c>
      <c r="BK32" s="4">
        <v>88.4</v>
      </c>
      <c r="BL32" s="4">
        <v>30.7</v>
      </c>
      <c r="BM32" s="3">
        <v>348</v>
      </c>
      <c r="BN32" s="4">
        <v>13</v>
      </c>
      <c r="BO32" s="3">
        <v>89</v>
      </c>
      <c r="BP32" s="4">
        <v>12.9</v>
      </c>
      <c r="BQ32" s="4">
        <v>16.5</v>
      </c>
      <c r="BR32" s="4">
        <v>46.3</v>
      </c>
      <c r="BT32" s="3">
        <v>102</v>
      </c>
      <c r="BU32" s="4">
        <v>28.7</v>
      </c>
      <c r="BV32" s="4">
        <v>87</v>
      </c>
      <c r="BW32" s="4">
        <v>30.9</v>
      </c>
      <c r="BX32" s="3">
        <v>355</v>
      </c>
      <c r="BY32" s="4">
        <v>12.7</v>
      </c>
      <c r="BZ32" s="3">
        <v>101</v>
      </c>
      <c r="CA32" s="4">
        <v>12.9</v>
      </c>
      <c r="CB32" s="4">
        <v>16.8</v>
      </c>
      <c r="CC32" s="4">
        <v>46.5</v>
      </c>
      <c r="CE32" s="3">
        <v>102</v>
      </c>
      <c r="CF32" s="4">
        <v>28.4</v>
      </c>
      <c r="CG32" s="4">
        <v>86.3</v>
      </c>
      <c r="CH32" s="4">
        <v>31</v>
      </c>
      <c r="CI32" s="3">
        <v>359</v>
      </c>
      <c r="CJ32" s="4">
        <v>12.7</v>
      </c>
      <c r="CK32" s="3">
        <v>102</v>
      </c>
      <c r="CL32" s="4">
        <v>12.3</v>
      </c>
      <c r="CM32" s="4">
        <v>14.9</v>
      </c>
      <c r="CN32" s="4">
        <v>43.8</v>
      </c>
      <c r="CP32" s="5">
        <v>108</v>
      </c>
      <c r="CQ32" s="6">
        <v>30.3</v>
      </c>
      <c r="CR32" s="6">
        <v>87.8</v>
      </c>
      <c r="CS32" s="6">
        <v>31.3</v>
      </c>
      <c r="CT32" s="5">
        <v>356</v>
      </c>
      <c r="CU32" s="6">
        <v>13</v>
      </c>
      <c r="CV32" s="5">
        <v>108</v>
      </c>
      <c r="CW32" s="6">
        <v>12.5</v>
      </c>
      <c r="CX32" s="6">
        <v>16.3</v>
      </c>
      <c r="CY32" s="6">
        <v>43.9</v>
      </c>
      <c r="DA32" s="3">
        <v>96</v>
      </c>
      <c r="DB32" s="4">
        <v>28.1</v>
      </c>
      <c r="DC32" s="4">
        <v>91.2</v>
      </c>
      <c r="DD32" s="4">
        <v>31.2</v>
      </c>
      <c r="DE32" s="3">
        <v>342</v>
      </c>
      <c r="DF32" s="4">
        <v>15.3</v>
      </c>
      <c r="DG32" s="3">
        <v>141</v>
      </c>
      <c r="DH32" s="4">
        <v>12.2</v>
      </c>
      <c r="DI32" s="4">
        <v>14.6</v>
      </c>
      <c r="DJ32" s="4">
        <v>41.1</v>
      </c>
    </row>
    <row r="33" spans="1:114">
      <c r="A33" s="3">
        <v>2016033</v>
      </c>
      <c r="B33" s="11" t="s">
        <v>193</v>
      </c>
      <c r="C33" s="2">
        <v>1557423</v>
      </c>
      <c r="D33" s="10" t="s">
        <v>194</v>
      </c>
      <c r="F33" s="3">
        <v>129</v>
      </c>
      <c r="G33" s="4">
        <v>38.6</v>
      </c>
      <c r="H33" s="4">
        <v>86.9</v>
      </c>
      <c r="I33" s="4">
        <v>29.1</v>
      </c>
      <c r="J33" s="3">
        <v>334</v>
      </c>
      <c r="K33" s="4">
        <v>13.5</v>
      </c>
      <c r="L33" s="3">
        <v>333</v>
      </c>
      <c r="M33" s="4">
        <v>10.9</v>
      </c>
      <c r="N33" s="4">
        <v>11.7</v>
      </c>
      <c r="O33" s="4">
        <v>29.9</v>
      </c>
      <c r="Q33" s="3">
        <v>80</v>
      </c>
      <c r="R33" s="4">
        <v>23.4</v>
      </c>
      <c r="S33" s="4">
        <v>84.2</v>
      </c>
      <c r="T33" s="4">
        <v>28.8</v>
      </c>
      <c r="U33" s="3">
        <v>342</v>
      </c>
      <c r="V33" s="4">
        <v>13.9</v>
      </c>
      <c r="W33" s="3">
        <v>140</v>
      </c>
      <c r="X33" s="4">
        <v>10.1</v>
      </c>
      <c r="Y33" s="4">
        <v>25.4</v>
      </c>
      <c r="Z33" s="4">
        <v>25.4</v>
      </c>
      <c r="AB33" s="3">
        <v>105</v>
      </c>
      <c r="AC33" s="6">
        <v>30.4</v>
      </c>
      <c r="AD33" s="6">
        <v>84</v>
      </c>
      <c r="AE33" s="4">
        <v>29</v>
      </c>
      <c r="AF33" s="3">
        <v>345</v>
      </c>
      <c r="AG33" s="4">
        <v>14.3</v>
      </c>
      <c r="AH33" s="3">
        <v>281</v>
      </c>
      <c r="AI33" s="4">
        <v>10.5</v>
      </c>
      <c r="AJ33" s="4">
        <v>11.4</v>
      </c>
      <c r="AK33" s="4">
        <v>27.2</v>
      </c>
      <c r="AM33" s="3">
        <v>108</v>
      </c>
      <c r="AN33" s="4">
        <v>32.7</v>
      </c>
      <c r="AO33" s="4">
        <v>85.6</v>
      </c>
      <c r="AP33" s="4">
        <v>28.3</v>
      </c>
      <c r="AQ33" s="3">
        <v>330</v>
      </c>
      <c r="AR33" s="4">
        <v>14.3</v>
      </c>
      <c r="AS33" s="3">
        <v>244</v>
      </c>
      <c r="AT33" s="4">
        <v>11</v>
      </c>
      <c r="AU33" s="4">
        <v>12.2</v>
      </c>
      <c r="AV33" s="4">
        <v>31</v>
      </c>
      <c r="AX33" s="3">
        <v>112</v>
      </c>
      <c r="AY33" s="4">
        <v>33</v>
      </c>
      <c r="AZ33" s="4">
        <v>85.3</v>
      </c>
      <c r="BA33" s="4">
        <v>28.9</v>
      </c>
      <c r="BB33" s="3">
        <v>339</v>
      </c>
      <c r="BC33" s="4">
        <v>14.1</v>
      </c>
      <c r="BD33" s="3">
        <v>215</v>
      </c>
      <c r="BE33" s="4">
        <v>11</v>
      </c>
      <c r="BF33" s="4">
        <v>12</v>
      </c>
      <c r="BG33" s="4">
        <v>31.5</v>
      </c>
      <c r="BI33" s="3">
        <v>108</v>
      </c>
      <c r="BJ33" s="4">
        <v>31.7</v>
      </c>
      <c r="BK33" s="4">
        <v>85.2</v>
      </c>
      <c r="BL33" s="4">
        <v>29</v>
      </c>
      <c r="BM33" s="3">
        <v>341</v>
      </c>
      <c r="BN33" s="4">
        <v>13.6</v>
      </c>
      <c r="BO33" s="3">
        <v>212</v>
      </c>
      <c r="BP33" s="4">
        <v>11.2</v>
      </c>
      <c r="BQ33" s="4">
        <v>12.9</v>
      </c>
      <c r="BR33" s="4">
        <v>34.1</v>
      </c>
      <c r="BT33" s="3">
        <v>100</v>
      </c>
      <c r="BU33" s="4">
        <v>29.6</v>
      </c>
      <c r="BV33" s="4">
        <v>84.1</v>
      </c>
      <c r="BW33" s="4">
        <v>28.4</v>
      </c>
      <c r="BX33" s="3">
        <v>338</v>
      </c>
      <c r="BY33" s="4">
        <v>13.5</v>
      </c>
      <c r="BZ33" s="3">
        <v>177</v>
      </c>
      <c r="CA33" s="4">
        <v>11</v>
      </c>
      <c r="CB33" s="4">
        <v>12.6</v>
      </c>
      <c r="CC33" s="4">
        <v>33.7</v>
      </c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P33" s="5">
        <v>109</v>
      </c>
      <c r="CQ33" s="6">
        <v>31.8</v>
      </c>
      <c r="CR33" s="6">
        <v>83.9</v>
      </c>
      <c r="CS33" s="6">
        <v>28.8</v>
      </c>
      <c r="CT33" s="5">
        <v>343</v>
      </c>
      <c r="CU33" s="6">
        <v>13.8</v>
      </c>
      <c r="CV33" s="5">
        <v>199</v>
      </c>
      <c r="CW33" s="6">
        <v>11.5</v>
      </c>
      <c r="CX33" s="6">
        <v>13.7</v>
      </c>
      <c r="CY33" s="6">
        <v>36.3</v>
      </c>
      <c r="DA33" s="3">
        <v>108</v>
      </c>
      <c r="DB33" s="4">
        <v>31.3</v>
      </c>
      <c r="DC33" s="4">
        <v>85.1</v>
      </c>
      <c r="DD33" s="4">
        <v>29.3</v>
      </c>
      <c r="DE33" s="3">
        <v>345</v>
      </c>
      <c r="DF33" s="4">
        <v>15.1</v>
      </c>
      <c r="DG33" s="3">
        <v>327</v>
      </c>
      <c r="DH33" s="4">
        <v>10.9</v>
      </c>
      <c r="DI33" s="4">
        <v>13.2</v>
      </c>
      <c r="DJ33" s="4">
        <v>31.5</v>
      </c>
    </row>
    <row r="34" spans="1:114">
      <c r="A34" s="3">
        <v>2016034</v>
      </c>
      <c r="B34" s="11" t="s">
        <v>196</v>
      </c>
      <c r="C34" s="2">
        <v>1558801</v>
      </c>
      <c r="D34" s="10" t="s">
        <v>197</v>
      </c>
      <c r="F34" s="3">
        <v>104</v>
      </c>
      <c r="G34" s="4">
        <v>29</v>
      </c>
      <c r="H34" s="4">
        <v>95.4</v>
      </c>
      <c r="I34" s="4">
        <v>34.2</v>
      </c>
      <c r="J34" s="3">
        <v>359</v>
      </c>
      <c r="K34" s="4">
        <v>21.2</v>
      </c>
      <c r="L34" s="3">
        <v>124</v>
      </c>
      <c r="M34" s="13"/>
      <c r="N34" s="13"/>
      <c r="O34" s="13"/>
      <c r="Q34" s="3">
        <v>84</v>
      </c>
      <c r="R34" s="4">
        <v>23.6</v>
      </c>
      <c r="S34" s="4">
        <v>96.3</v>
      </c>
      <c r="T34" s="4">
        <v>34.3</v>
      </c>
      <c r="U34" s="3">
        <v>356</v>
      </c>
      <c r="V34" s="4">
        <v>21.7</v>
      </c>
      <c r="W34" s="3">
        <v>55</v>
      </c>
      <c r="X34" s="4">
        <v>13.4</v>
      </c>
      <c r="Y34" s="4">
        <v>18.9</v>
      </c>
      <c r="Z34" s="4">
        <v>51.9</v>
      </c>
      <c r="AB34" s="3">
        <v>102</v>
      </c>
      <c r="AC34" s="6">
        <v>28.8</v>
      </c>
      <c r="AD34" s="6">
        <v>95.4</v>
      </c>
      <c r="AE34" s="4">
        <v>33.8</v>
      </c>
      <c r="AF34" s="3">
        <v>354</v>
      </c>
      <c r="AG34" s="4">
        <v>21.4</v>
      </c>
      <c r="AH34" s="3">
        <v>81</v>
      </c>
      <c r="AI34" s="4">
        <v>12.8</v>
      </c>
      <c r="AJ34" s="4">
        <v>19.6</v>
      </c>
      <c r="AK34" s="4">
        <v>49.6</v>
      </c>
      <c r="AM34" s="3">
        <v>100</v>
      </c>
      <c r="AN34" s="4">
        <v>28.8</v>
      </c>
      <c r="AO34" s="4">
        <v>96.3</v>
      </c>
      <c r="AP34" s="4">
        <v>33.4</v>
      </c>
      <c r="AQ34" s="3">
        <v>347</v>
      </c>
      <c r="AR34" s="4">
        <v>20.6</v>
      </c>
      <c r="AS34" s="3">
        <v>51</v>
      </c>
      <c r="AT34" s="13"/>
      <c r="AU34" s="13"/>
      <c r="AV34" s="13"/>
      <c r="AX34" s="3">
        <v>109</v>
      </c>
      <c r="AY34" s="4">
        <v>31.5</v>
      </c>
      <c r="AZ34" s="4">
        <v>95.7</v>
      </c>
      <c r="BA34" s="4">
        <v>33.1</v>
      </c>
      <c r="BB34" s="3">
        <v>346</v>
      </c>
      <c r="BC34" s="4">
        <v>18.9</v>
      </c>
      <c r="BD34" s="3">
        <v>50</v>
      </c>
      <c r="BE34" s="13"/>
      <c r="BF34" s="13"/>
      <c r="BG34" s="13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E34" s="3">
        <v>126</v>
      </c>
      <c r="CF34" s="4">
        <v>34.7</v>
      </c>
      <c r="CG34" s="4">
        <v>90.8</v>
      </c>
      <c r="CH34" s="4">
        <v>33</v>
      </c>
      <c r="CI34" s="3">
        <v>363</v>
      </c>
      <c r="CJ34" s="4">
        <v>16</v>
      </c>
      <c r="CK34" s="3">
        <v>97</v>
      </c>
      <c r="CL34" s="13"/>
      <c r="CM34" s="13"/>
      <c r="CN34" s="13"/>
      <c r="CP34" s="5">
        <v>111</v>
      </c>
      <c r="CQ34" s="6">
        <v>30.5</v>
      </c>
      <c r="CR34" s="6">
        <v>92.7</v>
      </c>
      <c r="CS34" s="6">
        <v>33.7</v>
      </c>
      <c r="CT34" s="5">
        <v>364</v>
      </c>
      <c r="CU34" s="6">
        <v>15.8</v>
      </c>
      <c r="CV34" s="5">
        <v>142</v>
      </c>
      <c r="CW34" s="6">
        <v>13.4</v>
      </c>
      <c r="CX34" s="6">
        <v>19</v>
      </c>
      <c r="CY34" s="6">
        <v>52.1</v>
      </c>
      <c r="DA34" s="3">
        <v>87</v>
      </c>
      <c r="DB34" s="4">
        <v>24.3</v>
      </c>
      <c r="DC34" s="4">
        <v>89</v>
      </c>
      <c r="DD34" s="4">
        <v>31.9</v>
      </c>
      <c r="DE34" s="3">
        <v>358</v>
      </c>
      <c r="DF34" s="4">
        <v>15.7</v>
      </c>
      <c r="DG34" s="3">
        <v>142</v>
      </c>
      <c r="DH34" s="4">
        <v>11.3</v>
      </c>
      <c r="DI34" s="4">
        <v>13.4</v>
      </c>
      <c r="DJ34" s="4">
        <v>34.3</v>
      </c>
    </row>
    <row r="35" spans="1:114">
      <c r="A35" s="3">
        <v>2016035</v>
      </c>
      <c r="B35" s="11" t="s">
        <v>199</v>
      </c>
      <c r="C35" s="2">
        <v>1558034</v>
      </c>
      <c r="D35" s="10" t="s">
        <v>200</v>
      </c>
      <c r="F35" s="3">
        <v>90</v>
      </c>
      <c r="G35" s="4">
        <v>25.8</v>
      </c>
      <c r="H35" s="4">
        <v>107.1</v>
      </c>
      <c r="I35" s="4">
        <v>37.3</v>
      </c>
      <c r="J35" s="3">
        <v>349</v>
      </c>
      <c r="K35" s="4">
        <v>15.9</v>
      </c>
      <c r="L35" s="3">
        <v>66</v>
      </c>
      <c r="M35" s="4">
        <v>10.5</v>
      </c>
      <c r="N35" s="4">
        <v>11</v>
      </c>
      <c r="O35" s="4">
        <v>28.9</v>
      </c>
      <c r="Q35" s="3">
        <v>77</v>
      </c>
      <c r="R35" s="4">
        <v>22.5</v>
      </c>
      <c r="S35" s="4">
        <v>98.7</v>
      </c>
      <c r="T35" s="4">
        <v>33.8</v>
      </c>
      <c r="U35" s="3">
        <v>342</v>
      </c>
      <c r="V35" s="4">
        <v>18</v>
      </c>
      <c r="W35" s="3">
        <v>17</v>
      </c>
      <c r="X35" s="4">
        <v>10.9</v>
      </c>
      <c r="Y35" s="4">
        <v>11.4</v>
      </c>
      <c r="Z35" s="4">
        <v>32.5</v>
      </c>
      <c r="AB35" s="3">
        <v>66</v>
      </c>
      <c r="AC35" s="6">
        <v>18.2</v>
      </c>
      <c r="AD35" s="6">
        <v>91.9</v>
      </c>
      <c r="AE35" s="4">
        <v>33.3</v>
      </c>
      <c r="AF35" s="3">
        <v>363</v>
      </c>
      <c r="AG35" s="4">
        <v>18.1</v>
      </c>
      <c r="AH35" s="3">
        <v>13</v>
      </c>
      <c r="AI35" s="13"/>
      <c r="AJ35" s="13"/>
      <c r="AK35" s="13"/>
      <c r="AM35" s="3">
        <v>83</v>
      </c>
      <c r="AN35" s="4">
        <v>23.6</v>
      </c>
      <c r="AO35" s="4">
        <v>91.1</v>
      </c>
      <c r="AP35" s="4">
        <v>32</v>
      </c>
      <c r="AQ35" s="3">
        <v>352</v>
      </c>
      <c r="AR35" s="4">
        <v>19.7</v>
      </c>
      <c r="AS35" s="3">
        <v>15</v>
      </c>
      <c r="AT35" s="13"/>
      <c r="AU35" s="13"/>
      <c r="AV35" s="13"/>
      <c r="AX35" s="3">
        <v>79</v>
      </c>
      <c r="AY35" s="4">
        <v>22.9</v>
      </c>
      <c r="AZ35" s="4">
        <v>91.6</v>
      </c>
      <c r="BA35" s="4">
        <v>31.6</v>
      </c>
      <c r="BB35" s="3">
        <v>345</v>
      </c>
      <c r="BC35" s="4">
        <v>19.1</v>
      </c>
      <c r="BD35" s="3">
        <v>24</v>
      </c>
      <c r="BE35" s="13"/>
      <c r="BF35" s="13"/>
      <c r="BG35" s="13"/>
      <c r="BI35" s="3">
        <v>85</v>
      </c>
      <c r="BJ35" s="4">
        <v>24.3</v>
      </c>
      <c r="BK35" s="4">
        <v>91</v>
      </c>
      <c r="BL35" s="4">
        <v>31.8</v>
      </c>
      <c r="BM35" s="3">
        <v>350</v>
      </c>
      <c r="BN35" s="4">
        <v>17.8</v>
      </c>
      <c r="BO35" s="3">
        <v>31</v>
      </c>
      <c r="BP35" s="13"/>
      <c r="BQ35" s="13"/>
      <c r="BR35" s="13"/>
      <c r="BT35" s="3">
        <v>92</v>
      </c>
      <c r="BU35" s="4">
        <v>26</v>
      </c>
      <c r="BV35" s="4">
        <v>90.9</v>
      </c>
      <c r="BW35" s="4">
        <v>32.2</v>
      </c>
      <c r="BX35" s="3">
        <v>354</v>
      </c>
      <c r="BY35" s="4">
        <v>17.5</v>
      </c>
      <c r="BZ35" s="3">
        <v>33</v>
      </c>
      <c r="CA35" s="13"/>
      <c r="CB35" s="13"/>
      <c r="CC35" s="13"/>
      <c r="CE35" s="3">
        <v>91</v>
      </c>
      <c r="CF35" s="4">
        <v>26.5</v>
      </c>
      <c r="CG35" s="4">
        <v>91.7</v>
      </c>
      <c r="CH35" s="4">
        <v>31.5</v>
      </c>
      <c r="CI35" s="3">
        <v>343</v>
      </c>
      <c r="CJ35" s="4">
        <v>17.7</v>
      </c>
      <c r="CK35" s="3">
        <v>46</v>
      </c>
      <c r="CL35" s="13"/>
      <c r="CM35" s="13"/>
      <c r="CN35" s="13"/>
      <c r="CP35" s="5">
        <v>94</v>
      </c>
      <c r="CQ35" s="6">
        <v>27.4</v>
      </c>
      <c r="CR35" s="6">
        <v>92.9</v>
      </c>
      <c r="CS35" s="6">
        <v>31.9</v>
      </c>
      <c r="CT35" s="5">
        <v>343</v>
      </c>
      <c r="CU35" s="6">
        <v>18.2</v>
      </c>
      <c r="CV35" s="5">
        <v>68</v>
      </c>
      <c r="CW35" s="16"/>
      <c r="CX35" s="16"/>
      <c r="CY35" s="16"/>
      <c r="DA35" s="3">
        <v>90</v>
      </c>
      <c r="DB35" s="4">
        <v>26.6</v>
      </c>
      <c r="DC35" s="4">
        <v>97.8</v>
      </c>
      <c r="DD35" s="4">
        <v>33.1</v>
      </c>
      <c r="DE35" s="3">
        <v>338</v>
      </c>
      <c r="DF35" s="4">
        <v>21.1</v>
      </c>
      <c r="DG35" s="3">
        <v>299</v>
      </c>
      <c r="DH35" s="4">
        <v>12.1</v>
      </c>
      <c r="DI35" s="4">
        <v>14.2</v>
      </c>
      <c r="DJ35" s="4">
        <v>40.7</v>
      </c>
    </row>
    <row r="36" spans="1:114">
      <c r="A36" s="3">
        <v>2016036</v>
      </c>
      <c r="B36" s="11" t="s">
        <v>203</v>
      </c>
      <c r="C36" s="2">
        <v>1303780</v>
      </c>
      <c r="D36" s="10" t="s">
        <v>204</v>
      </c>
      <c r="F36" s="3">
        <v>90</v>
      </c>
      <c r="G36" s="4">
        <v>26.5</v>
      </c>
      <c r="H36" s="4">
        <v>86.9</v>
      </c>
      <c r="I36" s="4">
        <v>29.5</v>
      </c>
      <c r="J36" s="3">
        <v>340</v>
      </c>
      <c r="K36" s="4">
        <v>16.4</v>
      </c>
      <c r="L36" s="3">
        <v>46</v>
      </c>
      <c r="M36" s="4">
        <v>12.8</v>
      </c>
      <c r="N36" s="4">
        <v>16.2</v>
      </c>
      <c r="O36" s="4">
        <v>46</v>
      </c>
      <c r="Q36" s="3">
        <v>82</v>
      </c>
      <c r="R36" s="4">
        <v>24.3</v>
      </c>
      <c r="S36" s="4">
        <v>87.4</v>
      </c>
      <c r="T36" s="4">
        <v>29.5</v>
      </c>
      <c r="U36" s="3">
        <v>337</v>
      </c>
      <c r="V36" s="4">
        <v>16.7</v>
      </c>
      <c r="W36" s="3">
        <v>48</v>
      </c>
      <c r="X36" s="4">
        <v>12.8</v>
      </c>
      <c r="Y36" s="4">
        <v>19.3</v>
      </c>
      <c r="Z36" s="4">
        <v>46.4</v>
      </c>
      <c r="AB36" s="3">
        <v>108</v>
      </c>
      <c r="AC36" s="6">
        <v>30.1</v>
      </c>
      <c r="AD36" s="6">
        <v>84.8</v>
      </c>
      <c r="AE36" s="4">
        <v>30.4</v>
      </c>
      <c r="AF36" s="3">
        <v>359</v>
      </c>
      <c r="AG36" s="4">
        <v>16.2</v>
      </c>
      <c r="AH36" s="3">
        <v>91</v>
      </c>
      <c r="AI36" s="4">
        <v>12.9</v>
      </c>
      <c r="AJ36" s="4">
        <v>18.1</v>
      </c>
      <c r="AK36" s="4">
        <v>52</v>
      </c>
      <c r="AM36" s="3">
        <v>102</v>
      </c>
      <c r="AN36" s="4">
        <v>28.8</v>
      </c>
      <c r="AO36" s="4">
        <v>84</v>
      </c>
      <c r="AP36" s="4">
        <v>29.7</v>
      </c>
      <c r="AQ36" s="3">
        <v>354</v>
      </c>
      <c r="AR36" s="4">
        <v>17</v>
      </c>
      <c r="AS36" s="3">
        <v>56</v>
      </c>
      <c r="AT36" s="13"/>
      <c r="AU36" s="13"/>
      <c r="AV36" s="13"/>
      <c r="AX36" s="3">
        <v>80</v>
      </c>
      <c r="AY36" s="4">
        <v>22.7</v>
      </c>
      <c r="AZ36" s="4">
        <v>85.7</v>
      </c>
      <c r="BA36" s="4">
        <v>30.2</v>
      </c>
      <c r="BB36" s="3">
        <v>352</v>
      </c>
      <c r="BC36" s="4">
        <v>17.2</v>
      </c>
      <c r="BD36" s="3">
        <v>25</v>
      </c>
      <c r="BE36" s="4">
        <v>12.5</v>
      </c>
      <c r="BF36" s="4">
        <v>17.1</v>
      </c>
      <c r="BG36" s="4">
        <v>45.3</v>
      </c>
      <c r="BI36" s="3">
        <v>106</v>
      </c>
      <c r="BJ36" s="4">
        <v>30.6</v>
      </c>
      <c r="BK36" s="4">
        <v>87.2</v>
      </c>
      <c r="BL36" s="4">
        <v>30.2</v>
      </c>
      <c r="BM36" s="3">
        <v>346</v>
      </c>
      <c r="BN36" s="4">
        <v>17.4</v>
      </c>
      <c r="BO36" s="3">
        <v>38</v>
      </c>
      <c r="BP36" s="13"/>
      <c r="BQ36" s="13"/>
      <c r="BR36" s="13"/>
      <c r="BT36" s="3">
        <v>99</v>
      </c>
      <c r="BU36" s="4">
        <v>28.9</v>
      </c>
      <c r="BV36" s="4">
        <v>86.5</v>
      </c>
      <c r="BW36" s="4">
        <v>29.6</v>
      </c>
      <c r="BX36" s="3">
        <v>343</v>
      </c>
      <c r="BY36" s="4">
        <v>16.8</v>
      </c>
      <c r="BZ36" s="3">
        <v>34</v>
      </c>
      <c r="CA36" s="13"/>
      <c r="CB36" s="13"/>
      <c r="CC36" s="13"/>
      <c r="CE36" s="3">
        <v>96</v>
      </c>
      <c r="CF36" s="4">
        <v>28</v>
      </c>
      <c r="CG36" s="4">
        <v>87</v>
      </c>
      <c r="CH36" s="4">
        <v>29.8</v>
      </c>
      <c r="CI36" s="3">
        <v>343</v>
      </c>
      <c r="CJ36" s="4">
        <v>16.5</v>
      </c>
      <c r="CK36" s="3">
        <v>41</v>
      </c>
      <c r="CL36" s="13"/>
      <c r="CM36" s="13"/>
      <c r="CN36" s="13"/>
      <c r="CP36" s="5">
        <v>108</v>
      </c>
      <c r="CQ36" s="6">
        <v>31.1</v>
      </c>
      <c r="CR36" s="6">
        <v>85.9</v>
      </c>
      <c r="CS36" s="6">
        <v>29.8</v>
      </c>
      <c r="CT36" s="5">
        <v>347</v>
      </c>
      <c r="CU36" s="6">
        <v>16.3</v>
      </c>
      <c r="CV36" s="5">
        <v>67</v>
      </c>
      <c r="CW36" s="16"/>
      <c r="CX36" s="16"/>
      <c r="CY36" s="16"/>
      <c r="DA36" s="3">
        <v>69</v>
      </c>
      <c r="DB36" s="4">
        <v>19.2</v>
      </c>
      <c r="DC36" s="4">
        <v>86.1</v>
      </c>
      <c r="DD36" s="4">
        <v>30.9</v>
      </c>
      <c r="DE36" s="3">
        <v>359</v>
      </c>
      <c r="DF36" s="4">
        <v>18.2</v>
      </c>
      <c r="DG36" s="3">
        <v>130</v>
      </c>
      <c r="DH36" s="4">
        <v>13.2</v>
      </c>
      <c r="DI36" s="4">
        <v>19.6</v>
      </c>
      <c r="DJ36" s="4">
        <v>49.5</v>
      </c>
    </row>
    <row r="37" spans="1:114">
      <c r="A37" s="3">
        <v>2016037</v>
      </c>
      <c r="B37" s="11" t="s">
        <v>208</v>
      </c>
      <c r="C37" s="2">
        <v>1559426</v>
      </c>
      <c r="D37" s="10" t="s">
        <v>209</v>
      </c>
      <c r="F37" s="3">
        <v>125</v>
      </c>
      <c r="G37" s="4">
        <v>32.7</v>
      </c>
      <c r="H37" s="4">
        <v>89.6</v>
      </c>
      <c r="I37" s="4">
        <v>34.2</v>
      </c>
      <c r="J37" s="3">
        <v>382</v>
      </c>
      <c r="K37" s="4">
        <v>19.8</v>
      </c>
      <c r="L37" s="3">
        <v>172</v>
      </c>
      <c r="M37" s="4">
        <v>10.7</v>
      </c>
      <c r="N37" s="4">
        <v>12</v>
      </c>
      <c r="O37" s="4">
        <v>31.7</v>
      </c>
      <c r="Q37" s="3">
        <v>87</v>
      </c>
      <c r="R37" s="4">
        <v>23.1</v>
      </c>
      <c r="S37" s="4">
        <v>90.2</v>
      </c>
      <c r="T37" s="4">
        <v>34</v>
      </c>
      <c r="U37" s="3">
        <v>377</v>
      </c>
      <c r="V37" s="4">
        <v>20</v>
      </c>
      <c r="W37" s="3">
        <v>140</v>
      </c>
      <c r="X37" s="4">
        <v>11</v>
      </c>
      <c r="Y37" s="4">
        <v>11.9</v>
      </c>
      <c r="Z37" s="4">
        <v>31.4</v>
      </c>
      <c r="AB37" s="3">
        <v>98</v>
      </c>
      <c r="AC37" s="6">
        <v>26.3</v>
      </c>
      <c r="AD37" s="6">
        <v>90.7</v>
      </c>
      <c r="AE37" s="4">
        <v>33.8</v>
      </c>
      <c r="AF37" s="3">
        <v>373</v>
      </c>
      <c r="AG37" s="4">
        <v>20.7</v>
      </c>
      <c r="AH37" s="3">
        <v>157</v>
      </c>
      <c r="AI37" s="4">
        <v>10.6</v>
      </c>
      <c r="AJ37" s="4">
        <v>11.4</v>
      </c>
      <c r="AK37" s="4">
        <v>29.3</v>
      </c>
      <c r="AM37" s="3">
        <v>98</v>
      </c>
      <c r="AN37" s="4">
        <v>27.4</v>
      </c>
      <c r="AO37" s="4">
        <v>93.8</v>
      </c>
      <c r="AP37" s="4">
        <v>33.6</v>
      </c>
      <c r="AQ37" s="3">
        <v>358</v>
      </c>
      <c r="AR37" s="4">
        <v>21.2</v>
      </c>
      <c r="AS37" s="3">
        <v>156</v>
      </c>
      <c r="AT37" s="4">
        <v>11.4</v>
      </c>
      <c r="AU37" s="4">
        <v>12.9</v>
      </c>
      <c r="AV37" s="4">
        <v>35.6</v>
      </c>
      <c r="AX37" s="3">
        <v>104</v>
      </c>
      <c r="AY37" s="4">
        <v>28.7</v>
      </c>
      <c r="AZ37" s="4">
        <v>95</v>
      </c>
      <c r="BA37" s="4">
        <v>34.4</v>
      </c>
      <c r="BB37" s="3">
        <v>362</v>
      </c>
      <c r="BC37" s="4">
        <v>20.4</v>
      </c>
      <c r="BD37" s="3">
        <v>174</v>
      </c>
      <c r="BE37" s="4">
        <v>11</v>
      </c>
      <c r="BF37" s="4">
        <v>11.7</v>
      </c>
      <c r="BG37" s="4">
        <v>31.1</v>
      </c>
      <c r="BI37" s="3">
        <v>110</v>
      </c>
      <c r="BJ37" s="4">
        <v>29.6</v>
      </c>
      <c r="BK37" s="4">
        <v>93.7</v>
      </c>
      <c r="BL37" s="4">
        <v>34.8</v>
      </c>
      <c r="BM37" s="3">
        <v>372</v>
      </c>
      <c r="BN37" s="4">
        <v>19.3</v>
      </c>
      <c r="BO37" s="3">
        <v>230</v>
      </c>
      <c r="BP37" s="4">
        <v>9.8</v>
      </c>
      <c r="BQ37" s="4">
        <v>11.3</v>
      </c>
      <c r="BR37" s="4">
        <v>23.7</v>
      </c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P37" s="5">
        <v>131</v>
      </c>
      <c r="CQ37" s="6">
        <v>36.6</v>
      </c>
      <c r="CR37" s="6">
        <v>95.1</v>
      </c>
      <c r="CS37" s="6">
        <v>34</v>
      </c>
      <c r="CT37" s="5">
        <v>358</v>
      </c>
      <c r="CU37" s="6">
        <v>18.3</v>
      </c>
      <c r="CV37" s="5">
        <v>250</v>
      </c>
      <c r="CW37" s="6">
        <v>11.1</v>
      </c>
      <c r="CX37" s="6">
        <v>13.1</v>
      </c>
      <c r="CY37" s="6">
        <v>32.6</v>
      </c>
      <c r="DA37" s="3">
        <v>135</v>
      </c>
      <c r="DB37" s="4">
        <v>35.5</v>
      </c>
      <c r="DC37" s="4">
        <v>94.4</v>
      </c>
      <c r="DD37" s="4">
        <v>35.9</v>
      </c>
      <c r="DE37" s="3">
        <v>380</v>
      </c>
      <c r="DF37" s="4">
        <v>18.2</v>
      </c>
      <c r="DG37" s="3">
        <v>259</v>
      </c>
      <c r="DH37" s="4">
        <v>9.9</v>
      </c>
      <c r="DI37" s="4">
        <v>10.1</v>
      </c>
      <c r="DJ37" s="4">
        <v>22.7</v>
      </c>
    </row>
    <row r="38" spans="1:114">
      <c r="A38" s="3">
        <v>2016038</v>
      </c>
      <c r="B38" s="11" t="s">
        <v>211</v>
      </c>
      <c r="C38" s="2">
        <v>1560013</v>
      </c>
      <c r="D38" s="10" t="s">
        <v>212</v>
      </c>
      <c r="F38" s="3">
        <v>128</v>
      </c>
      <c r="G38" s="4">
        <v>36.2</v>
      </c>
      <c r="H38" s="4">
        <v>89.6</v>
      </c>
      <c r="I38" s="4">
        <v>31.7</v>
      </c>
      <c r="J38" s="3">
        <v>354</v>
      </c>
      <c r="K38" s="4">
        <v>14.8</v>
      </c>
      <c r="L38" s="3">
        <v>126</v>
      </c>
      <c r="M38" s="4">
        <v>12.5</v>
      </c>
      <c r="N38" s="4">
        <v>15.1</v>
      </c>
      <c r="O38" s="4">
        <v>42.9</v>
      </c>
      <c r="Q38" s="3">
        <v>94</v>
      </c>
      <c r="R38" s="4">
        <v>26.5</v>
      </c>
      <c r="S38" s="4">
        <v>85.8</v>
      </c>
      <c r="T38" s="4">
        <v>30.4</v>
      </c>
      <c r="U38" s="3">
        <v>355</v>
      </c>
      <c r="V38" s="4">
        <v>17.2</v>
      </c>
      <c r="W38" s="3">
        <v>68</v>
      </c>
      <c r="X38" s="13"/>
      <c r="Y38" s="13"/>
      <c r="Z38" s="13"/>
      <c r="AB38" s="3">
        <v>93</v>
      </c>
      <c r="AC38" s="6">
        <v>27.2</v>
      </c>
      <c r="AD38" s="6">
        <v>87.7</v>
      </c>
      <c r="AE38" s="4">
        <v>30</v>
      </c>
      <c r="AF38" s="3">
        <v>342</v>
      </c>
      <c r="AG38" s="4">
        <v>17.2</v>
      </c>
      <c r="AH38" s="3">
        <v>43</v>
      </c>
      <c r="AI38" s="13"/>
      <c r="AJ38" s="13"/>
      <c r="AK38" s="13"/>
      <c r="AM38" s="3">
        <v>104</v>
      </c>
      <c r="AN38" s="4">
        <v>30.3</v>
      </c>
      <c r="AO38" s="4">
        <v>87.8</v>
      </c>
      <c r="AP38" s="4">
        <v>30.1</v>
      </c>
      <c r="AQ38" s="3">
        <v>343</v>
      </c>
      <c r="AR38" s="4">
        <v>17.4</v>
      </c>
      <c r="AS38" s="3">
        <v>39</v>
      </c>
      <c r="AT38" s="13"/>
      <c r="AU38" s="13"/>
      <c r="AV38" s="13"/>
      <c r="AX38" s="3">
        <v>108</v>
      </c>
      <c r="AY38" s="4">
        <v>31</v>
      </c>
      <c r="AZ38" s="4">
        <v>86.8</v>
      </c>
      <c r="BA38" s="4">
        <v>30.3</v>
      </c>
      <c r="BB38" s="3">
        <v>348</v>
      </c>
      <c r="BC38" s="4">
        <v>16.8</v>
      </c>
      <c r="BD38" s="3">
        <v>55</v>
      </c>
      <c r="BE38" s="13"/>
      <c r="BF38" s="13"/>
      <c r="BG38" s="13"/>
      <c r="BI38" s="3">
        <v>114</v>
      </c>
      <c r="BJ38" s="4">
        <v>32.5</v>
      </c>
      <c r="BK38" s="4">
        <v>86.2</v>
      </c>
      <c r="BL38" s="4">
        <v>30.2</v>
      </c>
      <c r="BM38" s="3">
        <v>351</v>
      </c>
      <c r="BN38" s="4">
        <v>16.7</v>
      </c>
      <c r="BO38" s="3">
        <v>65</v>
      </c>
      <c r="BP38" s="13"/>
      <c r="BQ38" s="13"/>
      <c r="BR38" s="13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E38" s="3">
        <v>116</v>
      </c>
      <c r="CF38" s="4">
        <v>34.2</v>
      </c>
      <c r="CG38" s="4">
        <v>89.5</v>
      </c>
      <c r="CH38" s="4">
        <v>30.4</v>
      </c>
      <c r="CI38" s="3">
        <v>339</v>
      </c>
      <c r="CJ38" s="4">
        <v>17.7</v>
      </c>
      <c r="CK38" s="3">
        <v>80</v>
      </c>
      <c r="CL38" s="4">
        <v>12</v>
      </c>
      <c r="CM38" s="4">
        <v>14.9</v>
      </c>
      <c r="CN38" s="4">
        <v>40.2</v>
      </c>
      <c r="CP38" s="5">
        <v>113</v>
      </c>
      <c r="CQ38" s="6">
        <v>32.5</v>
      </c>
      <c r="CR38" s="6">
        <v>89.3</v>
      </c>
      <c r="CS38" s="6">
        <v>31</v>
      </c>
      <c r="CT38" s="5">
        <v>348</v>
      </c>
      <c r="CU38" s="6">
        <v>18.1</v>
      </c>
      <c r="CV38" s="5">
        <v>92</v>
      </c>
      <c r="CW38" s="6">
        <v>11.6</v>
      </c>
      <c r="CX38" s="6">
        <v>13.5</v>
      </c>
      <c r="CY38" s="6">
        <v>35.7</v>
      </c>
      <c r="DA38" s="3">
        <v>112</v>
      </c>
      <c r="DB38" s="4">
        <v>34.1</v>
      </c>
      <c r="DC38" s="4">
        <v>94.2</v>
      </c>
      <c r="DD38" s="4">
        <v>30.9</v>
      </c>
      <c r="DE38" s="3">
        <v>328</v>
      </c>
      <c r="DF38" s="4">
        <v>21</v>
      </c>
      <c r="DG38" s="3">
        <v>321</v>
      </c>
      <c r="DH38" s="4">
        <v>9.6</v>
      </c>
      <c r="DI38" s="4">
        <v>9.5</v>
      </c>
      <c r="DJ38" s="4">
        <v>19.9</v>
      </c>
    </row>
    <row r="39" spans="1:114">
      <c r="A39" s="3">
        <v>2016039</v>
      </c>
      <c r="B39" s="11" t="s">
        <v>215</v>
      </c>
      <c r="C39" s="2">
        <v>1560584</v>
      </c>
      <c r="D39" s="10" t="s">
        <v>216</v>
      </c>
      <c r="F39" s="3">
        <v>96</v>
      </c>
      <c r="G39" s="4">
        <v>26.8</v>
      </c>
      <c r="H39" s="4">
        <v>96.4</v>
      </c>
      <c r="I39" s="4">
        <v>34.5</v>
      </c>
      <c r="J39" s="3">
        <v>358</v>
      </c>
      <c r="K39" s="4">
        <v>14.8</v>
      </c>
      <c r="L39" s="3">
        <v>31</v>
      </c>
      <c r="M39" s="13"/>
      <c r="N39" s="13"/>
      <c r="O39" s="13"/>
      <c r="Q39" s="3">
        <v>103</v>
      </c>
      <c r="R39" s="4">
        <v>28.8</v>
      </c>
      <c r="S39" s="4">
        <v>93.8</v>
      </c>
      <c r="T39" s="4">
        <v>33.6</v>
      </c>
      <c r="U39" s="3">
        <v>358</v>
      </c>
      <c r="V39" s="4">
        <v>17.7</v>
      </c>
      <c r="W39" s="3">
        <v>32</v>
      </c>
      <c r="X39" s="4">
        <v>13.3</v>
      </c>
      <c r="Y39" s="4">
        <v>21.5</v>
      </c>
      <c r="Z39" s="4">
        <v>48.4</v>
      </c>
      <c r="AB39" s="3">
        <v>91</v>
      </c>
      <c r="AC39" s="6">
        <v>26.4</v>
      </c>
      <c r="AD39" s="6">
        <v>92.6</v>
      </c>
      <c r="AE39" s="4">
        <v>31.9</v>
      </c>
      <c r="AF39" s="3">
        <v>345</v>
      </c>
      <c r="AG39" s="4">
        <v>17</v>
      </c>
      <c r="AH39" s="3">
        <v>20</v>
      </c>
      <c r="AI39" s="13"/>
      <c r="AJ39" s="13"/>
      <c r="AK39" s="13"/>
      <c r="AM39" s="3">
        <v>95</v>
      </c>
      <c r="AN39" s="4">
        <v>26.7</v>
      </c>
      <c r="AO39" s="4">
        <v>90.2</v>
      </c>
      <c r="AP39" s="4">
        <v>32.1</v>
      </c>
      <c r="AQ39" s="3">
        <v>356</v>
      </c>
      <c r="AR39" s="4">
        <v>15.7</v>
      </c>
      <c r="AS39" s="3">
        <v>23</v>
      </c>
      <c r="AT39" s="13"/>
      <c r="AU39" s="13"/>
      <c r="AV39" s="13"/>
      <c r="AX39" s="3">
        <v>91</v>
      </c>
      <c r="AY39" s="4">
        <v>25.1</v>
      </c>
      <c r="AZ39" s="4">
        <v>89.3</v>
      </c>
      <c r="BA39" s="4">
        <v>32.4</v>
      </c>
      <c r="BB39" s="3">
        <v>363</v>
      </c>
      <c r="BC39" s="4">
        <v>15</v>
      </c>
      <c r="BD39" s="3">
        <v>17</v>
      </c>
      <c r="BE39" s="13"/>
      <c r="BF39" s="13"/>
      <c r="BG39" s="13"/>
      <c r="BI39" s="3">
        <v>94</v>
      </c>
      <c r="BJ39" s="4">
        <v>26</v>
      </c>
      <c r="BK39" s="4">
        <v>88.4</v>
      </c>
      <c r="BL39" s="4">
        <v>32</v>
      </c>
      <c r="BM39" s="3">
        <v>362</v>
      </c>
      <c r="BN39" s="4">
        <v>14.7</v>
      </c>
      <c r="BO39" s="3">
        <v>18</v>
      </c>
      <c r="BP39" s="13"/>
      <c r="BQ39" s="13"/>
      <c r="BR39" s="13"/>
      <c r="BT39" s="3">
        <v>101</v>
      </c>
      <c r="BU39" s="4">
        <v>27.9</v>
      </c>
      <c r="BV39" s="4">
        <v>88</v>
      </c>
      <c r="BW39" s="4">
        <v>31.9</v>
      </c>
      <c r="BX39" s="3">
        <v>362</v>
      </c>
      <c r="BY39" s="4">
        <v>14.2</v>
      </c>
      <c r="BZ39" s="3">
        <v>25</v>
      </c>
      <c r="CA39" s="13"/>
      <c r="CB39" s="13"/>
      <c r="CC39" s="13"/>
      <c r="CE39" s="3">
        <v>97</v>
      </c>
      <c r="CF39" s="4">
        <v>26.6</v>
      </c>
      <c r="CG39" s="4">
        <v>86.6</v>
      </c>
      <c r="CH39" s="4">
        <v>31.6</v>
      </c>
      <c r="CI39" s="3">
        <v>365</v>
      </c>
      <c r="CJ39" s="4">
        <v>14.1</v>
      </c>
      <c r="CK39" s="3">
        <v>29</v>
      </c>
      <c r="CL39" s="13"/>
      <c r="CM39" s="13"/>
      <c r="CN39" s="13"/>
      <c r="CP39" s="5">
        <v>101</v>
      </c>
      <c r="CQ39" s="6">
        <v>28</v>
      </c>
      <c r="CR39" s="6">
        <v>87.5</v>
      </c>
      <c r="CS39" s="6">
        <v>31.6</v>
      </c>
      <c r="CT39" s="5">
        <v>361</v>
      </c>
      <c r="CU39" s="6">
        <v>14.3</v>
      </c>
      <c r="CV39" s="5">
        <v>58</v>
      </c>
      <c r="CW39" s="6">
        <v>13.7</v>
      </c>
      <c r="CX39" s="6">
        <v>19.2</v>
      </c>
      <c r="CY39" s="6">
        <v>51.3</v>
      </c>
      <c r="DA39" s="3">
        <v>79</v>
      </c>
      <c r="DB39" s="4">
        <v>22.4</v>
      </c>
      <c r="DC39" s="4">
        <v>92.2</v>
      </c>
      <c r="DD39" s="4">
        <v>32.5</v>
      </c>
      <c r="DE39" s="3">
        <v>353</v>
      </c>
      <c r="DF39" s="4">
        <v>17</v>
      </c>
      <c r="DG39" s="3">
        <v>136</v>
      </c>
      <c r="DH39" s="4">
        <v>11.5</v>
      </c>
      <c r="DI39" s="4">
        <v>13.7</v>
      </c>
      <c r="DJ39" s="4">
        <v>36.1</v>
      </c>
    </row>
    <row r="40" spans="1:114">
      <c r="A40" s="3">
        <v>2016040</v>
      </c>
      <c r="B40" s="11" t="s">
        <v>218</v>
      </c>
      <c r="C40" s="2">
        <v>1560960</v>
      </c>
      <c r="D40" s="10" t="s">
        <v>219</v>
      </c>
      <c r="F40" s="3">
        <v>147</v>
      </c>
      <c r="G40" s="4">
        <v>41.4</v>
      </c>
      <c r="H40" s="4">
        <v>89.2</v>
      </c>
      <c r="I40" s="4">
        <v>31.7</v>
      </c>
      <c r="J40" s="3">
        <v>355</v>
      </c>
      <c r="K40" s="4">
        <v>12.5</v>
      </c>
      <c r="L40" s="3">
        <v>195</v>
      </c>
      <c r="M40" s="4">
        <v>10.2</v>
      </c>
      <c r="N40" s="4">
        <v>11.4</v>
      </c>
      <c r="O40" s="4">
        <v>25.5</v>
      </c>
      <c r="Q40" s="3">
        <v>89</v>
      </c>
      <c r="R40" s="4">
        <v>26.7</v>
      </c>
      <c r="S40" s="4">
        <v>95.4</v>
      </c>
      <c r="T40" s="4">
        <v>31.8</v>
      </c>
      <c r="U40" s="3">
        <v>333</v>
      </c>
      <c r="V40" s="4">
        <v>12.2</v>
      </c>
      <c r="W40" s="3">
        <v>102</v>
      </c>
      <c r="X40" s="4">
        <v>11.1</v>
      </c>
      <c r="Y40" s="4">
        <v>12.7</v>
      </c>
      <c r="Z40" s="4">
        <v>34</v>
      </c>
      <c r="AB40" s="3">
        <v>106</v>
      </c>
      <c r="AC40" s="6">
        <v>30.9</v>
      </c>
      <c r="AD40" s="6">
        <v>90.9</v>
      </c>
      <c r="AE40" s="4">
        <v>31.2</v>
      </c>
      <c r="AF40" s="3">
        <v>343</v>
      </c>
      <c r="AG40" s="4">
        <v>13.3</v>
      </c>
      <c r="AH40" s="3">
        <v>88</v>
      </c>
      <c r="AI40" s="4">
        <v>11.2</v>
      </c>
      <c r="AJ40" s="4">
        <v>12.5</v>
      </c>
      <c r="AK40" s="4">
        <v>34</v>
      </c>
      <c r="AM40" s="3">
        <v>107</v>
      </c>
      <c r="AN40" s="4">
        <v>30.4</v>
      </c>
      <c r="AO40" s="4">
        <v>87.9</v>
      </c>
      <c r="AP40" s="4">
        <v>30.9</v>
      </c>
      <c r="AQ40" s="3">
        <v>352</v>
      </c>
      <c r="AR40" s="4">
        <v>12.6</v>
      </c>
      <c r="AS40" s="3">
        <v>62</v>
      </c>
      <c r="AT40" s="4">
        <v>11.6</v>
      </c>
      <c r="AU40" s="4">
        <v>14.3</v>
      </c>
      <c r="AV40" s="4">
        <v>37</v>
      </c>
      <c r="AX40" s="3">
        <v>115</v>
      </c>
      <c r="AY40" s="4">
        <v>32.2</v>
      </c>
      <c r="AZ40" s="4">
        <v>86.6</v>
      </c>
      <c r="BA40" s="4">
        <v>30.9</v>
      </c>
      <c r="BB40" s="3">
        <v>357</v>
      </c>
      <c r="BC40" s="4">
        <v>12.2</v>
      </c>
      <c r="BD40" s="3">
        <v>68</v>
      </c>
      <c r="BE40" s="4">
        <v>11.5</v>
      </c>
      <c r="BF40" s="4">
        <v>12.7</v>
      </c>
      <c r="BG40" s="4">
        <v>36.1</v>
      </c>
      <c r="BI40" s="3">
        <v>117</v>
      </c>
      <c r="BJ40" s="4">
        <v>30.5</v>
      </c>
      <c r="BK40" s="4">
        <v>84.3</v>
      </c>
      <c r="BL40" s="4">
        <v>32.3</v>
      </c>
      <c r="BM40" s="3">
        <v>384</v>
      </c>
      <c r="BN40" s="4">
        <v>12</v>
      </c>
      <c r="BO40" s="3">
        <v>79</v>
      </c>
      <c r="BP40" s="4">
        <v>12.1</v>
      </c>
      <c r="BQ40" s="4">
        <v>15.8</v>
      </c>
      <c r="BR40" s="4">
        <v>41</v>
      </c>
      <c r="BT40" s="3">
        <v>113</v>
      </c>
      <c r="BU40" s="4">
        <v>30.5</v>
      </c>
      <c r="BV40" s="4">
        <v>83.8</v>
      </c>
      <c r="BW40" s="4">
        <v>31</v>
      </c>
      <c r="BX40" s="3">
        <v>370</v>
      </c>
      <c r="BY40" s="4">
        <v>12</v>
      </c>
      <c r="BZ40" s="3">
        <v>91</v>
      </c>
      <c r="CA40" s="4">
        <v>12.7</v>
      </c>
      <c r="CB40" s="4">
        <v>16.6</v>
      </c>
      <c r="CC40" s="4">
        <v>46</v>
      </c>
      <c r="CE40" s="3">
        <v>113</v>
      </c>
      <c r="CF40" s="4">
        <v>30</v>
      </c>
      <c r="CG40" s="4">
        <v>83.3</v>
      </c>
      <c r="CH40" s="4">
        <v>31.4</v>
      </c>
      <c r="CI40" s="3">
        <v>377</v>
      </c>
      <c r="CJ40" s="4">
        <v>12</v>
      </c>
      <c r="CK40" s="3">
        <v>124</v>
      </c>
      <c r="CL40" s="4">
        <v>12.5</v>
      </c>
      <c r="CM40" s="4">
        <v>17</v>
      </c>
      <c r="CN40" s="4">
        <v>44</v>
      </c>
      <c r="CP40" s="5">
        <v>114</v>
      </c>
      <c r="CQ40" s="6">
        <v>30.2</v>
      </c>
      <c r="CR40" s="6">
        <v>84.1</v>
      </c>
      <c r="CS40" s="6">
        <v>31.8</v>
      </c>
      <c r="CT40" s="5">
        <v>377</v>
      </c>
      <c r="CU40" s="6">
        <v>12.2</v>
      </c>
      <c r="CV40" s="5">
        <v>178</v>
      </c>
      <c r="CW40" s="6">
        <v>11</v>
      </c>
      <c r="CX40" s="6">
        <v>13.3</v>
      </c>
      <c r="CY40" s="6">
        <v>33.5</v>
      </c>
      <c r="DA40" s="3">
        <v>114</v>
      </c>
      <c r="DB40" s="4">
        <v>32.1</v>
      </c>
      <c r="DC40" s="4">
        <v>87.2</v>
      </c>
      <c r="DD40" s="4">
        <v>31</v>
      </c>
      <c r="DE40" s="3">
        <v>355</v>
      </c>
      <c r="DF40" s="4">
        <v>13</v>
      </c>
      <c r="DG40" s="3">
        <v>277</v>
      </c>
      <c r="DH40" s="4">
        <v>10.5</v>
      </c>
      <c r="DI40" s="4">
        <v>12</v>
      </c>
      <c r="DJ40" s="4">
        <v>28.3</v>
      </c>
    </row>
    <row r="41" spans="1:114">
      <c r="A41" s="3">
        <v>2016041</v>
      </c>
      <c r="B41" s="11" t="s">
        <v>221</v>
      </c>
      <c r="C41" s="2">
        <v>1561814</v>
      </c>
      <c r="D41" s="10" t="s">
        <v>222</v>
      </c>
      <c r="F41" s="3">
        <v>88</v>
      </c>
      <c r="G41" s="4">
        <v>23.4</v>
      </c>
      <c r="H41" s="4">
        <v>97.9</v>
      </c>
      <c r="I41" s="4">
        <v>36.8</v>
      </c>
      <c r="J41" s="3">
        <v>376</v>
      </c>
      <c r="K41" s="4">
        <v>20</v>
      </c>
      <c r="L41" s="3">
        <v>81</v>
      </c>
      <c r="M41" s="4">
        <v>11.9</v>
      </c>
      <c r="N41" s="4">
        <v>17.6</v>
      </c>
      <c r="O41" s="4">
        <v>42.9</v>
      </c>
      <c r="Q41" s="3">
        <v>90</v>
      </c>
      <c r="R41" s="4">
        <v>24.5</v>
      </c>
      <c r="S41" s="4">
        <v>86</v>
      </c>
      <c r="T41" s="4">
        <v>31.6</v>
      </c>
      <c r="U41" s="3">
        <v>367</v>
      </c>
      <c r="V41" s="4">
        <v>16.8</v>
      </c>
      <c r="W41" s="3">
        <v>39</v>
      </c>
      <c r="X41" s="4">
        <v>13.5</v>
      </c>
      <c r="Y41" s="4">
        <v>25.7</v>
      </c>
      <c r="Z41" s="4">
        <v>50.3</v>
      </c>
      <c r="AB41" s="3">
        <v>89</v>
      </c>
      <c r="AC41" s="6">
        <v>24.6</v>
      </c>
      <c r="AD41" s="6">
        <v>85.1</v>
      </c>
      <c r="AE41" s="4">
        <v>30.8</v>
      </c>
      <c r="AF41" s="3">
        <v>362</v>
      </c>
      <c r="AG41" s="4">
        <v>17.8</v>
      </c>
      <c r="AH41" s="3">
        <v>54</v>
      </c>
      <c r="AI41" s="4">
        <v>12.4</v>
      </c>
      <c r="AJ41" s="4">
        <v>16</v>
      </c>
      <c r="AK41" s="4">
        <v>45.1</v>
      </c>
      <c r="AM41" s="3">
        <v>80</v>
      </c>
      <c r="AN41" s="4">
        <v>22.9</v>
      </c>
      <c r="AO41" s="4">
        <v>88.8</v>
      </c>
      <c r="AP41" s="4">
        <v>31</v>
      </c>
      <c r="AQ41" s="3">
        <v>349</v>
      </c>
      <c r="AR41" s="4">
        <v>16.8</v>
      </c>
      <c r="AS41" s="3">
        <v>20</v>
      </c>
      <c r="AT41" s="4">
        <v>12.4</v>
      </c>
      <c r="AU41" s="4">
        <v>14.8</v>
      </c>
      <c r="AV41" s="4">
        <v>43.1</v>
      </c>
      <c r="AX41" s="3">
        <v>79</v>
      </c>
      <c r="AY41" s="4">
        <v>22.4</v>
      </c>
      <c r="AZ41" s="4">
        <v>87.2</v>
      </c>
      <c r="BA41" s="4">
        <v>30.7</v>
      </c>
      <c r="BB41" s="3">
        <v>353</v>
      </c>
      <c r="BC41" s="4">
        <v>17.1</v>
      </c>
      <c r="BD41" s="3">
        <v>15</v>
      </c>
      <c r="BE41" s="13"/>
      <c r="BF41" s="13"/>
      <c r="BG41" s="13"/>
      <c r="BI41" s="3">
        <v>71</v>
      </c>
      <c r="BJ41" s="4">
        <v>20.7</v>
      </c>
      <c r="BK41" s="4">
        <v>91.2</v>
      </c>
      <c r="BL41" s="4">
        <v>30.4</v>
      </c>
      <c r="BM41" s="3">
        <v>333</v>
      </c>
      <c r="BN41" s="4">
        <v>17.2</v>
      </c>
      <c r="BO41" s="3">
        <v>17</v>
      </c>
      <c r="BP41" s="13"/>
      <c r="BQ41" s="13"/>
      <c r="BR41" s="13"/>
      <c r="BT41" s="3">
        <v>89</v>
      </c>
      <c r="BU41" s="4">
        <v>25.1</v>
      </c>
      <c r="BV41" s="4">
        <v>86.9</v>
      </c>
      <c r="BW41" s="4">
        <v>30.8</v>
      </c>
      <c r="BX41" s="3">
        <v>355</v>
      </c>
      <c r="BY41" s="4">
        <v>16.7</v>
      </c>
      <c r="BZ41" s="3">
        <v>28</v>
      </c>
      <c r="CA41" s="4">
        <v>13.1</v>
      </c>
      <c r="CB41" s="4">
        <v>19.3</v>
      </c>
      <c r="CC41" s="4">
        <v>48.1</v>
      </c>
      <c r="CE41" s="3">
        <v>99</v>
      </c>
      <c r="CF41" s="4">
        <v>28.4</v>
      </c>
      <c r="CG41" s="4">
        <v>88.2</v>
      </c>
      <c r="CH41" s="4">
        <v>30.7</v>
      </c>
      <c r="CI41" s="3">
        <v>349</v>
      </c>
      <c r="CJ41" s="4">
        <v>17.2</v>
      </c>
      <c r="CK41" s="3">
        <v>40</v>
      </c>
      <c r="CL41" s="13"/>
      <c r="CM41" s="13"/>
      <c r="CN41" s="13"/>
      <c r="CP41" s="5">
        <v>102</v>
      </c>
      <c r="CQ41" s="6">
        <v>28.8</v>
      </c>
      <c r="CR41" s="6">
        <v>88.1</v>
      </c>
      <c r="CS41" s="6">
        <v>31.2</v>
      </c>
      <c r="CT41" s="5">
        <v>354</v>
      </c>
      <c r="CU41" s="6">
        <v>17.1</v>
      </c>
      <c r="CV41" s="5">
        <v>58</v>
      </c>
      <c r="CW41" s="16"/>
      <c r="CX41" s="16"/>
      <c r="CY41" s="16"/>
      <c r="DA41" s="3">
        <v>78</v>
      </c>
      <c r="DB41" s="4">
        <v>22.6</v>
      </c>
      <c r="DC41" s="4">
        <v>84.6</v>
      </c>
      <c r="DD41" s="4">
        <v>29.2</v>
      </c>
      <c r="DE41" s="3">
        <v>345</v>
      </c>
      <c r="DF41" s="4">
        <v>21.5</v>
      </c>
      <c r="DG41" s="3">
        <v>186</v>
      </c>
      <c r="DH41" s="4">
        <v>12.1</v>
      </c>
      <c r="DI41" s="4">
        <v>18</v>
      </c>
      <c r="DJ41" s="4">
        <v>43.5</v>
      </c>
    </row>
    <row r="42" spans="1:114">
      <c r="A42" s="3">
        <v>2016042</v>
      </c>
      <c r="B42" s="11" t="s">
        <v>227</v>
      </c>
      <c r="C42" s="2">
        <v>1561565</v>
      </c>
      <c r="D42" s="10" t="s">
        <v>228</v>
      </c>
      <c r="F42" s="3">
        <v>64</v>
      </c>
      <c r="G42" s="4">
        <v>19.2</v>
      </c>
      <c r="H42" s="4">
        <v>96</v>
      </c>
      <c r="I42" s="4">
        <v>32</v>
      </c>
      <c r="J42" s="3">
        <v>333</v>
      </c>
      <c r="K42" s="4">
        <v>17.9</v>
      </c>
      <c r="L42" s="3">
        <v>53</v>
      </c>
      <c r="M42" s="4">
        <v>12.4</v>
      </c>
      <c r="N42" s="4">
        <v>16.2</v>
      </c>
      <c r="O42" s="4">
        <v>42.6</v>
      </c>
      <c r="Q42" s="3">
        <v>74</v>
      </c>
      <c r="R42" s="4">
        <v>21.9</v>
      </c>
      <c r="S42" s="4">
        <v>92.8</v>
      </c>
      <c r="T42" s="4">
        <v>31.4</v>
      </c>
      <c r="U42" s="3">
        <v>338</v>
      </c>
      <c r="V42" s="4">
        <v>15.8</v>
      </c>
      <c r="W42" s="3">
        <v>26</v>
      </c>
      <c r="X42" s="4">
        <v>11</v>
      </c>
      <c r="Y42" s="4">
        <v>15.4</v>
      </c>
      <c r="Z42" s="4">
        <v>35.6</v>
      </c>
      <c r="AB42" s="3">
        <v>97</v>
      </c>
      <c r="AC42" s="6">
        <v>28.6</v>
      </c>
      <c r="AD42" s="6">
        <v>91.7</v>
      </c>
      <c r="AE42" s="4">
        <v>31.1</v>
      </c>
      <c r="AF42" s="3">
        <v>339</v>
      </c>
      <c r="AG42" s="4">
        <v>17.3</v>
      </c>
      <c r="AH42" s="3">
        <v>15</v>
      </c>
      <c r="AI42" s="13"/>
      <c r="AJ42" s="13"/>
      <c r="AK42" s="13"/>
      <c r="AM42" s="3">
        <v>55</v>
      </c>
      <c r="AN42" s="4">
        <v>16.3</v>
      </c>
      <c r="AO42" s="4">
        <v>91.6</v>
      </c>
      <c r="AP42" s="4">
        <v>30.9</v>
      </c>
      <c r="AQ42" s="3">
        <v>337</v>
      </c>
      <c r="AR42" s="4">
        <v>15.3</v>
      </c>
      <c r="AS42" s="3">
        <v>25</v>
      </c>
      <c r="AT42" s="13"/>
      <c r="AU42" s="13"/>
      <c r="AV42" s="13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</row>
    <row r="43" spans="1:114">
      <c r="A43" s="3">
        <v>2016043</v>
      </c>
      <c r="B43" s="11" t="s">
        <v>232</v>
      </c>
      <c r="C43" s="2">
        <v>1561555</v>
      </c>
      <c r="D43" s="10" t="s">
        <v>233</v>
      </c>
      <c r="F43" s="3">
        <v>157</v>
      </c>
      <c r="G43" s="4">
        <v>45.7</v>
      </c>
      <c r="H43" s="4">
        <v>90.7</v>
      </c>
      <c r="I43" s="4">
        <v>31.2</v>
      </c>
      <c r="J43" s="3">
        <v>344</v>
      </c>
      <c r="K43" s="4">
        <v>14.4</v>
      </c>
      <c r="L43" s="3">
        <v>262</v>
      </c>
      <c r="M43" s="4">
        <v>9.82</v>
      </c>
      <c r="N43" s="4">
        <v>9.3</v>
      </c>
      <c r="O43" s="4">
        <v>17.2</v>
      </c>
      <c r="Q43" s="3">
        <v>127</v>
      </c>
      <c r="R43" s="4">
        <v>37.4</v>
      </c>
      <c r="S43" s="4">
        <v>91.9</v>
      </c>
      <c r="T43" s="4">
        <v>31.2</v>
      </c>
      <c r="U43" s="3">
        <v>340</v>
      </c>
      <c r="V43" s="4">
        <v>14.5</v>
      </c>
      <c r="W43" s="3">
        <v>242</v>
      </c>
      <c r="X43" s="4">
        <v>9.8</v>
      </c>
      <c r="Y43" s="4">
        <v>10.5</v>
      </c>
      <c r="Z43" s="4">
        <v>21.9</v>
      </c>
      <c r="AB43" s="3">
        <v>163</v>
      </c>
      <c r="AC43" s="6">
        <v>46.9</v>
      </c>
      <c r="AD43" s="6">
        <v>89.5</v>
      </c>
      <c r="AE43" s="4">
        <v>31.1</v>
      </c>
      <c r="AF43" s="3">
        <v>348</v>
      </c>
      <c r="AG43" s="4">
        <v>14.3</v>
      </c>
      <c r="AH43" s="3">
        <v>242</v>
      </c>
      <c r="AI43" s="4">
        <v>10.3</v>
      </c>
      <c r="AJ43" s="4">
        <v>11.5</v>
      </c>
      <c r="AK43" s="4">
        <v>26.5</v>
      </c>
      <c r="AM43" s="3">
        <v>170</v>
      </c>
      <c r="AN43" s="4">
        <v>48.7</v>
      </c>
      <c r="AO43" s="4">
        <v>89.7</v>
      </c>
      <c r="AP43" s="4">
        <v>31.3</v>
      </c>
      <c r="AQ43" s="3">
        <v>349</v>
      </c>
      <c r="AR43" s="4">
        <v>14.3</v>
      </c>
      <c r="AS43" s="3">
        <v>160</v>
      </c>
      <c r="AT43" s="4">
        <v>10.5</v>
      </c>
      <c r="AU43" s="4">
        <v>12.5</v>
      </c>
      <c r="AV43" s="4">
        <v>30.5</v>
      </c>
      <c r="AX43" s="3">
        <v>151</v>
      </c>
      <c r="AY43" s="4">
        <v>43.6</v>
      </c>
      <c r="AZ43" s="4">
        <v>88.8</v>
      </c>
      <c r="BA43" s="4">
        <v>30.8</v>
      </c>
      <c r="BB43" s="3">
        <v>346</v>
      </c>
      <c r="BC43" s="4">
        <v>14.2</v>
      </c>
      <c r="BD43" s="3">
        <v>152</v>
      </c>
      <c r="BE43" s="4">
        <v>11.3</v>
      </c>
      <c r="BF43" s="4">
        <v>12.4</v>
      </c>
      <c r="BG43" s="4">
        <v>33.8</v>
      </c>
      <c r="BI43" s="3">
        <v>173</v>
      </c>
      <c r="BJ43" s="4">
        <v>49.8</v>
      </c>
      <c r="BK43" s="4">
        <v>89.6</v>
      </c>
      <c r="BL43" s="4">
        <v>31.1</v>
      </c>
      <c r="BM43" s="3">
        <v>347</v>
      </c>
      <c r="BN43" s="4">
        <v>14.4</v>
      </c>
      <c r="BO43" s="3">
        <v>124</v>
      </c>
      <c r="BP43" s="4">
        <v>10.9</v>
      </c>
      <c r="BQ43" s="4">
        <v>13.7</v>
      </c>
      <c r="BR43" s="4">
        <v>34.8</v>
      </c>
      <c r="BT43" s="3">
        <v>151</v>
      </c>
      <c r="BU43" s="4">
        <v>44.1</v>
      </c>
      <c r="BV43" s="4">
        <v>89.5</v>
      </c>
      <c r="BW43" s="4">
        <v>30.6</v>
      </c>
      <c r="BX43" s="3">
        <v>342</v>
      </c>
      <c r="BY43" s="4">
        <v>14.4</v>
      </c>
      <c r="BZ43" s="3">
        <v>110</v>
      </c>
      <c r="CA43" s="4">
        <v>11.4</v>
      </c>
      <c r="CB43" s="4">
        <v>14.3</v>
      </c>
      <c r="CC43" s="4">
        <v>36.3</v>
      </c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P43" s="5">
        <v>147</v>
      </c>
      <c r="CQ43" s="6">
        <v>42.5</v>
      </c>
      <c r="CR43" s="6">
        <v>90</v>
      </c>
      <c r="CS43" s="6">
        <v>31.1</v>
      </c>
      <c r="CT43" s="5">
        <v>346</v>
      </c>
      <c r="CU43" s="6">
        <v>14</v>
      </c>
      <c r="CV43" s="5">
        <v>94</v>
      </c>
      <c r="CW43" s="6">
        <v>12</v>
      </c>
      <c r="CX43" s="6">
        <v>15.2</v>
      </c>
      <c r="CY43" s="6">
        <v>41.1</v>
      </c>
      <c r="DA43" s="3">
        <v>89</v>
      </c>
      <c r="DB43" s="4">
        <v>27.9</v>
      </c>
      <c r="DC43" s="4">
        <v>98.6</v>
      </c>
      <c r="DD43" s="4">
        <v>31.4</v>
      </c>
      <c r="DE43" s="3">
        <v>319</v>
      </c>
      <c r="DF43" s="4">
        <v>15.3</v>
      </c>
      <c r="DG43" s="3">
        <v>12</v>
      </c>
      <c r="DH43" s="4">
        <v>11.3</v>
      </c>
      <c r="DI43" s="4">
        <v>14.6</v>
      </c>
      <c r="DJ43" s="4">
        <v>37.2</v>
      </c>
    </row>
    <row r="44" spans="1:114">
      <c r="A44" s="3">
        <v>2016044</v>
      </c>
      <c r="B44" s="11" t="s">
        <v>236</v>
      </c>
      <c r="C44" s="2">
        <v>1562597</v>
      </c>
      <c r="D44" s="10" t="s">
        <v>237</v>
      </c>
      <c r="F44" s="3">
        <v>62</v>
      </c>
      <c r="G44" s="4">
        <v>19.1</v>
      </c>
      <c r="H44" s="4">
        <v>92.3</v>
      </c>
      <c r="I44" s="4">
        <v>30</v>
      </c>
      <c r="J44" s="3">
        <v>325</v>
      </c>
      <c r="K44" s="4">
        <v>17.9</v>
      </c>
      <c r="L44" s="3">
        <v>37</v>
      </c>
      <c r="M44" s="4">
        <v>13.2</v>
      </c>
      <c r="N44" s="4">
        <v>19.1</v>
      </c>
      <c r="O44" s="4">
        <v>49.4</v>
      </c>
      <c r="Q44" s="3">
        <v>82</v>
      </c>
      <c r="R44" s="4">
        <v>24.7</v>
      </c>
      <c r="S44" s="4">
        <v>92.5</v>
      </c>
      <c r="T44" s="4">
        <v>30.7</v>
      </c>
      <c r="U44" s="3">
        <v>332</v>
      </c>
      <c r="V44" s="4">
        <v>15.6</v>
      </c>
      <c r="W44" s="3">
        <v>21</v>
      </c>
      <c r="X44" s="4">
        <v>12.9</v>
      </c>
      <c r="Y44" s="4">
        <v>18.7</v>
      </c>
      <c r="Z44" s="4">
        <v>50.2</v>
      </c>
      <c r="AB44" s="3">
        <v>99</v>
      </c>
      <c r="AC44" s="6">
        <v>29.5</v>
      </c>
      <c r="AD44" s="6">
        <v>89.9</v>
      </c>
      <c r="AE44" s="4">
        <v>30.2</v>
      </c>
      <c r="AF44" s="3">
        <v>336</v>
      </c>
      <c r="AG44" s="4">
        <v>16.2</v>
      </c>
      <c r="AH44" s="3">
        <v>38</v>
      </c>
      <c r="AI44" s="13"/>
      <c r="AJ44" s="13"/>
      <c r="AK44" s="13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X44" s="3">
        <v>80</v>
      </c>
      <c r="AY44" s="4">
        <v>23.5</v>
      </c>
      <c r="AZ44" s="4">
        <v>89.7</v>
      </c>
      <c r="BA44" s="4">
        <v>30.5</v>
      </c>
      <c r="BB44" s="3">
        <v>340</v>
      </c>
      <c r="BC44" s="4">
        <v>16.2</v>
      </c>
      <c r="BD44" s="3">
        <v>22</v>
      </c>
      <c r="BE44" s="13"/>
      <c r="BF44" s="13"/>
      <c r="BG44" s="13"/>
      <c r="BI44" s="3">
        <v>75</v>
      </c>
      <c r="BJ44" s="4">
        <v>22</v>
      </c>
      <c r="BK44" s="4">
        <v>90.2</v>
      </c>
      <c r="BL44" s="4">
        <v>30.7</v>
      </c>
      <c r="BM44" s="3">
        <v>341</v>
      </c>
      <c r="BN44" s="4">
        <v>16.3</v>
      </c>
      <c r="BO44" s="3">
        <v>22</v>
      </c>
      <c r="BP44" s="4">
        <v>11.7</v>
      </c>
      <c r="BQ44" s="4">
        <v>17.1</v>
      </c>
      <c r="BR44" s="4">
        <v>39</v>
      </c>
      <c r="BT44" s="3">
        <v>85</v>
      </c>
      <c r="BU44" s="4">
        <v>25.8</v>
      </c>
      <c r="BV44" s="4">
        <v>91.8</v>
      </c>
      <c r="BW44" s="4">
        <v>30.2</v>
      </c>
      <c r="BX44" s="3">
        <v>329</v>
      </c>
      <c r="BY44" s="4">
        <v>16.5</v>
      </c>
      <c r="BZ44" s="3">
        <v>32</v>
      </c>
      <c r="CA44" s="4">
        <v>11.6</v>
      </c>
      <c r="CB44" s="4">
        <v>15.4</v>
      </c>
      <c r="CC44" s="4">
        <v>39.7</v>
      </c>
      <c r="CE44" s="3">
        <v>89</v>
      </c>
      <c r="CF44" s="4">
        <v>27.1</v>
      </c>
      <c r="CG44" s="4">
        <v>92.8</v>
      </c>
      <c r="CH44" s="4">
        <v>30.5</v>
      </c>
      <c r="CI44" s="3">
        <v>328</v>
      </c>
      <c r="CJ44" s="4">
        <v>16.9</v>
      </c>
      <c r="CK44" s="3">
        <v>39</v>
      </c>
      <c r="CL44" s="4">
        <v>12.1</v>
      </c>
      <c r="CM44" s="4">
        <v>13.2</v>
      </c>
      <c r="CN44" s="4">
        <v>39</v>
      </c>
      <c r="CP44" s="5">
        <v>86</v>
      </c>
      <c r="CQ44" s="6">
        <v>25.7</v>
      </c>
      <c r="CR44" s="6">
        <v>92.8</v>
      </c>
      <c r="CS44" s="6">
        <v>31</v>
      </c>
      <c r="CT44" s="5">
        <v>335</v>
      </c>
      <c r="CU44" s="6">
        <v>16.9</v>
      </c>
      <c r="CV44" s="5">
        <v>46</v>
      </c>
      <c r="CW44" s="6">
        <v>11.2</v>
      </c>
      <c r="CX44" s="6">
        <v>13.1</v>
      </c>
      <c r="CY44" s="6">
        <v>33.6</v>
      </c>
      <c r="DA44" s="3">
        <v>82</v>
      </c>
      <c r="DB44" s="4">
        <v>25.1</v>
      </c>
      <c r="DC44" s="4">
        <v>94.7</v>
      </c>
      <c r="DD44" s="4">
        <v>30.9</v>
      </c>
      <c r="DE44" s="3">
        <v>327</v>
      </c>
      <c r="DF44" s="4">
        <v>18.1</v>
      </c>
      <c r="DG44" s="3">
        <v>88</v>
      </c>
      <c r="DH44" s="4">
        <v>10.3</v>
      </c>
      <c r="DI44" s="4">
        <v>11.3</v>
      </c>
      <c r="DJ44" s="4">
        <v>26.9</v>
      </c>
    </row>
    <row r="45" spans="1:114">
      <c r="A45" s="3">
        <v>2016045</v>
      </c>
      <c r="B45" s="11" t="s">
        <v>240</v>
      </c>
      <c r="C45" s="2">
        <v>1562975</v>
      </c>
      <c r="D45" s="10" t="s">
        <v>241</v>
      </c>
      <c r="F45" s="3">
        <v>145</v>
      </c>
      <c r="G45" s="4">
        <v>41.3</v>
      </c>
      <c r="H45" s="4">
        <v>94.1</v>
      </c>
      <c r="I45" s="4">
        <v>33</v>
      </c>
      <c r="J45" s="3">
        <v>351</v>
      </c>
      <c r="K45" s="4">
        <v>13.6</v>
      </c>
      <c r="L45" s="3">
        <v>152</v>
      </c>
      <c r="M45" s="4">
        <v>11.9</v>
      </c>
      <c r="N45" s="4">
        <v>15.4</v>
      </c>
      <c r="O45" s="4">
        <v>40.2</v>
      </c>
      <c r="Q45" s="3">
        <v>96</v>
      </c>
      <c r="R45" s="4">
        <v>28.7</v>
      </c>
      <c r="S45" s="4">
        <v>97</v>
      </c>
      <c r="T45" s="4">
        <v>32.4</v>
      </c>
      <c r="U45" s="3">
        <v>334</v>
      </c>
      <c r="V45" s="4">
        <v>13.4</v>
      </c>
      <c r="W45" s="3">
        <v>72</v>
      </c>
      <c r="X45" s="4">
        <v>11.7</v>
      </c>
      <c r="Y45" s="4">
        <v>15.6</v>
      </c>
      <c r="Z45" s="4">
        <v>39.6</v>
      </c>
      <c r="AB45" s="3">
        <v>110</v>
      </c>
      <c r="AC45" s="6">
        <v>31.7</v>
      </c>
      <c r="AD45" s="6">
        <v>93.8</v>
      </c>
      <c r="AE45" s="4">
        <v>32.5</v>
      </c>
      <c r="AF45" s="3">
        <v>347</v>
      </c>
      <c r="AG45" s="4">
        <v>13.8</v>
      </c>
      <c r="AH45" s="3">
        <v>86</v>
      </c>
      <c r="AI45" s="4">
        <v>12.4</v>
      </c>
      <c r="AJ45" s="4">
        <v>15.7</v>
      </c>
      <c r="AK45" s="4">
        <v>43.7</v>
      </c>
      <c r="AM45" s="3">
        <v>112</v>
      </c>
      <c r="AN45" s="4">
        <v>33.8</v>
      </c>
      <c r="AO45" s="4">
        <v>97.1</v>
      </c>
      <c r="AP45" s="4">
        <v>32.2</v>
      </c>
      <c r="AQ45" s="3">
        <v>331</v>
      </c>
      <c r="AR45" s="4">
        <v>13.6</v>
      </c>
      <c r="AS45" s="3">
        <v>60</v>
      </c>
      <c r="AT45" s="4">
        <v>13.4</v>
      </c>
      <c r="AU45" s="4">
        <v>18</v>
      </c>
      <c r="AV45" s="4">
        <v>51.4</v>
      </c>
      <c r="AX45" s="3">
        <v>122</v>
      </c>
      <c r="AY45" s="4">
        <v>35.3</v>
      </c>
      <c r="AZ45" s="4">
        <v>94.9</v>
      </c>
      <c r="BA45" s="4">
        <v>32.8</v>
      </c>
      <c r="BB45" s="3">
        <v>346</v>
      </c>
      <c r="BC45" s="4">
        <v>13.5</v>
      </c>
      <c r="BD45" s="3">
        <v>52</v>
      </c>
      <c r="BE45" s="4">
        <v>13.8</v>
      </c>
      <c r="BF45" s="4">
        <v>20.6</v>
      </c>
      <c r="BG45" s="4">
        <v>54.5</v>
      </c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T45" s="3">
        <v>137</v>
      </c>
      <c r="BU45" s="4">
        <v>38</v>
      </c>
      <c r="BV45" s="4">
        <v>91.3</v>
      </c>
      <c r="BW45" s="4">
        <v>32.9</v>
      </c>
      <c r="BX45" s="3">
        <v>361</v>
      </c>
      <c r="BY45" s="4">
        <v>13</v>
      </c>
      <c r="BZ45" s="3">
        <v>82</v>
      </c>
      <c r="CA45" s="4">
        <v>13.8</v>
      </c>
      <c r="CB45" s="4">
        <v>18.4</v>
      </c>
      <c r="CC45" s="4">
        <v>53.3</v>
      </c>
      <c r="CE45" s="3">
        <v>146</v>
      </c>
      <c r="CF45" s="4">
        <v>40.7</v>
      </c>
      <c r="CG45" s="4">
        <v>90.4</v>
      </c>
      <c r="CH45" s="4">
        <v>32.4</v>
      </c>
      <c r="CI45" s="3">
        <v>359</v>
      </c>
      <c r="CJ45" s="4">
        <v>13.3</v>
      </c>
      <c r="CK45" s="3">
        <v>98</v>
      </c>
      <c r="CL45" s="4">
        <v>13.3</v>
      </c>
      <c r="CM45" s="4">
        <v>18.7</v>
      </c>
      <c r="CN45" s="4">
        <v>51.5</v>
      </c>
      <c r="CP45" s="5">
        <v>154</v>
      </c>
      <c r="CQ45" s="6">
        <v>42.5</v>
      </c>
      <c r="CR45" s="6">
        <v>89.9</v>
      </c>
      <c r="CS45" s="6">
        <v>32.6</v>
      </c>
      <c r="CT45" s="5">
        <v>362</v>
      </c>
      <c r="CU45" s="6">
        <v>13.5</v>
      </c>
      <c r="CV45" s="5">
        <v>109</v>
      </c>
      <c r="CW45" s="6">
        <v>13.2</v>
      </c>
      <c r="CX45" s="6">
        <v>18.5</v>
      </c>
      <c r="CY45" s="6">
        <v>49.1</v>
      </c>
      <c r="DA45" s="3">
        <v>137</v>
      </c>
      <c r="DB45" s="4">
        <v>37.8</v>
      </c>
      <c r="DC45" s="4">
        <v>90.9</v>
      </c>
      <c r="DD45" s="4">
        <v>32.9</v>
      </c>
      <c r="DE45" s="3">
        <v>362</v>
      </c>
      <c r="DF45" s="4">
        <v>14.1</v>
      </c>
      <c r="DG45" s="3">
        <v>152</v>
      </c>
      <c r="DH45" s="4">
        <v>12.1</v>
      </c>
      <c r="DI45" s="4">
        <v>15</v>
      </c>
      <c r="DJ45" s="4">
        <v>41.8</v>
      </c>
    </row>
    <row r="46" spans="1:114">
      <c r="A46" s="3">
        <v>2016046</v>
      </c>
      <c r="B46" s="11" t="s">
        <v>243</v>
      </c>
      <c r="C46" s="2">
        <v>1564535</v>
      </c>
      <c r="D46" s="10" t="s">
        <v>244</v>
      </c>
      <c r="F46" s="3">
        <v>122</v>
      </c>
      <c r="G46" s="4">
        <v>36.5</v>
      </c>
      <c r="H46" s="4">
        <v>100.6</v>
      </c>
      <c r="I46" s="4">
        <v>33.6</v>
      </c>
      <c r="J46" s="3">
        <v>334</v>
      </c>
      <c r="K46" s="4">
        <v>17.1</v>
      </c>
      <c r="L46" s="3">
        <v>117</v>
      </c>
      <c r="M46" s="4">
        <v>10.5</v>
      </c>
      <c r="N46" s="4">
        <v>11.6</v>
      </c>
      <c r="O46" s="4">
        <v>27.9</v>
      </c>
      <c r="Q46" s="3">
        <v>89</v>
      </c>
      <c r="R46" s="4">
        <v>26.4</v>
      </c>
      <c r="S46" s="4">
        <v>93</v>
      </c>
      <c r="T46" s="4">
        <v>31.3</v>
      </c>
      <c r="U46" s="3">
        <v>337</v>
      </c>
      <c r="V46" s="4">
        <v>20.7</v>
      </c>
      <c r="W46" s="3">
        <v>35</v>
      </c>
      <c r="X46" s="4">
        <v>10.3</v>
      </c>
      <c r="Y46" s="4">
        <v>16.2</v>
      </c>
      <c r="Z46" s="4">
        <v>28.8</v>
      </c>
      <c r="AB46" s="3">
        <v>92</v>
      </c>
      <c r="AC46" s="6">
        <v>26.4</v>
      </c>
      <c r="AD46" s="6">
        <v>88.9</v>
      </c>
      <c r="AE46" s="4">
        <v>31</v>
      </c>
      <c r="AF46" s="3">
        <v>348</v>
      </c>
      <c r="AG46" s="4">
        <v>20.1</v>
      </c>
      <c r="AH46" s="3">
        <v>38</v>
      </c>
      <c r="AI46" s="13"/>
      <c r="AJ46" s="13"/>
      <c r="AK46" s="13"/>
      <c r="AM46" s="3">
        <v>89</v>
      </c>
      <c r="AN46" s="4">
        <v>25.4</v>
      </c>
      <c r="AO46" s="4">
        <v>88.8</v>
      </c>
      <c r="AP46" s="4">
        <v>31.1</v>
      </c>
      <c r="AQ46" s="3">
        <v>350</v>
      </c>
      <c r="AR46" s="4">
        <v>19.5</v>
      </c>
      <c r="AS46" s="3">
        <v>28</v>
      </c>
      <c r="AT46" s="13"/>
      <c r="AU46" s="13"/>
      <c r="AV46" s="13"/>
      <c r="AX46" s="3">
        <v>89</v>
      </c>
      <c r="AY46" s="4">
        <v>25.9</v>
      </c>
      <c r="AZ46" s="4">
        <v>89.6</v>
      </c>
      <c r="BA46" s="4">
        <v>30.8</v>
      </c>
      <c r="BB46" s="3">
        <v>344</v>
      </c>
      <c r="BC46" s="4">
        <v>18.5</v>
      </c>
      <c r="BD46" s="3">
        <v>28</v>
      </c>
      <c r="BE46" s="13"/>
      <c r="BF46" s="13"/>
      <c r="BG46" s="13"/>
      <c r="BI46" s="3">
        <v>89</v>
      </c>
      <c r="BJ46" s="4">
        <v>25.9</v>
      </c>
      <c r="BK46" s="4">
        <v>88.4</v>
      </c>
      <c r="BL46" s="4">
        <v>30.4</v>
      </c>
      <c r="BM46" s="3">
        <v>344</v>
      </c>
      <c r="BN46" s="4">
        <v>17.7</v>
      </c>
      <c r="BO46" s="3">
        <v>50</v>
      </c>
      <c r="BP46" s="13"/>
      <c r="BQ46" s="13"/>
      <c r="BR46" s="13"/>
      <c r="BT46" s="3">
        <v>94</v>
      </c>
      <c r="BU46" s="4">
        <v>27.1</v>
      </c>
      <c r="BV46" s="4">
        <v>87.4</v>
      </c>
      <c r="BW46" s="4">
        <v>30.3</v>
      </c>
      <c r="BX46" s="3">
        <v>347</v>
      </c>
      <c r="BY46" s="4">
        <v>17.1</v>
      </c>
      <c r="BZ46" s="3">
        <v>39</v>
      </c>
      <c r="CA46" s="13"/>
      <c r="CB46" s="13"/>
      <c r="CC46" s="13"/>
      <c r="CE46" s="3">
        <v>92</v>
      </c>
      <c r="CF46" s="4">
        <v>26.1</v>
      </c>
      <c r="CG46" s="4">
        <v>87</v>
      </c>
      <c r="CH46" s="4">
        <v>30.7</v>
      </c>
      <c r="CI46" s="3">
        <v>352</v>
      </c>
      <c r="CJ46" s="4">
        <v>17.5</v>
      </c>
      <c r="CK46" s="3">
        <v>47</v>
      </c>
      <c r="CL46" s="13"/>
      <c r="CM46" s="13"/>
      <c r="CN46" s="13"/>
      <c r="CP46" s="5">
        <v>107</v>
      </c>
      <c r="CQ46" s="6">
        <v>29.8</v>
      </c>
      <c r="CR46" s="6">
        <v>86.6</v>
      </c>
      <c r="CS46" s="6">
        <v>31.1</v>
      </c>
      <c r="CT46" s="5">
        <v>359</v>
      </c>
      <c r="CU46" s="6">
        <v>17.8</v>
      </c>
      <c r="CV46" s="5">
        <v>85</v>
      </c>
      <c r="CW46" s="16"/>
      <c r="CX46" s="16"/>
      <c r="CY46" s="16"/>
      <c r="DA46" s="3">
        <v>115</v>
      </c>
      <c r="DB46" s="4">
        <v>34.3</v>
      </c>
      <c r="DC46" s="4">
        <v>90.7</v>
      </c>
      <c r="DD46" s="4">
        <v>30.4</v>
      </c>
      <c r="DE46" s="3">
        <v>335</v>
      </c>
      <c r="DF46" s="4">
        <v>20.3</v>
      </c>
      <c r="DG46" s="3">
        <v>326</v>
      </c>
      <c r="DH46" s="4">
        <v>10.9</v>
      </c>
      <c r="DI46" s="4">
        <v>13.5</v>
      </c>
      <c r="DJ46" s="4">
        <v>33.7</v>
      </c>
    </row>
    <row r="47" spans="1:114">
      <c r="A47" s="3">
        <v>2016047</v>
      </c>
      <c r="B47" s="11" t="s">
        <v>246</v>
      </c>
      <c r="C47" s="2">
        <v>1565661</v>
      </c>
      <c r="D47" s="10" t="s">
        <v>247</v>
      </c>
      <c r="F47" s="3">
        <v>111</v>
      </c>
      <c r="G47" s="4">
        <v>32.9</v>
      </c>
      <c r="H47" s="4">
        <v>98.2</v>
      </c>
      <c r="I47" s="4">
        <v>33.1</v>
      </c>
      <c r="J47" s="3">
        <v>337</v>
      </c>
      <c r="K47" s="4">
        <v>28.5</v>
      </c>
      <c r="L47" s="3">
        <v>45</v>
      </c>
      <c r="M47" s="13"/>
      <c r="N47" s="13"/>
      <c r="O47" s="13"/>
      <c r="Q47" s="3">
        <v>110</v>
      </c>
      <c r="R47" s="4">
        <v>32.6</v>
      </c>
      <c r="S47" s="4">
        <v>93.8</v>
      </c>
      <c r="T47" s="4">
        <v>31.7</v>
      </c>
      <c r="U47" s="3">
        <v>338</v>
      </c>
      <c r="V47" s="4">
        <v>26.2</v>
      </c>
      <c r="W47" s="3">
        <v>21</v>
      </c>
      <c r="X47" s="13"/>
      <c r="Y47" s="13"/>
      <c r="Z47" s="13"/>
      <c r="AA47" s="21"/>
      <c r="AB47" s="21"/>
      <c r="AC47" s="16"/>
      <c r="AD47" s="16"/>
      <c r="AE47" s="21"/>
      <c r="AF47" s="21"/>
      <c r="AG47" s="21"/>
      <c r="AH47" s="21"/>
      <c r="AI47" s="21"/>
      <c r="AJ47" s="21"/>
      <c r="AK47" s="21"/>
      <c r="AM47" s="3">
        <v>124</v>
      </c>
      <c r="AN47" s="4">
        <v>36</v>
      </c>
      <c r="AO47" s="4">
        <v>91.4</v>
      </c>
      <c r="AP47" s="4">
        <v>31.5</v>
      </c>
      <c r="AQ47" s="3">
        <v>344</v>
      </c>
      <c r="AR47" s="4">
        <v>26.1</v>
      </c>
      <c r="AS47" s="3">
        <v>17</v>
      </c>
      <c r="AT47" s="13"/>
      <c r="AU47" s="13"/>
      <c r="AV47" s="13"/>
      <c r="AX47" s="3">
        <v>132</v>
      </c>
      <c r="AY47" s="4">
        <v>38.5</v>
      </c>
      <c r="AZ47" s="4">
        <v>91.9</v>
      </c>
      <c r="BA47" s="4">
        <v>31.5</v>
      </c>
      <c r="BB47" s="3">
        <v>343</v>
      </c>
      <c r="BC47" s="4">
        <v>25.2</v>
      </c>
      <c r="BD47" s="3">
        <v>26</v>
      </c>
      <c r="BE47" s="13"/>
      <c r="BF47" s="13"/>
      <c r="BG47" s="13"/>
      <c r="BI47" s="3">
        <v>112</v>
      </c>
      <c r="BJ47" s="4">
        <v>32.7</v>
      </c>
      <c r="BK47" s="4">
        <v>92.1</v>
      </c>
      <c r="BL47" s="4">
        <v>31.5</v>
      </c>
      <c r="BM47" s="3">
        <v>343</v>
      </c>
      <c r="BN47" s="4">
        <v>25.1</v>
      </c>
      <c r="BO47" s="3">
        <v>32</v>
      </c>
      <c r="BP47" s="13"/>
      <c r="BQ47" s="13"/>
      <c r="BR47" s="13"/>
      <c r="BT47" s="3">
        <v>104</v>
      </c>
      <c r="BU47" s="4">
        <v>30.6</v>
      </c>
      <c r="BV47" s="4">
        <v>92.4</v>
      </c>
      <c r="BW47" s="4">
        <v>31.4</v>
      </c>
      <c r="BX47" s="3">
        <v>340</v>
      </c>
      <c r="BY47" s="4">
        <v>24.4</v>
      </c>
      <c r="BZ47" s="3">
        <v>13</v>
      </c>
      <c r="CA47" s="13"/>
      <c r="CB47" s="13"/>
      <c r="CC47" s="13"/>
      <c r="CE47" s="3">
        <v>94</v>
      </c>
      <c r="CF47" s="4">
        <v>27.4</v>
      </c>
      <c r="CG47" s="4">
        <v>92.6</v>
      </c>
      <c r="CH47" s="4">
        <v>31.8</v>
      </c>
      <c r="CI47" s="3">
        <v>343</v>
      </c>
      <c r="CJ47" s="4">
        <v>22.3</v>
      </c>
      <c r="CK47" s="3">
        <v>6</v>
      </c>
      <c r="CL47" s="13"/>
      <c r="CM47" s="13"/>
      <c r="CN47" s="13"/>
      <c r="CP47" s="5">
        <v>98</v>
      </c>
      <c r="CQ47" s="6">
        <v>28.9</v>
      </c>
      <c r="CR47" s="6">
        <v>94.1</v>
      </c>
      <c r="CS47" s="6">
        <v>31.9</v>
      </c>
      <c r="CT47" s="5">
        <v>339</v>
      </c>
      <c r="CU47" s="6">
        <v>23</v>
      </c>
      <c r="CV47" s="5">
        <v>28</v>
      </c>
      <c r="CW47" s="16"/>
      <c r="CX47" s="16"/>
      <c r="CY47" s="16"/>
      <c r="DA47" s="3">
        <v>78</v>
      </c>
      <c r="DB47" s="4">
        <v>23.3</v>
      </c>
      <c r="DC47" s="4">
        <v>92.1</v>
      </c>
      <c r="DD47" s="4">
        <v>30.8</v>
      </c>
      <c r="DE47" s="3">
        <v>335</v>
      </c>
      <c r="DF47" s="4">
        <v>24.1</v>
      </c>
      <c r="DG47" s="3">
        <v>83</v>
      </c>
      <c r="DH47" s="13"/>
      <c r="DI47" s="13"/>
      <c r="DJ47" s="13"/>
    </row>
    <row r="48" spans="1:114">
      <c r="A48" s="3">
        <v>2016048</v>
      </c>
      <c r="B48" s="11" t="s">
        <v>250</v>
      </c>
      <c r="C48" s="2">
        <v>1566387</v>
      </c>
      <c r="D48" s="10" t="s">
        <v>251</v>
      </c>
      <c r="F48" s="3">
        <v>67</v>
      </c>
      <c r="G48" s="4">
        <v>20.6</v>
      </c>
      <c r="H48" s="4">
        <v>115.1</v>
      </c>
      <c r="I48" s="4">
        <v>37.4</v>
      </c>
      <c r="J48" s="3">
        <v>325</v>
      </c>
      <c r="K48" s="4">
        <v>23.7</v>
      </c>
      <c r="L48" s="3">
        <v>38</v>
      </c>
      <c r="M48" s="4">
        <v>10.7</v>
      </c>
      <c r="N48" s="4">
        <v>12.1</v>
      </c>
      <c r="O48" s="4">
        <v>30.8</v>
      </c>
      <c r="Q48" s="3">
        <v>87</v>
      </c>
      <c r="R48" s="4">
        <v>25.3</v>
      </c>
      <c r="S48" s="4">
        <v>99.6</v>
      </c>
      <c r="T48" s="4">
        <v>34.3</v>
      </c>
      <c r="U48" s="3">
        <v>344</v>
      </c>
      <c r="V48" s="4">
        <v>24.9</v>
      </c>
      <c r="W48" s="3">
        <v>28</v>
      </c>
      <c r="X48" s="4">
        <v>11.5</v>
      </c>
      <c r="Y48" s="4">
        <v>13.2</v>
      </c>
      <c r="Z48" s="4">
        <v>33.4</v>
      </c>
      <c r="AB48" s="3">
        <v>80</v>
      </c>
      <c r="AC48" s="6">
        <v>23.3</v>
      </c>
      <c r="AD48" s="6">
        <v>100</v>
      </c>
      <c r="AE48" s="4">
        <v>34.3</v>
      </c>
      <c r="AF48" s="3">
        <v>343</v>
      </c>
      <c r="AG48" s="4">
        <v>25.3</v>
      </c>
      <c r="AH48" s="3">
        <v>22</v>
      </c>
      <c r="AI48" s="4">
        <v>11.6</v>
      </c>
      <c r="AJ48" s="4">
        <v>15.3</v>
      </c>
      <c r="AK48" s="4">
        <v>39.5</v>
      </c>
      <c r="AM48" s="3">
        <v>79</v>
      </c>
      <c r="AN48" s="4">
        <v>24.1</v>
      </c>
      <c r="AO48" s="4">
        <v>104.8</v>
      </c>
      <c r="AP48" s="4">
        <v>34.3</v>
      </c>
      <c r="AQ48" s="3">
        <v>328</v>
      </c>
      <c r="AR48" s="4">
        <v>26.1</v>
      </c>
      <c r="AS48" s="3">
        <v>15</v>
      </c>
      <c r="AT48" s="13"/>
      <c r="AU48" s="13"/>
      <c r="AV48" s="13"/>
      <c r="AX48" s="3">
        <v>72</v>
      </c>
      <c r="AY48" s="4">
        <v>21.7</v>
      </c>
      <c r="AZ48" s="4">
        <v>104.8</v>
      </c>
      <c r="BA48" s="4">
        <v>34.8</v>
      </c>
      <c r="BB48" s="3">
        <v>332</v>
      </c>
      <c r="BC48" s="4">
        <v>23.2</v>
      </c>
      <c r="BD48" s="3">
        <v>13</v>
      </c>
      <c r="BE48" s="13"/>
      <c r="BF48" s="13"/>
      <c r="BG48" s="13"/>
      <c r="BI48" s="3">
        <v>86</v>
      </c>
      <c r="BJ48" s="4">
        <v>26.9</v>
      </c>
      <c r="BK48" s="4">
        <v>105.1</v>
      </c>
      <c r="BL48" s="4">
        <v>33.6</v>
      </c>
      <c r="BM48" s="3">
        <v>320</v>
      </c>
      <c r="BN48" s="4">
        <v>21.6</v>
      </c>
      <c r="BO48" s="3">
        <v>18</v>
      </c>
      <c r="BP48" s="13"/>
      <c r="BQ48" s="13"/>
      <c r="BR48" s="13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E48" s="3">
        <v>85</v>
      </c>
      <c r="CF48" s="4">
        <v>25.2</v>
      </c>
      <c r="CG48" s="4">
        <v>104.6</v>
      </c>
      <c r="CH48" s="4">
        <v>35.3</v>
      </c>
      <c r="CI48" s="3">
        <v>337</v>
      </c>
      <c r="CJ48" s="4">
        <v>23.4</v>
      </c>
      <c r="CK48" s="3">
        <v>38</v>
      </c>
      <c r="CL48" s="4">
        <v>12.7</v>
      </c>
      <c r="CM48" s="4">
        <v>18.5</v>
      </c>
      <c r="CN48" s="4">
        <v>47</v>
      </c>
      <c r="CP48" s="5">
        <v>86</v>
      </c>
      <c r="CQ48" s="6">
        <v>25.4</v>
      </c>
      <c r="CR48" s="6">
        <v>105.8</v>
      </c>
      <c r="CS48" s="6">
        <v>35.8</v>
      </c>
      <c r="CT48" s="5">
        <v>339</v>
      </c>
      <c r="CU48" s="6">
        <v>24.3</v>
      </c>
      <c r="CV48" s="5">
        <v>49</v>
      </c>
      <c r="CW48" s="6">
        <v>13.2</v>
      </c>
      <c r="CX48" s="6">
        <v>22</v>
      </c>
      <c r="CY48" s="6">
        <v>47</v>
      </c>
      <c r="DA48" s="3">
        <v>76</v>
      </c>
      <c r="DB48" s="4">
        <v>24.2</v>
      </c>
      <c r="DC48" s="4">
        <v>109.5</v>
      </c>
      <c r="DD48" s="4">
        <v>34.4</v>
      </c>
      <c r="DE48" s="3">
        <v>314</v>
      </c>
      <c r="DF48" s="4">
        <v>26.4</v>
      </c>
      <c r="DG48" s="3">
        <v>31</v>
      </c>
      <c r="DH48" s="4">
        <v>11.6</v>
      </c>
      <c r="DI48" s="4">
        <v>16.7</v>
      </c>
      <c r="DJ48" s="4">
        <v>38.6</v>
      </c>
    </row>
    <row r="49" spans="1:114">
      <c r="A49" s="3">
        <v>2016049</v>
      </c>
      <c r="B49" s="11" t="s">
        <v>255</v>
      </c>
      <c r="C49" s="2">
        <v>1565170</v>
      </c>
      <c r="D49" s="10" t="s">
        <v>256</v>
      </c>
      <c r="F49" s="3">
        <v>145</v>
      </c>
      <c r="G49" s="4">
        <v>40.9</v>
      </c>
      <c r="H49" s="4">
        <v>99</v>
      </c>
      <c r="I49" s="4">
        <v>35.1</v>
      </c>
      <c r="J49" s="3">
        <v>355</v>
      </c>
      <c r="K49" s="4">
        <v>13.4</v>
      </c>
      <c r="L49" s="3">
        <v>113</v>
      </c>
      <c r="M49" s="4">
        <v>12.7</v>
      </c>
      <c r="N49" s="4">
        <v>16.4</v>
      </c>
      <c r="O49" s="4">
        <v>45.6</v>
      </c>
      <c r="Q49" s="3">
        <v>97</v>
      </c>
      <c r="R49" s="4">
        <v>27.9</v>
      </c>
      <c r="S49" s="4">
        <v>101.5</v>
      </c>
      <c r="T49" s="4">
        <v>35.3</v>
      </c>
      <c r="U49" s="3">
        <v>348</v>
      </c>
      <c r="V49" s="4">
        <v>13.5</v>
      </c>
      <c r="W49" s="3">
        <v>59</v>
      </c>
      <c r="X49" s="4">
        <v>11.9</v>
      </c>
      <c r="Y49" s="4">
        <v>16.4</v>
      </c>
      <c r="Z49" s="4">
        <v>40.9</v>
      </c>
      <c r="AB49" s="3">
        <v>122</v>
      </c>
      <c r="AC49" s="6">
        <v>34.7</v>
      </c>
      <c r="AD49" s="6">
        <v>99.4</v>
      </c>
      <c r="AE49" s="4">
        <v>35</v>
      </c>
      <c r="AF49" s="3">
        <v>352</v>
      </c>
      <c r="AG49" s="4">
        <v>13.6</v>
      </c>
      <c r="AH49" s="3">
        <v>57</v>
      </c>
      <c r="AI49" s="4">
        <v>12</v>
      </c>
      <c r="AJ49" s="4">
        <v>15.1</v>
      </c>
      <c r="AK49" s="4">
        <v>40.2</v>
      </c>
      <c r="AM49" s="3">
        <v>123</v>
      </c>
      <c r="AN49" s="4">
        <v>35.3</v>
      </c>
      <c r="AO49" s="4">
        <v>100.6</v>
      </c>
      <c r="AP49" s="4">
        <v>35</v>
      </c>
      <c r="AQ49" s="3">
        <v>348</v>
      </c>
      <c r="AR49" s="4">
        <v>13.7</v>
      </c>
      <c r="AS49" s="3">
        <v>60</v>
      </c>
      <c r="AT49" s="4">
        <v>12.7</v>
      </c>
      <c r="AU49" s="4">
        <v>15.6</v>
      </c>
      <c r="AV49" s="4">
        <v>44.3</v>
      </c>
      <c r="AX49" s="3">
        <v>121</v>
      </c>
      <c r="AY49" s="4">
        <v>34.7</v>
      </c>
      <c r="AZ49" s="4">
        <v>98.9</v>
      </c>
      <c r="BA49" s="4">
        <v>34.5</v>
      </c>
      <c r="BB49" s="3">
        <v>349</v>
      </c>
      <c r="BC49" s="4">
        <v>13.3</v>
      </c>
      <c r="BD49" s="3">
        <v>52</v>
      </c>
      <c r="BE49" s="4">
        <v>13.7</v>
      </c>
      <c r="BF49" s="4">
        <v>22.6</v>
      </c>
      <c r="BG49" s="4">
        <v>51.2</v>
      </c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T49" s="3">
        <v>131</v>
      </c>
      <c r="BU49" s="4">
        <v>35.9</v>
      </c>
      <c r="BV49" s="4">
        <v>95</v>
      </c>
      <c r="BW49" s="4">
        <v>34.7</v>
      </c>
      <c r="BX49" s="3">
        <v>365</v>
      </c>
      <c r="BY49" s="4">
        <v>12.7</v>
      </c>
      <c r="BZ49" s="3">
        <v>74</v>
      </c>
      <c r="CA49" s="4">
        <v>12.8</v>
      </c>
      <c r="CB49" s="4">
        <v>19.4</v>
      </c>
      <c r="CC49" s="4">
        <v>47.6</v>
      </c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P49" s="5">
        <v>139</v>
      </c>
      <c r="CQ49" s="6">
        <v>37.7</v>
      </c>
      <c r="CR49" s="6">
        <v>95.7</v>
      </c>
      <c r="CS49" s="6">
        <v>35.3</v>
      </c>
      <c r="CT49" s="5">
        <v>369</v>
      </c>
      <c r="CU49" s="6">
        <v>12.9</v>
      </c>
      <c r="CV49" s="5">
        <v>108</v>
      </c>
      <c r="CW49" s="6">
        <v>12.8</v>
      </c>
      <c r="CX49" s="6">
        <v>18.9</v>
      </c>
      <c r="CY49" s="6">
        <v>45.4</v>
      </c>
      <c r="DA49" s="3">
        <v>144</v>
      </c>
      <c r="DB49" s="4">
        <v>38.1</v>
      </c>
      <c r="DC49" s="4">
        <v>96.7</v>
      </c>
      <c r="DD49" s="4">
        <v>36.5</v>
      </c>
      <c r="DE49" s="3">
        <v>378</v>
      </c>
      <c r="DF49" s="4">
        <v>13.8</v>
      </c>
      <c r="DG49" s="3">
        <v>169</v>
      </c>
      <c r="DH49" s="4">
        <v>11.1</v>
      </c>
      <c r="DI49" s="4">
        <v>13.7</v>
      </c>
      <c r="DJ49" s="4">
        <v>33.6</v>
      </c>
    </row>
    <row r="50" spans="1:114">
      <c r="A50" s="3">
        <v>2016050</v>
      </c>
      <c r="B50" s="11" t="s">
        <v>258</v>
      </c>
      <c r="C50" s="2">
        <v>1567418</v>
      </c>
      <c r="D50" s="10" t="s">
        <v>259</v>
      </c>
      <c r="F50" s="3">
        <v>125</v>
      </c>
      <c r="G50" s="4">
        <v>34.7</v>
      </c>
      <c r="H50" s="4">
        <v>98.3</v>
      </c>
      <c r="I50" s="4">
        <v>35.4</v>
      </c>
      <c r="J50" s="3">
        <v>360</v>
      </c>
      <c r="K50" s="4">
        <v>14.1</v>
      </c>
      <c r="L50" s="3">
        <v>67</v>
      </c>
      <c r="M50" s="4">
        <v>9.4</v>
      </c>
      <c r="N50" s="4">
        <v>10.9</v>
      </c>
      <c r="O50" s="4">
        <v>21</v>
      </c>
      <c r="Q50" s="3">
        <v>70</v>
      </c>
      <c r="R50" s="4">
        <v>20.8</v>
      </c>
      <c r="S50" s="4">
        <v>100</v>
      </c>
      <c r="T50" s="4">
        <v>33.7</v>
      </c>
      <c r="U50" s="3">
        <v>337</v>
      </c>
      <c r="V50" s="4">
        <v>15.4</v>
      </c>
      <c r="W50" s="3">
        <v>24</v>
      </c>
      <c r="X50" s="4">
        <v>10.2</v>
      </c>
      <c r="Y50" s="4">
        <v>12.7</v>
      </c>
      <c r="Z50" s="4">
        <v>28.4</v>
      </c>
      <c r="AB50" s="3">
        <v>116</v>
      </c>
      <c r="AC50" s="6">
        <v>32.8</v>
      </c>
      <c r="AD50" s="6">
        <v>94</v>
      </c>
      <c r="AE50" s="4">
        <v>33.2</v>
      </c>
      <c r="AF50" s="3">
        <v>354</v>
      </c>
      <c r="AG50" s="4">
        <v>15.7</v>
      </c>
      <c r="AH50" s="3">
        <v>44</v>
      </c>
      <c r="AI50" s="4">
        <v>10</v>
      </c>
      <c r="AJ50" s="4">
        <v>10.3</v>
      </c>
      <c r="AK50" s="4">
        <v>24.3</v>
      </c>
      <c r="AM50" s="3">
        <v>106</v>
      </c>
      <c r="AN50" s="4">
        <v>29.6</v>
      </c>
      <c r="AO50" s="4">
        <v>94.3</v>
      </c>
      <c r="AP50" s="4">
        <v>33.8</v>
      </c>
      <c r="AQ50" s="3">
        <v>358</v>
      </c>
      <c r="AR50" s="4">
        <v>15.8</v>
      </c>
      <c r="AS50" s="3">
        <v>35</v>
      </c>
      <c r="AT50" s="4">
        <v>10.4</v>
      </c>
      <c r="AU50" s="4">
        <v>11.5</v>
      </c>
      <c r="AV50" s="4">
        <v>27.1</v>
      </c>
      <c r="AX50" s="3">
        <v>105</v>
      </c>
      <c r="AY50" s="4">
        <v>30</v>
      </c>
      <c r="AZ50" s="4">
        <v>96.8</v>
      </c>
      <c r="BA50" s="4">
        <v>33.9</v>
      </c>
      <c r="BB50" s="3">
        <v>350</v>
      </c>
      <c r="BC50" s="4">
        <v>15.6</v>
      </c>
      <c r="BD50" s="3">
        <v>21</v>
      </c>
      <c r="BE50" s="4">
        <v>10.1</v>
      </c>
      <c r="BF50" s="4">
        <v>12.8</v>
      </c>
      <c r="BG50" s="4">
        <v>27.9</v>
      </c>
      <c r="BI50" s="3">
        <v>106</v>
      </c>
      <c r="BJ50" s="4">
        <v>31.3</v>
      </c>
      <c r="BK50" s="4">
        <v>97.5</v>
      </c>
      <c r="BL50" s="4">
        <v>33</v>
      </c>
      <c r="BM50" s="3">
        <v>339</v>
      </c>
      <c r="BN50" s="4">
        <v>14.7</v>
      </c>
      <c r="BO50" s="3">
        <v>22</v>
      </c>
      <c r="BP50" s="4">
        <v>11.8</v>
      </c>
      <c r="BQ50" s="4">
        <v>12.7</v>
      </c>
      <c r="BR50" s="4">
        <v>36</v>
      </c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E50" s="3">
        <v>103</v>
      </c>
      <c r="CF50" s="4">
        <v>28.7</v>
      </c>
      <c r="CG50" s="4">
        <v>92.9</v>
      </c>
      <c r="CH50" s="4">
        <v>33.3</v>
      </c>
      <c r="CI50" s="3">
        <v>359</v>
      </c>
      <c r="CJ50" s="4">
        <v>13.4</v>
      </c>
      <c r="CK50" s="3">
        <v>34</v>
      </c>
      <c r="CL50" s="4">
        <v>12.2</v>
      </c>
      <c r="CM50" s="4">
        <v>16.6</v>
      </c>
      <c r="CN50" s="4">
        <v>40.3</v>
      </c>
      <c r="CP50" s="5">
        <v>112</v>
      </c>
      <c r="CQ50" s="6">
        <v>30.8</v>
      </c>
      <c r="CR50" s="6">
        <v>92.5</v>
      </c>
      <c r="CS50" s="6">
        <v>33.6</v>
      </c>
      <c r="CT50" s="5">
        <v>364</v>
      </c>
      <c r="CU50" s="6">
        <v>13.6</v>
      </c>
      <c r="CV50" s="5">
        <v>50</v>
      </c>
      <c r="CW50" s="6">
        <v>11.8</v>
      </c>
      <c r="CX50" s="6">
        <v>14.4</v>
      </c>
      <c r="CY50" s="6">
        <v>39.9</v>
      </c>
      <c r="DA50" s="3">
        <v>110</v>
      </c>
      <c r="DB50" s="4">
        <v>30.4</v>
      </c>
      <c r="DC50" s="4">
        <v>95.9</v>
      </c>
      <c r="DD50" s="4">
        <v>34.7</v>
      </c>
      <c r="DE50" s="3">
        <v>362</v>
      </c>
      <c r="DF50" s="4">
        <v>16</v>
      </c>
      <c r="DG50" s="3">
        <v>265</v>
      </c>
      <c r="DH50" s="4">
        <v>10.3</v>
      </c>
      <c r="DI50" s="4">
        <v>11.7</v>
      </c>
      <c r="DJ50" s="4">
        <v>27.1</v>
      </c>
    </row>
    <row r="51" spans="1:114">
      <c r="A51" s="3">
        <v>2016051</v>
      </c>
      <c r="B51" s="11" t="s">
        <v>250</v>
      </c>
      <c r="C51" s="2">
        <v>1566387</v>
      </c>
      <c r="D51" s="10" t="s">
        <v>251</v>
      </c>
      <c r="F51" s="3">
        <v>72</v>
      </c>
      <c r="G51" s="4">
        <v>22.7</v>
      </c>
      <c r="H51" s="4">
        <v>111.8</v>
      </c>
      <c r="I51" s="4">
        <v>35.5</v>
      </c>
      <c r="J51" s="3">
        <v>317</v>
      </c>
      <c r="K51" s="4">
        <v>24.8</v>
      </c>
      <c r="L51" s="3">
        <v>35</v>
      </c>
      <c r="M51" s="4">
        <v>13.4</v>
      </c>
      <c r="N51" s="4">
        <v>19.4</v>
      </c>
      <c r="O51" s="4">
        <v>49.3</v>
      </c>
      <c r="Q51" s="3">
        <v>60</v>
      </c>
      <c r="R51" s="4">
        <v>18.9</v>
      </c>
      <c r="S51" s="4">
        <v>111.2</v>
      </c>
      <c r="T51" s="4">
        <v>35.3</v>
      </c>
      <c r="U51" s="3">
        <v>317</v>
      </c>
      <c r="V51" s="4">
        <v>25.3</v>
      </c>
      <c r="W51" s="3">
        <v>29</v>
      </c>
      <c r="X51" s="4">
        <v>12.9</v>
      </c>
      <c r="Y51" s="4">
        <v>14.9</v>
      </c>
      <c r="Z51" s="4">
        <v>45.1</v>
      </c>
      <c r="AB51" s="3">
        <v>58</v>
      </c>
      <c r="AC51" s="6">
        <v>18.4</v>
      </c>
      <c r="AD51" s="6">
        <v>114.3</v>
      </c>
      <c r="AE51" s="4">
        <v>36</v>
      </c>
      <c r="AF51" s="3">
        <v>315</v>
      </c>
      <c r="AG51" s="13"/>
      <c r="AH51" s="3">
        <v>34</v>
      </c>
      <c r="AI51" s="4">
        <v>12.1</v>
      </c>
      <c r="AJ51" s="4">
        <v>16.8</v>
      </c>
      <c r="AK51" s="4">
        <v>44.4</v>
      </c>
      <c r="AM51" s="3">
        <v>76</v>
      </c>
      <c r="AN51" s="4">
        <v>24.2</v>
      </c>
      <c r="AO51" s="4">
        <v>109.5</v>
      </c>
      <c r="AP51" s="4">
        <v>34.4</v>
      </c>
      <c r="AQ51" s="3">
        <v>314</v>
      </c>
      <c r="AR51" s="4">
        <v>26.4</v>
      </c>
      <c r="AS51" s="3">
        <v>31</v>
      </c>
      <c r="AT51" s="4">
        <v>11.6</v>
      </c>
      <c r="AU51" s="4">
        <v>16.7</v>
      </c>
      <c r="AV51" s="4">
        <v>38.6</v>
      </c>
      <c r="AX51" s="3">
        <v>80</v>
      </c>
      <c r="AY51" s="4">
        <v>25.5</v>
      </c>
      <c r="AZ51" s="4">
        <v>109.4</v>
      </c>
      <c r="BA51" s="4">
        <v>34.3</v>
      </c>
      <c r="BB51" s="3">
        <v>314</v>
      </c>
      <c r="BC51" s="4">
        <v>25.4</v>
      </c>
      <c r="BD51" s="3">
        <v>39</v>
      </c>
      <c r="BE51" s="4">
        <v>12.5</v>
      </c>
      <c r="BF51" s="4">
        <v>16.5</v>
      </c>
      <c r="BG51" s="4">
        <v>43.9</v>
      </c>
      <c r="BI51" s="3">
        <v>80</v>
      </c>
      <c r="BJ51" s="4">
        <v>25.6</v>
      </c>
      <c r="BK51" s="4">
        <v>110.3</v>
      </c>
      <c r="BL51" s="4">
        <v>34.5</v>
      </c>
      <c r="BM51" s="3">
        <v>313</v>
      </c>
      <c r="BN51" s="13"/>
      <c r="BO51" s="3">
        <v>33</v>
      </c>
      <c r="BP51" s="4">
        <v>12.2</v>
      </c>
      <c r="BQ51" s="4">
        <v>17</v>
      </c>
      <c r="BR51" s="4">
        <v>41</v>
      </c>
      <c r="BT51" s="3">
        <v>67</v>
      </c>
      <c r="BU51" s="4">
        <v>21</v>
      </c>
      <c r="BV51" s="4">
        <v>108.8</v>
      </c>
      <c r="BW51" s="4">
        <v>34.7</v>
      </c>
      <c r="BX51" s="3">
        <v>319</v>
      </c>
      <c r="BY51" s="4">
        <v>23.7</v>
      </c>
      <c r="BZ51" s="3">
        <v>17</v>
      </c>
      <c r="CA51" s="4">
        <v>11.2</v>
      </c>
      <c r="CB51" s="4">
        <v>16.7</v>
      </c>
      <c r="CC51" s="4">
        <v>39.8</v>
      </c>
      <c r="CE51" s="3">
        <v>66</v>
      </c>
      <c r="CF51" s="4">
        <v>20.9</v>
      </c>
      <c r="CG51" s="4">
        <v>106.6</v>
      </c>
      <c r="CH51" s="4">
        <v>33.7</v>
      </c>
      <c r="CI51" s="3">
        <v>316</v>
      </c>
      <c r="CJ51" s="13"/>
      <c r="CK51" s="3">
        <v>29</v>
      </c>
      <c r="CL51" s="4">
        <v>11.7</v>
      </c>
      <c r="CM51" s="4">
        <v>14.5</v>
      </c>
      <c r="CN51" s="4">
        <v>39.1</v>
      </c>
      <c r="CP51" s="5">
        <v>62</v>
      </c>
      <c r="CQ51" s="6">
        <v>20</v>
      </c>
      <c r="CR51" s="6">
        <v>106.4</v>
      </c>
      <c r="CS51" s="6">
        <v>33</v>
      </c>
      <c r="CT51" s="5">
        <v>310</v>
      </c>
      <c r="CU51" s="6">
        <v>23.1</v>
      </c>
      <c r="CV51" s="5">
        <v>32</v>
      </c>
      <c r="CW51" s="6">
        <v>12.6</v>
      </c>
      <c r="CX51" s="6">
        <v>15</v>
      </c>
      <c r="CY51" s="6">
        <v>41.5</v>
      </c>
      <c r="DA51" s="3">
        <v>82</v>
      </c>
      <c r="DB51" s="4">
        <v>24.4</v>
      </c>
      <c r="DC51" s="4">
        <v>90</v>
      </c>
      <c r="DD51" s="4">
        <v>30.3</v>
      </c>
      <c r="DE51" s="3">
        <v>336</v>
      </c>
      <c r="DF51" s="4">
        <v>19.4</v>
      </c>
      <c r="DG51" s="3">
        <v>104</v>
      </c>
      <c r="DH51" s="4">
        <v>11.3</v>
      </c>
      <c r="DI51" s="4">
        <v>13.7</v>
      </c>
      <c r="DJ51" s="4">
        <v>34.4</v>
      </c>
    </row>
    <row r="52" spans="1:114">
      <c r="A52" s="3">
        <v>2016052</v>
      </c>
      <c r="B52" s="11" t="s">
        <v>262</v>
      </c>
      <c r="C52" s="2">
        <v>1569729</v>
      </c>
      <c r="D52" s="10" t="s">
        <v>263</v>
      </c>
      <c r="F52" s="3">
        <v>94</v>
      </c>
      <c r="G52" s="4">
        <v>26.4</v>
      </c>
      <c r="H52" s="4">
        <v>103.5</v>
      </c>
      <c r="I52" s="4">
        <v>36.9</v>
      </c>
      <c r="J52" s="3">
        <v>356</v>
      </c>
      <c r="K52" s="4">
        <v>19.8</v>
      </c>
      <c r="L52" s="3">
        <v>61</v>
      </c>
      <c r="M52" s="4">
        <v>11.3</v>
      </c>
      <c r="N52" s="4">
        <v>13.2</v>
      </c>
      <c r="O52" s="4">
        <v>36.5</v>
      </c>
      <c r="Q52" s="3">
        <v>87</v>
      </c>
      <c r="R52" s="4">
        <v>23.7</v>
      </c>
      <c r="S52" s="4">
        <v>95.6</v>
      </c>
      <c r="T52" s="4">
        <v>35.1</v>
      </c>
      <c r="U52" s="3">
        <v>367</v>
      </c>
      <c r="V52" s="4">
        <v>24.3</v>
      </c>
      <c r="W52" s="3">
        <v>35</v>
      </c>
      <c r="X52" s="4">
        <v>11</v>
      </c>
      <c r="Y52" s="4">
        <v>14.2</v>
      </c>
      <c r="Z52" s="4">
        <v>35</v>
      </c>
      <c r="AB52" s="3">
        <v>110</v>
      </c>
      <c r="AC52" s="6">
        <v>32</v>
      </c>
      <c r="AD52" s="6">
        <v>97.9</v>
      </c>
      <c r="AE52" s="4">
        <v>33.6</v>
      </c>
      <c r="AF52" s="3">
        <v>344</v>
      </c>
      <c r="AG52" s="4">
        <v>25.2</v>
      </c>
      <c r="AH52" s="3">
        <v>45</v>
      </c>
      <c r="AI52" s="4">
        <v>11.5</v>
      </c>
      <c r="AJ52" s="4">
        <v>15.9</v>
      </c>
      <c r="AK52" s="4">
        <v>38.8</v>
      </c>
      <c r="AM52" s="3">
        <v>104</v>
      </c>
      <c r="AN52" s="4">
        <v>30.2</v>
      </c>
      <c r="AO52" s="4">
        <v>98.4</v>
      </c>
      <c r="AP52" s="4">
        <v>33.9</v>
      </c>
      <c r="AQ52" s="3">
        <v>344</v>
      </c>
      <c r="AR52" s="4">
        <v>23.1</v>
      </c>
      <c r="AS52" s="3">
        <v>27</v>
      </c>
      <c r="AT52" s="13"/>
      <c r="AU52" s="13"/>
      <c r="AV52" s="13"/>
      <c r="AX52" s="3">
        <v>99</v>
      </c>
      <c r="AY52" s="4">
        <v>29.6</v>
      </c>
      <c r="AZ52" s="4">
        <v>100</v>
      </c>
      <c r="BA52" s="4">
        <v>33.4</v>
      </c>
      <c r="BB52" s="3">
        <v>334</v>
      </c>
      <c r="BC52" s="4">
        <v>21.8</v>
      </c>
      <c r="BD52" s="3">
        <v>28</v>
      </c>
      <c r="BE52" s="13"/>
      <c r="BF52" s="13"/>
      <c r="BG52" s="13"/>
      <c r="BI52" s="3">
        <v>94</v>
      </c>
      <c r="BJ52" s="4">
        <v>28.7</v>
      </c>
      <c r="BK52" s="4">
        <v>99.7</v>
      </c>
      <c r="BL52" s="4">
        <v>32.6</v>
      </c>
      <c r="BM52" s="3">
        <v>328</v>
      </c>
      <c r="BN52" s="4">
        <v>20.7</v>
      </c>
      <c r="BO52" s="3">
        <v>31</v>
      </c>
      <c r="BP52" s="13"/>
      <c r="BQ52" s="13"/>
      <c r="BR52" s="13"/>
      <c r="BT52" s="3">
        <v>97</v>
      </c>
      <c r="BU52" s="4">
        <v>29</v>
      </c>
      <c r="BV52" s="4">
        <v>100.3</v>
      </c>
      <c r="BW52" s="4">
        <v>33.6</v>
      </c>
      <c r="BX52" s="3">
        <v>334</v>
      </c>
      <c r="BY52" s="4">
        <v>20.1</v>
      </c>
      <c r="BZ52" s="3">
        <v>35</v>
      </c>
      <c r="CA52" s="13"/>
      <c r="CB52" s="13"/>
      <c r="CC52" s="13"/>
      <c r="CE52" s="3">
        <v>103</v>
      </c>
      <c r="CF52" s="4">
        <v>30.3</v>
      </c>
      <c r="CG52" s="4">
        <v>100</v>
      </c>
      <c r="CH52" s="4">
        <v>34</v>
      </c>
      <c r="CI52" s="3">
        <v>340</v>
      </c>
      <c r="CJ52" s="4">
        <v>20.1</v>
      </c>
      <c r="CK52" s="3">
        <v>37</v>
      </c>
      <c r="CL52" s="13"/>
      <c r="CM52" s="13"/>
      <c r="CN52" s="13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DA52" s="3">
        <v>86</v>
      </c>
      <c r="DB52" s="4">
        <v>25.6</v>
      </c>
      <c r="DC52" s="4">
        <v>101.6</v>
      </c>
      <c r="DD52" s="4">
        <v>34.1</v>
      </c>
      <c r="DE52" s="3">
        <v>336</v>
      </c>
      <c r="DF52" s="4">
        <v>19.5</v>
      </c>
      <c r="DG52" s="3">
        <v>155</v>
      </c>
      <c r="DH52" s="4">
        <v>11.8</v>
      </c>
      <c r="DI52" s="4">
        <v>14.8</v>
      </c>
      <c r="DJ52" s="4">
        <v>40.2</v>
      </c>
    </row>
    <row r="53" spans="1:114">
      <c r="A53" s="3">
        <v>2016053</v>
      </c>
      <c r="B53" s="11" t="s">
        <v>265</v>
      </c>
      <c r="C53" s="2">
        <v>1569966</v>
      </c>
      <c r="D53" s="10" t="s">
        <v>266</v>
      </c>
      <c r="F53" s="3">
        <v>107</v>
      </c>
      <c r="G53" s="4">
        <v>32.1</v>
      </c>
      <c r="H53" s="4">
        <v>92</v>
      </c>
      <c r="I53" s="4">
        <v>30.7</v>
      </c>
      <c r="J53" s="3">
        <v>333</v>
      </c>
      <c r="K53" s="4">
        <v>21.3</v>
      </c>
      <c r="L53" s="3">
        <v>59</v>
      </c>
      <c r="M53" s="13"/>
      <c r="N53" s="13"/>
      <c r="O53" s="13"/>
      <c r="Q53" s="3">
        <v>77</v>
      </c>
      <c r="R53" s="4">
        <v>23.1</v>
      </c>
      <c r="S53" s="4">
        <v>91.7</v>
      </c>
      <c r="T53" s="4">
        <v>30.6</v>
      </c>
      <c r="U53" s="3">
        <v>333</v>
      </c>
      <c r="V53" s="4">
        <v>17.3</v>
      </c>
      <c r="W53" s="3">
        <v>17</v>
      </c>
      <c r="X53" s="13"/>
      <c r="Y53" s="13"/>
      <c r="Z53" s="13"/>
      <c r="AB53" s="3">
        <v>70</v>
      </c>
      <c r="AC53" s="6">
        <v>19.7</v>
      </c>
      <c r="AD53" s="6">
        <v>87.9</v>
      </c>
      <c r="AE53" s="4">
        <v>31.3</v>
      </c>
      <c r="AF53" s="3">
        <v>355</v>
      </c>
      <c r="AG53" s="4">
        <v>17.1</v>
      </c>
      <c r="AH53" s="3">
        <v>13</v>
      </c>
      <c r="AI53" s="13"/>
      <c r="AJ53" s="13"/>
      <c r="AK53" s="13"/>
      <c r="AM53" s="3">
        <v>85</v>
      </c>
      <c r="AN53" s="4">
        <v>24.5</v>
      </c>
      <c r="AO53" s="4">
        <v>88.4</v>
      </c>
      <c r="AP53" s="4">
        <v>30.7</v>
      </c>
      <c r="AQ53" s="3">
        <v>347</v>
      </c>
      <c r="AR53" s="4">
        <v>16.9</v>
      </c>
      <c r="AS53" s="3">
        <v>13</v>
      </c>
      <c r="AT53" s="13"/>
      <c r="AU53" s="13"/>
      <c r="AV53" s="13"/>
      <c r="AX53" s="3">
        <v>77</v>
      </c>
      <c r="AY53" s="4">
        <v>22.5</v>
      </c>
      <c r="AZ53" s="4">
        <v>88.9</v>
      </c>
      <c r="BA53" s="4">
        <v>30.4</v>
      </c>
      <c r="BB53" s="3">
        <v>342</v>
      </c>
      <c r="BC53" s="4">
        <v>16.8</v>
      </c>
      <c r="BD53" s="3">
        <v>43</v>
      </c>
      <c r="BE53" s="4">
        <v>10.4</v>
      </c>
      <c r="BF53" s="4">
        <v>12.1</v>
      </c>
      <c r="BG53" s="4">
        <v>28.6</v>
      </c>
      <c r="BI53" s="3">
        <v>79</v>
      </c>
      <c r="BJ53" s="4">
        <v>23.5</v>
      </c>
      <c r="BK53" s="4">
        <v>90</v>
      </c>
      <c r="BL53" s="4">
        <v>30.3</v>
      </c>
      <c r="BM53" s="3">
        <v>336</v>
      </c>
      <c r="BN53" s="4">
        <v>15.8</v>
      </c>
      <c r="BO53" s="3">
        <v>45</v>
      </c>
      <c r="BP53" s="4">
        <v>11.6</v>
      </c>
      <c r="BQ53" s="4">
        <v>14.2</v>
      </c>
      <c r="BR53" s="4">
        <v>38.7</v>
      </c>
      <c r="BT53" s="3">
        <v>84</v>
      </c>
      <c r="BU53" s="4">
        <v>24.9</v>
      </c>
      <c r="BV53" s="4">
        <v>90.2</v>
      </c>
      <c r="BW53" s="4">
        <v>30.4</v>
      </c>
      <c r="BX53" s="3">
        <v>337</v>
      </c>
      <c r="BY53" s="4">
        <v>15.3</v>
      </c>
      <c r="BZ53" s="3">
        <v>52</v>
      </c>
      <c r="CA53" s="4">
        <v>12.3</v>
      </c>
      <c r="CB53" s="4">
        <v>17.2</v>
      </c>
      <c r="CC53" s="4">
        <v>41.5</v>
      </c>
      <c r="CE53" s="3">
        <v>95</v>
      </c>
      <c r="CF53" s="4">
        <v>27.6</v>
      </c>
      <c r="CG53" s="4">
        <v>90.5</v>
      </c>
      <c r="CH53" s="4">
        <v>31.1</v>
      </c>
      <c r="CI53" s="3">
        <v>344</v>
      </c>
      <c r="CJ53" s="4">
        <v>15.2</v>
      </c>
      <c r="CK53" s="3">
        <v>67</v>
      </c>
      <c r="CL53" s="4">
        <v>11.9</v>
      </c>
      <c r="CM53" s="4">
        <v>16.5</v>
      </c>
      <c r="CN53" s="4">
        <v>40</v>
      </c>
      <c r="CP53" s="5">
        <v>99</v>
      </c>
      <c r="CQ53" s="6">
        <v>28.5</v>
      </c>
      <c r="CR53" s="6">
        <v>89.9</v>
      </c>
      <c r="CS53" s="6">
        <v>31.2</v>
      </c>
      <c r="CT53" s="5">
        <v>347</v>
      </c>
      <c r="CU53" s="6">
        <v>15.5</v>
      </c>
      <c r="CV53" s="5">
        <v>102</v>
      </c>
      <c r="CW53" s="6">
        <v>12.6</v>
      </c>
      <c r="CX53" s="6">
        <v>17</v>
      </c>
      <c r="CY53" s="6">
        <v>44</v>
      </c>
      <c r="DA53" s="3">
        <v>101</v>
      </c>
      <c r="DB53" s="4">
        <v>29.6</v>
      </c>
      <c r="DC53" s="4">
        <v>93.4</v>
      </c>
      <c r="DD53" s="4">
        <v>31.9</v>
      </c>
      <c r="DE53" s="3">
        <v>341</v>
      </c>
      <c r="DF53" s="4">
        <v>18</v>
      </c>
      <c r="DG53" s="3">
        <v>327</v>
      </c>
      <c r="DH53" s="4">
        <v>10.4</v>
      </c>
      <c r="DI53" s="4">
        <v>11.3</v>
      </c>
      <c r="DJ53" s="4">
        <v>26.8</v>
      </c>
    </row>
    <row r="54" spans="1:114">
      <c r="A54" s="3">
        <v>2016054</v>
      </c>
      <c r="B54" s="11" t="s">
        <v>269</v>
      </c>
      <c r="C54" s="2">
        <v>1570129</v>
      </c>
      <c r="D54" s="10" t="s">
        <v>270</v>
      </c>
      <c r="F54" s="3">
        <v>62</v>
      </c>
      <c r="G54" s="4">
        <v>19.3</v>
      </c>
      <c r="H54" s="4">
        <v>98.5</v>
      </c>
      <c r="I54" s="4">
        <v>31.6</v>
      </c>
      <c r="J54" s="3">
        <v>321</v>
      </c>
      <c r="K54" s="4">
        <v>28.9</v>
      </c>
      <c r="L54" s="3">
        <v>32</v>
      </c>
      <c r="M54" s="13"/>
      <c r="N54" s="13"/>
      <c r="O54" s="13"/>
      <c r="Q54" s="3">
        <v>72</v>
      </c>
      <c r="R54" s="4">
        <v>20.9</v>
      </c>
      <c r="S54" s="4">
        <v>90.9</v>
      </c>
      <c r="T54" s="4">
        <v>31.3</v>
      </c>
      <c r="U54" s="3">
        <v>344</v>
      </c>
      <c r="V54" s="4">
        <v>17.9</v>
      </c>
      <c r="W54" s="3">
        <v>8</v>
      </c>
      <c r="X54" s="13"/>
      <c r="Y54" s="13"/>
      <c r="Z54" s="13"/>
      <c r="AB54" s="3">
        <v>76</v>
      </c>
      <c r="AC54" s="6">
        <v>21.2</v>
      </c>
      <c r="AD54" s="6">
        <v>85.8</v>
      </c>
      <c r="AE54" s="4">
        <v>30.8</v>
      </c>
      <c r="AF54" s="3">
        <v>358</v>
      </c>
      <c r="AG54" s="4">
        <v>16.8</v>
      </c>
      <c r="AH54" s="3">
        <v>6</v>
      </c>
      <c r="AI54" s="13"/>
      <c r="AJ54" s="13"/>
      <c r="AK54" s="13"/>
      <c r="AM54" s="3">
        <v>41</v>
      </c>
      <c r="AN54" s="4">
        <v>11.8</v>
      </c>
      <c r="AO54" s="4">
        <v>85.5</v>
      </c>
      <c r="AP54" s="4">
        <v>29.7</v>
      </c>
      <c r="AQ54" s="3">
        <v>347</v>
      </c>
      <c r="AR54" s="4">
        <v>16.8</v>
      </c>
      <c r="AS54" s="3">
        <v>4</v>
      </c>
      <c r="AT54" s="13"/>
      <c r="AU54" s="13"/>
      <c r="AV54" s="13"/>
      <c r="AX54" s="3">
        <v>65</v>
      </c>
      <c r="AY54" s="4">
        <v>18.6</v>
      </c>
      <c r="AZ54" s="4">
        <v>85.3</v>
      </c>
      <c r="BA54" s="4">
        <v>29.8</v>
      </c>
      <c r="BB54" s="3">
        <v>349</v>
      </c>
      <c r="BC54" s="4">
        <v>15.5</v>
      </c>
      <c r="BD54" s="3">
        <v>33</v>
      </c>
      <c r="BE54" s="4">
        <v>12.7</v>
      </c>
      <c r="BF54" s="4">
        <v>14.2</v>
      </c>
      <c r="BG54" s="4">
        <v>42.8</v>
      </c>
      <c r="BI54" s="3">
        <v>64</v>
      </c>
      <c r="BJ54" s="4">
        <v>18.5</v>
      </c>
      <c r="BK54" s="4">
        <v>87.3</v>
      </c>
      <c r="BL54" s="4">
        <v>30.2</v>
      </c>
      <c r="BM54" s="3">
        <v>346</v>
      </c>
      <c r="BN54" s="4">
        <v>16.3</v>
      </c>
      <c r="BO54" s="3">
        <v>45</v>
      </c>
      <c r="BP54" s="4">
        <v>11.7</v>
      </c>
      <c r="BQ54" s="4">
        <v>15.8</v>
      </c>
      <c r="BR54" s="4">
        <v>40.2</v>
      </c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E54" s="3">
        <v>89</v>
      </c>
      <c r="CF54" s="4">
        <v>27.8</v>
      </c>
      <c r="CG54" s="4">
        <v>93.3</v>
      </c>
      <c r="CH54" s="4">
        <v>29.9</v>
      </c>
      <c r="CI54" s="3">
        <v>320</v>
      </c>
      <c r="CJ54" s="4">
        <v>16.4</v>
      </c>
      <c r="CK54" s="3">
        <v>84</v>
      </c>
      <c r="CL54" s="13"/>
      <c r="CM54" s="13"/>
      <c r="CN54" s="13"/>
      <c r="CP54" s="5">
        <v>86</v>
      </c>
      <c r="CQ54" s="6">
        <v>27.2</v>
      </c>
      <c r="CR54" s="6">
        <v>95.4</v>
      </c>
      <c r="CS54" s="6">
        <v>30.2</v>
      </c>
      <c r="CT54" s="5">
        <v>316</v>
      </c>
      <c r="CU54" s="6">
        <v>15.9</v>
      </c>
      <c r="CV54" s="5">
        <v>85</v>
      </c>
      <c r="CW54" s="6">
        <v>14.6</v>
      </c>
      <c r="CX54" s="6">
        <v>23.1</v>
      </c>
      <c r="CY54" s="6">
        <v>57.2</v>
      </c>
      <c r="DA54" s="3">
        <v>71</v>
      </c>
      <c r="DB54" s="4">
        <v>22</v>
      </c>
      <c r="DC54" s="4">
        <v>95.7</v>
      </c>
      <c r="DD54" s="4">
        <v>30.9</v>
      </c>
      <c r="DE54" s="3">
        <v>323</v>
      </c>
      <c r="DF54" s="4">
        <v>16.8</v>
      </c>
      <c r="DG54" s="3">
        <v>97</v>
      </c>
      <c r="DH54" s="4">
        <v>14</v>
      </c>
      <c r="DI54" s="4">
        <v>19.4</v>
      </c>
      <c r="DJ54" s="4">
        <v>53.7</v>
      </c>
    </row>
    <row r="55" spans="1:114">
      <c r="A55" s="3">
        <v>2016055</v>
      </c>
      <c r="B55" s="11" t="s">
        <v>273</v>
      </c>
      <c r="C55" s="2">
        <v>1568832</v>
      </c>
      <c r="D55" s="10" t="s">
        <v>274</v>
      </c>
      <c r="F55" s="3">
        <v>159</v>
      </c>
      <c r="G55" s="4">
        <v>44.9</v>
      </c>
      <c r="H55" s="4">
        <v>92</v>
      </c>
      <c r="I55" s="4">
        <v>32.6</v>
      </c>
      <c r="J55" s="3">
        <v>354</v>
      </c>
      <c r="K55" s="4">
        <v>11.9</v>
      </c>
      <c r="L55" s="3">
        <v>137</v>
      </c>
      <c r="M55" s="4">
        <v>11.7</v>
      </c>
      <c r="N55" s="4">
        <v>15.4</v>
      </c>
      <c r="O55" s="4">
        <v>37.8</v>
      </c>
      <c r="Q55" s="3">
        <v>104</v>
      </c>
      <c r="R55" s="4">
        <v>29.5</v>
      </c>
      <c r="S55" s="4">
        <v>91.9</v>
      </c>
      <c r="T55" s="4">
        <v>32.4</v>
      </c>
      <c r="U55" s="3">
        <v>353</v>
      </c>
      <c r="V55" s="4">
        <v>11.5</v>
      </c>
      <c r="W55" s="3">
        <v>54</v>
      </c>
      <c r="X55" s="4">
        <v>12.1</v>
      </c>
      <c r="Y55" s="4">
        <v>15</v>
      </c>
      <c r="Z55" s="4">
        <v>41.9</v>
      </c>
      <c r="AB55" s="3">
        <v>99</v>
      </c>
      <c r="AC55" s="6">
        <v>29.3</v>
      </c>
      <c r="AD55" s="6">
        <v>92.4</v>
      </c>
      <c r="AE55" s="4">
        <v>31.2</v>
      </c>
      <c r="AF55" s="3">
        <v>338</v>
      </c>
      <c r="AG55" s="4">
        <v>12.3</v>
      </c>
      <c r="AH55" s="3">
        <v>60</v>
      </c>
      <c r="AI55" s="4">
        <v>12.4</v>
      </c>
      <c r="AJ55" s="4">
        <v>14.3</v>
      </c>
      <c r="AK55" s="4">
        <v>41.6</v>
      </c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X55" s="3">
        <v>105</v>
      </c>
      <c r="AY55" s="4">
        <v>30.6</v>
      </c>
      <c r="AZ55" s="4">
        <v>90.5</v>
      </c>
      <c r="BA55" s="4">
        <v>31.1</v>
      </c>
      <c r="BB55" s="3">
        <v>343</v>
      </c>
      <c r="BC55" s="4">
        <v>12</v>
      </c>
      <c r="BD55" s="3">
        <v>55</v>
      </c>
      <c r="BE55" s="4">
        <v>12.8</v>
      </c>
      <c r="BF55" s="4">
        <v>16.4</v>
      </c>
      <c r="BG55" s="4">
        <v>46.4</v>
      </c>
      <c r="BI55" s="3">
        <v>112</v>
      </c>
      <c r="BJ55" s="4">
        <v>31.8</v>
      </c>
      <c r="BK55" s="4">
        <v>89.3</v>
      </c>
      <c r="BL55" s="4">
        <v>31.5</v>
      </c>
      <c r="BM55" s="3">
        <v>352</v>
      </c>
      <c r="BN55" s="4">
        <v>11.7</v>
      </c>
      <c r="BO55" s="3">
        <v>68</v>
      </c>
      <c r="BP55" s="4">
        <v>12.4</v>
      </c>
      <c r="BQ55" s="4">
        <v>16.9</v>
      </c>
      <c r="BR55" s="4">
        <v>44.9</v>
      </c>
      <c r="BT55" s="3">
        <v>128</v>
      </c>
      <c r="BU55" s="4">
        <v>34.7</v>
      </c>
      <c r="BV55" s="4">
        <v>86.8</v>
      </c>
      <c r="BW55" s="4">
        <v>32</v>
      </c>
      <c r="BX55" s="3">
        <v>369</v>
      </c>
      <c r="BY55" s="4">
        <v>11.4</v>
      </c>
      <c r="BZ55" s="3">
        <v>95</v>
      </c>
      <c r="CA55" s="4">
        <v>12.1</v>
      </c>
      <c r="CB55" s="4">
        <v>16</v>
      </c>
      <c r="CC55" s="4">
        <v>41.4</v>
      </c>
      <c r="CE55" s="3">
        <v>117</v>
      </c>
      <c r="CF55" s="4">
        <v>32.7</v>
      </c>
      <c r="CG55" s="4">
        <v>85.8</v>
      </c>
      <c r="CH55" s="4">
        <v>30.7</v>
      </c>
      <c r="CI55" s="3">
        <v>358</v>
      </c>
      <c r="CJ55" s="4">
        <v>11.6</v>
      </c>
      <c r="CK55" s="3">
        <v>104</v>
      </c>
      <c r="CL55" s="4">
        <v>12.3</v>
      </c>
      <c r="CM55" s="4">
        <v>17</v>
      </c>
      <c r="CN55" s="4">
        <v>41.1</v>
      </c>
      <c r="CP55" s="5">
        <v>117</v>
      </c>
      <c r="CQ55" s="6">
        <v>32.8</v>
      </c>
      <c r="CR55" s="6">
        <v>85.9</v>
      </c>
      <c r="CS55" s="6">
        <v>30.6</v>
      </c>
      <c r="CT55" s="5">
        <v>357</v>
      </c>
      <c r="CU55" s="6">
        <v>11.6</v>
      </c>
      <c r="CV55" s="5">
        <v>110</v>
      </c>
      <c r="CW55" s="6">
        <v>12.1</v>
      </c>
      <c r="CX55" s="6">
        <v>14.7</v>
      </c>
      <c r="CY55" s="6">
        <v>40.6</v>
      </c>
      <c r="DA55" s="3">
        <v>116</v>
      </c>
      <c r="DB55" s="4">
        <v>33.3</v>
      </c>
      <c r="DC55" s="4">
        <v>88.8</v>
      </c>
      <c r="DD55" s="4">
        <v>30.9</v>
      </c>
      <c r="DE55" s="3">
        <v>348</v>
      </c>
      <c r="DF55" s="4">
        <v>12.9</v>
      </c>
      <c r="DG55" s="3">
        <v>153</v>
      </c>
      <c r="DH55" s="4">
        <v>11.1</v>
      </c>
      <c r="DI55" s="4">
        <v>13.2</v>
      </c>
      <c r="DJ55" s="4">
        <v>33.1</v>
      </c>
    </row>
    <row r="56" spans="1:114">
      <c r="A56" s="3">
        <v>2016056</v>
      </c>
      <c r="B56" s="11" t="s">
        <v>276</v>
      </c>
      <c r="C56" s="2">
        <v>1570005</v>
      </c>
      <c r="D56" s="10" t="s">
        <v>277</v>
      </c>
      <c r="F56" s="3">
        <v>126</v>
      </c>
      <c r="G56" s="4">
        <v>37</v>
      </c>
      <c r="H56" s="4">
        <v>91.4</v>
      </c>
      <c r="I56" s="4">
        <v>31.1</v>
      </c>
      <c r="J56" s="3">
        <v>341</v>
      </c>
      <c r="K56" s="4">
        <v>13.7</v>
      </c>
      <c r="L56" s="3">
        <v>128</v>
      </c>
      <c r="M56" s="4">
        <v>11</v>
      </c>
      <c r="N56" s="4">
        <v>12.7</v>
      </c>
      <c r="O56" s="4">
        <v>32.5</v>
      </c>
      <c r="Q56" s="3">
        <v>67</v>
      </c>
      <c r="R56" s="4">
        <v>19.9</v>
      </c>
      <c r="S56" s="4">
        <v>94.3</v>
      </c>
      <c r="T56" s="4">
        <v>31.8</v>
      </c>
      <c r="U56" s="3">
        <v>337</v>
      </c>
      <c r="V56" s="4">
        <v>13.8</v>
      </c>
      <c r="W56" s="3">
        <v>37</v>
      </c>
      <c r="X56" s="4">
        <v>11.7</v>
      </c>
      <c r="Y56" s="4">
        <v>14.5</v>
      </c>
      <c r="Z56" s="4">
        <v>39.3</v>
      </c>
      <c r="AB56" s="3">
        <v>109</v>
      </c>
      <c r="AC56" s="6">
        <v>31.9</v>
      </c>
      <c r="AD56" s="6">
        <v>91.9</v>
      </c>
      <c r="AE56" s="4">
        <v>31.4</v>
      </c>
      <c r="AF56" s="3">
        <v>342</v>
      </c>
      <c r="AG56" s="4">
        <v>15.4</v>
      </c>
      <c r="AH56" s="3">
        <v>58</v>
      </c>
      <c r="AI56" s="4">
        <v>12</v>
      </c>
      <c r="AJ56" s="4">
        <v>15.2</v>
      </c>
      <c r="AK56" s="4">
        <v>38.9</v>
      </c>
      <c r="AM56" s="3">
        <v>107</v>
      </c>
      <c r="AN56" s="4">
        <v>31</v>
      </c>
      <c r="AO56" s="4">
        <v>91.7</v>
      </c>
      <c r="AP56" s="4">
        <v>31.7</v>
      </c>
      <c r="AQ56" s="3">
        <v>345</v>
      </c>
      <c r="AR56" s="4">
        <v>15.7</v>
      </c>
      <c r="AS56" s="3">
        <v>58</v>
      </c>
      <c r="AT56" s="4">
        <v>12.1</v>
      </c>
      <c r="AU56" s="4">
        <v>17.6</v>
      </c>
      <c r="AV56" s="4">
        <v>41.7</v>
      </c>
      <c r="AX56" s="3">
        <v>105</v>
      </c>
      <c r="AY56" s="4">
        <v>31.1</v>
      </c>
      <c r="AZ56" s="4">
        <v>93.7</v>
      </c>
      <c r="BA56" s="4">
        <v>31.6</v>
      </c>
      <c r="BB56" s="3">
        <v>338</v>
      </c>
      <c r="BC56" s="4">
        <v>15.5</v>
      </c>
      <c r="BD56" s="3">
        <v>43</v>
      </c>
      <c r="BE56" s="4">
        <v>12.8</v>
      </c>
      <c r="BF56" s="4">
        <v>19.1</v>
      </c>
      <c r="BG56" s="4">
        <v>48</v>
      </c>
      <c r="BI56" s="3">
        <v>108</v>
      </c>
      <c r="BJ56" s="4">
        <v>31.2</v>
      </c>
      <c r="BK56" s="4">
        <v>93.1</v>
      </c>
      <c r="BL56" s="4">
        <v>32.2</v>
      </c>
      <c r="BM56" s="3">
        <v>346</v>
      </c>
      <c r="BN56" s="4">
        <v>14.9</v>
      </c>
      <c r="BO56" s="3">
        <v>31</v>
      </c>
      <c r="BP56" s="13"/>
      <c r="BQ56" s="13"/>
      <c r="BR56" s="13"/>
      <c r="BT56" s="3">
        <v>119</v>
      </c>
      <c r="BU56" s="4">
        <v>35.5</v>
      </c>
      <c r="BV56" s="4">
        <v>91.3</v>
      </c>
      <c r="BW56" s="4">
        <v>30.6</v>
      </c>
      <c r="BX56" s="3">
        <v>335</v>
      </c>
      <c r="BY56" s="4">
        <v>14.1</v>
      </c>
      <c r="BZ56" s="3">
        <v>26</v>
      </c>
      <c r="CA56" s="13"/>
      <c r="CB56" s="13"/>
      <c r="CC56" s="13"/>
      <c r="CE56" s="3">
        <v>125</v>
      </c>
      <c r="CF56" s="4">
        <v>36.3</v>
      </c>
      <c r="CG56" s="4">
        <v>90.5</v>
      </c>
      <c r="CH56" s="4">
        <v>31.2</v>
      </c>
      <c r="CI56" s="3">
        <v>344</v>
      </c>
      <c r="CJ56" s="4">
        <v>13.9</v>
      </c>
      <c r="CK56" s="3">
        <v>34</v>
      </c>
      <c r="CL56" s="13"/>
      <c r="CM56" s="13"/>
      <c r="CN56" s="13"/>
      <c r="CP56" s="5">
        <v>137</v>
      </c>
      <c r="CQ56" s="6">
        <v>39.5</v>
      </c>
      <c r="CR56" s="6">
        <v>90</v>
      </c>
      <c r="CS56" s="6">
        <v>31.2</v>
      </c>
      <c r="CT56" s="5">
        <v>347</v>
      </c>
      <c r="CU56" s="6">
        <v>13.7</v>
      </c>
      <c r="CV56" s="5">
        <v>48</v>
      </c>
      <c r="CW56" s="16"/>
      <c r="CX56" s="16"/>
      <c r="CY56" s="16"/>
      <c r="DA56" s="3">
        <v>105</v>
      </c>
      <c r="DB56" s="4">
        <v>29.5</v>
      </c>
      <c r="DC56" s="4">
        <v>88.9</v>
      </c>
      <c r="DD56" s="4">
        <v>31.6</v>
      </c>
      <c r="DE56" s="3">
        <v>356</v>
      </c>
      <c r="DF56" s="4">
        <v>13.6</v>
      </c>
      <c r="DG56" s="3">
        <v>188</v>
      </c>
      <c r="DH56" s="4">
        <v>10.3</v>
      </c>
      <c r="DI56" s="4">
        <v>11.5</v>
      </c>
      <c r="DJ56" s="4">
        <v>26.9</v>
      </c>
    </row>
    <row r="57" spans="1:114">
      <c r="A57" s="3">
        <v>2016057</v>
      </c>
      <c r="B57" s="11" t="s">
        <v>279</v>
      </c>
      <c r="C57" s="2">
        <v>1569863</v>
      </c>
      <c r="D57" s="10" t="s">
        <v>280</v>
      </c>
      <c r="F57" s="3">
        <v>109</v>
      </c>
      <c r="G57" s="4">
        <v>31.8</v>
      </c>
      <c r="H57" s="4">
        <v>100.6</v>
      </c>
      <c r="I57" s="4">
        <v>34.5</v>
      </c>
      <c r="J57" s="3">
        <v>343</v>
      </c>
      <c r="K57" s="4">
        <v>16.4</v>
      </c>
      <c r="L57" s="3">
        <v>26</v>
      </c>
      <c r="M57" s="4">
        <v>11.9</v>
      </c>
      <c r="N57" s="4">
        <v>13.5</v>
      </c>
      <c r="O57" s="4">
        <v>37.6</v>
      </c>
      <c r="Q57" s="3">
        <v>94</v>
      </c>
      <c r="R57" s="4">
        <v>27.1</v>
      </c>
      <c r="S57" s="4">
        <v>94.4</v>
      </c>
      <c r="T57" s="4">
        <v>32.8</v>
      </c>
      <c r="U57" s="3">
        <v>347</v>
      </c>
      <c r="V57" s="4">
        <v>19.4</v>
      </c>
      <c r="W57" s="3">
        <v>38</v>
      </c>
      <c r="X57" s="4">
        <v>11</v>
      </c>
      <c r="Y57" s="4">
        <v>13.6</v>
      </c>
      <c r="Z57" s="4">
        <v>34.7</v>
      </c>
      <c r="AB57" s="3">
        <v>90</v>
      </c>
      <c r="AC57" s="6">
        <v>25.3</v>
      </c>
      <c r="AD57" s="6">
        <v>94.8</v>
      </c>
      <c r="AE57" s="4">
        <v>33.7</v>
      </c>
      <c r="AF57" s="3">
        <v>356</v>
      </c>
      <c r="AG57" s="4">
        <v>19</v>
      </c>
      <c r="AH57" s="3">
        <v>26</v>
      </c>
      <c r="AI57" s="4">
        <v>11</v>
      </c>
      <c r="AJ57" s="4">
        <v>13.8</v>
      </c>
      <c r="AK57" s="4">
        <v>32.6</v>
      </c>
      <c r="AM57" s="3">
        <v>95</v>
      </c>
      <c r="AN57" s="4">
        <v>27.7</v>
      </c>
      <c r="AO57" s="4">
        <v>94.9</v>
      </c>
      <c r="AP57" s="4">
        <v>32.5</v>
      </c>
      <c r="AQ57" s="3">
        <v>343</v>
      </c>
      <c r="AR57" s="4">
        <v>19.3</v>
      </c>
      <c r="AS57" s="3">
        <v>25</v>
      </c>
      <c r="AT57" s="4">
        <v>11.6</v>
      </c>
      <c r="AU57" s="4">
        <v>12.3</v>
      </c>
      <c r="AV57" s="4">
        <v>37.3</v>
      </c>
      <c r="AX57" s="3">
        <v>84</v>
      </c>
      <c r="AY57" s="4">
        <v>24.3</v>
      </c>
      <c r="AZ57" s="4">
        <v>96.4</v>
      </c>
      <c r="BA57" s="4">
        <v>33.3</v>
      </c>
      <c r="BB57" s="3">
        <v>346</v>
      </c>
      <c r="BC57" s="4">
        <v>17.9</v>
      </c>
      <c r="BD57" s="3">
        <v>16</v>
      </c>
      <c r="BE57" s="4">
        <v>10.8</v>
      </c>
      <c r="BF57" s="4">
        <v>15.2</v>
      </c>
      <c r="BG57" s="4">
        <v>35.4</v>
      </c>
      <c r="BI57" s="3">
        <v>87</v>
      </c>
      <c r="BJ57" s="4">
        <v>25.1</v>
      </c>
      <c r="BK57" s="4">
        <v>95.8</v>
      </c>
      <c r="BL57" s="4">
        <v>33.2</v>
      </c>
      <c r="BM57" s="3">
        <v>347</v>
      </c>
      <c r="BN57" s="4">
        <v>17.7</v>
      </c>
      <c r="BO57" s="3">
        <v>48</v>
      </c>
      <c r="BP57" s="4">
        <v>11.7</v>
      </c>
      <c r="BQ57" s="4">
        <v>13.3</v>
      </c>
      <c r="BR57" s="4">
        <v>37.6</v>
      </c>
      <c r="BT57" s="3">
        <v>74</v>
      </c>
      <c r="BU57" s="4">
        <v>21.5</v>
      </c>
      <c r="BV57" s="4">
        <v>96.8</v>
      </c>
      <c r="BW57" s="4">
        <v>33.3</v>
      </c>
      <c r="BX57" s="3">
        <v>344</v>
      </c>
      <c r="BY57" s="4">
        <v>17.2</v>
      </c>
      <c r="BZ57" s="3">
        <v>18</v>
      </c>
      <c r="CA57" s="13"/>
      <c r="CB57" s="13"/>
      <c r="CC57" s="13"/>
      <c r="CE57" s="3">
        <v>99</v>
      </c>
      <c r="CF57" s="4">
        <v>28.9</v>
      </c>
      <c r="CG57" s="4">
        <v>96.3</v>
      </c>
      <c r="CH57" s="4">
        <v>33</v>
      </c>
      <c r="CI57" s="3">
        <v>343</v>
      </c>
      <c r="CJ57" s="4">
        <v>17.2</v>
      </c>
      <c r="CK57" s="3">
        <v>32</v>
      </c>
      <c r="CL57" s="4">
        <v>13.5</v>
      </c>
      <c r="CM57" s="4">
        <v>18.5</v>
      </c>
      <c r="CN57" s="4">
        <v>48.1</v>
      </c>
      <c r="CP57" s="5">
        <v>95</v>
      </c>
      <c r="CQ57" s="6">
        <v>27.3</v>
      </c>
      <c r="CR57" s="6">
        <v>94.8</v>
      </c>
      <c r="CS57" s="6">
        <v>33</v>
      </c>
      <c r="CT57" s="5">
        <v>348</v>
      </c>
      <c r="CU57" s="6">
        <v>16.6</v>
      </c>
      <c r="CV57" s="5">
        <v>38</v>
      </c>
      <c r="CW57" s="6">
        <v>13.8</v>
      </c>
      <c r="CX57" s="6">
        <v>20.3</v>
      </c>
      <c r="CY57" s="6">
        <v>50.9</v>
      </c>
      <c r="DA57" s="3">
        <v>94</v>
      </c>
      <c r="DB57" s="4">
        <v>28.7</v>
      </c>
      <c r="DC57" s="4">
        <v>103.2</v>
      </c>
      <c r="DD57" s="4">
        <v>33.8</v>
      </c>
      <c r="DE57" s="3">
        <v>328</v>
      </c>
      <c r="DF57" s="4">
        <v>18.7</v>
      </c>
      <c r="DG57" s="3">
        <v>171</v>
      </c>
      <c r="DH57" s="4">
        <v>11.9</v>
      </c>
      <c r="DI57" s="4">
        <v>15.7</v>
      </c>
      <c r="DJ57" s="4">
        <v>41.1</v>
      </c>
    </row>
    <row r="58" spans="1:114">
      <c r="A58" s="3">
        <v>2016058</v>
      </c>
      <c r="B58" s="11" t="s">
        <v>284</v>
      </c>
      <c r="C58" s="2">
        <v>1571632</v>
      </c>
      <c r="D58" s="10" t="s">
        <v>285</v>
      </c>
      <c r="F58" s="3">
        <v>85</v>
      </c>
      <c r="G58" s="4">
        <v>25.5</v>
      </c>
      <c r="H58" s="4">
        <v>95.5</v>
      </c>
      <c r="I58" s="4">
        <v>31.8</v>
      </c>
      <c r="J58" s="3">
        <v>333</v>
      </c>
      <c r="K58" s="4">
        <v>26.8</v>
      </c>
      <c r="L58" s="3">
        <v>45</v>
      </c>
      <c r="M58" s="13"/>
      <c r="N58" s="13"/>
      <c r="O58" s="13"/>
      <c r="Q58" s="3">
        <v>69</v>
      </c>
      <c r="R58" s="4">
        <v>20.3</v>
      </c>
      <c r="S58" s="4">
        <v>91.9</v>
      </c>
      <c r="T58" s="4">
        <v>31.2</v>
      </c>
      <c r="U58" s="3">
        <v>340</v>
      </c>
      <c r="V58" s="4">
        <v>19.9</v>
      </c>
      <c r="W58" s="3">
        <v>34</v>
      </c>
      <c r="X58" s="13"/>
      <c r="Y58" s="13"/>
      <c r="Z58" s="13"/>
      <c r="AB58" s="3">
        <v>68</v>
      </c>
      <c r="AC58" s="6">
        <v>19.5</v>
      </c>
      <c r="AD58" s="6">
        <v>88.2</v>
      </c>
      <c r="AE58" s="4">
        <v>30.8</v>
      </c>
      <c r="AF58" s="3">
        <v>349</v>
      </c>
      <c r="AG58" s="4">
        <v>16</v>
      </c>
      <c r="AH58" s="3">
        <v>32</v>
      </c>
      <c r="AI58" s="13"/>
      <c r="AJ58" s="13"/>
      <c r="AK58" s="13"/>
      <c r="AM58" s="3">
        <v>84</v>
      </c>
      <c r="AN58" s="4">
        <v>23.8</v>
      </c>
      <c r="AO58" s="4">
        <v>87.5</v>
      </c>
      <c r="AP58" s="4">
        <v>30.9</v>
      </c>
      <c r="AQ58" s="3">
        <v>353</v>
      </c>
      <c r="AR58" s="4">
        <v>15.4</v>
      </c>
      <c r="AS58" s="3">
        <v>29</v>
      </c>
      <c r="AT58" s="13"/>
      <c r="AU58" s="13"/>
      <c r="AV58" s="13"/>
      <c r="AX58" s="3">
        <v>94</v>
      </c>
      <c r="AY58" s="4">
        <v>26.3</v>
      </c>
      <c r="AZ58" s="4">
        <v>84</v>
      </c>
      <c r="BA58" s="4">
        <v>30</v>
      </c>
      <c r="BB58" s="3">
        <v>357</v>
      </c>
      <c r="BC58" s="4">
        <v>15.1</v>
      </c>
      <c r="BD58" s="3">
        <v>39</v>
      </c>
      <c r="BE58" s="13"/>
      <c r="BF58" s="13"/>
      <c r="BG58" s="13"/>
      <c r="BI58" s="3">
        <v>82</v>
      </c>
      <c r="BJ58" s="4">
        <v>22.7</v>
      </c>
      <c r="BK58" s="4">
        <v>85.7</v>
      </c>
      <c r="BL58" s="4">
        <v>30.9</v>
      </c>
      <c r="BM58" s="3">
        <v>361</v>
      </c>
      <c r="BN58" s="4">
        <v>17</v>
      </c>
      <c r="BO58" s="3">
        <v>42</v>
      </c>
      <c r="BP58" s="4">
        <v>11.5</v>
      </c>
      <c r="BQ58" s="4">
        <v>17.6</v>
      </c>
      <c r="BR58" s="4">
        <v>39.1</v>
      </c>
      <c r="BT58" s="3">
        <v>75</v>
      </c>
      <c r="BU58" s="4">
        <v>21.6</v>
      </c>
      <c r="BV58" s="4">
        <v>86.1</v>
      </c>
      <c r="BW58" s="4">
        <v>29.9</v>
      </c>
      <c r="BX58" s="3">
        <v>347</v>
      </c>
      <c r="BY58" s="4">
        <v>17.3</v>
      </c>
      <c r="BZ58" s="3">
        <v>36</v>
      </c>
      <c r="CA58" s="13"/>
      <c r="CB58" s="13"/>
      <c r="CC58" s="13"/>
      <c r="CE58" s="3">
        <v>87</v>
      </c>
      <c r="CF58" s="4">
        <v>25.3</v>
      </c>
      <c r="CG58" s="4">
        <v>86.6</v>
      </c>
      <c r="CH58" s="4">
        <v>29.8</v>
      </c>
      <c r="CI58" s="3">
        <v>344</v>
      </c>
      <c r="CJ58" s="4">
        <v>16.5</v>
      </c>
      <c r="CK58" s="3">
        <v>13</v>
      </c>
      <c r="CL58" s="13"/>
      <c r="CM58" s="13"/>
      <c r="CN58" s="13"/>
      <c r="CP58" s="5">
        <v>98</v>
      </c>
      <c r="CQ58" s="6">
        <v>28.4</v>
      </c>
      <c r="CR58" s="6">
        <v>84.3</v>
      </c>
      <c r="CS58" s="6">
        <v>29.1</v>
      </c>
      <c r="CT58" s="5">
        <v>345</v>
      </c>
      <c r="CU58" s="6">
        <v>19.8</v>
      </c>
      <c r="CV58" s="5">
        <v>14</v>
      </c>
      <c r="CW58" s="16"/>
      <c r="CX58" s="16"/>
      <c r="CY58" s="16"/>
      <c r="DA58" s="3">
        <v>95</v>
      </c>
      <c r="DB58" s="4">
        <v>27.8</v>
      </c>
      <c r="DC58" s="4">
        <v>88</v>
      </c>
      <c r="DD58" s="4">
        <v>30.1</v>
      </c>
      <c r="DE58" s="3">
        <v>342</v>
      </c>
      <c r="DF58" s="4">
        <v>24</v>
      </c>
      <c r="DG58" s="3">
        <v>54</v>
      </c>
      <c r="DH58" s="13"/>
      <c r="DI58" s="13"/>
      <c r="DJ58" s="13"/>
    </row>
    <row r="59" spans="1:114">
      <c r="A59" s="3">
        <v>2016059</v>
      </c>
      <c r="B59" s="11" t="s">
        <v>289</v>
      </c>
      <c r="C59" s="2">
        <v>1571518</v>
      </c>
      <c r="D59" s="10" t="s">
        <v>290</v>
      </c>
      <c r="F59" s="3">
        <v>75</v>
      </c>
      <c r="G59" s="4">
        <v>21.9</v>
      </c>
      <c r="H59" s="4">
        <v>85.9</v>
      </c>
      <c r="I59" s="4">
        <v>29.4</v>
      </c>
      <c r="J59" s="3">
        <v>342</v>
      </c>
      <c r="K59" s="4">
        <v>19.8</v>
      </c>
      <c r="L59" s="3">
        <v>72</v>
      </c>
      <c r="M59" s="13"/>
      <c r="N59" s="13"/>
      <c r="O59" s="13"/>
      <c r="Q59" s="3">
        <v>79</v>
      </c>
      <c r="R59" s="4">
        <v>22.4</v>
      </c>
      <c r="S59" s="4">
        <v>85.2</v>
      </c>
      <c r="T59" s="4">
        <v>30</v>
      </c>
      <c r="U59" s="3">
        <v>353</v>
      </c>
      <c r="V59" s="4">
        <v>16.5</v>
      </c>
      <c r="W59" s="3">
        <v>53</v>
      </c>
      <c r="X59" s="13"/>
      <c r="Y59" s="13"/>
      <c r="Z59" s="13"/>
      <c r="AB59" s="3">
        <v>93</v>
      </c>
      <c r="AC59" s="6">
        <v>27.2</v>
      </c>
      <c r="AD59" s="6">
        <v>83.4</v>
      </c>
      <c r="AE59" s="4">
        <v>28.5</v>
      </c>
      <c r="AF59" s="3">
        <v>342</v>
      </c>
      <c r="AG59" s="4">
        <v>17.5</v>
      </c>
      <c r="AH59" s="3">
        <v>74</v>
      </c>
      <c r="AI59" s="13"/>
      <c r="AJ59" s="13"/>
      <c r="AK59" s="13"/>
      <c r="AM59" s="3">
        <v>73</v>
      </c>
      <c r="AN59" s="4">
        <v>21.8</v>
      </c>
      <c r="AO59" s="4">
        <v>86.9</v>
      </c>
      <c r="AP59" s="4">
        <v>29.1</v>
      </c>
      <c r="AQ59" s="3">
        <v>335</v>
      </c>
      <c r="AR59" s="4">
        <v>18</v>
      </c>
      <c r="AS59" s="3">
        <v>41</v>
      </c>
      <c r="AT59" s="13"/>
      <c r="AU59" s="13"/>
      <c r="AV59" s="13"/>
      <c r="AX59" s="3">
        <v>77</v>
      </c>
      <c r="AY59" s="4">
        <v>22.9</v>
      </c>
      <c r="AZ59" s="4">
        <v>86.1</v>
      </c>
      <c r="BA59" s="4">
        <v>28.9</v>
      </c>
      <c r="BB59" s="3">
        <v>336</v>
      </c>
      <c r="BC59" s="4">
        <v>18.8</v>
      </c>
      <c r="BD59" s="3">
        <v>46</v>
      </c>
      <c r="BE59" s="13"/>
      <c r="BF59" s="13"/>
      <c r="BG59" s="13"/>
      <c r="BI59" s="3">
        <v>90</v>
      </c>
      <c r="BJ59" s="4">
        <v>26.9</v>
      </c>
      <c r="BK59" s="4">
        <v>86.5</v>
      </c>
      <c r="BL59" s="4">
        <v>28.9</v>
      </c>
      <c r="BM59" s="3">
        <v>335</v>
      </c>
      <c r="BN59" s="4">
        <v>18.7</v>
      </c>
      <c r="BO59" s="3">
        <v>49</v>
      </c>
      <c r="BP59" s="13"/>
      <c r="BQ59" s="13"/>
      <c r="BR59" s="13"/>
      <c r="BT59" s="3">
        <v>94</v>
      </c>
      <c r="BU59" s="4">
        <v>27.2</v>
      </c>
      <c r="BV59" s="4">
        <v>85</v>
      </c>
      <c r="BW59" s="4">
        <v>29.4</v>
      </c>
      <c r="BX59" s="3">
        <v>346</v>
      </c>
      <c r="BY59" s="4">
        <v>17.7</v>
      </c>
      <c r="BZ59" s="3">
        <v>48</v>
      </c>
      <c r="CA59" s="13"/>
      <c r="CB59" s="13"/>
      <c r="CC59" s="13"/>
      <c r="CE59" s="3">
        <v>93</v>
      </c>
      <c r="CF59" s="4">
        <v>27.7</v>
      </c>
      <c r="CG59" s="4">
        <v>86.8</v>
      </c>
      <c r="CH59" s="4">
        <v>29.2</v>
      </c>
      <c r="CI59" s="3">
        <v>336</v>
      </c>
      <c r="CJ59" s="4">
        <v>18</v>
      </c>
      <c r="CK59" s="3">
        <v>54</v>
      </c>
      <c r="CL59" s="13"/>
      <c r="CM59" s="13"/>
      <c r="CN59" s="13"/>
      <c r="CP59" s="5">
        <v>88</v>
      </c>
      <c r="CQ59" s="6">
        <v>26.3</v>
      </c>
      <c r="CR59" s="6">
        <v>89.2</v>
      </c>
      <c r="CS59" s="6">
        <v>29.8</v>
      </c>
      <c r="CT59" s="5">
        <v>335</v>
      </c>
      <c r="CU59" s="6">
        <v>18.3</v>
      </c>
      <c r="CV59" s="5">
        <v>58</v>
      </c>
      <c r="CW59" s="16"/>
      <c r="CX59" s="16"/>
      <c r="CY59" s="16"/>
      <c r="DA59" s="3">
        <v>78</v>
      </c>
      <c r="DB59" s="4">
        <v>23.8</v>
      </c>
      <c r="DC59" s="4">
        <v>91.2</v>
      </c>
      <c r="DD59" s="4">
        <v>29.9</v>
      </c>
      <c r="DE59" s="3">
        <v>328</v>
      </c>
      <c r="DF59" s="4">
        <v>21</v>
      </c>
      <c r="DG59" s="3">
        <v>147</v>
      </c>
      <c r="DH59" s="4">
        <v>9.8</v>
      </c>
      <c r="DI59" s="4">
        <v>10</v>
      </c>
      <c r="DJ59" s="4">
        <v>22.5</v>
      </c>
    </row>
    <row r="60" spans="1:114">
      <c r="A60" s="3">
        <v>2016060</v>
      </c>
      <c r="B60" s="11" t="s">
        <v>292</v>
      </c>
      <c r="C60" s="2">
        <v>1571367</v>
      </c>
      <c r="D60" s="10" t="s">
        <v>293</v>
      </c>
      <c r="F60" s="3">
        <v>132</v>
      </c>
      <c r="G60" s="4">
        <v>37.2</v>
      </c>
      <c r="H60" s="4">
        <v>98.2</v>
      </c>
      <c r="I60" s="4">
        <v>34.8</v>
      </c>
      <c r="J60" s="3">
        <v>355</v>
      </c>
      <c r="K60" s="4">
        <v>15.9</v>
      </c>
      <c r="L60" s="3">
        <v>57</v>
      </c>
      <c r="M60" s="4">
        <v>10.9</v>
      </c>
      <c r="N60" s="4">
        <v>12.5</v>
      </c>
      <c r="O60" s="4">
        <v>30</v>
      </c>
      <c r="Q60" s="3">
        <v>79</v>
      </c>
      <c r="R60" s="4">
        <v>24.3</v>
      </c>
      <c r="S60" s="4">
        <v>103.8</v>
      </c>
      <c r="T60" s="4">
        <v>33.8</v>
      </c>
      <c r="U60" s="3">
        <v>325</v>
      </c>
      <c r="V60" s="4">
        <v>16.9</v>
      </c>
      <c r="W60" s="3">
        <v>41</v>
      </c>
      <c r="X60" s="4">
        <v>11.4</v>
      </c>
      <c r="Y60" s="4">
        <v>12.9</v>
      </c>
      <c r="Z60" s="4">
        <v>34.9</v>
      </c>
      <c r="AB60" s="3">
        <v>90</v>
      </c>
      <c r="AC60" s="6">
        <v>27.7</v>
      </c>
      <c r="AD60" s="6">
        <v>99.6</v>
      </c>
      <c r="AE60" s="4">
        <v>32.4</v>
      </c>
      <c r="AF60" s="3">
        <v>325</v>
      </c>
      <c r="AG60" s="4">
        <v>17.4</v>
      </c>
      <c r="AH60" s="3">
        <v>71</v>
      </c>
      <c r="AI60" s="4">
        <v>11.3</v>
      </c>
      <c r="AJ60" s="4">
        <v>11.8</v>
      </c>
      <c r="AK60" s="4">
        <v>33.1</v>
      </c>
      <c r="AM60" s="3">
        <v>92</v>
      </c>
      <c r="AN60" s="4">
        <v>28.3</v>
      </c>
      <c r="AO60" s="4">
        <v>101.1</v>
      </c>
      <c r="AP60" s="4">
        <v>32.9</v>
      </c>
      <c r="AQ60" s="3">
        <v>325</v>
      </c>
      <c r="AR60" s="4">
        <v>17.7</v>
      </c>
      <c r="AS60" s="3">
        <v>60</v>
      </c>
      <c r="AT60" s="4">
        <v>11.4</v>
      </c>
      <c r="AU60" s="4">
        <v>12.4</v>
      </c>
      <c r="AV60" s="4">
        <v>33.8</v>
      </c>
      <c r="AX60" s="3">
        <v>93</v>
      </c>
      <c r="AY60" s="4">
        <v>28.5</v>
      </c>
      <c r="AZ60" s="4">
        <v>99.7</v>
      </c>
      <c r="BA60" s="4">
        <v>32.5</v>
      </c>
      <c r="BB60" s="3">
        <v>326</v>
      </c>
      <c r="BC60" s="4">
        <v>17</v>
      </c>
      <c r="BD60" s="3">
        <v>43</v>
      </c>
      <c r="BE60" s="4">
        <v>11.4</v>
      </c>
      <c r="BF60" s="4">
        <v>13.7</v>
      </c>
      <c r="BG60" s="4">
        <v>34.8</v>
      </c>
      <c r="BI60" s="3">
        <v>96</v>
      </c>
      <c r="BJ60" s="4">
        <v>28.2</v>
      </c>
      <c r="BK60" s="4">
        <v>98.9</v>
      </c>
      <c r="BL60" s="4">
        <v>33.7</v>
      </c>
      <c r="BM60" s="3">
        <v>340</v>
      </c>
      <c r="BN60" s="4">
        <v>16.7</v>
      </c>
      <c r="BO60" s="3">
        <v>39</v>
      </c>
      <c r="BP60" s="4">
        <v>10.8</v>
      </c>
      <c r="BQ60" s="4">
        <v>13.3</v>
      </c>
      <c r="BR60" s="4">
        <v>30.8</v>
      </c>
      <c r="BT60" s="3">
        <v>87</v>
      </c>
      <c r="BU60" s="4">
        <v>26.4</v>
      </c>
      <c r="BV60" s="4">
        <v>97.1</v>
      </c>
      <c r="BW60" s="4">
        <v>32</v>
      </c>
      <c r="BX60" s="3">
        <v>330</v>
      </c>
      <c r="BY60" s="4">
        <v>16.4</v>
      </c>
      <c r="BZ60" s="3">
        <v>45</v>
      </c>
      <c r="CA60" s="4">
        <v>12</v>
      </c>
      <c r="CB60" s="4">
        <v>14.5</v>
      </c>
      <c r="CC60" s="4">
        <v>37.3</v>
      </c>
      <c r="CE60" s="3">
        <v>101</v>
      </c>
      <c r="CF60" s="4">
        <v>30.1</v>
      </c>
      <c r="CG60" s="4">
        <v>98.4</v>
      </c>
      <c r="CH60" s="4">
        <v>33</v>
      </c>
      <c r="CI60" s="3">
        <v>336</v>
      </c>
      <c r="CJ60" s="4">
        <v>16.8</v>
      </c>
      <c r="CK60" s="3">
        <v>51</v>
      </c>
      <c r="CL60" s="4">
        <v>11.5</v>
      </c>
      <c r="CM60" s="4">
        <v>13.8</v>
      </c>
      <c r="CN60" s="4">
        <v>35.9</v>
      </c>
      <c r="CP60" s="5">
        <v>92</v>
      </c>
      <c r="CQ60" s="6">
        <v>26.6</v>
      </c>
      <c r="CR60" s="6">
        <v>95</v>
      </c>
      <c r="CS60" s="6">
        <v>32.9</v>
      </c>
      <c r="CT60" s="5">
        <v>346</v>
      </c>
      <c r="CU60" s="6">
        <v>17</v>
      </c>
      <c r="CV60" s="5">
        <v>52</v>
      </c>
      <c r="CW60" s="6">
        <v>11.8</v>
      </c>
      <c r="CX60" s="6">
        <v>15.3</v>
      </c>
      <c r="CY60" s="6">
        <v>38.4</v>
      </c>
      <c r="DA60" s="3">
        <v>85</v>
      </c>
      <c r="DB60" s="4">
        <v>25.3</v>
      </c>
      <c r="DC60" s="4">
        <v>99.2</v>
      </c>
      <c r="DD60" s="4">
        <v>33.3</v>
      </c>
      <c r="DE60" s="3">
        <v>336</v>
      </c>
      <c r="DF60" s="4">
        <v>17.2</v>
      </c>
      <c r="DG60" s="3">
        <v>113</v>
      </c>
      <c r="DH60" s="4">
        <v>12.8</v>
      </c>
      <c r="DI60" s="4">
        <v>15.3</v>
      </c>
      <c r="DJ60" s="4">
        <v>47.6</v>
      </c>
    </row>
    <row r="61" spans="1:114">
      <c r="A61" s="2">
        <v>2018001</v>
      </c>
      <c r="B61" s="11" t="s">
        <v>297</v>
      </c>
      <c r="C61" s="2">
        <v>1610354</v>
      </c>
      <c r="D61" s="10" t="s">
        <v>298</v>
      </c>
      <c r="E61" s="2" t="s">
        <v>584</v>
      </c>
      <c r="F61" s="3">
        <v>106</v>
      </c>
      <c r="G61" s="4">
        <v>30.8</v>
      </c>
      <c r="H61" s="4">
        <v>91.7</v>
      </c>
      <c r="I61" s="4">
        <v>31.5</v>
      </c>
      <c r="J61" s="3">
        <v>344</v>
      </c>
      <c r="K61" s="4">
        <v>16.5</v>
      </c>
      <c r="L61" s="3">
        <v>195</v>
      </c>
      <c r="M61" s="4">
        <v>10.9</v>
      </c>
      <c r="N61" s="4">
        <v>11.4</v>
      </c>
      <c r="O61" s="4">
        <v>30.2</v>
      </c>
      <c r="Q61" s="3">
        <v>125</v>
      </c>
      <c r="R61" s="4">
        <v>35.2</v>
      </c>
      <c r="S61" s="4">
        <v>89.1</v>
      </c>
      <c r="T61" s="4">
        <v>31.6</v>
      </c>
      <c r="U61" s="3">
        <v>355</v>
      </c>
      <c r="V61" s="4">
        <v>15.8</v>
      </c>
      <c r="W61" s="3">
        <v>108</v>
      </c>
      <c r="X61" s="4">
        <v>10.9</v>
      </c>
      <c r="Y61" s="4">
        <v>13.5</v>
      </c>
      <c r="Z61" s="4">
        <v>31.8</v>
      </c>
      <c r="AA61" s="2" t="s">
        <v>585</v>
      </c>
      <c r="AB61" s="3">
        <v>128</v>
      </c>
      <c r="AC61" s="6">
        <v>36.4</v>
      </c>
      <c r="AD61" s="6">
        <v>90.1</v>
      </c>
      <c r="AE61" s="4">
        <v>31.7</v>
      </c>
      <c r="AF61" s="3">
        <v>352</v>
      </c>
      <c r="AG61" s="4">
        <v>15.5</v>
      </c>
      <c r="AH61" s="3">
        <v>108</v>
      </c>
      <c r="AI61" s="4">
        <v>10.9</v>
      </c>
      <c r="AJ61" s="4">
        <v>12.2</v>
      </c>
      <c r="AK61" s="4">
        <v>30.5</v>
      </c>
      <c r="AM61" s="3">
        <v>116</v>
      </c>
      <c r="AN61" s="4">
        <v>33.9</v>
      </c>
      <c r="AO61" s="4">
        <v>93.6</v>
      </c>
      <c r="AP61" s="4">
        <v>32</v>
      </c>
      <c r="AQ61" s="3">
        <v>342</v>
      </c>
      <c r="AR61" s="4">
        <v>16</v>
      </c>
      <c r="AS61" s="3">
        <v>88</v>
      </c>
      <c r="AT61" s="4">
        <v>10.5</v>
      </c>
      <c r="AU61" s="4">
        <v>11.5</v>
      </c>
      <c r="AV61" s="4">
        <v>29.9</v>
      </c>
      <c r="AW61" s="2" t="s">
        <v>586</v>
      </c>
      <c r="AX61" s="3">
        <v>118</v>
      </c>
      <c r="AY61" s="4">
        <v>35.9</v>
      </c>
      <c r="AZ61" s="4">
        <v>93.2</v>
      </c>
      <c r="BA61" s="4">
        <v>30.6</v>
      </c>
      <c r="BB61" s="3">
        <v>329</v>
      </c>
      <c r="BC61" s="4">
        <v>15</v>
      </c>
      <c r="BD61" s="3">
        <v>94</v>
      </c>
      <c r="BE61" s="4">
        <v>10.5</v>
      </c>
      <c r="BF61" s="4">
        <v>11.8</v>
      </c>
      <c r="BG61" s="4">
        <v>29</v>
      </c>
      <c r="BI61" s="3">
        <v>120</v>
      </c>
      <c r="BJ61" s="4">
        <v>35.8</v>
      </c>
      <c r="BK61" s="4">
        <v>92</v>
      </c>
      <c r="BL61" s="4">
        <v>30.8</v>
      </c>
      <c r="BM61" s="3">
        <v>335</v>
      </c>
      <c r="BN61" s="4">
        <v>14</v>
      </c>
      <c r="BO61" s="3">
        <v>99</v>
      </c>
      <c r="BP61" s="4">
        <v>10.7</v>
      </c>
      <c r="BQ61" s="4">
        <v>11.8</v>
      </c>
      <c r="BR61" s="4">
        <v>28.6</v>
      </c>
      <c r="BT61" s="3">
        <v>144</v>
      </c>
      <c r="BU61" s="4">
        <v>41.8</v>
      </c>
      <c r="BV61" s="4">
        <v>90.5</v>
      </c>
      <c r="BW61" s="4">
        <v>31.2</v>
      </c>
      <c r="BX61" s="3">
        <v>344</v>
      </c>
      <c r="BY61" s="4">
        <v>14.4</v>
      </c>
      <c r="BZ61" s="3">
        <v>120</v>
      </c>
      <c r="CA61" s="4">
        <v>10.6</v>
      </c>
      <c r="CB61" s="4">
        <v>12.5</v>
      </c>
      <c r="CC61" s="4">
        <v>29</v>
      </c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" t="s">
        <v>587</v>
      </c>
      <c r="CP61" s="5">
        <v>130</v>
      </c>
      <c r="CQ61" s="6">
        <v>36.7</v>
      </c>
      <c r="CR61" s="6">
        <v>88</v>
      </c>
      <c r="CS61" s="6">
        <v>31.2</v>
      </c>
      <c r="CT61" s="5">
        <v>354</v>
      </c>
      <c r="CU61" s="6">
        <v>14.5</v>
      </c>
      <c r="CV61" s="5">
        <v>178</v>
      </c>
      <c r="CW61" s="6">
        <v>11.9</v>
      </c>
      <c r="CX61" s="6">
        <v>14.5</v>
      </c>
      <c r="CY61" s="6">
        <v>37.9</v>
      </c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</row>
    <row r="62" spans="1:114">
      <c r="A62" s="3">
        <v>2018002</v>
      </c>
      <c r="B62" s="11" t="s">
        <v>300</v>
      </c>
      <c r="C62" s="2">
        <v>1611220</v>
      </c>
      <c r="D62" s="10" t="s">
        <v>301</v>
      </c>
      <c r="E62" s="2" t="s">
        <v>588</v>
      </c>
      <c r="F62" s="3">
        <v>139</v>
      </c>
      <c r="G62" s="4">
        <v>41.1</v>
      </c>
      <c r="H62" s="4">
        <v>88.6</v>
      </c>
      <c r="I62" s="4">
        <v>30</v>
      </c>
      <c r="J62" s="3">
        <v>338</v>
      </c>
      <c r="K62" s="4">
        <v>13.5</v>
      </c>
      <c r="L62" s="3">
        <v>88</v>
      </c>
      <c r="M62" s="4">
        <v>12.9</v>
      </c>
      <c r="N62" s="4">
        <v>17.1</v>
      </c>
      <c r="O62" s="4">
        <v>46.8</v>
      </c>
      <c r="Q62" s="3">
        <v>106</v>
      </c>
      <c r="R62" s="4">
        <v>31.7</v>
      </c>
      <c r="S62" s="4">
        <v>91.4</v>
      </c>
      <c r="T62" s="4">
        <v>30.5</v>
      </c>
      <c r="U62" s="3">
        <v>334</v>
      </c>
      <c r="V62" s="4">
        <v>13.1</v>
      </c>
      <c r="W62" s="3">
        <v>80</v>
      </c>
      <c r="X62" s="4">
        <v>12.1</v>
      </c>
      <c r="Y62" s="4">
        <v>14.1</v>
      </c>
      <c r="Z62" s="4">
        <v>41.2</v>
      </c>
      <c r="AA62" s="2" t="s">
        <v>589</v>
      </c>
      <c r="AB62" s="3">
        <v>129</v>
      </c>
      <c r="AC62" s="6">
        <v>39.5</v>
      </c>
      <c r="AD62" s="6">
        <v>92.9</v>
      </c>
      <c r="AE62" s="4">
        <v>30.4</v>
      </c>
      <c r="AF62" s="3">
        <v>327</v>
      </c>
      <c r="AG62" s="4">
        <v>13.3</v>
      </c>
      <c r="AH62" s="3">
        <v>108</v>
      </c>
      <c r="AI62" s="4">
        <v>11.8</v>
      </c>
      <c r="AJ62" s="4">
        <v>15.6</v>
      </c>
      <c r="AK62" s="4">
        <v>39.4</v>
      </c>
      <c r="AM62" s="3">
        <v>126</v>
      </c>
      <c r="AN62" s="4">
        <v>37.2</v>
      </c>
      <c r="AO62" s="4">
        <v>90.5</v>
      </c>
      <c r="AP62" s="4">
        <v>30.7</v>
      </c>
      <c r="AQ62" s="3">
        <v>339</v>
      </c>
      <c r="AR62" s="4">
        <v>13.6</v>
      </c>
      <c r="AS62" s="3">
        <v>92</v>
      </c>
      <c r="AT62" s="4">
        <v>12</v>
      </c>
      <c r="AU62" s="4">
        <v>14.9</v>
      </c>
      <c r="AV62" s="4">
        <v>41.4</v>
      </c>
      <c r="AW62" s="2" t="s">
        <v>590</v>
      </c>
      <c r="AX62" s="3">
        <v>136</v>
      </c>
      <c r="AY62" s="4">
        <v>39.5</v>
      </c>
      <c r="AZ62" s="4">
        <v>89</v>
      </c>
      <c r="BA62" s="4">
        <v>30.6</v>
      </c>
      <c r="BB62" s="3">
        <v>344</v>
      </c>
      <c r="BC62" s="4">
        <v>12.9</v>
      </c>
      <c r="BD62" s="3">
        <v>93</v>
      </c>
      <c r="BE62" s="4">
        <v>11.3</v>
      </c>
      <c r="BF62" s="4">
        <v>14</v>
      </c>
      <c r="BG62" s="4">
        <v>35.8</v>
      </c>
      <c r="BI62" s="3">
        <v>135</v>
      </c>
      <c r="BJ62" s="4">
        <v>38.7</v>
      </c>
      <c r="BK62" s="4">
        <v>87.6</v>
      </c>
      <c r="BL62" s="4">
        <v>30.5</v>
      </c>
      <c r="BM62" s="3">
        <v>349</v>
      </c>
      <c r="BN62" s="4">
        <v>12.6</v>
      </c>
      <c r="BO62" s="3">
        <v>103</v>
      </c>
      <c r="BP62" s="4">
        <v>11.5</v>
      </c>
      <c r="BQ62" s="4">
        <v>14.5</v>
      </c>
      <c r="BR62" s="4">
        <v>37.8</v>
      </c>
      <c r="BT62" s="3">
        <v>136</v>
      </c>
      <c r="BU62" s="4">
        <v>36.7</v>
      </c>
      <c r="BV62" s="4">
        <v>82.3</v>
      </c>
      <c r="BW62" s="4">
        <v>30.5</v>
      </c>
      <c r="BX62" s="3">
        <v>371</v>
      </c>
      <c r="BY62" s="4">
        <v>12.9</v>
      </c>
      <c r="BZ62" s="3">
        <v>122</v>
      </c>
      <c r="CA62" s="4">
        <v>11.2</v>
      </c>
      <c r="CB62" s="4">
        <v>13.8</v>
      </c>
      <c r="CC62" s="4">
        <v>34</v>
      </c>
      <c r="CE62" s="3">
        <v>153</v>
      </c>
      <c r="CF62" s="4">
        <v>41.9</v>
      </c>
      <c r="CG62" s="4">
        <v>84.1</v>
      </c>
      <c r="CH62" s="4">
        <v>30.7</v>
      </c>
      <c r="CI62" s="3">
        <v>365</v>
      </c>
      <c r="CJ62" s="4">
        <v>12.9</v>
      </c>
      <c r="CK62" s="3">
        <v>146</v>
      </c>
      <c r="CL62" s="4">
        <v>10.9</v>
      </c>
      <c r="CM62" s="4">
        <v>14</v>
      </c>
      <c r="CN62" s="4">
        <v>32.4</v>
      </c>
      <c r="CO62" s="2" t="s">
        <v>591</v>
      </c>
      <c r="CP62" s="5">
        <v>153</v>
      </c>
      <c r="CQ62" s="6">
        <v>41.6</v>
      </c>
      <c r="CR62" s="6">
        <v>84.9</v>
      </c>
      <c r="CS62" s="6">
        <v>31.2</v>
      </c>
      <c r="CT62" s="5">
        <v>368</v>
      </c>
      <c r="CU62" s="6">
        <v>13</v>
      </c>
      <c r="CV62" s="5">
        <v>150</v>
      </c>
      <c r="CW62" s="6">
        <v>10.7</v>
      </c>
      <c r="CX62" s="6">
        <v>13.8</v>
      </c>
      <c r="CY62" s="6">
        <v>31.2</v>
      </c>
      <c r="DA62" s="3">
        <v>130</v>
      </c>
      <c r="DB62" s="4">
        <v>37.9</v>
      </c>
      <c r="DC62" s="4">
        <v>87.9</v>
      </c>
      <c r="DD62" s="4">
        <v>30.2</v>
      </c>
      <c r="DE62" s="3">
        <v>343</v>
      </c>
      <c r="DF62" s="4">
        <v>14.9</v>
      </c>
      <c r="DG62" s="3">
        <v>104</v>
      </c>
      <c r="DH62" s="4">
        <v>11.1</v>
      </c>
      <c r="DI62" s="4">
        <v>12.4</v>
      </c>
      <c r="DJ62" s="4">
        <v>33.3</v>
      </c>
    </row>
    <row r="63" spans="1:114">
      <c r="A63" s="3">
        <v>2018003</v>
      </c>
      <c r="B63" s="11" t="s">
        <v>305</v>
      </c>
      <c r="C63" s="2">
        <v>1613849</v>
      </c>
      <c r="D63" s="10" t="s">
        <v>306</v>
      </c>
      <c r="E63" s="2" t="s">
        <v>592</v>
      </c>
      <c r="F63" s="3">
        <v>134</v>
      </c>
      <c r="G63" s="4">
        <v>38.3</v>
      </c>
      <c r="H63" s="4">
        <v>90.8</v>
      </c>
      <c r="I63" s="4">
        <v>31.8</v>
      </c>
      <c r="J63" s="3">
        <v>350</v>
      </c>
      <c r="K63" s="4">
        <v>11.8</v>
      </c>
      <c r="L63" s="3">
        <v>190</v>
      </c>
      <c r="M63" s="4">
        <v>9.5</v>
      </c>
      <c r="N63" s="4">
        <v>9.9</v>
      </c>
      <c r="O63" s="4">
        <v>19.6</v>
      </c>
      <c r="Q63" s="3">
        <v>99</v>
      </c>
      <c r="R63" s="4">
        <v>29</v>
      </c>
      <c r="S63" s="4">
        <v>93.5</v>
      </c>
      <c r="T63" s="4">
        <v>31.9</v>
      </c>
      <c r="U63" s="3">
        <v>341</v>
      </c>
      <c r="V63" s="4">
        <v>11.7</v>
      </c>
      <c r="W63" s="3">
        <v>121</v>
      </c>
      <c r="X63" s="4">
        <v>10.5</v>
      </c>
      <c r="Y63" s="4">
        <v>11.6</v>
      </c>
      <c r="Z63" s="4">
        <v>29.4</v>
      </c>
      <c r="AB63" s="3">
        <v>101</v>
      </c>
      <c r="AC63" s="6">
        <v>29.8</v>
      </c>
      <c r="AD63" s="6">
        <v>94.3</v>
      </c>
      <c r="AE63" s="4">
        <v>32</v>
      </c>
      <c r="AF63" s="3">
        <v>339</v>
      </c>
      <c r="AG63" s="4">
        <v>11.6</v>
      </c>
      <c r="AH63" s="3">
        <v>106</v>
      </c>
      <c r="AI63" s="4">
        <v>10.1</v>
      </c>
      <c r="AJ63" s="4">
        <v>11</v>
      </c>
      <c r="AK63" s="4">
        <v>25.3</v>
      </c>
      <c r="AL63" s="2" t="s">
        <v>593</v>
      </c>
      <c r="AM63" s="3">
        <v>111</v>
      </c>
      <c r="AN63" s="4">
        <v>32.2</v>
      </c>
      <c r="AO63" s="4">
        <v>93.6</v>
      </c>
      <c r="AP63" s="4">
        <v>32.3</v>
      </c>
      <c r="AQ63" s="3">
        <v>345</v>
      </c>
      <c r="AR63" s="4">
        <v>11.9</v>
      </c>
      <c r="AS63" s="3">
        <v>87</v>
      </c>
      <c r="AT63" s="4">
        <v>11.1</v>
      </c>
      <c r="AU63" s="4">
        <v>12.2</v>
      </c>
      <c r="AV63" s="4">
        <v>32.8</v>
      </c>
      <c r="AX63" s="3">
        <v>111</v>
      </c>
      <c r="AY63" s="4">
        <v>33.1</v>
      </c>
      <c r="AZ63" s="4">
        <v>93.2</v>
      </c>
      <c r="BA63" s="4">
        <v>31.3</v>
      </c>
      <c r="BB63" s="3">
        <v>335</v>
      </c>
      <c r="BC63" s="4">
        <v>11.3</v>
      </c>
      <c r="BD63" s="3">
        <v>70</v>
      </c>
      <c r="BE63" s="4">
        <v>11.2</v>
      </c>
      <c r="BF63" s="4">
        <v>12</v>
      </c>
      <c r="BG63" s="4">
        <v>32.8</v>
      </c>
      <c r="BH63" s="2" t="s">
        <v>594</v>
      </c>
      <c r="BI63" s="3">
        <v>103</v>
      </c>
      <c r="BJ63" s="4">
        <v>29.5</v>
      </c>
      <c r="BK63" s="4">
        <v>91.6</v>
      </c>
      <c r="BL63" s="4">
        <v>32</v>
      </c>
      <c r="BM63" s="3">
        <v>349</v>
      </c>
      <c r="BN63" s="4">
        <v>11.2</v>
      </c>
      <c r="BO63" s="3">
        <v>71</v>
      </c>
      <c r="BP63" s="4">
        <v>11.8</v>
      </c>
      <c r="BQ63" s="4">
        <v>15.1</v>
      </c>
      <c r="BR63" s="4">
        <v>39.3</v>
      </c>
      <c r="BT63" s="3">
        <v>101</v>
      </c>
      <c r="BU63" s="4">
        <v>29</v>
      </c>
      <c r="BV63" s="4">
        <v>90.3</v>
      </c>
      <c r="BW63" s="4">
        <v>31.5</v>
      </c>
      <c r="BX63" s="3">
        <v>348</v>
      </c>
      <c r="BY63" s="4">
        <v>11.1</v>
      </c>
      <c r="BZ63" s="3">
        <v>58</v>
      </c>
      <c r="CA63" s="4">
        <v>11.6</v>
      </c>
      <c r="CB63" s="4">
        <v>14.4</v>
      </c>
      <c r="CC63" s="4">
        <v>38.4</v>
      </c>
      <c r="CE63" s="3">
        <v>120</v>
      </c>
      <c r="CF63" s="4">
        <v>32.9</v>
      </c>
      <c r="CG63" s="4">
        <v>86.4</v>
      </c>
      <c r="CH63" s="4">
        <v>31.5</v>
      </c>
      <c r="CI63" s="3">
        <v>365</v>
      </c>
      <c r="CJ63" s="4">
        <v>11.4</v>
      </c>
      <c r="CK63" s="3">
        <v>50</v>
      </c>
      <c r="CL63" s="4">
        <v>12.5</v>
      </c>
      <c r="CM63" s="4">
        <v>16.2</v>
      </c>
      <c r="CN63" s="4">
        <v>45.4</v>
      </c>
      <c r="CP63" s="5">
        <v>107</v>
      </c>
      <c r="CQ63" s="6">
        <v>30.6</v>
      </c>
      <c r="CR63" s="6">
        <v>88.7</v>
      </c>
      <c r="CS63" s="6">
        <v>31</v>
      </c>
      <c r="CT63" s="5">
        <v>350</v>
      </c>
      <c r="CU63" s="6">
        <v>11.1</v>
      </c>
      <c r="CV63" s="5">
        <v>73</v>
      </c>
      <c r="CW63" s="6">
        <v>12.1</v>
      </c>
      <c r="CX63" s="6">
        <v>14</v>
      </c>
      <c r="CY63" s="6">
        <v>43</v>
      </c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</row>
    <row r="64" spans="1:114">
      <c r="A64" s="3">
        <v>2018004</v>
      </c>
      <c r="B64" s="11" t="s">
        <v>308</v>
      </c>
      <c r="C64" s="2">
        <v>1613932</v>
      </c>
      <c r="D64" s="10" t="s">
        <v>309</v>
      </c>
      <c r="E64" s="2" t="s">
        <v>595</v>
      </c>
      <c r="F64" s="3">
        <v>152</v>
      </c>
      <c r="G64" s="4">
        <v>41.7</v>
      </c>
      <c r="H64" s="4">
        <v>83.7</v>
      </c>
      <c r="I64" s="4">
        <v>30.5</v>
      </c>
      <c r="J64" s="3">
        <v>365</v>
      </c>
      <c r="K64" s="4">
        <v>14</v>
      </c>
      <c r="L64" s="3">
        <v>101</v>
      </c>
      <c r="M64" s="4">
        <v>13</v>
      </c>
      <c r="N64" s="4">
        <v>18.4</v>
      </c>
      <c r="O64" s="4">
        <v>48.4</v>
      </c>
      <c r="Q64" s="3">
        <v>113</v>
      </c>
      <c r="R64" s="4">
        <v>33.5</v>
      </c>
      <c r="S64" s="4">
        <v>89.1</v>
      </c>
      <c r="T64" s="4">
        <v>30.1</v>
      </c>
      <c r="U64" s="3">
        <v>337</v>
      </c>
      <c r="V64" s="4">
        <v>14.1</v>
      </c>
      <c r="W64" s="3">
        <v>97</v>
      </c>
      <c r="X64" s="4">
        <v>11.9</v>
      </c>
      <c r="Y64" s="4">
        <v>13.7</v>
      </c>
      <c r="Z64" s="4">
        <v>39.9</v>
      </c>
      <c r="AB64" s="3">
        <v>130</v>
      </c>
      <c r="AC64" s="6">
        <v>36.9</v>
      </c>
      <c r="AD64" s="6">
        <v>87.6</v>
      </c>
      <c r="AE64" s="4">
        <v>30.9</v>
      </c>
      <c r="AF64" s="3">
        <v>352</v>
      </c>
      <c r="AG64" s="4">
        <v>14.6</v>
      </c>
      <c r="AH64" s="3">
        <v>97</v>
      </c>
      <c r="AI64" s="4">
        <v>11.8</v>
      </c>
      <c r="AJ64" s="4">
        <v>15.4</v>
      </c>
      <c r="AK64" s="4">
        <v>38.2</v>
      </c>
      <c r="AL64" s="2" t="s">
        <v>596</v>
      </c>
      <c r="AM64" s="3">
        <v>101</v>
      </c>
      <c r="AN64" s="4">
        <v>31</v>
      </c>
      <c r="AO64" s="4">
        <v>91.2</v>
      </c>
      <c r="AP64" s="4">
        <v>29.7</v>
      </c>
      <c r="AQ64" s="3">
        <v>326</v>
      </c>
      <c r="AR64" s="4">
        <v>15.3</v>
      </c>
      <c r="AS64" s="3">
        <v>53</v>
      </c>
      <c r="AT64" s="4">
        <v>12.5</v>
      </c>
      <c r="AU64" s="4">
        <v>14.1</v>
      </c>
      <c r="AV64" s="4">
        <v>43.4</v>
      </c>
      <c r="AX64" s="3">
        <v>100</v>
      </c>
      <c r="AY64" s="4">
        <v>31.1</v>
      </c>
      <c r="AZ64" s="4">
        <v>93.4</v>
      </c>
      <c r="BA64" s="4">
        <v>30</v>
      </c>
      <c r="BB64" s="3">
        <v>322</v>
      </c>
      <c r="BC64" s="4">
        <v>14.9</v>
      </c>
      <c r="BD64" s="3">
        <v>52</v>
      </c>
      <c r="BE64" s="4">
        <v>11.7</v>
      </c>
      <c r="BF64" s="4">
        <v>16.2</v>
      </c>
      <c r="BG64" s="4">
        <v>41.8</v>
      </c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T64" s="3">
        <v>96</v>
      </c>
      <c r="BU64" s="4">
        <v>28.2</v>
      </c>
      <c r="BV64" s="4">
        <v>91.9</v>
      </c>
      <c r="BW64" s="4">
        <v>31.3</v>
      </c>
      <c r="BX64" s="3">
        <v>340</v>
      </c>
      <c r="BY64" s="4">
        <v>13.6</v>
      </c>
      <c r="BZ64" s="3">
        <v>56</v>
      </c>
      <c r="CA64" s="4">
        <v>12.9</v>
      </c>
      <c r="CB64" s="4">
        <v>17.8</v>
      </c>
      <c r="CC64" s="4">
        <v>47.1</v>
      </c>
      <c r="CE64" s="3">
        <v>117</v>
      </c>
      <c r="CF64" s="4">
        <v>32.3</v>
      </c>
      <c r="CG64" s="4">
        <v>85.4</v>
      </c>
      <c r="CH64" s="4">
        <v>31</v>
      </c>
      <c r="CI64" s="3">
        <v>362</v>
      </c>
      <c r="CJ64" s="4">
        <v>13</v>
      </c>
      <c r="CK64" s="3">
        <v>99</v>
      </c>
      <c r="CL64" s="4">
        <v>12.8</v>
      </c>
      <c r="CM64" s="4">
        <v>18.7</v>
      </c>
      <c r="CN64" s="4">
        <v>47.1</v>
      </c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</row>
    <row r="65" spans="1:114">
      <c r="A65" s="3">
        <v>2018005</v>
      </c>
      <c r="B65" s="11" t="s">
        <v>312</v>
      </c>
      <c r="C65" s="2">
        <v>1610582</v>
      </c>
      <c r="D65" s="10" t="s">
        <v>313</v>
      </c>
      <c r="F65" s="3">
        <v>145</v>
      </c>
      <c r="G65" s="4">
        <v>40.3</v>
      </c>
      <c r="H65" s="4">
        <v>90.4</v>
      </c>
      <c r="I65" s="4">
        <v>32.5</v>
      </c>
      <c r="J65" s="3">
        <v>360</v>
      </c>
      <c r="K65" s="4">
        <v>13.1</v>
      </c>
      <c r="L65" s="3">
        <v>70</v>
      </c>
      <c r="M65" s="4">
        <v>11.1</v>
      </c>
      <c r="N65" s="4">
        <v>11.6</v>
      </c>
      <c r="O65" s="4">
        <v>32.1</v>
      </c>
      <c r="Q65" s="3">
        <v>89</v>
      </c>
      <c r="R65" s="4">
        <v>25.6</v>
      </c>
      <c r="S65" s="4">
        <v>94.1</v>
      </c>
      <c r="T65" s="4">
        <v>32.7</v>
      </c>
      <c r="U65" s="3">
        <v>348</v>
      </c>
      <c r="V65" s="4">
        <v>13.6</v>
      </c>
      <c r="W65" s="3">
        <v>49</v>
      </c>
      <c r="X65" s="4">
        <v>11.5</v>
      </c>
      <c r="Y65" s="4">
        <v>13.5</v>
      </c>
      <c r="Z65" s="4">
        <v>36.3</v>
      </c>
      <c r="AB65" s="3">
        <v>101</v>
      </c>
      <c r="AC65" s="6">
        <v>28.9</v>
      </c>
      <c r="AD65" s="6">
        <v>88.4</v>
      </c>
      <c r="AE65" s="4">
        <v>30.9</v>
      </c>
      <c r="AF65" s="3">
        <v>349</v>
      </c>
      <c r="AG65" s="4">
        <v>13.5</v>
      </c>
      <c r="AH65" s="3">
        <v>62</v>
      </c>
      <c r="AI65" s="4">
        <v>10.8</v>
      </c>
      <c r="AJ65" s="4">
        <v>11.1</v>
      </c>
      <c r="AK65" s="4">
        <v>30.9</v>
      </c>
      <c r="AM65" s="3">
        <v>102</v>
      </c>
      <c r="AN65" s="4">
        <v>28.1</v>
      </c>
      <c r="AO65" s="4">
        <v>88.1</v>
      </c>
      <c r="AP65" s="4">
        <v>32</v>
      </c>
      <c r="AQ65" s="3">
        <v>363</v>
      </c>
      <c r="AR65" s="4">
        <v>13.2</v>
      </c>
      <c r="AS65" s="3">
        <v>47</v>
      </c>
      <c r="AT65" s="4">
        <v>10.1</v>
      </c>
      <c r="AU65" s="4">
        <v>11</v>
      </c>
      <c r="AV65" s="4">
        <v>26.2</v>
      </c>
      <c r="AX65" s="3">
        <v>100</v>
      </c>
      <c r="AY65" s="4">
        <v>28</v>
      </c>
      <c r="AZ65" s="4">
        <v>87.5</v>
      </c>
      <c r="BA65" s="4">
        <v>31.3</v>
      </c>
      <c r="BB65" s="3">
        <v>357</v>
      </c>
      <c r="BC65" s="4">
        <v>13.3</v>
      </c>
      <c r="BD65" s="3">
        <v>47</v>
      </c>
      <c r="BE65" s="4">
        <v>10.7</v>
      </c>
      <c r="BF65" s="4">
        <v>10.4</v>
      </c>
      <c r="BG65" s="4">
        <v>29</v>
      </c>
      <c r="BI65" s="3">
        <v>108</v>
      </c>
      <c r="BJ65" s="4">
        <v>29.3</v>
      </c>
      <c r="BK65" s="4">
        <v>86.7</v>
      </c>
      <c r="BL65" s="4">
        <v>32</v>
      </c>
      <c r="BM65" s="3">
        <v>369</v>
      </c>
      <c r="BN65" s="4">
        <v>13.2</v>
      </c>
      <c r="BO65" s="3">
        <v>58</v>
      </c>
      <c r="BP65" s="4">
        <v>9.9</v>
      </c>
      <c r="BQ65" s="4">
        <v>11</v>
      </c>
      <c r="BR65" s="4">
        <v>25.3</v>
      </c>
      <c r="BT65" s="3">
        <v>107</v>
      </c>
      <c r="BU65" s="4">
        <v>29.3</v>
      </c>
      <c r="BV65" s="4">
        <v>86.7</v>
      </c>
      <c r="BW65" s="4">
        <v>31.7</v>
      </c>
      <c r="BX65" s="3">
        <v>365</v>
      </c>
      <c r="BY65" s="4">
        <v>13.2</v>
      </c>
      <c r="BZ65" s="3">
        <v>77</v>
      </c>
      <c r="CA65" s="4">
        <v>10.5</v>
      </c>
      <c r="CB65" s="4">
        <v>11.2</v>
      </c>
      <c r="CC65" s="4">
        <v>27.6</v>
      </c>
      <c r="CE65" s="3">
        <v>113</v>
      </c>
      <c r="CF65" s="4">
        <v>30.1</v>
      </c>
      <c r="CG65" s="4">
        <v>84.3</v>
      </c>
      <c r="CH65" s="4">
        <v>31.7</v>
      </c>
      <c r="CI65" s="3">
        <v>375</v>
      </c>
      <c r="CJ65" s="4">
        <v>14.6</v>
      </c>
      <c r="CK65" s="3">
        <v>102</v>
      </c>
      <c r="CL65" s="4">
        <v>9.3</v>
      </c>
      <c r="CM65" s="4">
        <v>10.7</v>
      </c>
      <c r="CN65" s="4">
        <v>20.4</v>
      </c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</row>
    <row r="66" spans="1:114">
      <c r="A66" s="3">
        <v>2018006</v>
      </c>
      <c r="B66" s="11" t="s">
        <v>316</v>
      </c>
      <c r="C66" s="2">
        <v>1612471</v>
      </c>
      <c r="D66" s="10" t="s">
        <v>317</v>
      </c>
      <c r="E66" s="2" t="s">
        <v>597</v>
      </c>
      <c r="F66" s="3">
        <v>79</v>
      </c>
      <c r="G66" s="4">
        <v>28.3</v>
      </c>
      <c r="H66" s="4">
        <v>66.6</v>
      </c>
      <c r="I66" s="4">
        <v>18.6</v>
      </c>
      <c r="J66" s="3">
        <v>279</v>
      </c>
      <c r="K66" s="4">
        <v>19.5</v>
      </c>
      <c r="L66" s="3">
        <v>115</v>
      </c>
      <c r="M66" s="13"/>
      <c r="N66" s="13"/>
      <c r="O66" s="13"/>
      <c r="Q66" s="3">
        <v>92</v>
      </c>
      <c r="R66" s="4">
        <v>30</v>
      </c>
      <c r="S66" s="4">
        <v>71.9</v>
      </c>
      <c r="T66" s="4">
        <v>22.1</v>
      </c>
      <c r="U66" s="3">
        <v>307</v>
      </c>
      <c r="V66" s="4">
        <v>22.2</v>
      </c>
      <c r="W66" s="3">
        <v>103</v>
      </c>
      <c r="X66" s="13"/>
      <c r="Y66" s="13"/>
      <c r="Z66" s="13"/>
      <c r="AB66" s="3">
        <v>96</v>
      </c>
      <c r="AC66" s="6">
        <v>31</v>
      </c>
      <c r="AD66" s="6">
        <v>71.3</v>
      </c>
      <c r="AE66" s="4">
        <v>22.1</v>
      </c>
      <c r="AF66" s="3">
        <v>310</v>
      </c>
      <c r="AG66" s="4">
        <v>22.4</v>
      </c>
      <c r="AH66" s="3">
        <v>92</v>
      </c>
      <c r="AI66" s="13"/>
      <c r="AJ66" s="13"/>
      <c r="AK66" s="13"/>
      <c r="AL66" s="2" t="s">
        <v>598</v>
      </c>
      <c r="AM66" s="3">
        <v>93</v>
      </c>
      <c r="AN66" s="4">
        <v>31.4</v>
      </c>
      <c r="AO66" s="4">
        <v>72.5</v>
      </c>
      <c r="AP66" s="4">
        <v>21.5</v>
      </c>
      <c r="AQ66" s="3">
        <v>296</v>
      </c>
      <c r="AR66" s="4">
        <v>23.4</v>
      </c>
      <c r="AS66" s="3">
        <v>123</v>
      </c>
      <c r="AT66" s="13"/>
      <c r="AU66" s="13"/>
      <c r="AV66" s="13"/>
      <c r="AX66" s="3">
        <v>95</v>
      </c>
      <c r="AY66" s="4">
        <v>30.9</v>
      </c>
      <c r="AZ66" s="4">
        <v>72.4</v>
      </c>
      <c r="BA66" s="4">
        <v>22.2</v>
      </c>
      <c r="BB66" s="3">
        <v>307</v>
      </c>
      <c r="BC66" s="4">
        <v>24</v>
      </c>
      <c r="BD66" s="3">
        <v>182</v>
      </c>
      <c r="BE66" s="13"/>
      <c r="BF66" s="13"/>
      <c r="BG66" s="13"/>
      <c r="BH66" s="2" t="s">
        <v>599</v>
      </c>
      <c r="BI66" s="3">
        <v>97</v>
      </c>
      <c r="BJ66" s="4">
        <v>32.5</v>
      </c>
      <c r="BK66" s="4">
        <v>72.1</v>
      </c>
      <c r="BL66" s="4">
        <v>21.5</v>
      </c>
      <c r="BM66" s="3">
        <v>298</v>
      </c>
      <c r="BN66" s="4">
        <v>25</v>
      </c>
      <c r="BO66" s="3">
        <v>246</v>
      </c>
      <c r="BP66" s="13"/>
      <c r="BQ66" s="13"/>
      <c r="BR66" s="13"/>
      <c r="BT66" s="3">
        <v>102</v>
      </c>
      <c r="BU66" s="4">
        <v>34.1</v>
      </c>
      <c r="BV66" s="4">
        <v>71.9</v>
      </c>
      <c r="BW66" s="4">
        <v>21.5</v>
      </c>
      <c r="BX66" s="3">
        <v>299</v>
      </c>
      <c r="BY66" s="4">
        <v>24.1</v>
      </c>
      <c r="BZ66" s="3">
        <v>312</v>
      </c>
      <c r="CA66" s="13"/>
      <c r="CB66" s="13"/>
      <c r="CC66" s="13"/>
      <c r="CE66" s="3">
        <v>118</v>
      </c>
      <c r="CF66" s="4">
        <v>38.2</v>
      </c>
      <c r="CG66" s="4">
        <v>71.1</v>
      </c>
      <c r="CH66" s="4">
        <v>22</v>
      </c>
      <c r="CI66" s="3">
        <v>309</v>
      </c>
      <c r="CJ66" s="4">
        <v>24.3</v>
      </c>
      <c r="CK66" s="3">
        <v>445</v>
      </c>
      <c r="CL66" s="13"/>
      <c r="CM66" s="13"/>
      <c r="CN66" s="13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</row>
    <row r="67" spans="1:114">
      <c r="A67" s="3">
        <v>2018007</v>
      </c>
      <c r="B67" s="11" t="s">
        <v>320</v>
      </c>
      <c r="C67" s="2">
        <v>1609338</v>
      </c>
      <c r="D67" s="10" t="s">
        <v>321</v>
      </c>
      <c r="E67" s="2" t="s">
        <v>600</v>
      </c>
      <c r="F67" s="3">
        <v>66</v>
      </c>
      <c r="G67" s="4">
        <v>22.7</v>
      </c>
      <c r="H67" s="4">
        <v>76.9</v>
      </c>
      <c r="I67" s="4">
        <v>22.4</v>
      </c>
      <c r="J67" s="3">
        <v>291</v>
      </c>
      <c r="K67" s="4">
        <v>22.2</v>
      </c>
      <c r="L67" s="3">
        <v>82</v>
      </c>
      <c r="M67" s="4">
        <v>9.9</v>
      </c>
      <c r="N67" s="4">
        <v>13.6</v>
      </c>
      <c r="O67" s="4">
        <v>26.6</v>
      </c>
      <c r="Q67" s="3">
        <v>93</v>
      </c>
      <c r="R67" s="4">
        <v>27.3</v>
      </c>
      <c r="S67" s="4">
        <v>79.4</v>
      </c>
      <c r="T67" s="4">
        <v>27</v>
      </c>
      <c r="U67" s="3">
        <v>341</v>
      </c>
      <c r="V67" s="4">
        <v>17.9</v>
      </c>
      <c r="W67" s="3">
        <v>40</v>
      </c>
      <c r="X67" s="13"/>
      <c r="Y67" s="13"/>
      <c r="Z67" s="13"/>
      <c r="AA67" s="2" t="s">
        <v>601</v>
      </c>
      <c r="AB67" s="3">
        <v>93</v>
      </c>
      <c r="AC67" s="6">
        <v>28.1</v>
      </c>
      <c r="AD67" s="6">
        <v>83.1</v>
      </c>
      <c r="AE67" s="4">
        <v>27.5</v>
      </c>
      <c r="AF67" s="3">
        <v>331</v>
      </c>
      <c r="AG67" s="4">
        <v>18.2</v>
      </c>
      <c r="AH67" s="3">
        <v>36</v>
      </c>
      <c r="AI67" s="13"/>
      <c r="AJ67" s="13"/>
      <c r="AK67" s="13"/>
      <c r="AM67" s="3">
        <v>107</v>
      </c>
      <c r="AN67" s="4">
        <v>33.5</v>
      </c>
      <c r="AO67" s="4">
        <v>83.8</v>
      </c>
      <c r="AP67" s="4">
        <v>26.8</v>
      </c>
      <c r="AQ67" s="3">
        <v>319</v>
      </c>
      <c r="AR67" s="4">
        <v>18.4</v>
      </c>
      <c r="AS67" s="3">
        <v>40</v>
      </c>
      <c r="AT67" s="13"/>
      <c r="AU67" s="13"/>
      <c r="AV67" s="13"/>
      <c r="AW67" s="2" t="s">
        <v>602</v>
      </c>
      <c r="AX67" s="3">
        <v>114</v>
      </c>
      <c r="AY67" s="4">
        <v>33.9</v>
      </c>
      <c r="AZ67" s="4">
        <v>81.9</v>
      </c>
      <c r="BA67" s="4">
        <v>27.5</v>
      </c>
      <c r="BB67" s="3">
        <v>336</v>
      </c>
      <c r="BC67" s="4">
        <v>18.5</v>
      </c>
      <c r="BD67" s="3">
        <v>43</v>
      </c>
      <c r="BE67" s="13"/>
      <c r="BF67" s="13"/>
      <c r="BG67" s="13"/>
      <c r="BI67" s="3">
        <v>119</v>
      </c>
      <c r="BJ67" s="4">
        <v>34.6</v>
      </c>
      <c r="BK67" s="4">
        <v>79.9</v>
      </c>
      <c r="BL67" s="4">
        <v>27.5</v>
      </c>
      <c r="BM67" s="3">
        <v>344</v>
      </c>
      <c r="BN67" s="4">
        <v>18</v>
      </c>
      <c r="BO67" s="3">
        <v>49</v>
      </c>
      <c r="BP67" s="13"/>
      <c r="BQ67" s="13"/>
      <c r="BR67" s="13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E67" s="3">
        <v>102</v>
      </c>
      <c r="CF67" s="4">
        <v>30.3</v>
      </c>
      <c r="CG67" s="4">
        <v>79.3</v>
      </c>
      <c r="CH67" s="4">
        <v>26.7</v>
      </c>
      <c r="CI67" s="3">
        <v>337</v>
      </c>
      <c r="CJ67" s="4">
        <v>18.5</v>
      </c>
      <c r="CK67" s="3">
        <v>50</v>
      </c>
      <c r="CL67" s="13"/>
      <c r="CM67" s="13"/>
      <c r="CN67" s="13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DA67" s="3">
        <v>98</v>
      </c>
      <c r="DB67" s="4">
        <v>30.8</v>
      </c>
      <c r="DC67" s="4">
        <v>83</v>
      </c>
      <c r="DD67" s="4">
        <v>26.4</v>
      </c>
      <c r="DE67" s="3">
        <v>318</v>
      </c>
      <c r="DF67" s="4">
        <v>20.5</v>
      </c>
      <c r="DG67" s="3">
        <v>146</v>
      </c>
      <c r="DH67" s="4">
        <v>9.5</v>
      </c>
      <c r="DI67" s="4">
        <v>9.5</v>
      </c>
      <c r="DJ67" s="4">
        <v>20.6</v>
      </c>
    </row>
    <row r="68" spans="1:114">
      <c r="A68" s="3">
        <v>2018008</v>
      </c>
      <c r="B68" s="11" t="s">
        <v>324</v>
      </c>
      <c r="C68" s="2">
        <v>1614697</v>
      </c>
      <c r="D68" s="10" t="s">
        <v>325</v>
      </c>
      <c r="E68" s="2" t="s">
        <v>603</v>
      </c>
      <c r="F68" s="3">
        <v>99</v>
      </c>
      <c r="G68" s="4">
        <v>28.6</v>
      </c>
      <c r="H68" s="4">
        <v>96.6</v>
      </c>
      <c r="I68" s="4">
        <v>33.4</v>
      </c>
      <c r="J68" s="3">
        <v>346</v>
      </c>
      <c r="K68" s="4">
        <v>16.7</v>
      </c>
      <c r="L68" s="3">
        <v>42</v>
      </c>
      <c r="M68" s="4">
        <v>10.2</v>
      </c>
      <c r="N68" s="4">
        <v>13.1</v>
      </c>
      <c r="O68" s="4">
        <v>28</v>
      </c>
      <c r="Q68" s="3">
        <v>111</v>
      </c>
      <c r="R68" s="4">
        <v>32.8</v>
      </c>
      <c r="S68" s="4">
        <v>95.3</v>
      </c>
      <c r="T68" s="4">
        <v>32.3</v>
      </c>
      <c r="U68" s="3">
        <v>338</v>
      </c>
      <c r="V68" s="4">
        <v>17.4</v>
      </c>
      <c r="W68" s="3">
        <v>37</v>
      </c>
      <c r="X68" s="4">
        <v>12.1</v>
      </c>
      <c r="Y68" s="4">
        <v>14.7</v>
      </c>
      <c r="Z68" s="4">
        <v>41.1</v>
      </c>
      <c r="AA68" s="2" t="s">
        <v>604</v>
      </c>
      <c r="AB68" s="3">
        <v>115</v>
      </c>
      <c r="AC68" s="6">
        <v>34.1</v>
      </c>
      <c r="AD68" s="6">
        <v>95.3</v>
      </c>
      <c r="AE68" s="4">
        <v>32.1</v>
      </c>
      <c r="AF68" s="3">
        <v>337</v>
      </c>
      <c r="AG68" s="4">
        <v>17.6</v>
      </c>
      <c r="AH68" s="3">
        <v>24</v>
      </c>
      <c r="AI68" s="4">
        <v>12.4</v>
      </c>
      <c r="AJ68" s="4">
        <v>14.3</v>
      </c>
      <c r="AK68" s="4">
        <v>43.4</v>
      </c>
      <c r="AM68" s="3">
        <v>126</v>
      </c>
      <c r="AN68" s="4">
        <v>38.5</v>
      </c>
      <c r="AO68" s="4">
        <v>97.2</v>
      </c>
      <c r="AP68" s="4">
        <v>31.8</v>
      </c>
      <c r="AQ68" s="3">
        <v>327</v>
      </c>
      <c r="AR68" s="4">
        <v>16</v>
      </c>
      <c r="AS68" s="3">
        <v>22</v>
      </c>
      <c r="AT68" s="4">
        <v>14.1</v>
      </c>
      <c r="AU68" s="4">
        <v>19.2</v>
      </c>
      <c r="AV68" s="4">
        <v>54.5</v>
      </c>
      <c r="AX68" s="3">
        <v>124</v>
      </c>
      <c r="AY68" s="4">
        <v>36.6</v>
      </c>
      <c r="AZ68" s="4">
        <v>95.1</v>
      </c>
      <c r="BA68" s="4">
        <v>32.2</v>
      </c>
      <c r="BB68" s="3">
        <v>339</v>
      </c>
      <c r="BC68" s="4">
        <v>15.2</v>
      </c>
      <c r="BD68" s="3">
        <v>20</v>
      </c>
      <c r="BE68" s="4">
        <v>12.7</v>
      </c>
      <c r="BF68" s="4">
        <v>17.4</v>
      </c>
      <c r="BG68" s="4">
        <v>47.3</v>
      </c>
      <c r="BI68" s="3">
        <v>126</v>
      </c>
      <c r="BJ68" s="4">
        <v>37.2</v>
      </c>
      <c r="BK68" s="4">
        <v>94.7</v>
      </c>
      <c r="BL68" s="4">
        <v>32.1</v>
      </c>
      <c r="BM68" s="3">
        <v>339</v>
      </c>
      <c r="BN68" s="4">
        <v>14.9</v>
      </c>
      <c r="BO68" s="3">
        <v>23</v>
      </c>
      <c r="BP68" s="4">
        <v>11.5</v>
      </c>
      <c r="BQ68" s="4">
        <v>11.5</v>
      </c>
      <c r="BR68" s="4">
        <v>37.1</v>
      </c>
      <c r="BT68" s="3">
        <v>140</v>
      </c>
      <c r="BU68" s="4">
        <v>39.7</v>
      </c>
      <c r="BV68" s="4">
        <v>91.7</v>
      </c>
      <c r="BW68" s="4">
        <v>32.3</v>
      </c>
      <c r="BX68" s="3">
        <v>353</v>
      </c>
      <c r="BY68" s="4">
        <v>14.6</v>
      </c>
      <c r="BZ68" s="3">
        <v>28</v>
      </c>
      <c r="CA68" s="4">
        <v>11.2</v>
      </c>
      <c r="CB68" s="4">
        <v>16.1</v>
      </c>
      <c r="CC68" s="4">
        <v>37.9</v>
      </c>
      <c r="CE68" s="3">
        <v>144</v>
      </c>
      <c r="CF68" s="4">
        <v>40.5</v>
      </c>
      <c r="CG68" s="4">
        <v>91.6</v>
      </c>
      <c r="CH68" s="4">
        <v>32.6</v>
      </c>
      <c r="CI68" s="3">
        <v>356</v>
      </c>
      <c r="CJ68" s="4">
        <v>15</v>
      </c>
      <c r="CK68" s="3">
        <v>29</v>
      </c>
      <c r="CL68" s="4">
        <v>12.4</v>
      </c>
      <c r="CM68" s="4">
        <v>21.5</v>
      </c>
      <c r="CN68" s="4">
        <v>41.8</v>
      </c>
      <c r="CO68" s="2" t="s">
        <v>605</v>
      </c>
      <c r="CP68" s="5">
        <v>148</v>
      </c>
      <c r="CQ68" s="6">
        <v>42</v>
      </c>
      <c r="CR68" s="6">
        <v>90.9</v>
      </c>
      <c r="CS68" s="6">
        <v>32</v>
      </c>
      <c r="CT68" s="5">
        <v>352</v>
      </c>
      <c r="CU68" s="6">
        <v>14.9</v>
      </c>
      <c r="CV68" s="5">
        <v>57</v>
      </c>
      <c r="CW68" s="6">
        <v>12.3</v>
      </c>
      <c r="CX68" s="6">
        <v>16.5</v>
      </c>
      <c r="CY68" s="6">
        <v>44.7</v>
      </c>
      <c r="DA68" s="3">
        <v>90</v>
      </c>
      <c r="DB68" s="4">
        <v>25.9</v>
      </c>
      <c r="DC68" s="4">
        <v>93.2</v>
      </c>
      <c r="DD68" s="4">
        <v>32.4</v>
      </c>
      <c r="DE68" s="3">
        <v>347</v>
      </c>
      <c r="DF68" s="4">
        <v>16.3</v>
      </c>
      <c r="DG68" s="3">
        <v>33</v>
      </c>
      <c r="DH68" s="4">
        <v>12.1</v>
      </c>
      <c r="DI68" s="4">
        <v>16.8</v>
      </c>
      <c r="DJ68" s="4">
        <v>41.2</v>
      </c>
    </row>
    <row r="69" spans="1:114">
      <c r="A69" s="3">
        <v>2018009</v>
      </c>
      <c r="B69" s="11" t="s">
        <v>327</v>
      </c>
      <c r="C69" s="2">
        <v>1613964</v>
      </c>
      <c r="D69" s="10" t="s">
        <v>328</v>
      </c>
      <c r="F69" s="3">
        <v>113</v>
      </c>
      <c r="G69" s="4">
        <v>30.9</v>
      </c>
      <c r="H69" s="4">
        <v>83.7</v>
      </c>
      <c r="I69" s="4">
        <v>30.6</v>
      </c>
      <c r="J69" s="3">
        <v>366</v>
      </c>
      <c r="K69" s="4">
        <v>19.1</v>
      </c>
      <c r="L69" s="3">
        <v>110</v>
      </c>
      <c r="M69" s="4">
        <v>11.6</v>
      </c>
      <c r="N69" s="4">
        <v>13.8</v>
      </c>
      <c r="O69" s="4">
        <v>38.1</v>
      </c>
      <c r="Q69" s="3">
        <v>78</v>
      </c>
      <c r="R69" s="4">
        <v>21.9</v>
      </c>
      <c r="S69" s="4">
        <v>85.5</v>
      </c>
      <c r="T69" s="4">
        <v>30.5</v>
      </c>
      <c r="U69" s="3">
        <v>356</v>
      </c>
      <c r="V69" s="4">
        <v>18.7</v>
      </c>
      <c r="W69" s="3">
        <v>40</v>
      </c>
      <c r="X69" s="13"/>
      <c r="Y69" s="13"/>
      <c r="Z69" s="13"/>
      <c r="AB69" s="3">
        <v>78</v>
      </c>
      <c r="AC69" s="6">
        <v>22.5</v>
      </c>
      <c r="AD69" s="6">
        <v>86.9</v>
      </c>
      <c r="AE69" s="4">
        <v>30.1</v>
      </c>
      <c r="AF69" s="3">
        <v>347</v>
      </c>
      <c r="AG69" s="4">
        <v>18.4</v>
      </c>
      <c r="AH69" s="3">
        <v>24</v>
      </c>
      <c r="AI69" s="13"/>
      <c r="AJ69" s="13"/>
      <c r="AK69" s="13"/>
      <c r="AM69" s="3">
        <v>78</v>
      </c>
      <c r="AN69" s="4">
        <v>23.2</v>
      </c>
      <c r="AO69" s="4">
        <v>88.9</v>
      </c>
      <c r="AP69" s="4">
        <v>29.9</v>
      </c>
      <c r="AQ69" s="3">
        <v>336</v>
      </c>
      <c r="AR69" s="4">
        <v>18.4</v>
      </c>
      <c r="AS69" s="3">
        <v>51</v>
      </c>
      <c r="AT69" s="13"/>
      <c r="AU69" s="13"/>
      <c r="AV69" s="13"/>
      <c r="AX69" s="3">
        <v>76</v>
      </c>
      <c r="AY69" s="4">
        <v>22.1</v>
      </c>
      <c r="AZ69" s="4">
        <v>88.8</v>
      </c>
      <c r="BA69" s="4">
        <v>30.5</v>
      </c>
      <c r="BB69" s="3">
        <v>344</v>
      </c>
      <c r="BC69" s="4">
        <v>17.9</v>
      </c>
      <c r="BD69" s="3">
        <v>67</v>
      </c>
      <c r="BE69" s="13"/>
      <c r="BF69" s="13"/>
      <c r="BG69" s="13"/>
      <c r="BI69" s="3">
        <v>83</v>
      </c>
      <c r="BJ69" s="4">
        <v>24.1</v>
      </c>
      <c r="BK69" s="4">
        <v>88.3</v>
      </c>
      <c r="BL69" s="4">
        <v>30.4</v>
      </c>
      <c r="BM69" s="3">
        <v>34.4</v>
      </c>
      <c r="BN69" s="4">
        <v>16.6</v>
      </c>
      <c r="BO69" s="3">
        <v>109</v>
      </c>
      <c r="BP69" s="13"/>
      <c r="BQ69" s="13"/>
      <c r="BR69" s="13"/>
      <c r="BT69" s="3">
        <v>86</v>
      </c>
      <c r="BU69" s="4">
        <v>24.4</v>
      </c>
      <c r="BV69" s="4">
        <v>87.1</v>
      </c>
      <c r="BW69" s="4">
        <v>30.7</v>
      </c>
      <c r="BX69" s="3">
        <v>352</v>
      </c>
      <c r="BY69" s="4">
        <v>16.1</v>
      </c>
      <c r="BZ69" s="3">
        <v>183</v>
      </c>
      <c r="CA69" s="4">
        <v>11.6</v>
      </c>
      <c r="CB69" s="4">
        <v>14.4</v>
      </c>
      <c r="CC69" s="4">
        <v>37.2</v>
      </c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P69" s="5">
        <v>81</v>
      </c>
      <c r="CQ69" s="6">
        <v>24.2</v>
      </c>
      <c r="CR69" s="6">
        <v>91</v>
      </c>
      <c r="CS69" s="6">
        <v>30.5</v>
      </c>
      <c r="CT69" s="5">
        <v>335</v>
      </c>
      <c r="CU69" s="6">
        <v>18</v>
      </c>
      <c r="CV69" s="5">
        <v>159</v>
      </c>
      <c r="CW69" s="6">
        <v>12.7</v>
      </c>
      <c r="CX69" s="6">
        <v>13.7</v>
      </c>
      <c r="CY69" s="6">
        <v>43.8</v>
      </c>
      <c r="DA69" s="3">
        <v>80</v>
      </c>
      <c r="DB69" s="4">
        <v>24.8</v>
      </c>
      <c r="DC69" s="4">
        <v>96.9</v>
      </c>
      <c r="DD69" s="4">
        <v>31.3</v>
      </c>
      <c r="DE69" s="3">
        <v>323</v>
      </c>
      <c r="DF69" s="4">
        <v>19</v>
      </c>
      <c r="DG69" s="3">
        <v>410</v>
      </c>
      <c r="DH69" s="4">
        <v>9.8</v>
      </c>
      <c r="DI69" s="4">
        <v>10.2</v>
      </c>
      <c r="DJ69" s="4">
        <v>22</v>
      </c>
    </row>
    <row r="70" spans="1:114">
      <c r="A70" s="3">
        <v>2018010</v>
      </c>
      <c r="B70" s="11" t="s">
        <v>331</v>
      </c>
      <c r="C70" s="2">
        <v>1614579</v>
      </c>
      <c r="D70" s="10" t="s">
        <v>332</v>
      </c>
      <c r="E70" s="2" t="s">
        <v>606</v>
      </c>
      <c r="F70" s="3">
        <v>149</v>
      </c>
      <c r="G70" s="4">
        <v>44.3</v>
      </c>
      <c r="H70" s="4">
        <v>95.5</v>
      </c>
      <c r="I70" s="4">
        <v>32.1</v>
      </c>
      <c r="J70" s="3">
        <v>336</v>
      </c>
      <c r="K70" s="4">
        <v>13</v>
      </c>
      <c r="L70" s="3">
        <v>139</v>
      </c>
      <c r="M70" s="4">
        <v>11.6</v>
      </c>
      <c r="N70" s="4">
        <v>14.4</v>
      </c>
      <c r="O70" s="4">
        <v>37.6</v>
      </c>
      <c r="Q70" s="3">
        <v>121</v>
      </c>
      <c r="R70" s="4">
        <v>35.3</v>
      </c>
      <c r="S70" s="4">
        <v>95.1</v>
      </c>
      <c r="T70" s="4">
        <v>32.6</v>
      </c>
      <c r="U70" s="3">
        <v>343</v>
      </c>
      <c r="V70" s="4">
        <v>13.2</v>
      </c>
      <c r="W70" s="3">
        <v>114</v>
      </c>
      <c r="X70" s="4">
        <v>11.8</v>
      </c>
      <c r="Y70" s="4">
        <v>14.4</v>
      </c>
      <c r="Z70" s="4">
        <v>39.7</v>
      </c>
      <c r="AB70" s="3">
        <v>132</v>
      </c>
      <c r="AC70" s="6">
        <v>38.2</v>
      </c>
      <c r="AD70" s="6">
        <v>95.5</v>
      </c>
      <c r="AE70" s="4">
        <v>33</v>
      </c>
      <c r="AF70" s="3">
        <v>346</v>
      </c>
      <c r="AG70" s="4">
        <v>13.4</v>
      </c>
      <c r="AH70" s="3">
        <v>119</v>
      </c>
      <c r="AI70" s="4">
        <v>11.9</v>
      </c>
      <c r="AJ70" s="4">
        <v>13.4</v>
      </c>
      <c r="AK70" s="4">
        <v>40.2</v>
      </c>
      <c r="AL70" s="2" t="s">
        <v>607</v>
      </c>
      <c r="AM70" s="3">
        <v>132</v>
      </c>
      <c r="AN70" s="4">
        <v>39.7</v>
      </c>
      <c r="AO70" s="4">
        <v>98</v>
      </c>
      <c r="AP70" s="4">
        <v>32.6</v>
      </c>
      <c r="AQ70" s="3">
        <v>332</v>
      </c>
      <c r="AR70" s="4">
        <v>13.8</v>
      </c>
      <c r="AS70" s="3">
        <v>114</v>
      </c>
      <c r="AT70" s="4">
        <v>12</v>
      </c>
      <c r="AU70" s="4">
        <v>16.1</v>
      </c>
      <c r="AV70" s="4">
        <v>40.3</v>
      </c>
      <c r="AX70" s="3">
        <v>134</v>
      </c>
      <c r="AY70" s="4">
        <v>40.7</v>
      </c>
      <c r="AZ70" s="4">
        <v>97.1</v>
      </c>
      <c r="BA70" s="4">
        <v>32</v>
      </c>
      <c r="BB70" s="3">
        <v>329</v>
      </c>
      <c r="BC70" s="4">
        <v>13.5</v>
      </c>
      <c r="BD70" s="3">
        <v>116</v>
      </c>
      <c r="BE70" s="4">
        <v>12.3</v>
      </c>
      <c r="BF70" s="4">
        <v>16.3</v>
      </c>
      <c r="BG70" s="4">
        <v>44.2</v>
      </c>
      <c r="BH70" s="2" t="s">
        <v>608</v>
      </c>
      <c r="BI70" s="3">
        <v>141</v>
      </c>
      <c r="BJ70" s="4">
        <v>42.1</v>
      </c>
      <c r="BK70" s="4">
        <v>96.6</v>
      </c>
      <c r="BL70" s="4">
        <v>32.3</v>
      </c>
      <c r="BM70" s="3">
        <v>335</v>
      </c>
      <c r="BN70" s="4">
        <v>13.4</v>
      </c>
      <c r="BO70" s="3">
        <v>116</v>
      </c>
      <c r="BP70" s="4">
        <v>12.2</v>
      </c>
      <c r="BQ70" s="4">
        <v>16.3</v>
      </c>
      <c r="BR70" s="4">
        <v>43.1</v>
      </c>
      <c r="BT70" s="3">
        <v>132</v>
      </c>
      <c r="BU70" s="4">
        <v>38.5</v>
      </c>
      <c r="BV70" s="4">
        <v>96.7</v>
      </c>
      <c r="BW70" s="4">
        <v>33.2</v>
      </c>
      <c r="BX70" s="3">
        <v>343</v>
      </c>
      <c r="BY70" s="4">
        <v>13.7</v>
      </c>
      <c r="BZ70" s="3">
        <v>100</v>
      </c>
      <c r="CA70" s="4">
        <v>11.9</v>
      </c>
      <c r="CB70" s="4">
        <v>16.4</v>
      </c>
      <c r="CC70" s="4">
        <v>41.4</v>
      </c>
      <c r="CE70" s="3">
        <v>139</v>
      </c>
      <c r="CF70" s="4">
        <v>40.9</v>
      </c>
      <c r="CG70" s="4">
        <v>96.9</v>
      </c>
      <c r="CH70" s="4">
        <v>32.9</v>
      </c>
      <c r="CI70" s="3">
        <v>340</v>
      </c>
      <c r="CJ70" s="4">
        <v>13.8</v>
      </c>
      <c r="CK70" s="3">
        <v>109</v>
      </c>
      <c r="CL70" s="4">
        <v>12.5</v>
      </c>
      <c r="CM70" s="4">
        <v>16.8</v>
      </c>
      <c r="CN70" s="4">
        <v>44.8</v>
      </c>
      <c r="CP70" s="5">
        <v>140</v>
      </c>
      <c r="CQ70" s="6">
        <v>40.9</v>
      </c>
      <c r="CR70" s="6">
        <v>95.3</v>
      </c>
      <c r="CS70" s="6">
        <v>32.6</v>
      </c>
      <c r="CT70" s="5">
        <v>342</v>
      </c>
      <c r="CU70" s="6">
        <v>13.5</v>
      </c>
      <c r="CV70" s="5">
        <v>116</v>
      </c>
      <c r="CW70" s="6">
        <v>12.2</v>
      </c>
      <c r="CX70" s="6">
        <v>15.6</v>
      </c>
      <c r="CY70" s="6">
        <v>42.9</v>
      </c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</row>
    <row r="71" spans="1:114">
      <c r="A71" s="3">
        <v>2018011</v>
      </c>
      <c r="B71" s="11" t="s">
        <v>334</v>
      </c>
      <c r="C71" s="2">
        <v>1612701</v>
      </c>
      <c r="D71" s="10" t="s">
        <v>335</v>
      </c>
      <c r="E71" s="2" t="s">
        <v>609</v>
      </c>
      <c r="F71" s="3">
        <v>123</v>
      </c>
      <c r="G71" s="4">
        <v>35.6</v>
      </c>
      <c r="H71" s="4">
        <v>96.2</v>
      </c>
      <c r="I71" s="4">
        <v>33.2</v>
      </c>
      <c r="J71" s="3">
        <v>346</v>
      </c>
      <c r="K71" s="4">
        <v>13.7</v>
      </c>
      <c r="L71" s="3">
        <v>50</v>
      </c>
      <c r="M71" s="4">
        <v>11.1</v>
      </c>
      <c r="N71" s="4">
        <v>13.9</v>
      </c>
      <c r="O71" s="4">
        <v>34</v>
      </c>
      <c r="Q71" s="3">
        <v>94</v>
      </c>
      <c r="R71" s="4">
        <v>28</v>
      </c>
      <c r="S71" s="4">
        <v>96.2</v>
      </c>
      <c r="T71" s="4">
        <v>32.3</v>
      </c>
      <c r="U71" s="3">
        <v>336</v>
      </c>
      <c r="V71" s="4">
        <v>15.5</v>
      </c>
      <c r="W71" s="3">
        <v>31</v>
      </c>
      <c r="X71" s="4">
        <v>11.8</v>
      </c>
      <c r="Y71" s="4">
        <v>14.9</v>
      </c>
      <c r="Z71" s="4">
        <v>42.8</v>
      </c>
      <c r="AA71" s="2" t="s">
        <v>610</v>
      </c>
      <c r="AB71" s="3">
        <v>100</v>
      </c>
      <c r="AC71" s="6">
        <v>28.8</v>
      </c>
      <c r="AD71" s="6">
        <v>93.5</v>
      </c>
      <c r="AE71" s="4">
        <v>32.5</v>
      </c>
      <c r="AF71" s="3">
        <v>347</v>
      </c>
      <c r="AG71" s="4">
        <v>15.2</v>
      </c>
      <c r="AH71" s="3">
        <v>28</v>
      </c>
      <c r="AI71" s="4">
        <v>11.6</v>
      </c>
      <c r="AJ71" s="4">
        <v>14.9</v>
      </c>
      <c r="AK71" s="4">
        <v>37</v>
      </c>
      <c r="AM71" s="3">
        <v>111</v>
      </c>
      <c r="AN71" s="4">
        <v>32.6</v>
      </c>
      <c r="AO71" s="4">
        <v>92.6</v>
      </c>
      <c r="AP71" s="4">
        <v>31.5</v>
      </c>
      <c r="AQ71" s="3">
        <v>340</v>
      </c>
      <c r="AR71" s="4">
        <v>14.6</v>
      </c>
      <c r="AS71" s="3">
        <v>28</v>
      </c>
      <c r="AT71" s="4">
        <v>10.3</v>
      </c>
      <c r="AU71" s="4">
        <v>12.6</v>
      </c>
      <c r="AV71" s="4">
        <v>29.6</v>
      </c>
      <c r="AX71" s="3">
        <v>114</v>
      </c>
      <c r="AY71" s="4">
        <v>30.9</v>
      </c>
      <c r="AZ71" s="4">
        <v>89.6</v>
      </c>
      <c r="BA71" s="4">
        <v>33</v>
      </c>
      <c r="BB71" s="3">
        <v>369</v>
      </c>
      <c r="BC71" s="4">
        <v>14.2</v>
      </c>
      <c r="BD71" s="3">
        <v>37</v>
      </c>
      <c r="BE71" s="4">
        <v>10.5</v>
      </c>
      <c r="BF71" s="4">
        <v>12.2</v>
      </c>
      <c r="BG71" s="4">
        <v>30.1</v>
      </c>
      <c r="BI71" s="3">
        <v>102</v>
      </c>
      <c r="BJ71" s="4">
        <v>27.7</v>
      </c>
      <c r="BK71" s="4">
        <v>88.2</v>
      </c>
      <c r="BL71" s="4">
        <v>32.5</v>
      </c>
      <c r="BM71" s="3">
        <v>368</v>
      </c>
      <c r="BN71" s="4">
        <v>14.2</v>
      </c>
      <c r="BO71" s="3">
        <v>40</v>
      </c>
      <c r="BP71" s="4">
        <v>10.8</v>
      </c>
      <c r="BQ71" s="4">
        <v>12.7</v>
      </c>
      <c r="BR71" s="4">
        <v>33.1</v>
      </c>
      <c r="BT71" s="3">
        <v>99</v>
      </c>
      <c r="BU71" s="4">
        <v>28.7</v>
      </c>
      <c r="BV71" s="4">
        <v>92.9</v>
      </c>
      <c r="BW71" s="4">
        <v>32</v>
      </c>
      <c r="BX71" s="3">
        <v>345</v>
      </c>
      <c r="BY71" s="4">
        <v>14</v>
      </c>
      <c r="BZ71" s="3">
        <v>42</v>
      </c>
      <c r="CA71" s="4">
        <v>10.7</v>
      </c>
      <c r="CB71" s="4">
        <v>11.7</v>
      </c>
      <c r="CC71" s="4">
        <v>31.9</v>
      </c>
      <c r="CE71" s="3">
        <v>105</v>
      </c>
      <c r="CF71" s="4">
        <v>28.8</v>
      </c>
      <c r="CG71" s="4">
        <v>89.7</v>
      </c>
      <c r="CH71" s="4">
        <v>32.7</v>
      </c>
      <c r="CI71" s="3">
        <v>365</v>
      </c>
      <c r="CJ71" s="4">
        <v>14.4</v>
      </c>
      <c r="CK71" s="3">
        <v>65</v>
      </c>
      <c r="CL71" s="4">
        <v>10.5</v>
      </c>
      <c r="CM71" s="4">
        <v>12.8</v>
      </c>
      <c r="CN71" s="4">
        <v>28.9</v>
      </c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</row>
    <row r="72" spans="1:114">
      <c r="A72" s="3">
        <v>2018012</v>
      </c>
      <c r="B72" s="11" t="s">
        <v>337</v>
      </c>
      <c r="C72" s="2">
        <v>1615330</v>
      </c>
      <c r="D72" s="10" t="s">
        <v>338</v>
      </c>
      <c r="E72" s="2" t="s">
        <v>611</v>
      </c>
      <c r="F72" s="3">
        <v>133</v>
      </c>
      <c r="G72" s="4">
        <v>39</v>
      </c>
      <c r="H72" s="4">
        <v>87.6</v>
      </c>
      <c r="I72" s="4">
        <v>29.9</v>
      </c>
      <c r="J72" s="3">
        <v>341</v>
      </c>
      <c r="K72" s="4">
        <v>13.1</v>
      </c>
      <c r="L72" s="3">
        <v>195</v>
      </c>
      <c r="M72" s="4">
        <v>11.5</v>
      </c>
      <c r="N72" s="4">
        <v>13.5</v>
      </c>
      <c r="O72" s="4">
        <v>35.5</v>
      </c>
      <c r="Q72" s="3">
        <v>106</v>
      </c>
      <c r="R72" s="4">
        <v>31.7</v>
      </c>
      <c r="S72" s="4">
        <v>91.4</v>
      </c>
      <c r="T72" s="4">
        <v>30.5</v>
      </c>
      <c r="U72" s="3">
        <v>334</v>
      </c>
      <c r="V72" s="4">
        <v>13.5</v>
      </c>
      <c r="W72" s="3">
        <v>276</v>
      </c>
      <c r="X72" s="4">
        <v>11.4</v>
      </c>
      <c r="Y72" s="4">
        <v>13.3</v>
      </c>
      <c r="Z72" s="4">
        <v>35.4</v>
      </c>
      <c r="AB72" s="3">
        <v>98</v>
      </c>
      <c r="AC72" s="6">
        <v>29.8</v>
      </c>
      <c r="AD72" s="6">
        <v>90</v>
      </c>
      <c r="AE72" s="4">
        <v>29.6</v>
      </c>
      <c r="AF72" s="3">
        <v>329</v>
      </c>
      <c r="AG72" s="4">
        <v>13.2</v>
      </c>
      <c r="AH72" s="3">
        <v>262</v>
      </c>
      <c r="AI72" s="4">
        <v>11</v>
      </c>
      <c r="AJ72" s="4">
        <v>11.9</v>
      </c>
      <c r="AK72" s="4">
        <v>30.7</v>
      </c>
      <c r="AM72" s="3">
        <v>98</v>
      </c>
      <c r="AN72" s="4">
        <v>29.2</v>
      </c>
      <c r="AO72" s="4">
        <v>92.1</v>
      </c>
      <c r="AP72" s="4">
        <v>30.9</v>
      </c>
      <c r="AQ72" s="3">
        <v>336</v>
      </c>
      <c r="AR72" s="4">
        <v>13.5</v>
      </c>
      <c r="AS72" s="3">
        <v>223</v>
      </c>
      <c r="AT72" s="4">
        <v>11.4</v>
      </c>
      <c r="AU72" s="4">
        <v>13</v>
      </c>
      <c r="AV72" s="4">
        <v>34</v>
      </c>
      <c r="AW72" s="2" t="s">
        <v>612</v>
      </c>
      <c r="AX72" s="3">
        <v>106</v>
      </c>
      <c r="AY72" s="4">
        <v>31.7</v>
      </c>
      <c r="AZ72" s="4">
        <v>91.9</v>
      </c>
      <c r="BA72" s="4">
        <v>30.7</v>
      </c>
      <c r="BB72" s="3">
        <v>334</v>
      </c>
      <c r="BC72" s="4">
        <v>13.7</v>
      </c>
      <c r="BD72" s="3">
        <v>217</v>
      </c>
      <c r="BE72" s="4">
        <v>11.3</v>
      </c>
      <c r="BF72" s="4">
        <v>14</v>
      </c>
      <c r="BG72" s="4">
        <v>35.3</v>
      </c>
      <c r="BI72" s="3">
        <v>111</v>
      </c>
      <c r="BJ72" s="4">
        <v>33.9</v>
      </c>
      <c r="BK72" s="4">
        <v>90.2</v>
      </c>
      <c r="BL72" s="4">
        <v>29.5</v>
      </c>
      <c r="BM72" s="3">
        <v>327</v>
      </c>
      <c r="BN72" s="4">
        <v>13.2</v>
      </c>
      <c r="BO72" s="3">
        <v>266</v>
      </c>
      <c r="BP72" s="4">
        <v>11.4</v>
      </c>
      <c r="BQ72" s="4">
        <v>12.6</v>
      </c>
      <c r="BR72" s="4">
        <v>34.8</v>
      </c>
      <c r="BT72" s="3">
        <v>54</v>
      </c>
      <c r="BU72" s="4">
        <v>17.6</v>
      </c>
      <c r="BV72" s="4">
        <v>90.3</v>
      </c>
      <c r="BW72" s="4">
        <v>27.7</v>
      </c>
      <c r="BX72" s="3">
        <v>307</v>
      </c>
      <c r="BY72" s="4">
        <v>15</v>
      </c>
      <c r="BZ72" s="3">
        <v>248</v>
      </c>
      <c r="CA72" s="4">
        <v>11</v>
      </c>
      <c r="CB72" s="4">
        <v>12</v>
      </c>
      <c r="CC72" s="4">
        <v>32.3</v>
      </c>
      <c r="CE72" s="3">
        <v>139</v>
      </c>
      <c r="CF72" s="4">
        <v>39.6</v>
      </c>
      <c r="CG72" s="4">
        <v>88</v>
      </c>
      <c r="CH72" s="4">
        <v>30.9</v>
      </c>
      <c r="CI72" s="3">
        <v>351</v>
      </c>
      <c r="CJ72" s="4">
        <v>13.3</v>
      </c>
      <c r="CK72" s="3">
        <v>328</v>
      </c>
      <c r="CL72" s="4">
        <v>11.2</v>
      </c>
      <c r="CM72" s="4">
        <v>13.7</v>
      </c>
      <c r="CN72" s="4">
        <v>33.3</v>
      </c>
      <c r="CO72" s="2" t="s">
        <v>613</v>
      </c>
      <c r="CP72" s="5">
        <v>126</v>
      </c>
      <c r="CQ72" s="6">
        <v>36</v>
      </c>
      <c r="CR72" s="6">
        <v>85.7</v>
      </c>
      <c r="CS72" s="6">
        <v>30</v>
      </c>
      <c r="CT72" s="5">
        <v>350</v>
      </c>
      <c r="CU72" s="6">
        <v>13.6</v>
      </c>
      <c r="CV72" s="5">
        <v>299</v>
      </c>
      <c r="CW72" s="6">
        <v>11.1</v>
      </c>
      <c r="CX72" s="6">
        <v>12</v>
      </c>
      <c r="CY72" s="6">
        <v>32.7</v>
      </c>
      <c r="DA72" s="3">
        <v>120</v>
      </c>
      <c r="DB72" s="4">
        <v>35.3</v>
      </c>
      <c r="DC72" s="4">
        <v>89.6</v>
      </c>
      <c r="DD72" s="4">
        <v>30.5</v>
      </c>
      <c r="DE72" s="3">
        <v>340</v>
      </c>
      <c r="DF72" s="4">
        <v>16</v>
      </c>
      <c r="DG72" s="3">
        <v>221</v>
      </c>
      <c r="DH72" s="4">
        <v>10.1</v>
      </c>
      <c r="DI72" s="4">
        <v>11.6</v>
      </c>
      <c r="DJ72" s="4">
        <v>26.2</v>
      </c>
    </row>
    <row r="73" spans="1:114">
      <c r="A73" s="3">
        <v>2018013</v>
      </c>
      <c r="B73" s="11" t="s">
        <v>342</v>
      </c>
      <c r="C73" s="2">
        <v>1616830</v>
      </c>
      <c r="D73" s="10" t="s">
        <v>343</v>
      </c>
      <c r="E73" s="2" t="s">
        <v>614</v>
      </c>
      <c r="F73" s="3">
        <v>168</v>
      </c>
      <c r="G73" s="4">
        <v>51.1</v>
      </c>
      <c r="H73" s="4">
        <v>86.3</v>
      </c>
      <c r="I73" s="4">
        <v>28.4</v>
      </c>
      <c r="J73" s="3">
        <v>329</v>
      </c>
      <c r="K73" s="4">
        <v>21.9</v>
      </c>
      <c r="L73" s="3">
        <v>179</v>
      </c>
      <c r="M73" s="4">
        <v>11.3</v>
      </c>
      <c r="N73" s="4">
        <v>14.1</v>
      </c>
      <c r="O73" s="4">
        <v>35.9</v>
      </c>
      <c r="Q73" s="3">
        <v>78</v>
      </c>
      <c r="R73" s="4">
        <v>24.5</v>
      </c>
      <c r="S73" s="4">
        <v>87.2</v>
      </c>
      <c r="T73" s="4">
        <v>27.8</v>
      </c>
      <c r="U73" s="3">
        <v>318</v>
      </c>
      <c r="V73" s="4">
        <v>20.6</v>
      </c>
      <c r="W73" s="3">
        <v>116</v>
      </c>
      <c r="X73" s="4">
        <v>11.8</v>
      </c>
      <c r="Y73" s="4">
        <v>14.1</v>
      </c>
      <c r="Z73" s="4">
        <v>39.2</v>
      </c>
      <c r="AB73" s="3">
        <v>74</v>
      </c>
      <c r="AC73" s="6">
        <v>22.6</v>
      </c>
      <c r="AD73" s="6">
        <v>88.6</v>
      </c>
      <c r="AE73" s="4">
        <v>29</v>
      </c>
      <c r="AF73" s="3">
        <v>327</v>
      </c>
      <c r="AG73" s="4">
        <v>21.7</v>
      </c>
      <c r="AH73" s="3">
        <v>60</v>
      </c>
      <c r="AI73" s="4">
        <v>12.5</v>
      </c>
      <c r="AJ73" s="4">
        <v>13.9</v>
      </c>
      <c r="AK73" s="4">
        <v>43.3</v>
      </c>
      <c r="AM73" s="3">
        <v>68</v>
      </c>
      <c r="AN73" s="4">
        <v>21.9</v>
      </c>
      <c r="AO73" s="4">
        <v>90.1</v>
      </c>
      <c r="AP73" s="4">
        <v>28</v>
      </c>
      <c r="AQ73" s="3">
        <v>311</v>
      </c>
      <c r="AR73" s="4">
        <v>21.2</v>
      </c>
      <c r="AS73" s="3">
        <v>62</v>
      </c>
      <c r="AT73" s="4">
        <v>12.6</v>
      </c>
      <c r="AU73" s="4">
        <v>13.8</v>
      </c>
      <c r="AV73" s="4">
        <v>44</v>
      </c>
      <c r="AX73" s="3">
        <v>77</v>
      </c>
      <c r="AY73" s="4">
        <v>24</v>
      </c>
      <c r="AZ73" s="4">
        <v>89.6</v>
      </c>
      <c r="BA73" s="4">
        <v>28.7</v>
      </c>
      <c r="BB73" s="3">
        <v>321</v>
      </c>
      <c r="BC73" s="4">
        <v>18.9</v>
      </c>
      <c r="BD73" s="3">
        <v>64</v>
      </c>
      <c r="BE73" s="4">
        <v>12.5</v>
      </c>
      <c r="BF73" s="4">
        <v>16.2</v>
      </c>
      <c r="BG73" s="4">
        <v>45.5</v>
      </c>
      <c r="BI73" s="3">
        <v>87</v>
      </c>
      <c r="BJ73" s="4">
        <v>26.6</v>
      </c>
      <c r="BK73" s="4">
        <v>89</v>
      </c>
      <c r="BL73" s="4">
        <v>29.1</v>
      </c>
      <c r="BM73" s="3">
        <v>327</v>
      </c>
      <c r="BN73" s="4">
        <v>17.7</v>
      </c>
      <c r="BO73" s="3">
        <v>59</v>
      </c>
      <c r="BP73" s="4">
        <v>11.6</v>
      </c>
      <c r="BQ73" s="4">
        <v>16.5</v>
      </c>
      <c r="BR73" s="4">
        <v>38</v>
      </c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E73" s="3">
        <v>95</v>
      </c>
      <c r="CF73" s="4">
        <v>28.4</v>
      </c>
      <c r="CG73" s="4">
        <v>87.9</v>
      </c>
      <c r="CH73" s="4">
        <v>29.4</v>
      </c>
      <c r="CI73" s="3">
        <v>335</v>
      </c>
      <c r="CJ73" s="4">
        <v>16.5</v>
      </c>
      <c r="CK73" s="3">
        <v>85</v>
      </c>
      <c r="CL73" s="4">
        <v>12</v>
      </c>
      <c r="CM73" s="4">
        <v>13.6</v>
      </c>
      <c r="CN73" s="4">
        <v>40.3</v>
      </c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</row>
    <row r="74" spans="1:114">
      <c r="A74" s="3">
        <v>2018014</v>
      </c>
      <c r="B74" s="11" t="s">
        <v>347</v>
      </c>
      <c r="C74" s="2">
        <v>1616929</v>
      </c>
      <c r="D74" s="10" t="s">
        <v>348</v>
      </c>
      <c r="E74" s="2" t="s">
        <v>615</v>
      </c>
      <c r="F74" s="3">
        <v>88</v>
      </c>
      <c r="G74" s="4">
        <v>25.7</v>
      </c>
      <c r="H74" s="4">
        <v>108</v>
      </c>
      <c r="I74" s="4">
        <v>37</v>
      </c>
      <c r="J74" s="3">
        <v>342</v>
      </c>
      <c r="K74" s="4">
        <v>15</v>
      </c>
      <c r="L74" s="3">
        <v>62</v>
      </c>
      <c r="M74" s="4">
        <v>11.3</v>
      </c>
      <c r="N74" s="4">
        <v>12.8</v>
      </c>
      <c r="O74" s="4">
        <v>35.5</v>
      </c>
      <c r="Q74" s="3">
        <v>100</v>
      </c>
      <c r="R74" s="4">
        <v>29.2</v>
      </c>
      <c r="S74" s="4">
        <v>99</v>
      </c>
      <c r="T74" s="4">
        <v>33.9</v>
      </c>
      <c r="U74" s="3">
        <v>342</v>
      </c>
      <c r="V74" s="4">
        <v>20.1</v>
      </c>
      <c r="W74" s="3">
        <v>19</v>
      </c>
      <c r="X74" s="4">
        <v>9.8</v>
      </c>
      <c r="Y74" s="4">
        <v>13.4</v>
      </c>
      <c r="Z74" s="4">
        <v>23.7</v>
      </c>
      <c r="AA74" s="2" t="s">
        <v>616</v>
      </c>
      <c r="AB74" s="3">
        <v>98</v>
      </c>
      <c r="AC74" s="6">
        <v>29.5</v>
      </c>
      <c r="AD74" s="6">
        <v>101.4</v>
      </c>
      <c r="AE74" s="4">
        <v>33.7</v>
      </c>
      <c r="AF74" s="3">
        <v>332</v>
      </c>
      <c r="AG74" s="4">
        <v>19.2</v>
      </c>
      <c r="AH74" s="3">
        <v>16</v>
      </c>
      <c r="AI74" s="4">
        <v>12.8</v>
      </c>
      <c r="AJ74" s="4">
        <v>14.3</v>
      </c>
      <c r="AK74" s="4">
        <v>45.4</v>
      </c>
      <c r="AM74" s="3">
        <v>92</v>
      </c>
      <c r="AN74" s="4">
        <v>27.7</v>
      </c>
      <c r="AO74" s="4">
        <v>101.8</v>
      </c>
      <c r="AP74" s="4">
        <v>33.8</v>
      </c>
      <c r="AQ74" s="3">
        <v>332</v>
      </c>
      <c r="AR74" s="4">
        <v>18</v>
      </c>
      <c r="AS74" s="3">
        <v>16</v>
      </c>
      <c r="AT74" s="4">
        <v>13.4</v>
      </c>
      <c r="AU74" s="4">
        <v>20.8</v>
      </c>
      <c r="AV74" s="4">
        <v>51.3</v>
      </c>
      <c r="AW74" s="2" t="s">
        <v>617</v>
      </c>
      <c r="AX74" s="3">
        <v>92</v>
      </c>
      <c r="AY74" s="4">
        <v>27</v>
      </c>
      <c r="AZ74" s="4">
        <v>98.9</v>
      </c>
      <c r="BA74" s="4">
        <v>33.7</v>
      </c>
      <c r="BB74" s="3">
        <v>341</v>
      </c>
      <c r="BC74" s="4">
        <v>16.5</v>
      </c>
      <c r="BD74" s="3">
        <v>26</v>
      </c>
      <c r="BE74" s="4">
        <v>13</v>
      </c>
      <c r="BF74" s="4">
        <v>12.3</v>
      </c>
      <c r="BG74" s="4">
        <v>43.5</v>
      </c>
      <c r="BI74" s="3">
        <v>94</v>
      </c>
      <c r="BJ74" s="4">
        <v>27.8</v>
      </c>
      <c r="BK74" s="4">
        <v>101.8</v>
      </c>
      <c r="BL74" s="4">
        <v>34.4</v>
      </c>
      <c r="BM74" s="3">
        <v>338</v>
      </c>
      <c r="BN74" s="4">
        <v>15.8</v>
      </c>
      <c r="BO74" s="3">
        <v>22</v>
      </c>
      <c r="BP74" s="4">
        <v>17.6</v>
      </c>
      <c r="BQ74" s="4">
        <v>17.3</v>
      </c>
      <c r="BR74" s="4">
        <v>44.7</v>
      </c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" t="s">
        <v>618</v>
      </c>
      <c r="CP74" s="5">
        <v>127</v>
      </c>
      <c r="CQ74" s="6">
        <v>35.2</v>
      </c>
      <c r="CR74" s="6">
        <v>95.9</v>
      </c>
      <c r="CS74" s="6">
        <v>34.6</v>
      </c>
      <c r="CT74" s="5">
        <v>361</v>
      </c>
      <c r="CU74" s="6">
        <v>15.1</v>
      </c>
      <c r="CV74" s="5">
        <v>73</v>
      </c>
      <c r="CW74" s="6">
        <v>13.2</v>
      </c>
      <c r="CX74" s="6">
        <v>16.2</v>
      </c>
      <c r="CY74" s="6">
        <v>49.8</v>
      </c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</row>
    <row r="75" spans="1:114">
      <c r="A75" s="3">
        <v>2018015</v>
      </c>
      <c r="B75" s="11" t="s">
        <v>350</v>
      </c>
      <c r="C75" s="2">
        <v>1618054</v>
      </c>
      <c r="D75" s="10" t="s">
        <v>351</v>
      </c>
      <c r="E75" s="2" t="s">
        <v>619</v>
      </c>
      <c r="F75" s="3">
        <v>83</v>
      </c>
      <c r="G75" s="4">
        <v>22.5</v>
      </c>
      <c r="H75" s="4">
        <v>85.6</v>
      </c>
      <c r="I75" s="4">
        <v>31.6</v>
      </c>
      <c r="J75" s="3">
        <v>369</v>
      </c>
      <c r="K75" s="4">
        <v>22.3</v>
      </c>
      <c r="L75" s="3">
        <v>64</v>
      </c>
      <c r="M75" s="13"/>
      <c r="N75" s="13"/>
      <c r="O75" s="13"/>
      <c r="Q75" s="3">
        <v>84</v>
      </c>
      <c r="R75" s="4">
        <v>23.5</v>
      </c>
      <c r="S75" s="4">
        <v>89</v>
      </c>
      <c r="T75" s="4">
        <v>31.8</v>
      </c>
      <c r="U75" s="3">
        <v>357</v>
      </c>
      <c r="V75" s="4">
        <v>19.1</v>
      </c>
      <c r="W75" s="3">
        <v>51</v>
      </c>
      <c r="X75" s="13"/>
      <c r="Y75" s="13"/>
      <c r="Z75" s="13"/>
      <c r="AA75" s="2" t="s">
        <v>620</v>
      </c>
      <c r="AB75" s="3">
        <v>79</v>
      </c>
      <c r="AC75" s="6">
        <v>21.4</v>
      </c>
      <c r="AD75" s="6">
        <v>86.3</v>
      </c>
      <c r="AE75" s="4">
        <v>31.9</v>
      </c>
      <c r="AF75" s="3">
        <v>369</v>
      </c>
      <c r="AG75" s="4">
        <v>19.2</v>
      </c>
      <c r="AH75" s="3">
        <v>22</v>
      </c>
      <c r="AI75" s="13"/>
      <c r="AJ75" s="13"/>
      <c r="AK75" s="13"/>
      <c r="AM75" s="3">
        <v>69</v>
      </c>
      <c r="AN75" s="4">
        <v>20.1</v>
      </c>
      <c r="AO75" s="4">
        <v>90.5</v>
      </c>
      <c r="AP75" s="4">
        <v>31.1</v>
      </c>
      <c r="AQ75" s="3">
        <v>343</v>
      </c>
      <c r="AR75" s="4">
        <v>20.3</v>
      </c>
      <c r="AS75" s="3">
        <v>20</v>
      </c>
      <c r="AT75" s="13"/>
      <c r="AU75" s="13"/>
      <c r="AV75" s="13"/>
      <c r="AW75" s="2" t="s">
        <v>621</v>
      </c>
      <c r="AX75" s="3">
        <v>74</v>
      </c>
      <c r="AY75" s="4">
        <v>21.1</v>
      </c>
      <c r="AZ75" s="4">
        <v>91.3</v>
      </c>
      <c r="BA75" s="4">
        <v>32</v>
      </c>
      <c r="BB75" s="3">
        <v>351</v>
      </c>
      <c r="BC75" s="4">
        <v>21.2</v>
      </c>
      <c r="BD75" s="3">
        <v>28</v>
      </c>
      <c r="BE75" s="13"/>
      <c r="BF75" s="13"/>
      <c r="BG75" s="13"/>
      <c r="BI75" s="3">
        <v>74</v>
      </c>
      <c r="BJ75" s="4">
        <v>21.2</v>
      </c>
      <c r="BK75" s="4">
        <v>93.4</v>
      </c>
      <c r="BL75" s="4">
        <v>32.6</v>
      </c>
      <c r="BM75" s="3">
        <v>349</v>
      </c>
      <c r="BN75" s="4">
        <v>20.9</v>
      </c>
      <c r="BO75" s="3">
        <v>43</v>
      </c>
      <c r="BP75" s="13"/>
      <c r="BQ75" s="13"/>
      <c r="BR75" s="13"/>
      <c r="BT75" s="3">
        <v>88</v>
      </c>
      <c r="BU75" s="4">
        <v>25.2</v>
      </c>
      <c r="BV75" s="4">
        <v>94</v>
      </c>
      <c r="BW75" s="4">
        <v>32.8</v>
      </c>
      <c r="BX75" s="3">
        <v>349</v>
      </c>
      <c r="BY75" s="4">
        <v>22.5</v>
      </c>
      <c r="BZ75" s="3">
        <v>79</v>
      </c>
      <c r="CA75" s="13"/>
      <c r="CB75" s="13"/>
      <c r="CC75" s="13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" t="s">
        <v>622</v>
      </c>
      <c r="CP75" s="5">
        <v>85</v>
      </c>
      <c r="CQ75" s="6">
        <v>25.4</v>
      </c>
      <c r="CR75" s="6">
        <v>97.3</v>
      </c>
      <c r="CS75" s="6">
        <v>32.6</v>
      </c>
      <c r="CT75" s="5">
        <v>335</v>
      </c>
      <c r="CU75" s="6">
        <v>22.8</v>
      </c>
      <c r="CV75" s="5">
        <v>107</v>
      </c>
      <c r="CW75" s="6">
        <v>12.9</v>
      </c>
      <c r="CX75" s="6">
        <v>16.6</v>
      </c>
      <c r="CY75" s="6">
        <v>44.2</v>
      </c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</row>
    <row r="76" spans="1:114">
      <c r="A76" s="3">
        <v>2018016</v>
      </c>
      <c r="B76" s="11" t="s">
        <v>354</v>
      </c>
      <c r="C76" s="2">
        <v>1618690</v>
      </c>
      <c r="D76" s="10" t="s">
        <v>355</v>
      </c>
      <c r="E76" s="2" t="s">
        <v>623</v>
      </c>
      <c r="F76" s="3">
        <v>112</v>
      </c>
      <c r="G76" s="4">
        <v>31.2</v>
      </c>
      <c r="H76" s="4">
        <v>96.6</v>
      </c>
      <c r="I76" s="4">
        <v>34.7</v>
      </c>
      <c r="J76" s="3">
        <v>359</v>
      </c>
      <c r="K76" s="4">
        <v>22.2</v>
      </c>
      <c r="L76" s="3">
        <v>99</v>
      </c>
      <c r="M76" s="4">
        <v>11.6</v>
      </c>
      <c r="N76" s="4">
        <v>16.5</v>
      </c>
      <c r="O76" s="4">
        <v>40.6</v>
      </c>
      <c r="Q76" s="3">
        <v>88</v>
      </c>
      <c r="R76" s="4">
        <v>25</v>
      </c>
      <c r="S76" s="4">
        <v>96.2</v>
      </c>
      <c r="T76" s="4">
        <v>33.8</v>
      </c>
      <c r="U76" s="3">
        <v>352</v>
      </c>
      <c r="V76" s="4">
        <v>20.6</v>
      </c>
      <c r="W76" s="3">
        <v>55</v>
      </c>
      <c r="X76" s="13"/>
      <c r="Y76" s="13"/>
      <c r="Z76" s="13"/>
      <c r="AA76" s="2" t="s">
        <v>624</v>
      </c>
      <c r="AB76" s="3">
        <v>86</v>
      </c>
      <c r="AC76" s="6">
        <v>24.9</v>
      </c>
      <c r="AD76" s="6">
        <v>98</v>
      </c>
      <c r="AE76" s="4">
        <v>33.9</v>
      </c>
      <c r="AF76" s="3">
        <v>345</v>
      </c>
      <c r="AG76" s="4">
        <v>21.1</v>
      </c>
      <c r="AH76" s="3">
        <v>61</v>
      </c>
      <c r="AI76" s="4">
        <v>12.3</v>
      </c>
      <c r="AJ76" s="4">
        <v>17.9</v>
      </c>
      <c r="AK76" s="4">
        <v>41.4</v>
      </c>
      <c r="AM76" s="3">
        <v>86</v>
      </c>
      <c r="AN76" s="4">
        <v>25.2</v>
      </c>
      <c r="AO76" s="4">
        <v>99.2</v>
      </c>
      <c r="AP76" s="4">
        <v>33.9</v>
      </c>
      <c r="AQ76" s="3">
        <v>341</v>
      </c>
      <c r="AR76" s="4">
        <v>20.1</v>
      </c>
      <c r="AS76" s="3">
        <v>41</v>
      </c>
      <c r="AT76" s="13"/>
      <c r="AU76" s="13"/>
      <c r="AV76" s="13"/>
      <c r="AW76" s="2" t="s">
        <v>625</v>
      </c>
      <c r="AX76" s="3">
        <v>99</v>
      </c>
      <c r="AY76" s="4">
        <v>30.2</v>
      </c>
      <c r="AZ76" s="4">
        <v>102</v>
      </c>
      <c r="BA76" s="4">
        <v>33.4</v>
      </c>
      <c r="BB76" s="3">
        <v>328</v>
      </c>
      <c r="BC76" s="4">
        <v>18</v>
      </c>
      <c r="BD76" s="3">
        <v>54</v>
      </c>
      <c r="BE76" s="4">
        <v>12.8</v>
      </c>
      <c r="BF76" s="4">
        <v>19.7</v>
      </c>
      <c r="BG76" s="4">
        <v>48.4</v>
      </c>
      <c r="BI76" s="3">
        <v>102</v>
      </c>
      <c r="BJ76" s="4">
        <v>29.1</v>
      </c>
      <c r="BK76" s="4">
        <v>99</v>
      </c>
      <c r="BL76" s="4">
        <v>34.7</v>
      </c>
      <c r="BM76" s="3">
        <v>351</v>
      </c>
      <c r="BN76" s="4">
        <v>15.7</v>
      </c>
      <c r="BO76" s="3">
        <v>69</v>
      </c>
      <c r="BP76" s="4">
        <v>12.6</v>
      </c>
      <c r="BQ76" s="4">
        <v>15.9</v>
      </c>
      <c r="BR76" s="4">
        <v>44.9</v>
      </c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E76" s="3">
        <v>111</v>
      </c>
      <c r="CF76" s="4">
        <v>31.5</v>
      </c>
      <c r="CG76" s="4">
        <v>96.9</v>
      </c>
      <c r="CH76" s="4">
        <v>34.2</v>
      </c>
      <c r="CI76" s="3">
        <v>352</v>
      </c>
      <c r="CJ76" s="4">
        <v>14.8</v>
      </c>
      <c r="CK76" s="3">
        <v>142</v>
      </c>
      <c r="CL76" s="4">
        <v>12.1</v>
      </c>
      <c r="CM76" s="4">
        <v>14.8</v>
      </c>
      <c r="CN76" s="4">
        <v>40.5</v>
      </c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DA76" s="3">
        <v>107</v>
      </c>
      <c r="DB76" s="4">
        <v>30.8</v>
      </c>
      <c r="DC76" s="4">
        <v>98.1</v>
      </c>
      <c r="DD76" s="4">
        <v>34.1</v>
      </c>
      <c r="DE76" s="3">
        <v>347</v>
      </c>
      <c r="DF76" s="4">
        <v>15.3</v>
      </c>
      <c r="DG76" s="3">
        <v>396</v>
      </c>
      <c r="DH76" s="4">
        <v>9.4</v>
      </c>
      <c r="DI76" s="4">
        <v>9.6</v>
      </c>
      <c r="DJ76" s="4">
        <v>19.1</v>
      </c>
    </row>
    <row r="77" spans="1:114">
      <c r="A77" s="3">
        <v>2018017</v>
      </c>
      <c r="B77" s="11" t="s">
        <v>359</v>
      </c>
      <c r="C77" s="2">
        <v>1617390</v>
      </c>
      <c r="D77" s="10" t="s">
        <v>360</v>
      </c>
      <c r="E77" s="2" t="s">
        <v>626</v>
      </c>
      <c r="F77" s="3">
        <v>66</v>
      </c>
      <c r="G77" s="4">
        <v>18.4</v>
      </c>
      <c r="H77" s="4">
        <v>92.9</v>
      </c>
      <c r="I77" s="4">
        <v>33.3</v>
      </c>
      <c r="J77" s="3">
        <v>359</v>
      </c>
      <c r="K77" s="13"/>
      <c r="L77" s="3">
        <v>59</v>
      </c>
      <c r="M77" s="4">
        <v>11.4</v>
      </c>
      <c r="N77" s="4">
        <v>9.6</v>
      </c>
      <c r="O77" s="4">
        <v>31.1</v>
      </c>
      <c r="Q77" s="3">
        <v>79</v>
      </c>
      <c r="R77" s="4">
        <v>21.7</v>
      </c>
      <c r="S77" s="4">
        <v>84.8</v>
      </c>
      <c r="T77" s="4">
        <v>30.9</v>
      </c>
      <c r="U77" s="3">
        <v>364</v>
      </c>
      <c r="V77" s="4">
        <v>17.4</v>
      </c>
      <c r="W77" s="3">
        <v>30</v>
      </c>
      <c r="X77" s="4">
        <v>10.8</v>
      </c>
      <c r="Y77" s="4">
        <v>12.7</v>
      </c>
      <c r="Z77" s="4">
        <v>32.3</v>
      </c>
      <c r="AB77" s="3">
        <v>86</v>
      </c>
      <c r="AC77" s="6">
        <v>24.1</v>
      </c>
      <c r="AD77" s="6">
        <v>84.6</v>
      </c>
      <c r="AE77" s="4">
        <v>30.2</v>
      </c>
      <c r="AF77" s="3">
        <v>357</v>
      </c>
      <c r="AG77" s="4">
        <v>17.1</v>
      </c>
      <c r="AH77" s="3">
        <v>34</v>
      </c>
      <c r="AI77" s="4">
        <v>9.2</v>
      </c>
      <c r="AJ77" s="4">
        <v>10.4</v>
      </c>
      <c r="AK77" s="4">
        <v>18.2</v>
      </c>
      <c r="AL77" s="2" t="s">
        <v>627</v>
      </c>
      <c r="AM77" s="3">
        <v>82</v>
      </c>
      <c r="AN77" s="4">
        <v>23.3</v>
      </c>
      <c r="AO77" s="4">
        <v>86.6</v>
      </c>
      <c r="AP77" s="4">
        <v>30.5</v>
      </c>
      <c r="AQ77" s="3">
        <v>352</v>
      </c>
      <c r="AR77" s="4">
        <v>19</v>
      </c>
      <c r="AS77" s="3">
        <v>29</v>
      </c>
      <c r="AT77" s="4">
        <v>9.5</v>
      </c>
      <c r="AU77" s="4">
        <v>12.2</v>
      </c>
      <c r="AV77" s="4">
        <v>22.4</v>
      </c>
      <c r="AX77" s="3">
        <v>76</v>
      </c>
      <c r="AY77" s="4">
        <v>22.6</v>
      </c>
      <c r="AZ77" s="4">
        <v>89.7</v>
      </c>
      <c r="BA77" s="4">
        <v>30.2</v>
      </c>
      <c r="BB77" s="3">
        <v>336</v>
      </c>
      <c r="BC77" s="4">
        <v>19.7</v>
      </c>
      <c r="BD77" s="3">
        <v>23</v>
      </c>
      <c r="BE77" s="4">
        <v>9.8</v>
      </c>
      <c r="BF77" s="4">
        <v>9.4</v>
      </c>
      <c r="BG77" s="4">
        <v>22.4</v>
      </c>
      <c r="BH77" s="2" t="s">
        <v>628</v>
      </c>
      <c r="BI77" s="3">
        <v>77</v>
      </c>
      <c r="BJ77" s="4">
        <v>22.1</v>
      </c>
      <c r="BK77" s="4">
        <v>90.9</v>
      </c>
      <c r="BL77" s="4">
        <v>31.7</v>
      </c>
      <c r="BM77" s="3">
        <v>348</v>
      </c>
      <c r="BN77" s="4">
        <v>20.4</v>
      </c>
      <c r="BO77" s="3">
        <v>32</v>
      </c>
      <c r="BP77" s="4">
        <v>11.8</v>
      </c>
      <c r="BQ77" s="4">
        <v>13.1</v>
      </c>
      <c r="BR77" s="4">
        <v>37.7</v>
      </c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E77" s="3">
        <v>81</v>
      </c>
      <c r="CF77" s="4">
        <v>24.9</v>
      </c>
      <c r="CG77" s="4">
        <v>95.4</v>
      </c>
      <c r="CH77" s="4">
        <v>31</v>
      </c>
      <c r="CI77" s="3">
        <v>325</v>
      </c>
      <c r="CJ77" s="4">
        <v>21.5</v>
      </c>
      <c r="CK77" s="3">
        <v>39</v>
      </c>
      <c r="CL77" s="4">
        <v>10.9</v>
      </c>
      <c r="CM77" s="4">
        <v>11.7</v>
      </c>
      <c r="CN77" s="4">
        <v>32.7</v>
      </c>
      <c r="CP77" s="5">
        <v>76</v>
      </c>
      <c r="CQ77" s="6">
        <v>22.3</v>
      </c>
      <c r="CR77" s="6">
        <v>91.4</v>
      </c>
      <c r="CS77" s="6">
        <v>31.1</v>
      </c>
      <c r="CT77" s="5">
        <v>341</v>
      </c>
      <c r="CU77" s="6">
        <v>20.2</v>
      </c>
      <c r="CV77" s="5">
        <v>34</v>
      </c>
      <c r="CW77" s="6">
        <v>10.9</v>
      </c>
      <c r="CX77" s="6">
        <v>13.3</v>
      </c>
      <c r="CY77" s="6">
        <v>32.6</v>
      </c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</row>
    <row r="78" spans="1:114">
      <c r="A78" s="3">
        <v>2018018</v>
      </c>
      <c r="B78" s="11" t="s">
        <v>364</v>
      </c>
      <c r="C78" s="2">
        <v>1619730</v>
      </c>
      <c r="D78" s="10" t="s">
        <v>365</v>
      </c>
      <c r="E78" s="2" t="s">
        <v>629</v>
      </c>
      <c r="F78" s="3">
        <v>98</v>
      </c>
      <c r="G78" s="4">
        <v>26.8</v>
      </c>
      <c r="H78" s="4">
        <v>94.7</v>
      </c>
      <c r="I78" s="4">
        <v>34.6</v>
      </c>
      <c r="J78" s="3">
        <v>366</v>
      </c>
      <c r="K78" s="4">
        <v>22.8</v>
      </c>
      <c r="L78" s="3">
        <v>23</v>
      </c>
      <c r="M78" s="4">
        <v>11.4</v>
      </c>
      <c r="N78" s="4">
        <v>16.3</v>
      </c>
      <c r="O78" s="4">
        <v>42.6</v>
      </c>
      <c r="Q78" s="3">
        <v>68</v>
      </c>
      <c r="R78" s="4">
        <v>18.6</v>
      </c>
      <c r="S78" s="4">
        <v>94.4</v>
      </c>
      <c r="T78" s="4">
        <v>34.5</v>
      </c>
      <c r="U78" s="3">
        <v>366</v>
      </c>
      <c r="V78" s="4">
        <v>22.5</v>
      </c>
      <c r="W78" s="3">
        <v>18</v>
      </c>
      <c r="X78" s="13"/>
      <c r="Y78" s="13"/>
      <c r="Z78" s="13"/>
      <c r="AA78" s="2" t="s">
        <v>630</v>
      </c>
      <c r="AB78" s="3">
        <v>83</v>
      </c>
      <c r="AC78" s="6">
        <v>23</v>
      </c>
      <c r="AD78" s="6">
        <v>94.3</v>
      </c>
      <c r="AE78" s="4">
        <v>34</v>
      </c>
      <c r="AF78" s="3">
        <v>361</v>
      </c>
      <c r="AG78" s="4">
        <v>21.3</v>
      </c>
      <c r="AH78" s="3">
        <v>11</v>
      </c>
      <c r="AI78" s="13"/>
      <c r="AJ78" s="13"/>
      <c r="AK78" s="13"/>
      <c r="AM78" s="3">
        <v>81</v>
      </c>
      <c r="AN78" s="4">
        <v>23</v>
      </c>
      <c r="AO78" s="4">
        <v>97</v>
      </c>
      <c r="AP78" s="4">
        <v>34.2</v>
      </c>
      <c r="AQ78" s="3">
        <v>352</v>
      </c>
      <c r="AR78" s="4">
        <v>22.6</v>
      </c>
      <c r="AS78" s="3">
        <v>18</v>
      </c>
      <c r="AT78" s="13"/>
      <c r="AU78" s="13"/>
      <c r="AV78" s="13"/>
      <c r="AW78" s="2" t="s">
        <v>631</v>
      </c>
      <c r="AX78" s="3">
        <v>80</v>
      </c>
      <c r="AY78" s="4">
        <v>24</v>
      </c>
      <c r="AZ78" s="4">
        <v>100</v>
      </c>
      <c r="BA78" s="4">
        <v>33.3</v>
      </c>
      <c r="BB78" s="3">
        <v>333</v>
      </c>
      <c r="BC78" s="4">
        <v>22.5</v>
      </c>
      <c r="BD78" s="3">
        <v>65</v>
      </c>
      <c r="BE78" s="4">
        <v>12.7</v>
      </c>
      <c r="BF78" s="4">
        <v>13.2</v>
      </c>
      <c r="BG78" s="4">
        <v>41</v>
      </c>
      <c r="BI78" s="3">
        <v>82</v>
      </c>
      <c r="BJ78" s="4">
        <v>24</v>
      </c>
      <c r="BK78" s="4">
        <v>98.8</v>
      </c>
      <c r="BL78" s="4">
        <v>33.7</v>
      </c>
      <c r="BM78" s="3">
        <v>342</v>
      </c>
      <c r="BN78" s="4">
        <v>22</v>
      </c>
      <c r="BO78" s="3">
        <v>53</v>
      </c>
      <c r="BP78" s="4">
        <v>11</v>
      </c>
      <c r="BQ78" s="4">
        <v>14.5</v>
      </c>
      <c r="BR78" s="4">
        <v>34.6</v>
      </c>
      <c r="BT78" s="3">
        <v>83</v>
      </c>
      <c r="BU78" s="4">
        <v>24.7</v>
      </c>
      <c r="BV78" s="4">
        <v>100</v>
      </c>
      <c r="BW78" s="4">
        <v>33.6</v>
      </c>
      <c r="BX78" s="3">
        <v>336</v>
      </c>
      <c r="BY78" s="4">
        <v>20.9</v>
      </c>
      <c r="BZ78" s="3">
        <v>55</v>
      </c>
      <c r="CA78" s="4">
        <v>11</v>
      </c>
      <c r="CB78" s="4">
        <v>13.4</v>
      </c>
      <c r="CC78" s="4">
        <v>35.6</v>
      </c>
      <c r="CE78" s="3">
        <v>82</v>
      </c>
      <c r="CF78" s="4">
        <v>24.5</v>
      </c>
      <c r="CG78" s="4">
        <v>100</v>
      </c>
      <c r="CH78" s="4">
        <v>33.5</v>
      </c>
      <c r="CI78" s="3">
        <v>335</v>
      </c>
      <c r="CJ78" s="4">
        <v>19.6</v>
      </c>
      <c r="CK78" s="3">
        <v>70</v>
      </c>
      <c r="CL78" s="4">
        <v>11.7</v>
      </c>
      <c r="CM78" s="4">
        <v>13.6</v>
      </c>
      <c r="CN78" s="4">
        <v>39.4</v>
      </c>
      <c r="CO78" s="2" t="s">
        <v>632</v>
      </c>
      <c r="CP78" s="5">
        <v>83</v>
      </c>
      <c r="CQ78" s="6">
        <v>23.7</v>
      </c>
      <c r="CR78" s="6">
        <v>103</v>
      </c>
      <c r="CS78" s="6">
        <v>36.1</v>
      </c>
      <c r="CT78" s="5">
        <v>350</v>
      </c>
      <c r="CU78" s="6">
        <v>19.4</v>
      </c>
      <c r="CV78" s="5">
        <v>90</v>
      </c>
      <c r="CW78" s="6">
        <v>12.9</v>
      </c>
      <c r="CX78" s="6">
        <v>15.4</v>
      </c>
      <c r="CY78" s="6">
        <v>45.4</v>
      </c>
      <c r="DA78" s="3">
        <v>102</v>
      </c>
      <c r="DB78" s="4">
        <v>30.7</v>
      </c>
      <c r="DC78" s="4">
        <v>99.4</v>
      </c>
      <c r="DD78" s="4">
        <v>33</v>
      </c>
      <c r="DE78" s="3">
        <v>332</v>
      </c>
      <c r="DF78" s="4">
        <v>20.4</v>
      </c>
      <c r="DG78" s="3">
        <v>419</v>
      </c>
      <c r="DH78" s="4">
        <v>10.6</v>
      </c>
      <c r="DI78" s="4">
        <v>11.3</v>
      </c>
      <c r="DJ78" s="4">
        <v>28.1</v>
      </c>
    </row>
    <row r="79" spans="1:114">
      <c r="A79" s="3">
        <v>2018019</v>
      </c>
      <c r="B79" s="11" t="s">
        <v>370</v>
      </c>
      <c r="C79" s="2">
        <v>1618942</v>
      </c>
      <c r="D79" s="10" t="s">
        <v>371</v>
      </c>
      <c r="E79" s="2" t="s">
        <v>633</v>
      </c>
      <c r="F79" s="3">
        <v>81</v>
      </c>
      <c r="G79" s="4">
        <v>244</v>
      </c>
      <c r="H79" s="4">
        <v>101.7</v>
      </c>
      <c r="I79" s="4">
        <v>33.8</v>
      </c>
      <c r="J79" s="3">
        <v>332</v>
      </c>
      <c r="K79" s="13"/>
      <c r="L79" s="3">
        <v>31</v>
      </c>
      <c r="M79" s="13"/>
      <c r="N79" s="13"/>
      <c r="O79" s="13"/>
      <c r="Q79" s="3">
        <v>87</v>
      </c>
      <c r="R79" s="4">
        <v>26.2</v>
      </c>
      <c r="S79" s="4">
        <v>94.9</v>
      </c>
      <c r="T79" s="4">
        <v>31.5</v>
      </c>
      <c r="U79" s="3">
        <v>332</v>
      </c>
      <c r="V79" s="4">
        <v>19.9</v>
      </c>
      <c r="W79" s="3">
        <v>21</v>
      </c>
      <c r="X79" s="4">
        <v>13.8</v>
      </c>
      <c r="Y79" s="4">
        <v>17.5</v>
      </c>
      <c r="Z79" s="4">
        <v>50</v>
      </c>
      <c r="AA79" s="2" t="s">
        <v>634</v>
      </c>
      <c r="AB79" s="3">
        <v>77</v>
      </c>
      <c r="AC79" s="6">
        <v>22.5</v>
      </c>
      <c r="AD79" s="6">
        <v>95.7</v>
      </c>
      <c r="AE79" s="4">
        <v>32.8</v>
      </c>
      <c r="AF79" s="3">
        <v>342</v>
      </c>
      <c r="AG79" s="4">
        <v>20</v>
      </c>
      <c r="AH79" s="3">
        <v>17</v>
      </c>
      <c r="AI79" s="13"/>
      <c r="AJ79" s="13"/>
      <c r="AK79" s="13"/>
      <c r="AM79" s="3">
        <v>82</v>
      </c>
      <c r="AN79" s="4">
        <v>24.5</v>
      </c>
      <c r="AO79" s="4">
        <v>96.1</v>
      </c>
      <c r="AP79" s="4">
        <v>32.2</v>
      </c>
      <c r="AQ79" s="3">
        <v>335</v>
      </c>
      <c r="AR79" s="4">
        <v>18.6</v>
      </c>
      <c r="AS79" s="3">
        <v>23</v>
      </c>
      <c r="AT79" s="4">
        <v>12.1</v>
      </c>
      <c r="AU79" s="4">
        <v>17.1</v>
      </c>
      <c r="AV79" s="4">
        <v>46.2</v>
      </c>
      <c r="AX79" s="3">
        <v>82</v>
      </c>
      <c r="AY79" s="4">
        <v>24.4</v>
      </c>
      <c r="AZ79" s="4">
        <v>96.1</v>
      </c>
      <c r="BA79" s="4">
        <v>32.3</v>
      </c>
      <c r="BB79" s="3">
        <v>336</v>
      </c>
      <c r="BC79" s="4">
        <v>17.9</v>
      </c>
      <c r="BD79" s="3">
        <v>22</v>
      </c>
      <c r="BE79" s="4">
        <v>12</v>
      </c>
      <c r="BF79" s="4">
        <v>16</v>
      </c>
      <c r="BG79" s="4">
        <v>45.2</v>
      </c>
      <c r="BI79" s="3">
        <v>87</v>
      </c>
      <c r="BJ79" s="4">
        <v>24.6</v>
      </c>
      <c r="BK79" s="4">
        <v>92.8</v>
      </c>
      <c r="BL79" s="4">
        <v>32.8</v>
      </c>
      <c r="BM79" s="3">
        <v>354</v>
      </c>
      <c r="BN79" s="4">
        <v>17</v>
      </c>
      <c r="BO79" s="3">
        <v>31</v>
      </c>
      <c r="BP79" s="13"/>
      <c r="BQ79" s="13"/>
      <c r="BR79" s="13"/>
      <c r="BT79" s="3">
        <v>92</v>
      </c>
      <c r="BU79" s="4">
        <v>27</v>
      </c>
      <c r="BV79" s="4">
        <v>95.7</v>
      </c>
      <c r="BW79" s="4">
        <v>32.6</v>
      </c>
      <c r="BX79" s="3">
        <v>341</v>
      </c>
      <c r="BY79" s="4">
        <v>17</v>
      </c>
      <c r="BZ79" s="3">
        <v>40</v>
      </c>
      <c r="CA79" s="13"/>
      <c r="CB79" s="13"/>
      <c r="CC79" s="13"/>
      <c r="CE79" s="3">
        <v>96</v>
      </c>
      <c r="CF79" s="4">
        <v>28.7</v>
      </c>
      <c r="CG79" s="4">
        <v>98</v>
      </c>
      <c r="CH79" s="4">
        <v>32.8</v>
      </c>
      <c r="CI79" s="3">
        <v>334</v>
      </c>
      <c r="CJ79" s="4">
        <v>17.3</v>
      </c>
      <c r="CK79" s="3">
        <v>47</v>
      </c>
      <c r="CL79" s="4">
        <v>13.5</v>
      </c>
      <c r="CM79" s="4">
        <v>17.9</v>
      </c>
      <c r="CN79" s="4">
        <v>47.4</v>
      </c>
      <c r="CP79" s="5">
        <v>112</v>
      </c>
      <c r="CQ79" s="6">
        <v>33.3</v>
      </c>
      <c r="CR79" s="6">
        <v>98.5</v>
      </c>
      <c r="CS79" s="6">
        <v>33.1</v>
      </c>
      <c r="CT79" s="5">
        <v>336</v>
      </c>
      <c r="CU79" s="6">
        <v>17.3</v>
      </c>
      <c r="CV79" s="5">
        <v>71</v>
      </c>
      <c r="CW79" s="6">
        <v>12.8</v>
      </c>
      <c r="CX79" s="6">
        <v>15.8</v>
      </c>
      <c r="CY79" s="6">
        <v>44.5</v>
      </c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</row>
    <row r="80" spans="1:114">
      <c r="A80" s="3">
        <v>2018020</v>
      </c>
      <c r="B80" s="11" t="s">
        <v>375</v>
      </c>
      <c r="C80" s="2">
        <v>1620144</v>
      </c>
      <c r="D80" s="10" t="s">
        <v>376</v>
      </c>
      <c r="E80" s="2" t="s">
        <v>635</v>
      </c>
      <c r="F80" s="3">
        <v>74</v>
      </c>
      <c r="G80" s="4">
        <v>23.2</v>
      </c>
      <c r="H80" s="4">
        <v>114.3</v>
      </c>
      <c r="I80" s="4">
        <v>36.5</v>
      </c>
      <c r="J80" s="3">
        <v>319</v>
      </c>
      <c r="K80" s="4">
        <v>23.9</v>
      </c>
      <c r="L80" s="3">
        <v>39</v>
      </c>
      <c r="M80" s="4">
        <v>11.3</v>
      </c>
      <c r="N80" s="4">
        <v>14</v>
      </c>
      <c r="O80" s="4">
        <v>36</v>
      </c>
      <c r="Q80" s="3">
        <v>81</v>
      </c>
      <c r="R80" s="4">
        <v>24.6</v>
      </c>
      <c r="S80" s="4">
        <v>99.2</v>
      </c>
      <c r="T80" s="4">
        <v>32.7</v>
      </c>
      <c r="U80" s="3">
        <v>329</v>
      </c>
      <c r="V80" s="4">
        <v>22.1</v>
      </c>
      <c r="W80" s="3">
        <v>27</v>
      </c>
      <c r="X80" s="4">
        <v>11.3</v>
      </c>
      <c r="Y80" s="4">
        <v>14.1</v>
      </c>
      <c r="Z80" s="4">
        <v>35.1</v>
      </c>
      <c r="AA80" s="2" t="s">
        <v>636</v>
      </c>
      <c r="AB80" s="3">
        <v>83</v>
      </c>
      <c r="AC80" s="6">
        <v>23.4</v>
      </c>
      <c r="AD80" s="6">
        <v>92.1</v>
      </c>
      <c r="AE80" s="4">
        <v>32.7</v>
      </c>
      <c r="AF80" s="3">
        <v>355</v>
      </c>
      <c r="AG80" s="4">
        <v>18.9</v>
      </c>
      <c r="AH80" s="3">
        <v>6</v>
      </c>
      <c r="AI80" s="13"/>
      <c r="AJ80" s="13"/>
      <c r="AK80" s="13"/>
      <c r="AM80" s="3">
        <v>82</v>
      </c>
      <c r="AN80" s="4">
        <v>24.6</v>
      </c>
      <c r="AO80" s="4">
        <v>95</v>
      </c>
      <c r="AP80" s="4">
        <v>31.7</v>
      </c>
      <c r="AQ80" s="3">
        <v>333</v>
      </c>
      <c r="AR80" s="4">
        <v>16.7</v>
      </c>
      <c r="AS80" s="3">
        <v>24</v>
      </c>
      <c r="AT80" s="4">
        <v>10.5</v>
      </c>
      <c r="AU80" s="4">
        <v>10.2</v>
      </c>
      <c r="AV80" s="4">
        <v>26.3</v>
      </c>
      <c r="AW80" s="2" t="s">
        <v>637</v>
      </c>
      <c r="AX80" s="3">
        <v>81</v>
      </c>
      <c r="AY80" s="4">
        <v>24</v>
      </c>
      <c r="AZ80" s="4">
        <v>94.5</v>
      </c>
      <c r="BA80" s="4">
        <v>31.9</v>
      </c>
      <c r="BB80" s="3">
        <v>338</v>
      </c>
      <c r="BC80" s="4">
        <v>15.8</v>
      </c>
      <c r="BD80" s="3">
        <v>66</v>
      </c>
      <c r="BE80" s="4">
        <v>10.8</v>
      </c>
      <c r="BF80" s="4">
        <v>12.5</v>
      </c>
      <c r="BG80" s="4">
        <v>32</v>
      </c>
      <c r="BI80" s="3">
        <v>79</v>
      </c>
      <c r="BJ80" s="4">
        <v>23</v>
      </c>
      <c r="BK80" s="4">
        <v>93.9</v>
      </c>
      <c r="BL80" s="4">
        <v>32.2</v>
      </c>
      <c r="BM80" s="3">
        <v>343</v>
      </c>
      <c r="BN80" s="4">
        <v>15.5</v>
      </c>
      <c r="BO80" s="3">
        <v>41</v>
      </c>
      <c r="BP80" s="4">
        <v>11.6</v>
      </c>
      <c r="BQ80" s="4">
        <v>12.8</v>
      </c>
      <c r="BR80" s="4">
        <v>36.3</v>
      </c>
      <c r="BT80" s="3">
        <v>80</v>
      </c>
      <c r="BU80" s="4">
        <v>24.3</v>
      </c>
      <c r="BV80" s="4">
        <v>96.4</v>
      </c>
      <c r="BW80" s="4">
        <v>31.7</v>
      </c>
      <c r="BX80" s="3">
        <v>329</v>
      </c>
      <c r="BY80" s="4">
        <v>15.4</v>
      </c>
      <c r="BZ80" s="3">
        <v>38</v>
      </c>
      <c r="CA80" s="4">
        <v>12.9</v>
      </c>
      <c r="CB80" s="4">
        <v>14.7</v>
      </c>
      <c r="CC80" s="4">
        <v>46.5</v>
      </c>
      <c r="CE80" s="3">
        <v>87</v>
      </c>
      <c r="CF80" s="4">
        <v>25.9</v>
      </c>
      <c r="CG80" s="4">
        <v>96.6</v>
      </c>
      <c r="CH80" s="4">
        <v>32.5</v>
      </c>
      <c r="CI80" s="3">
        <v>336</v>
      </c>
      <c r="CJ80" s="4">
        <v>16</v>
      </c>
      <c r="CK80" s="3">
        <v>63</v>
      </c>
      <c r="CL80" s="4">
        <v>12.9</v>
      </c>
      <c r="CM80" s="4">
        <v>16.4</v>
      </c>
      <c r="CN80" s="4">
        <v>46.1</v>
      </c>
      <c r="CO80" s="2" t="s">
        <v>638</v>
      </c>
      <c r="CP80" s="5">
        <v>85</v>
      </c>
      <c r="CQ80" s="6">
        <v>25.1</v>
      </c>
      <c r="CR80" s="6">
        <v>96.5</v>
      </c>
      <c r="CS80" s="6">
        <v>32.7</v>
      </c>
      <c r="CT80" s="5">
        <v>339</v>
      </c>
      <c r="CU80" s="6">
        <v>16</v>
      </c>
      <c r="CV80" s="5">
        <v>100</v>
      </c>
      <c r="CW80" s="6">
        <v>12.4</v>
      </c>
      <c r="CX80" s="6">
        <v>15.5</v>
      </c>
      <c r="CY80" s="6">
        <v>43</v>
      </c>
      <c r="DA80" s="3">
        <v>73</v>
      </c>
      <c r="DB80" s="4">
        <v>22.6</v>
      </c>
      <c r="DC80" s="4">
        <v>98.7</v>
      </c>
      <c r="DD80" s="4">
        <v>31.9</v>
      </c>
      <c r="DE80" s="3">
        <v>323</v>
      </c>
      <c r="DF80" s="4">
        <v>16.1</v>
      </c>
      <c r="DG80" s="3">
        <v>380</v>
      </c>
      <c r="DH80" s="4">
        <v>11.2</v>
      </c>
      <c r="DI80" s="4">
        <v>12.4</v>
      </c>
      <c r="DJ80" s="4">
        <v>33.8</v>
      </c>
    </row>
    <row r="81" spans="1:114">
      <c r="A81" s="3">
        <v>2018021</v>
      </c>
      <c r="B81" s="11" t="s">
        <v>380</v>
      </c>
      <c r="C81" s="2">
        <v>1620136</v>
      </c>
      <c r="D81" s="10" t="s">
        <v>381</v>
      </c>
      <c r="E81" s="2" t="s">
        <v>639</v>
      </c>
      <c r="F81" s="3">
        <v>100</v>
      </c>
      <c r="G81" s="4">
        <v>32.1</v>
      </c>
      <c r="H81" s="4">
        <v>73</v>
      </c>
      <c r="I81" s="4">
        <v>22.7</v>
      </c>
      <c r="J81" s="3">
        <v>312</v>
      </c>
      <c r="K81" s="4">
        <v>15.5</v>
      </c>
      <c r="L81" s="3">
        <v>152</v>
      </c>
      <c r="M81" s="4">
        <v>10.2</v>
      </c>
      <c r="N81" s="4">
        <v>12.2</v>
      </c>
      <c r="O81" s="4">
        <v>27.6</v>
      </c>
      <c r="Q81" s="3">
        <v>102</v>
      </c>
      <c r="R81" s="4">
        <v>31.8</v>
      </c>
      <c r="S81" s="4">
        <v>78.7</v>
      </c>
      <c r="T81" s="4">
        <v>25.2</v>
      </c>
      <c r="U81" s="3">
        <v>321</v>
      </c>
      <c r="V81" s="4">
        <v>15.9</v>
      </c>
      <c r="W81" s="3">
        <v>88</v>
      </c>
      <c r="X81" s="4">
        <v>10.3</v>
      </c>
      <c r="Y81" s="4">
        <v>14</v>
      </c>
      <c r="Z81" s="4">
        <v>29.2</v>
      </c>
      <c r="AA81" s="2" t="s">
        <v>640</v>
      </c>
      <c r="AB81" s="3">
        <v>104</v>
      </c>
      <c r="AC81" s="6">
        <v>34.2</v>
      </c>
      <c r="AD81" s="6">
        <v>79.9</v>
      </c>
      <c r="AE81" s="4">
        <v>24.3</v>
      </c>
      <c r="AF81" s="3">
        <v>304</v>
      </c>
      <c r="AG81" s="4">
        <v>15.9</v>
      </c>
      <c r="AH81" s="3">
        <v>82</v>
      </c>
      <c r="AI81" s="4">
        <v>10.6</v>
      </c>
      <c r="AJ81" s="4">
        <v>12.5</v>
      </c>
      <c r="AK81" s="4">
        <v>31.6</v>
      </c>
      <c r="AM81" s="3">
        <v>99</v>
      </c>
      <c r="AN81" s="4">
        <v>32.7</v>
      </c>
      <c r="AO81" s="4">
        <v>79</v>
      </c>
      <c r="AP81" s="4">
        <v>23.9</v>
      </c>
      <c r="AQ81" s="3">
        <v>303</v>
      </c>
      <c r="AR81" s="4">
        <v>15.6</v>
      </c>
      <c r="AS81" s="3">
        <v>71</v>
      </c>
      <c r="AT81" s="4">
        <v>10.7</v>
      </c>
      <c r="AU81" s="4">
        <v>12.2</v>
      </c>
      <c r="AV81" s="4">
        <v>31.2</v>
      </c>
      <c r="AW81" s="2" t="s">
        <v>641</v>
      </c>
      <c r="AX81" s="3">
        <v>97</v>
      </c>
      <c r="AY81" s="4">
        <v>30.4</v>
      </c>
      <c r="AZ81" s="4">
        <v>76.4</v>
      </c>
      <c r="BA81" s="4">
        <v>24.4</v>
      </c>
      <c r="BB81" s="3">
        <v>319</v>
      </c>
      <c r="BC81" s="4">
        <v>15.4</v>
      </c>
      <c r="BD81" s="3">
        <v>59</v>
      </c>
      <c r="BE81" s="4">
        <v>10.7</v>
      </c>
      <c r="BF81" s="4">
        <v>12.3</v>
      </c>
      <c r="BG81" s="4">
        <v>32.7</v>
      </c>
      <c r="BI81" s="3">
        <v>104</v>
      </c>
      <c r="BJ81" s="4">
        <v>32</v>
      </c>
      <c r="BK81" s="4">
        <v>75.5</v>
      </c>
      <c r="BL81" s="4">
        <v>24.5</v>
      </c>
      <c r="BM81" s="3">
        <v>325</v>
      </c>
      <c r="BN81" s="4">
        <v>15.7</v>
      </c>
      <c r="BO81" s="3">
        <v>55</v>
      </c>
      <c r="BP81" s="4">
        <v>10.2</v>
      </c>
      <c r="BQ81" s="4">
        <v>12.4</v>
      </c>
      <c r="BR81" s="4">
        <v>26.6</v>
      </c>
      <c r="BT81" s="3">
        <v>99</v>
      </c>
      <c r="BU81" s="4">
        <v>29.8</v>
      </c>
      <c r="BV81" s="4">
        <v>73.8</v>
      </c>
      <c r="BW81" s="4">
        <v>24.5</v>
      </c>
      <c r="BX81" s="3">
        <v>332</v>
      </c>
      <c r="BY81" s="4">
        <v>15.2</v>
      </c>
      <c r="BZ81" s="3">
        <v>50</v>
      </c>
      <c r="CA81" s="4">
        <v>10.1</v>
      </c>
      <c r="CB81" s="4">
        <v>11.8</v>
      </c>
      <c r="CC81" s="4">
        <v>26.8</v>
      </c>
      <c r="CE81" s="3">
        <v>116</v>
      </c>
      <c r="CF81" s="4">
        <v>34.6</v>
      </c>
      <c r="CG81" s="4">
        <v>73.8</v>
      </c>
      <c r="CH81" s="4">
        <v>24.7</v>
      </c>
      <c r="CI81" s="3">
        <v>335</v>
      </c>
      <c r="CJ81" s="4">
        <v>15.5</v>
      </c>
      <c r="CK81" s="3">
        <v>62</v>
      </c>
      <c r="CL81" s="4">
        <v>10.5</v>
      </c>
      <c r="CM81" s="4">
        <v>14.2</v>
      </c>
      <c r="CN81" s="4">
        <v>30.4</v>
      </c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</row>
    <row r="82" spans="1:114">
      <c r="A82" s="3">
        <v>2018022</v>
      </c>
      <c r="B82" s="11" t="s">
        <v>385</v>
      </c>
      <c r="C82" s="2">
        <v>1618849</v>
      </c>
      <c r="D82" s="10" t="s">
        <v>386</v>
      </c>
      <c r="F82" s="3">
        <v>142</v>
      </c>
      <c r="G82" s="4">
        <v>42</v>
      </c>
      <c r="H82" s="4">
        <v>89.6</v>
      </c>
      <c r="I82" s="4">
        <v>30.3</v>
      </c>
      <c r="J82" s="3">
        <v>338</v>
      </c>
      <c r="K82" s="4">
        <v>13.6</v>
      </c>
      <c r="L82" s="3">
        <v>89</v>
      </c>
      <c r="M82" s="4">
        <v>10.9</v>
      </c>
      <c r="N82" s="4">
        <v>12.7</v>
      </c>
      <c r="O82" s="4">
        <v>32.4</v>
      </c>
      <c r="P82" s="37"/>
      <c r="Q82" s="37">
        <v>98</v>
      </c>
      <c r="R82" s="37">
        <v>30</v>
      </c>
      <c r="S82" s="37">
        <v>92</v>
      </c>
      <c r="T82" s="37">
        <v>30.1</v>
      </c>
      <c r="U82" s="37">
        <v>327</v>
      </c>
      <c r="V82" s="37">
        <v>13.5</v>
      </c>
      <c r="W82" s="37">
        <v>59</v>
      </c>
      <c r="X82" s="37">
        <v>11.9</v>
      </c>
      <c r="Y82" s="37">
        <v>14.4</v>
      </c>
      <c r="Z82" s="37">
        <v>39.8</v>
      </c>
      <c r="AB82" s="3">
        <v>133</v>
      </c>
      <c r="AC82" s="6">
        <v>40.2</v>
      </c>
      <c r="AD82" s="6">
        <v>92.6</v>
      </c>
      <c r="AE82" s="4">
        <v>30.6</v>
      </c>
      <c r="AF82" s="3">
        <v>331</v>
      </c>
      <c r="AG82" s="4">
        <v>13.8</v>
      </c>
      <c r="AH82" s="3">
        <v>88</v>
      </c>
      <c r="AI82" s="4">
        <v>12.5</v>
      </c>
      <c r="AJ82" s="4">
        <v>16.4</v>
      </c>
      <c r="AK82" s="4">
        <v>45.7</v>
      </c>
      <c r="AM82" s="3">
        <v>116</v>
      </c>
      <c r="AN82" s="4">
        <v>34</v>
      </c>
      <c r="AO82" s="4">
        <v>90.2</v>
      </c>
      <c r="AP82" s="4">
        <v>30.8</v>
      </c>
      <c r="AQ82" s="3">
        <v>341</v>
      </c>
      <c r="AR82" s="4">
        <v>13.7</v>
      </c>
      <c r="AS82" s="3">
        <v>54</v>
      </c>
      <c r="AT82" s="4">
        <v>12.1</v>
      </c>
      <c r="AU82" s="4">
        <v>15.3</v>
      </c>
      <c r="AV82" s="4">
        <v>42</v>
      </c>
      <c r="AX82" s="3">
        <v>112</v>
      </c>
      <c r="AY82" s="4">
        <v>33.2</v>
      </c>
      <c r="AZ82" s="4">
        <v>90</v>
      </c>
      <c r="BA82" s="4">
        <v>30.4</v>
      </c>
      <c r="BB82" s="3">
        <v>337</v>
      </c>
      <c r="BC82" s="4">
        <v>13.5</v>
      </c>
      <c r="BD82" s="3">
        <v>55</v>
      </c>
      <c r="BE82" s="4">
        <v>11.6</v>
      </c>
      <c r="BF82" s="4">
        <v>15.6</v>
      </c>
      <c r="BG82" s="4">
        <v>39.2</v>
      </c>
      <c r="BI82" s="3">
        <v>118</v>
      </c>
      <c r="BJ82" s="4">
        <v>35.2</v>
      </c>
      <c r="BK82" s="4">
        <v>90.7</v>
      </c>
      <c r="BL82" s="4">
        <v>30.4</v>
      </c>
      <c r="BM82" s="3">
        <v>335</v>
      </c>
      <c r="BN82" s="4">
        <v>13.7</v>
      </c>
      <c r="BO82" s="3">
        <v>73</v>
      </c>
      <c r="BP82" s="4">
        <v>12.2</v>
      </c>
      <c r="BQ82" s="4">
        <v>17.8</v>
      </c>
      <c r="BR82" s="4">
        <v>43.5</v>
      </c>
      <c r="BT82" s="3">
        <v>105</v>
      </c>
      <c r="BU82" s="4">
        <v>31.1</v>
      </c>
      <c r="BV82" s="4">
        <v>91.7</v>
      </c>
      <c r="BW82" s="4">
        <v>31</v>
      </c>
      <c r="BX82" s="3">
        <v>338</v>
      </c>
      <c r="BY82" s="4">
        <v>13.7</v>
      </c>
      <c r="BZ82" s="3">
        <v>75</v>
      </c>
      <c r="CA82" s="4">
        <v>12.2</v>
      </c>
      <c r="CB82" s="4">
        <v>16.9</v>
      </c>
      <c r="CC82" s="4">
        <v>43.2</v>
      </c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P82" s="5">
        <v>106</v>
      </c>
      <c r="CQ82" s="6">
        <v>31.2</v>
      </c>
      <c r="CR82" s="6">
        <v>91</v>
      </c>
      <c r="CS82" s="6">
        <v>30.9</v>
      </c>
      <c r="CT82" s="5">
        <v>340</v>
      </c>
      <c r="CU82" s="6">
        <v>13.6</v>
      </c>
      <c r="CV82" s="5">
        <v>105</v>
      </c>
      <c r="CW82" s="6">
        <v>11.8</v>
      </c>
      <c r="CX82" s="6">
        <v>14.7</v>
      </c>
      <c r="CY82" s="6">
        <v>38.8</v>
      </c>
      <c r="DA82" s="3">
        <v>83</v>
      </c>
      <c r="DB82" s="4">
        <v>23.8</v>
      </c>
      <c r="DC82" s="4">
        <v>89.8</v>
      </c>
      <c r="DD82" s="4">
        <v>31.3</v>
      </c>
      <c r="DE82" s="3">
        <v>349</v>
      </c>
      <c r="DF82" s="4">
        <v>14.6</v>
      </c>
      <c r="DG82" s="3">
        <v>85</v>
      </c>
      <c r="DH82" s="4">
        <v>10.7</v>
      </c>
      <c r="DI82" s="4">
        <v>12</v>
      </c>
      <c r="DJ82" s="4">
        <v>30.5</v>
      </c>
    </row>
    <row r="83" spans="1:114">
      <c r="A83" s="3">
        <v>2018023</v>
      </c>
      <c r="B83" s="11" t="s">
        <v>390</v>
      </c>
      <c r="C83" s="2">
        <v>1619560</v>
      </c>
      <c r="D83" s="10" t="s">
        <v>391</v>
      </c>
      <c r="F83" s="3">
        <v>80</v>
      </c>
      <c r="G83" s="4">
        <v>24.3</v>
      </c>
      <c r="H83" s="4">
        <v>104.3</v>
      </c>
      <c r="I83" s="4">
        <v>34.3</v>
      </c>
      <c r="J83" s="3">
        <v>329</v>
      </c>
      <c r="K83" s="4">
        <v>17.2</v>
      </c>
      <c r="L83" s="3">
        <v>54</v>
      </c>
      <c r="M83" s="4">
        <v>12.4</v>
      </c>
      <c r="N83" s="4">
        <v>15</v>
      </c>
      <c r="O83" s="4">
        <v>42.5</v>
      </c>
      <c r="P83" s="37"/>
      <c r="Q83" s="37">
        <v>84</v>
      </c>
      <c r="R83" s="37">
        <v>25.2</v>
      </c>
      <c r="S83" s="37">
        <v>98.4</v>
      </c>
      <c r="T83" s="37">
        <v>32.8</v>
      </c>
      <c r="U83" s="37">
        <v>333</v>
      </c>
      <c r="V83" s="37">
        <v>20.6</v>
      </c>
      <c r="W83" s="37">
        <v>46</v>
      </c>
      <c r="X83" s="37">
        <v>12.4</v>
      </c>
      <c r="Y83" s="37">
        <v>17.7</v>
      </c>
      <c r="Z83" s="37">
        <v>45.7</v>
      </c>
      <c r="AB83" s="3">
        <v>80</v>
      </c>
      <c r="AC83" s="6">
        <v>25</v>
      </c>
      <c r="AD83" s="6">
        <v>103.7</v>
      </c>
      <c r="AE83" s="4">
        <v>33.2</v>
      </c>
      <c r="AF83" s="3">
        <v>320</v>
      </c>
      <c r="AG83" s="4">
        <v>20.4</v>
      </c>
      <c r="AH83" s="3">
        <v>25</v>
      </c>
      <c r="AI83" s="13"/>
      <c r="AJ83" s="13"/>
      <c r="AK83" s="13"/>
      <c r="AM83" s="3">
        <v>88</v>
      </c>
      <c r="AN83" s="4">
        <v>27.6</v>
      </c>
      <c r="AO83" s="4">
        <v>102.6</v>
      </c>
      <c r="AP83" s="4">
        <v>32.7</v>
      </c>
      <c r="AQ83" s="3">
        <v>319</v>
      </c>
      <c r="AR83" s="4">
        <v>19.9</v>
      </c>
      <c r="AS83" s="3">
        <v>32</v>
      </c>
      <c r="AT83" s="4">
        <v>13.5</v>
      </c>
      <c r="AU83" s="4">
        <v>21.8</v>
      </c>
      <c r="AV83" s="4">
        <v>52.1</v>
      </c>
      <c r="AX83" s="3">
        <v>81</v>
      </c>
      <c r="AY83" s="4">
        <v>24.7</v>
      </c>
      <c r="AZ83" s="4">
        <v>103.3</v>
      </c>
      <c r="BA83" s="4">
        <v>33.9</v>
      </c>
      <c r="BB83" s="3">
        <v>328</v>
      </c>
      <c r="BC83" s="4">
        <v>19.2</v>
      </c>
      <c r="BD83" s="3">
        <v>24</v>
      </c>
      <c r="BE83" s="4">
        <v>12.8</v>
      </c>
      <c r="BF83" s="4">
        <v>19.1</v>
      </c>
      <c r="BG83" s="4">
        <v>50.6</v>
      </c>
      <c r="BI83" s="3">
        <v>82</v>
      </c>
      <c r="BJ83" s="4">
        <v>25.8</v>
      </c>
      <c r="BK83" s="4">
        <v>104.5</v>
      </c>
      <c r="BL83" s="4">
        <v>33.2</v>
      </c>
      <c r="BM83" s="3">
        <v>318</v>
      </c>
      <c r="BN83" s="4">
        <v>18.4</v>
      </c>
      <c r="BO83" s="3">
        <v>31</v>
      </c>
      <c r="BP83" s="13"/>
      <c r="BQ83" s="13"/>
      <c r="BR83" s="13"/>
      <c r="BT83" s="3">
        <v>80</v>
      </c>
      <c r="BU83" s="4">
        <v>24.7</v>
      </c>
      <c r="BV83" s="4">
        <v>103.8</v>
      </c>
      <c r="BW83" s="4">
        <v>33.6</v>
      </c>
      <c r="BX83" s="3">
        <v>324</v>
      </c>
      <c r="BY83" s="4">
        <v>17.3</v>
      </c>
      <c r="BZ83" s="3">
        <v>37</v>
      </c>
      <c r="CA83" s="4">
        <v>14.1</v>
      </c>
      <c r="CB83" s="4">
        <v>14.9</v>
      </c>
      <c r="CC83" s="4">
        <v>52.1</v>
      </c>
      <c r="CE83" s="3">
        <v>92</v>
      </c>
      <c r="CF83" s="4">
        <v>28.7</v>
      </c>
      <c r="CG83" s="4">
        <v>102.5</v>
      </c>
      <c r="CH83" s="4">
        <v>32.9</v>
      </c>
      <c r="CI83" s="3">
        <v>321</v>
      </c>
      <c r="CJ83" s="4">
        <v>16.1</v>
      </c>
      <c r="CK83" s="3">
        <v>44</v>
      </c>
      <c r="CL83" s="13"/>
      <c r="CM83" s="13"/>
      <c r="CN83" s="13"/>
      <c r="CP83" s="5">
        <v>96</v>
      </c>
      <c r="CQ83" s="6">
        <v>29.1</v>
      </c>
      <c r="CR83" s="6">
        <v>100.7</v>
      </c>
      <c r="CS83" s="6">
        <v>33.2</v>
      </c>
      <c r="CT83" s="5">
        <v>330</v>
      </c>
      <c r="CU83" s="6">
        <v>15.9</v>
      </c>
      <c r="CV83" s="5">
        <v>49</v>
      </c>
      <c r="CW83" s="6">
        <v>12.6</v>
      </c>
      <c r="CX83" s="6">
        <v>20.4</v>
      </c>
      <c r="CY83" s="6">
        <v>47.6</v>
      </c>
      <c r="DA83" s="3">
        <v>61</v>
      </c>
      <c r="DB83" s="4">
        <v>17.8</v>
      </c>
      <c r="DC83" s="4">
        <v>92.7</v>
      </c>
      <c r="DD83" s="4">
        <v>31.8</v>
      </c>
      <c r="DE83" s="3">
        <v>343</v>
      </c>
      <c r="DF83" s="4">
        <v>16</v>
      </c>
      <c r="DG83" s="3">
        <v>24</v>
      </c>
      <c r="DH83" s="13"/>
      <c r="DI83" s="13"/>
      <c r="DJ83" s="13"/>
    </row>
    <row r="84" s="37" customFormat="1" spans="1:114">
      <c r="A84" s="27">
        <v>2018024</v>
      </c>
      <c r="B84" s="36" t="s">
        <v>395</v>
      </c>
      <c r="C84" s="37">
        <v>1620544</v>
      </c>
      <c r="D84" s="38" t="s">
        <v>396</v>
      </c>
      <c r="F84" s="27">
        <v>118</v>
      </c>
      <c r="G84" s="79">
        <v>35.1</v>
      </c>
      <c r="H84" s="79">
        <v>93.6</v>
      </c>
      <c r="I84" s="79">
        <v>31.5</v>
      </c>
      <c r="J84" s="27">
        <v>336</v>
      </c>
      <c r="K84" s="79">
        <v>14.6</v>
      </c>
      <c r="L84" s="27">
        <v>78</v>
      </c>
      <c r="M84" s="79">
        <v>11.2</v>
      </c>
      <c r="N84" s="79">
        <v>14.5</v>
      </c>
      <c r="O84" s="79">
        <v>34.7</v>
      </c>
      <c r="Q84" s="37">
        <v>98</v>
      </c>
      <c r="R84" s="37">
        <v>29</v>
      </c>
      <c r="S84" s="37">
        <v>92.4</v>
      </c>
      <c r="T84" s="37">
        <v>31.2</v>
      </c>
      <c r="U84" s="37">
        <v>338</v>
      </c>
      <c r="V84" s="37">
        <v>15.4</v>
      </c>
      <c r="W84" s="37">
        <v>53</v>
      </c>
      <c r="X84" s="37">
        <v>12.3</v>
      </c>
      <c r="Y84" s="37">
        <v>13.5</v>
      </c>
      <c r="Z84" s="37">
        <v>41.7</v>
      </c>
      <c r="AB84" s="37">
        <v>98</v>
      </c>
      <c r="AC84" s="20">
        <v>28</v>
      </c>
      <c r="AD84" s="20">
        <v>90</v>
      </c>
      <c r="AE84" s="37">
        <v>31.5</v>
      </c>
      <c r="AF84" s="37">
        <v>350</v>
      </c>
      <c r="AG84" s="37">
        <v>15.7</v>
      </c>
      <c r="AH84" s="37">
        <v>45</v>
      </c>
      <c r="AI84" s="37">
        <v>12.3</v>
      </c>
      <c r="AJ84" s="37">
        <v>15.3</v>
      </c>
      <c r="AK84" s="37">
        <v>42</v>
      </c>
      <c r="AM84" s="27">
        <v>97</v>
      </c>
      <c r="AN84" s="79">
        <v>28.6</v>
      </c>
      <c r="AO84" s="79">
        <v>93.5</v>
      </c>
      <c r="AP84" s="79">
        <v>31.7</v>
      </c>
      <c r="AQ84" s="27">
        <v>339</v>
      </c>
      <c r="AR84" s="79">
        <v>15.9</v>
      </c>
      <c r="AS84" s="27">
        <v>36</v>
      </c>
      <c r="AT84" s="79">
        <v>12.9</v>
      </c>
      <c r="AU84" s="79">
        <v>20.1</v>
      </c>
      <c r="AV84" s="79">
        <v>47.9</v>
      </c>
      <c r="AX84" s="27">
        <v>101</v>
      </c>
      <c r="AY84" s="79">
        <v>30.2</v>
      </c>
      <c r="AZ84" s="79">
        <v>95.3</v>
      </c>
      <c r="BA84" s="79">
        <v>31.9</v>
      </c>
      <c r="BB84" s="27">
        <v>334</v>
      </c>
      <c r="BC84" s="79">
        <v>16</v>
      </c>
      <c r="BD84" s="27">
        <v>41</v>
      </c>
      <c r="BE84" s="79">
        <v>14</v>
      </c>
      <c r="BF84" s="79">
        <v>21.7</v>
      </c>
      <c r="BG84" s="79">
        <v>57.8</v>
      </c>
      <c r="BI84" s="27">
        <v>106</v>
      </c>
      <c r="BJ84" s="79">
        <v>31.4</v>
      </c>
      <c r="BK84" s="79">
        <v>94</v>
      </c>
      <c r="BL84" s="79">
        <v>31.7</v>
      </c>
      <c r="BM84" s="27">
        <v>338</v>
      </c>
      <c r="BN84" s="79">
        <v>15.4</v>
      </c>
      <c r="BO84" s="27">
        <v>40</v>
      </c>
      <c r="BP84" s="13"/>
      <c r="BQ84" s="13"/>
      <c r="BR84" s="13"/>
      <c r="BT84" s="27">
        <v>127</v>
      </c>
      <c r="BU84" s="79">
        <v>37.1</v>
      </c>
      <c r="BV84" s="79">
        <v>92.1</v>
      </c>
      <c r="BW84" s="79">
        <v>31.5</v>
      </c>
      <c r="BX84" s="27">
        <v>342</v>
      </c>
      <c r="BY84" s="79">
        <v>14.3</v>
      </c>
      <c r="BZ84" s="27">
        <v>59</v>
      </c>
      <c r="CA84" s="13"/>
      <c r="CB84" s="13"/>
      <c r="CC84" s="13"/>
      <c r="CE84" s="27">
        <v>110</v>
      </c>
      <c r="CF84" s="79">
        <v>32.1</v>
      </c>
      <c r="CG84" s="79">
        <v>92.2</v>
      </c>
      <c r="CH84" s="79">
        <v>31.6</v>
      </c>
      <c r="CI84" s="27">
        <v>343</v>
      </c>
      <c r="CJ84" s="79">
        <v>14.3</v>
      </c>
      <c r="CK84" s="27">
        <v>50</v>
      </c>
      <c r="CL84" s="13"/>
      <c r="CM84" s="13"/>
      <c r="CN84" s="13"/>
      <c r="CP84" s="28">
        <v>113</v>
      </c>
      <c r="CQ84" s="20">
        <v>32.1</v>
      </c>
      <c r="CR84" s="20">
        <v>90.9</v>
      </c>
      <c r="CS84" s="20">
        <v>32</v>
      </c>
      <c r="CT84" s="28">
        <v>352</v>
      </c>
      <c r="CU84" s="20">
        <v>14.7</v>
      </c>
      <c r="CV84" s="28">
        <v>68</v>
      </c>
      <c r="CW84" s="16"/>
      <c r="CX84" s="16"/>
      <c r="CY84" s="16"/>
      <c r="DA84" s="27">
        <v>118</v>
      </c>
      <c r="DB84" s="79">
        <v>34.4</v>
      </c>
      <c r="DC84" s="79">
        <v>95</v>
      </c>
      <c r="DD84" s="79">
        <v>32.6</v>
      </c>
      <c r="DE84" s="27">
        <v>343</v>
      </c>
      <c r="DF84" s="79">
        <v>16.7</v>
      </c>
      <c r="DG84" s="27">
        <v>223</v>
      </c>
      <c r="DH84" s="79">
        <v>13.1</v>
      </c>
      <c r="DI84" s="79">
        <v>17.5</v>
      </c>
      <c r="DJ84" s="79">
        <v>51.1</v>
      </c>
    </row>
    <row r="85" spans="1:114">
      <c r="A85" s="3">
        <v>2018025</v>
      </c>
      <c r="B85" s="11" t="s">
        <v>401</v>
      </c>
      <c r="C85" s="2">
        <v>1617334</v>
      </c>
      <c r="D85" s="10" t="s">
        <v>402</v>
      </c>
      <c r="F85" s="3">
        <v>90</v>
      </c>
      <c r="G85" s="4">
        <v>27.7</v>
      </c>
      <c r="H85" s="4">
        <v>96.5</v>
      </c>
      <c r="I85" s="4">
        <v>31.4</v>
      </c>
      <c r="J85" s="3">
        <v>325</v>
      </c>
      <c r="K85" s="4">
        <v>18.2</v>
      </c>
      <c r="L85" s="3">
        <v>54</v>
      </c>
      <c r="M85" s="13"/>
      <c r="N85" s="13"/>
      <c r="O85" s="13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42"/>
      <c r="AB85" s="3">
        <v>100</v>
      </c>
      <c r="AC85" s="6">
        <v>30.5</v>
      </c>
      <c r="AD85" s="6">
        <v>94.4</v>
      </c>
      <c r="AE85" s="4">
        <v>31</v>
      </c>
      <c r="AF85" s="3">
        <v>328</v>
      </c>
      <c r="AG85" s="4">
        <v>19.3</v>
      </c>
      <c r="AH85" s="3">
        <v>35</v>
      </c>
      <c r="AI85" s="13"/>
      <c r="AJ85" s="13"/>
      <c r="AK85" s="13"/>
      <c r="AM85" s="3">
        <v>94</v>
      </c>
      <c r="AN85" s="4">
        <v>28.1</v>
      </c>
      <c r="AO85" s="4">
        <v>94</v>
      </c>
      <c r="AP85" s="4">
        <v>31.4</v>
      </c>
      <c r="AQ85" s="3">
        <v>335</v>
      </c>
      <c r="AR85" s="4">
        <v>18.2</v>
      </c>
      <c r="AS85" s="3">
        <v>24</v>
      </c>
      <c r="AT85" s="13"/>
      <c r="AU85" s="13"/>
      <c r="AV85" s="13"/>
      <c r="AX85" s="3">
        <v>98</v>
      </c>
      <c r="AY85" s="4">
        <v>29.3</v>
      </c>
      <c r="AZ85" s="4">
        <v>95.1</v>
      </c>
      <c r="BA85" s="4">
        <v>31.8</v>
      </c>
      <c r="BB85" s="3">
        <v>334</v>
      </c>
      <c r="BC85" s="4">
        <v>17.6</v>
      </c>
      <c r="BD85" s="3">
        <v>39</v>
      </c>
      <c r="BE85" s="13"/>
      <c r="BF85" s="13"/>
      <c r="BG85" s="13"/>
      <c r="BI85" s="3">
        <v>103</v>
      </c>
      <c r="BJ85" s="4">
        <v>30.6</v>
      </c>
      <c r="BK85" s="4">
        <v>93.6</v>
      </c>
      <c r="BL85" s="4">
        <v>31.5</v>
      </c>
      <c r="BM85" s="3">
        <v>337</v>
      </c>
      <c r="BN85" s="4">
        <v>16.8</v>
      </c>
      <c r="BO85" s="3">
        <v>38</v>
      </c>
      <c r="BP85" s="13"/>
      <c r="BQ85" s="13"/>
      <c r="BR85" s="13"/>
      <c r="BT85" s="3">
        <v>103</v>
      </c>
      <c r="BU85" s="4">
        <v>31.3</v>
      </c>
      <c r="BV85" s="4">
        <v>94.3</v>
      </c>
      <c r="BW85" s="4">
        <v>31</v>
      </c>
      <c r="BX85" s="3">
        <v>329</v>
      </c>
      <c r="BY85" s="4">
        <v>16.1</v>
      </c>
      <c r="BZ85" s="3">
        <v>38</v>
      </c>
      <c r="CA85" s="13"/>
      <c r="CB85" s="13"/>
      <c r="CC85" s="13"/>
      <c r="CE85" s="3">
        <v>102</v>
      </c>
      <c r="CF85" s="4">
        <v>30.6</v>
      </c>
      <c r="CG85" s="4">
        <v>93</v>
      </c>
      <c r="CH85" s="4">
        <v>31</v>
      </c>
      <c r="CI85" s="3">
        <v>333</v>
      </c>
      <c r="CJ85" s="4">
        <v>15.7</v>
      </c>
      <c r="CK85" s="3">
        <v>44</v>
      </c>
      <c r="CL85" s="13"/>
      <c r="CM85" s="13"/>
      <c r="CN85" s="13"/>
      <c r="CP85" s="5">
        <v>97</v>
      </c>
      <c r="CQ85" s="6">
        <v>28.6</v>
      </c>
      <c r="CR85" s="6">
        <v>93.2</v>
      </c>
      <c r="CS85" s="6">
        <v>31.6</v>
      </c>
      <c r="CT85" s="5">
        <v>339</v>
      </c>
      <c r="CU85" s="6">
        <v>16.3</v>
      </c>
      <c r="CV85" s="5">
        <v>43</v>
      </c>
      <c r="CW85" s="16"/>
      <c r="CX85" s="16"/>
      <c r="CY85" s="16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</row>
    <row r="86" spans="1:114">
      <c r="A86" s="3">
        <v>2018026</v>
      </c>
      <c r="B86" s="11" t="s">
        <v>406</v>
      </c>
      <c r="C86" s="2">
        <v>1621418</v>
      </c>
      <c r="D86" s="10" t="s">
        <v>407</v>
      </c>
      <c r="F86" s="3">
        <v>65</v>
      </c>
      <c r="G86" s="4">
        <v>19</v>
      </c>
      <c r="H86" s="4">
        <v>88</v>
      </c>
      <c r="I86" s="4">
        <v>30.1</v>
      </c>
      <c r="J86" s="3">
        <v>342</v>
      </c>
      <c r="K86" s="4">
        <v>25.5</v>
      </c>
      <c r="L86" s="3">
        <v>57</v>
      </c>
      <c r="M86" s="13"/>
      <c r="N86" s="13"/>
      <c r="O86" s="13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3">
        <v>78</v>
      </c>
      <c r="AC86" s="6">
        <v>21.2</v>
      </c>
      <c r="AD86" s="6">
        <v>85.5</v>
      </c>
      <c r="AE86" s="4">
        <v>31.5</v>
      </c>
      <c r="AF86" s="3">
        <v>368</v>
      </c>
      <c r="AG86" s="4">
        <v>21.2</v>
      </c>
      <c r="AH86" s="3">
        <v>48</v>
      </c>
      <c r="AI86" s="13"/>
      <c r="AJ86" s="13"/>
      <c r="AK86" s="13"/>
      <c r="AM86" s="3">
        <v>75</v>
      </c>
      <c r="AN86" s="4">
        <v>22.3</v>
      </c>
      <c r="AO86" s="4">
        <v>92.9</v>
      </c>
      <c r="AP86" s="4">
        <v>31.3</v>
      </c>
      <c r="AQ86" s="3">
        <v>336</v>
      </c>
      <c r="AR86" s="4">
        <v>21.6</v>
      </c>
      <c r="AS86" s="3">
        <v>30</v>
      </c>
      <c r="AT86" s="13"/>
      <c r="AU86" s="13"/>
      <c r="AV86" s="13"/>
      <c r="AX86" s="3">
        <v>82</v>
      </c>
      <c r="AY86" s="4">
        <v>23.6</v>
      </c>
      <c r="AZ86" s="4">
        <v>88.4</v>
      </c>
      <c r="BA86" s="4">
        <v>30.7</v>
      </c>
      <c r="BB86" s="3">
        <v>347</v>
      </c>
      <c r="BC86" s="4">
        <v>21.3</v>
      </c>
      <c r="BD86" s="3">
        <v>28</v>
      </c>
      <c r="BE86" s="13"/>
      <c r="BF86" s="13"/>
      <c r="BG86" s="13"/>
      <c r="BI86" s="3">
        <v>92</v>
      </c>
      <c r="BJ86" s="4">
        <v>27.2</v>
      </c>
      <c r="BK86" s="4">
        <v>92.2</v>
      </c>
      <c r="BL86" s="4">
        <v>31.2</v>
      </c>
      <c r="BM86" s="3">
        <v>338</v>
      </c>
      <c r="BN86" s="4">
        <v>20.9</v>
      </c>
      <c r="BO86" s="3">
        <v>29</v>
      </c>
      <c r="BP86" s="13"/>
      <c r="BQ86" s="13"/>
      <c r="BR86" s="13"/>
      <c r="BT86" s="3">
        <v>98</v>
      </c>
      <c r="BU86" s="4">
        <v>28.7</v>
      </c>
      <c r="BV86" s="4">
        <v>93.2</v>
      </c>
      <c r="BW86" s="4">
        <v>31.8</v>
      </c>
      <c r="BX86" s="3">
        <v>341</v>
      </c>
      <c r="BY86" s="4">
        <v>18.9</v>
      </c>
      <c r="BZ86" s="3">
        <v>30</v>
      </c>
      <c r="CA86" s="13"/>
      <c r="CB86" s="13"/>
      <c r="CC86" s="13"/>
      <c r="CE86" s="3">
        <v>97</v>
      </c>
      <c r="CF86" s="4">
        <v>28.8</v>
      </c>
      <c r="CG86" s="4">
        <v>92</v>
      </c>
      <c r="CH86" s="4">
        <v>31</v>
      </c>
      <c r="CI86" s="3">
        <v>337</v>
      </c>
      <c r="CJ86" s="4">
        <v>18</v>
      </c>
      <c r="CK86" s="3">
        <v>37</v>
      </c>
      <c r="CL86" s="13"/>
      <c r="CM86" s="13"/>
      <c r="CN86" s="13"/>
      <c r="CP86" s="5">
        <v>87</v>
      </c>
      <c r="CQ86" s="6">
        <v>25.6</v>
      </c>
      <c r="CR86" s="6">
        <v>92.8</v>
      </c>
      <c r="CS86" s="6">
        <v>31.5</v>
      </c>
      <c r="CT86" s="5">
        <v>340</v>
      </c>
      <c r="CU86" s="6">
        <v>18.3</v>
      </c>
      <c r="CV86" s="5">
        <v>26</v>
      </c>
      <c r="CW86" s="16"/>
      <c r="CX86" s="16"/>
      <c r="CY86" s="16"/>
      <c r="DA86" s="3">
        <v>62</v>
      </c>
      <c r="DB86" s="4">
        <v>18.2</v>
      </c>
      <c r="DC86" s="4">
        <v>91.9</v>
      </c>
      <c r="DD86" s="4">
        <v>31.3</v>
      </c>
      <c r="DE86" s="3">
        <v>341</v>
      </c>
      <c r="DF86" s="4">
        <v>18.1</v>
      </c>
      <c r="DG86" s="3">
        <v>46</v>
      </c>
      <c r="DH86" s="4">
        <v>10.9</v>
      </c>
      <c r="DI86" s="4">
        <v>15.6</v>
      </c>
      <c r="DJ86" s="4">
        <v>34.1</v>
      </c>
    </row>
    <row r="87" spans="1:114">
      <c r="A87" s="3">
        <v>2018027</v>
      </c>
      <c r="B87" s="11" t="s">
        <v>410</v>
      </c>
      <c r="C87" s="2">
        <v>1622610</v>
      </c>
      <c r="D87" s="10" t="s">
        <v>411</v>
      </c>
      <c r="F87" s="3">
        <v>74</v>
      </c>
      <c r="G87" s="4">
        <v>21.5</v>
      </c>
      <c r="H87" s="4">
        <v>90.3</v>
      </c>
      <c r="I87" s="4">
        <v>31.1</v>
      </c>
      <c r="J87" s="3">
        <v>344</v>
      </c>
      <c r="K87" s="4">
        <v>23.4</v>
      </c>
      <c r="L87" s="3">
        <v>18</v>
      </c>
      <c r="M87" s="13"/>
      <c r="N87" s="13"/>
      <c r="O87" s="13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M87" s="3">
        <v>98</v>
      </c>
      <c r="AN87" s="4">
        <v>27.9</v>
      </c>
      <c r="AO87" s="4">
        <v>85.8</v>
      </c>
      <c r="AP87" s="4">
        <v>30.2</v>
      </c>
      <c r="AQ87" s="3">
        <v>351</v>
      </c>
      <c r="AR87" s="4">
        <v>15.3</v>
      </c>
      <c r="AS87" s="3">
        <v>17</v>
      </c>
      <c r="AT87" s="13"/>
      <c r="AU87" s="13"/>
      <c r="AV87" s="13"/>
      <c r="AX87" s="3">
        <v>97</v>
      </c>
      <c r="AY87" s="4">
        <v>26.7</v>
      </c>
      <c r="AZ87" s="4">
        <v>82.7</v>
      </c>
      <c r="BA87" s="4">
        <v>30</v>
      </c>
      <c r="BB87" s="3">
        <v>363</v>
      </c>
      <c r="BC87" s="4">
        <v>17.2</v>
      </c>
      <c r="BD87" s="3">
        <v>14</v>
      </c>
      <c r="BE87" s="13"/>
      <c r="BF87" s="13"/>
      <c r="BG87" s="13"/>
      <c r="BI87" s="3">
        <v>99</v>
      </c>
      <c r="BJ87" s="4">
        <v>28.3</v>
      </c>
      <c r="BK87" s="4">
        <v>84.2</v>
      </c>
      <c r="BL87" s="4">
        <v>29.5</v>
      </c>
      <c r="BM87" s="3">
        <v>350</v>
      </c>
      <c r="BN87" s="4">
        <v>18.5</v>
      </c>
      <c r="BO87" s="3">
        <v>12</v>
      </c>
      <c r="BP87" s="13"/>
      <c r="BQ87" s="13"/>
      <c r="BR87" s="13"/>
      <c r="BT87" s="3">
        <v>98</v>
      </c>
      <c r="BU87" s="4">
        <v>28.7</v>
      </c>
      <c r="BV87" s="4">
        <v>88.9</v>
      </c>
      <c r="BW87" s="4">
        <v>30.3</v>
      </c>
      <c r="BX87" s="3">
        <v>341</v>
      </c>
      <c r="BY87" s="4">
        <v>19.1</v>
      </c>
      <c r="BZ87" s="3">
        <v>35</v>
      </c>
      <c r="CA87" s="13"/>
      <c r="CB87" s="13"/>
      <c r="CC87" s="13"/>
      <c r="CE87" s="3">
        <v>97</v>
      </c>
      <c r="CF87" s="4">
        <v>29.5</v>
      </c>
      <c r="CG87" s="4">
        <v>93.1</v>
      </c>
      <c r="CH87" s="4">
        <v>30.6</v>
      </c>
      <c r="CI87" s="3">
        <v>329</v>
      </c>
      <c r="CJ87" s="4">
        <v>20.1</v>
      </c>
      <c r="CK87" s="3">
        <v>28</v>
      </c>
      <c r="CL87" s="13"/>
      <c r="CM87" s="13"/>
      <c r="CN87" s="13"/>
      <c r="CP87" s="5">
        <v>96</v>
      </c>
      <c r="CQ87" s="6">
        <v>29</v>
      </c>
      <c r="CR87" s="6">
        <v>89.5</v>
      </c>
      <c r="CS87" s="6">
        <v>29.6</v>
      </c>
      <c r="CT87" s="5">
        <v>331</v>
      </c>
      <c r="CU87" s="6">
        <v>19.6</v>
      </c>
      <c r="CV87" s="5">
        <v>32</v>
      </c>
      <c r="CW87" s="16"/>
      <c r="CX87" s="16"/>
      <c r="CY87" s="16"/>
      <c r="DA87" s="3">
        <v>91</v>
      </c>
      <c r="DB87" s="4">
        <v>28.1</v>
      </c>
      <c r="DC87" s="4">
        <v>91.2</v>
      </c>
      <c r="DD87" s="4">
        <v>29.5</v>
      </c>
      <c r="DE87" s="3">
        <v>324</v>
      </c>
      <c r="DF87" s="4">
        <v>19.8</v>
      </c>
      <c r="DG87" s="3">
        <v>443</v>
      </c>
      <c r="DH87" s="4">
        <v>13</v>
      </c>
      <c r="DI87" s="4">
        <v>17.8</v>
      </c>
      <c r="DJ87" s="4">
        <v>47.3</v>
      </c>
    </row>
    <row r="88" spans="1:114">
      <c r="A88" s="3">
        <v>2018028</v>
      </c>
      <c r="B88" s="11" t="s">
        <v>414</v>
      </c>
      <c r="C88" s="2">
        <v>1621703</v>
      </c>
      <c r="D88" s="10" t="s">
        <v>415</v>
      </c>
      <c r="F88" s="3">
        <v>130</v>
      </c>
      <c r="G88" s="4">
        <v>39.6</v>
      </c>
      <c r="H88" s="4">
        <v>98.5</v>
      </c>
      <c r="I88" s="4">
        <v>32.3</v>
      </c>
      <c r="J88" s="3">
        <v>328</v>
      </c>
      <c r="K88" s="4">
        <v>13.2</v>
      </c>
      <c r="L88" s="3">
        <v>116</v>
      </c>
      <c r="M88" s="4">
        <v>11.7</v>
      </c>
      <c r="N88" s="4">
        <v>14.5</v>
      </c>
      <c r="O88" s="4">
        <v>39.2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M88" s="3">
        <v>96</v>
      </c>
      <c r="AN88" s="4">
        <v>28.2</v>
      </c>
      <c r="AO88" s="4">
        <v>94.9</v>
      </c>
      <c r="AP88" s="4">
        <v>32.3</v>
      </c>
      <c r="AQ88" s="3">
        <v>340</v>
      </c>
      <c r="AR88" s="4">
        <v>14.3</v>
      </c>
      <c r="AS88" s="3">
        <v>78</v>
      </c>
      <c r="AT88" s="4">
        <v>11.7</v>
      </c>
      <c r="AU88" s="4">
        <v>16</v>
      </c>
      <c r="AV88" s="4">
        <v>38.2</v>
      </c>
      <c r="AX88" s="3">
        <v>115</v>
      </c>
      <c r="AY88" s="4">
        <v>34</v>
      </c>
      <c r="AZ88" s="4">
        <v>96.6</v>
      </c>
      <c r="BA88" s="4">
        <v>32.7</v>
      </c>
      <c r="BB88" s="3">
        <v>338</v>
      </c>
      <c r="BC88" s="4">
        <v>13.7</v>
      </c>
      <c r="BD88" s="3">
        <v>105</v>
      </c>
      <c r="BE88" s="4">
        <v>11.8</v>
      </c>
      <c r="BF88" s="4">
        <v>13.4</v>
      </c>
      <c r="BG88" s="4">
        <v>37.2</v>
      </c>
      <c r="BI88" s="3">
        <v>118</v>
      </c>
      <c r="BJ88" s="4">
        <v>34</v>
      </c>
      <c r="BK88" s="4">
        <v>94.4</v>
      </c>
      <c r="BL88" s="4">
        <v>32.8</v>
      </c>
      <c r="BM88" s="3">
        <v>347</v>
      </c>
      <c r="BN88" s="4">
        <v>12.9</v>
      </c>
      <c r="BO88" s="3">
        <v>107</v>
      </c>
      <c r="BP88" s="4">
        <v>11.3</v>
      </c>
      <c r="BQ88" s="4">
        <v>14</v>
      </c>
      <c r="BR88" s="4">
        <v>36</v>
      </c>
      <c r="BT88" s="3">
        <v>109</v>
      </c>
      <c r="BU88" s="4">
        <v>31.5</v>
      </c>
      <c r="BV88" s="4">
        <v>91.6</v>
      </c>
      <c r="BW88" s="4">
        <v>31.7</v>
      </c>
      <c r="BX88" s="3">
        <v>346</v>
      </c>
      <c r="BY88" s="4">
        <v>13.1</v>
      </c>
      <c r="BZ88" s="3">
        <v>110</v>
      </c>
      <c r="CA88" s="4">
        <v>11.2</v>
      </c>
      <c r="CB88" s="4">
        <v>13.4</v>
      </c>
      <c r="CC88" s="4">
        <v>33.5</v>
      </c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P88" s="5">
        <v>116</v>
      </c>
      <c r="CQ88" s="6">
        <v>32.8</v>
      </c>
      <c r="CR88" s="6">
        <v>93.2</v>
      </c>
      <c r="CS88" s="6">
        <v>33</v>
      </c>
      <c r="CT88" s="5">
        <v>354</v>
      </c>
      <c r="CU88" s="6">
        <v>13.1</v>
      </c>
      <c r="CV88" s="5">
        <v>147</v>
      </c>
      <c r="CW88" s="6">
        <v>10.8</v>
      </c>
      <c r="CX88" s="6">
        <v>11.9</v>
      </c>
      <c r="CY88" s="6">
        <v>31.2</v>
      </c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93"/>
  <sheetViews>
    <sheetView zoomScale="150" zoomScaleNormal="150" workbookViewId="0">
      <pane xSplit="2" ySplit="1" topLeftCell="DG2" activePane="bottomRight" state="frozen"/>
      <selection/>
      <selection pane="topRight"/>
      <selection pane="bottomLeft"/>
      <selection pane="bottomRight" activeCell="CI19" sqref="CI19"/>
    </sheetView>
  </sheetViews>
  <sheetFormatPr defaultColWidth="9" defaultRowHeight="12.75"/>
  <cols>
    <col min="1" max="1" width="7.26666666666667" style="2" customWidth="1"/>
    <col min="2" max="2" width="6.2" style="2" customWidth="1"/>
    <col min="3" max="3" width="7.06666666666667" style="2" customWidth="1"/>
    <col min="4" max="4" width="9.86666666666667" style="2" customWidth="1"/>
    <col min="5" max="5" width="11.1333333333333" style="2" customWidth="1"/>
    <col min="6" max="6" width="7.46666666666667" style="3" customWidth="1"/>
    <col min="7" max="7" width="7.33333333333333" style="3" customWidth="1"/>
    <col min="8" max="8" width="8.4" style="4" customWidth="1"/>
    <col min="9" max="9" width="7.6" style="4" customWidth="1"/>
    <col min="10" max="10" width="7.6" style="75" customWidth="1"/>
    <col min="11" max="11" width="6.06666666666667" style="4" customWidth="1"/>
    <col min="12" max="12" width="6.66666666666667" style="75" customWidth="1"/>
    <col min="13" max="13" width="5.2" style="4" customWidth="1"/>
    <col min="14" max="14" width="6.33333333333333" style="4" customWidth="1"/>
    <col min="15" max="15" width="6.13333333333333" style="75" customWidth="1"/>
    <col min="16" max="16" width="17.8666666666667" style="2" customWidth="1"/>
    <col min="17" max="17" width="7.86666666666667" style="3" customWidth="1"/>
    <col min="18" max="18" width="8.2" style="3" customWidth="1"/>
    <col min="19" max="19" width="8.73333333333333" style="4" customWidth="1"/>
    <col min="20" max="20" width="8.06666666666667" style="6" customWidth="1"/>
    <col min="21" max="21" width="8.13333333333333" style="75" customWidth="1"/>
    <col min="22" max="22" width="6.46666666666667" style="4" customWidth="1"/>
    <col min="23" max="23" width="7.4" style="4" customWidth="1"/>
    <col min="24" max="24" width="5.86666666666667" style="6" customWidth="1"/>
    <col min="25" max="25" width="6.6" style="4" customWidth="1"/>
    <col min="26" max="26" width="6.8" style="75" customWidth="1"/>
    <col min="27" max="27" width="10.8666666666667" style="2" customWidth="1"/>
    <col min="28" max="28" width="6.06666666666667" style="3" customWidth="1"/>
    <col min="29" max="29" width="5.8" style="3" customWidth="1"/>
    <col min="30" max="30" width="6.4" style="4" customWidth="1"/>
    <col min="31" max="31" width="5.8" style="4" customWidth="1"/>
    <col min="32" max="32" width="5.8" style="75" customWidth="1"/>
    <col min="33" max="33" width="6.2" style="4" customWidth="1"/>
    <col min="34" max="34" width="6" style="75" customWidth="1"/>
    <col min="35" max="35" width="3.66666666666667" style="4" customWidth="1"/>
    <col min="36" max="36" width="5.6" style="4" customWidth="1"/>
    <col min="37" max="37" width="4.8" style="75" customWidth="1"/>
    <col min="38" max="38" width="11.1333333333333" style="2" customWidth="1"/>
    <col min="39" max="39" width="6.53333333333333" style="3" customWidth="1"/>
    <col min="40" max="40" width="6.06666666666667" style="3" customWidth="1"/>
    <col min="41" max="41" width="6.8" style="4" customWidth="1"/>
    <col min="42" max="42" width="5.8" style="4" customWidth="1"/>
    <col min="43" max="43" width="6.86666666666667" style="75" customWidth="1"/>
    <col min="44" max="44" width="5.86666666666667" style="4" customWidth="1"/>
    <col min="45" max="45" width="5.53333333333333" style="75" customWidth="1"/>
    <col min="46" max="46" width="3.66666666666667" style="4" customWidth="1"/>
    <col min="47" max="47" width="5.53333333333333" style="4" customWidth="1"/>
    <col min="48" max="48" width="4.66666666666667" style="75" customWidth="1"/>
    <col min="49" max="49" width="18" style="2" customWidth="1"/>
    <col min="50" max="50" width="6.33333333333333" style="3" customWidth="1"/>
    <col min="51" max="51" width="5.8" style="3" customWidth="1"/>
    <col min="52" max="52" width="6.6" style="4" customWidth="1"/>
    <col min="53" max="53" width="5.93333333333333" style="4" customWidth="1"/>
    <col min="54" max="54" width="6.13333333333333" style="75" customWidth="1"/>
    <col min="55" max="55" width="5.46666666666667" style="4" customWidth="1"/>
    <col min="56" max="56" width="5.66666666666667" style="75" customWidth="1"/>
    <col min="57" max="57" width="4.06666666666667" style="4" customWidth="1"/>
    <col min="58" max="58" width="5.46666666666667" style="4" customWidth="1"/>
    <col min="59" max="59" width="4.73333333333333" style="75" customWidth="1"/>
    <col min="60" max="60" width="18" style="2" customWidth="1"/>
    <col min="61" max="61" width="5.66666666666667" style="3" customWidth="1"/>
    <col min="62" max="62" width="6" style="3" customWidth="1"/>
    <col min="63" max="63" width="6.8" style="4" customWidth="1"/>
    <col min="64" max="64" width="5.73333333333333" style="4" customWidth="1"/>
    <col min="65" max="65" width="6.66666666666667" style="75" customWidth="1"/>
    <col min="66" max="66" width="5.46666666666667" style="4" customWidth="1"/>
    <col min="67" max="67" width="5.46666666666667" style="75" customWidth="1"/>
    <col min="68" max="68" width="3.93333333333333" style="4" customWidth="1"/>
    <col min="69" max="69" width="6.13333333333333" style="4" customWidth="1"/>
    <col min="70" max="70" width="4.8" style="75" customWidth="1"/>
    <col min="71" max="71" width="18" style="2" customWidth="1"/>
    <col min="72" max="72" width="5.66666666666667" style="3" customWidth="1"/>
    <col min="73" max="73" width="6.06666666666667" style="3" customWidth="1"/>
    <col min="74" max="74" width="6.4" style="4" customWidth="1"/>
    <col min="75" max="75" width="5.8" style="4" customWidth="1"/>
    <col min="76" max="76" width="6.06666666666667" style="75" customWidth="1"/>
    <col min="77" max="77" width="5.53333333333333" style="4" customWidth="1"/>
    <col min="78" max="78" width="5.8" style="75" customWidth="1"/>
    <col min="79" max="79" width="3.86666666666667" style="4" customWidth="1"/>
    <col min="80" max="80" width="5.86666666666667" style="4" customWidth="1"/>
    <col min="81" max="81" width="4.73333333333333" style="75" customWidth="1"/>
    <col min="82" max="82" width="18" style="2" customWidth="1"/>
    <col min="83" max="83" width="5.53333333333333" style="3" customWidth="1"/>
    <col min="84" max="84" width="5.93333333333333" style="3" customWidth="1"/>
    <col min="85" max="85" width="6.86666666666667" style="4" customWidth="1"/>
    <col min="86" max="86" width="5.73333333333333" style="4" customWidth="1"/>
    <col min="87" max="87" width="6.53333333333333" style="75" customWidth="1"/>
    <col min="88" max="88" width="6" style="4" customWidth="1"/>
    <col min="89" max="89" width="5.53333333333333" style="75" customWidth="1"/>
    <col min="90" max="90" width="3.66666666666667" style="4" customWidth="1"/>
    <col min="91" max="91" width="5.53333333333333" style="4" customWidth="1"/>
    <col min="92" max="92" width="4.73333333333333" style="75" customWidth="1"/>
    <col min="93" max="93" width="18.0666666666667" style="2" customWidth="1"/>
    <col min="94" max="94" width="6" style="3" customWidth="1"/>
    <col min="95" max="95" width="6.33333333333333" style="3" customWidth="1"/>
    <col min="96" max="96" width="6.86666666666667" style="4" customWidth="1"/>
    <col min="97" max="97" width="6.13333333333333" style="4" customWidth="1"/>
    <col min="98" max="98" width="6.2" style="75" customWidth="1"/>
    <col min="99" max="99" width="6" style="4" customWidth="1"/>
    <col min="100" max="100" width="5.73333333333333" style="75" customWidth="1"/>
    <col min="101" max="101" width="3.93333333333333" style="4" customWidth="1"/>
    <col min="102" max="102" width="5.93333333333333" style="4" customWidth="1"/>
    <col min="103" max="103" width="4.86666666666667" style="75" customWidth="1"/>
    <col min="104" max="104" width="19.2666666666667" style="2" customWidth="1"/>
    <col min="105" max="105" width="6.46666666666667" style="3" customWidth="1"/>
    <col min="106" max="106" width="6.73333333333333" style="3" customWidth="1"/>
    <col min="107" max="107" width="7.4" style="4" customWidth="1"/>
    <col min="108" max="108" width="6.8" style="4" customWidth="1"/>
    <col min="109" max="109" width="6.8" style="75" customWidth="1"/>
    <col min="110" max="110" width="5.53333333333333" style="4" customWidth="1"/>
    <col min="111" max="111" width="6.13333333333333" style="75" customWidth="1"/>
    <col min="112" max="112" width="4.53333333333333" style="4" customWidth="1"/>
    <col min="113" max="113" width="5.6" style="4" customWidth="1"/>
    <col min="114" max="114" width="5.06666666666667" style="75" customWidth="1"/>
    <col min="115" max="16384" width="9.06666666666667" style="2"/>
  </cols>
  <sheetData>
    <row r="1" s="1" customFormat="1" spans="1:114">
      <c r="A1" s="8" t="s">
        <v>0</v>
      </c>
      <c r="B1" s="1" t="s">
        <v>1</v>
      </c>
      <c r="C1" s="1" t="s">
        <v>2</v>
      </c>
      <c r="D1" s="1" t="s">
        <v>3</v>
      </c>
      <c r="E1" s="1" t="s">
        <v>474</v>
      </c>
      <c r="F1" s="8" t="s">
        <v>642</v>
      </c>
      <c r="G1" s="8" t="s">
        <v>643</v>
      </c>
      <c r="H1" s="9" t="s">
        <v>644</v>
      </c>
      <c r="I1" s="9" t="s">
        <v>645</v>
      </c>
      <c r="J1" s="77" t="s">
        <v>646</v>
      </c>
      <c r="K1" s="9" t="s">
        <v>647</v>
      </c>
      <c r="L1" s="77" t="s">
        <v>648</v>
      </c>
      <c r="M1" s="9" t="s">
        <v>649</v>
      </c>
      <c r="N1" s="9" t="s">
        <v>650</v>
      </c>
      <c r="O1" s="77" t="s">
        <v>651</v>
      </c>
      <c r="P1" s="1" t="s">
        <v>485</v>
      </c>
      <c r="Q1" s="8" t="s">
        <v>652</v>
      </c>
      <c r="R1" s="8" t="s">
        <v>653</v>
      </c>
      <c r="S1" s="9" t="s">
        <v>654</v>
      </c>
      <c r="T1" s="15" t="s">
        <v>655</v>
      </c>
      <c r="U1" s="77" t="s">
        <v>656</v>
      </c>
      <c r="V1" s="9" t="s">
        <v>657</v>
      </c>
      <c r="W1" s="9" t="s">
        <v>658</v>
      </c>
      <c r="X1" s="15" t="s">
        <v>659</v>
      </c>
      <c r="Y1" s="9" t="s">
        <v>660</v>
      </c>
      <c r="Z1" s="77" t="s">
        <v>661</v>
      </c>
      <c r="AA1" s="1" t="s">
        <v>496</v>
      </c>
      <c r="AB1" s="8" t="s">
        <v>662</v>
      </c>
      <c r="AC1" s="8" t="s">
        <v>663</v>
      </c>
      <c r="AD1" s="9" t="s">
        <v>664</v>
      </c>
      <c r="AE1" s="9" t="s">
        <v>665</v>
      </c>
      <c r="AF1" s="77" t="s">
        <v>666</v>
      </c>
      <c r="AG1" s="9" t="s">
        <v>667</v>
      </c>
      <c r="AH1" s="77" t="s">
        <v>668</v>
      </c>
      <c r="AI1" s="9" t="s">
        <v>669</v>
      </c>
      <c r="AJ1" s="9" t="s">
        <v>670</v>
      </c>
      <c r="AK1" s="77" t="s">
        <v>671</v>
      </c>
      <c r="AL1" s="1" t="s">
        <v>507</v>
      </c>
      <c r="AM1" s="8" t="s">
        <v>672</v>
      </c>
      <c r="AN1" s="8" t="s">
        <v>673</v>
      </c>
      <c r="AO1" s="9" t="s">
        <v>674</v>
      </c>
      <c r="AP1" s="9" t="s">
        <v>675</v>
      </c>
      <c r="AQ1" s="77" t="s">
        <v>676</v>
      </c>
      <c r="AR1" s="9" t="s">
        <v>677</v>
      </c>
      <c r="AS1" s="77" t="s">
        <v>678</v>
      </c>
      <c r="AT1" s="9" t="s">
        <v>679</v>
      </c>
      <c r="AU1" s="9" t="s">
        <v>680</v>
      </c>
      <c r="AV1" s="77" t="s">
        <v>681</v>
      </c>
      <c r="AW1" s="1" t="s">
        <v>518</v>
      </c>
      <c r="AX1" s="8" t="s">
        <v>682</v>
      </c>
      <c r="AY1" s="8" t="s">
        <v>683</v>
      </c>
      <c r="AZ1" s="9" t="s">
        <v>684</v>
      </c>
      <c r="BA1" s="9" t="s">
        <v>685</v>
      </c>
      <c r="BB1" s="77" t="s">
        <v>686</v>
      </c>
      <c r="BC1" s="9" t="s">
        <v>687</v>
      </c>
      <c r="BD1" s="77" t="s">
        <v>688</v>
      </c>
      <c r="BE1" s="9" t="s">
        <v>689</v>
      </c>
      <c r="BF1" s="9" t="s">
        <v>690</v>
      </c>
      <c r="BG1" s="77" t="s">
        <v>691</v>
      </c>
      <c r="BH1" s="1" t="s">
        <v>529</v>
      </c>
      <c r="BI1" s="8" t="s">
        <v>692</v>
      </c>
      <c r="BJ1" s="8" t="s">
        <v>693</v>
      </c>
      <c r="BK1" s="9" t="s">
        <v>694</v>
      </c>
      <c r="BL1" s="9" t="s">
        <v>695</v>
      </c>
      <c r="BM1" s="77" t="s">
        <v>696</v>
      </c>
      <c r="BN1" s="9" t="s">
        <v>697</v>
      </c>
      <c r="BO1" s="77" t="s">
        <v>698</v>
      </c>
      <c r="BP1" s="9" t="s">
        <v>699</v>
      </c>
      <c r="BQ1" s="9" t="s">
        <v>700</v>
      </c>
      <c r="BR1" s="77" t="s">
        <v>701</v>
      </c>
      <c r="BS1" s="1" t="s">
        <v>540</v>
      </c>
      <c r="BT1" s="8" t="s">
        <v>702</v>
      </c>
      <c r="BU1" s="8" t="s">
        <v>703</v>
      </c>
      <c r="BV1" s="9" t="s">
        <v>704</v>
      </c>
      <c r="BW1" s="9" t="s">
        <v>705</v>
      </c>
      <c r="BX1" s="77" t="s">
        <v>706</v>
      </c>
      <c r="BY1" s="9" t="s">
        <v>707</v>
      </c>
      <c r="BZ1" s="77" t="s">
        <v>708</v>
      </c>
      <c r="CA1" s="9" t="s">
        <v>709</v>
      </c>
      <c r="CB1" s="9" t="s">
        <v>710</v>
      </c>
      <c r="CC1" s="77" t="s">
        <v>711</v>
      </c>
      <c r="CD1" s="1" t="s">
        <v>551</v>
      </c>
      <c r="CE1" s="8" t="s">
        <v>712</v>
      </c>
      <c r="CF1" s="8" t="s">
        <v>713</v>
      </c>
      <c r="CG1" s="9" t="s">
        <v>714</v>
      </c>
      <c r="CH1" s="9" t="s">
        <v>715</v>
      </c>
      <c r="CI1" s="77" t="s">
        <v>716</v>
      </c>
      <c r="CJ1" s="9" t="s">
        <v>717</v>
      </c>
      <c r="CK1" s="77" t="s">
        <v>718</v>
      </c>
      <c r="CL1" s="9" t="s">
        <v>719</v>
      </c>
      <c r="CM1" s="9" t="s">
        <v>720</v>
      </c>
      <c r="CN1" s="77" t="s">
        <v>721</v>
      </c>
      <c r="CO1" s="1" t="s">
        <v>562</v>
      </c>
      <c r="CP1" s="8" t="s">
        <v>722</v>
      </c>
      <c r="CQ1" s="8" t="s">
        <v>723</v>
      </c>
      <c r="CR1" s="9" t="s">
        <v>724</v>
      </c>
      <c r="CS1" s="9" t="s">
        <v>725</v>
      </c>
      <c r="CT1" s="77" t="s">
        <v>726</v>
      </c>
      <c r="CU1" s="9" t="s">
        <v>727</v>
      </c>
      <c r="CV1" s="77" t="s">
        <v>728</v>
      </c>
      <c r="CW1" s="9" t="s">
        <v>729</v>
      </c>
      <c r="CX1" s="9" t="s">
        <v>730</v>
      </c>
      <c r="CY1" s="77" t="s">
        <v>731</v>
      </c>
      <c r="CZ1" s="1" t="s">
        <v>573</v>
      </c>
      <c r="DA1" s="8" t="s">
        <v>732</v>
      </c>
      <c r="DB1" s="8" t="s">
        <v>733</v>
      </c>
      <c r="DC1" s="9" t="s">
        <v>734</v>
      </c>
      <c r="DD1" s="9" t="s">
        <v>735</v>
      </c>
      <c r="DE1" s="77" t="s">
        <v>736</v>
      </c>
      <c r="DF1" s="9" t="s">
        <v>737</v>
      </c>
      <c r="DG1" s="77" t="s">
        <v>738</v>
      </c>
      <c r="DH1" s="9" t="s">
        <v>739</v>
      </c>
      <c r="DI1" s="9" t="s">
        <v>740</v>
      </c>
      <c r="DJ1" s="77" t="s">
        <v>741</v>
      </c>
    </row>
    <row r="2" spans="1:114">
      <c r="A2" s="3">
        <v>2016001</v>
      </c>
      <c r="B2" s="2" t="s">
        <v>55</v>
      </c>
      <c r="C2" s="2">
        <v>1537605</v>
      </c>
      <c r="D2" s="10" t="s">
        <v>56</v>
      </c>
      <c r="F2" s="3">
        <v>58</v>
      </c>
      <c r="G2" s="3">
        <v>34</v>
      </c>
      <c r="H2" s="4">
        <v>12.6</v>
      </c>
      <c r="I2" s="4">
        <v>31.8</v>
      </c>
      <c r="J2" s="75">
        <v>6.75</v>
      </c>
      <c r="K2" s="4">
        <v>43.5</v>
      </c>
      <c r="L2" s="75">
        <v>4.88</v>
      </c>
      <c r="M2" s="4">
        <v>3.1</v>
      </c>
      <c r="N2" s="4">
        <v>139</v>
      </c>
      <c r="O2" s="75">
        <v>1.98</v>
      </c>
      <c r="Q2" s="3">
        <v>4494</v>
      </c>
      <c r="R2" s="3">
        <v>1337</v>
      </c>
      <c r="S2" s="4">
        <v>62.8</v>
      </c>
      <c r="T2" s="6">
        <v>30</v>
      </c>
      <c r="U2" s="75">
        <v>21.54</v>
      </c>
      <c r="V2" s="4">
        <v>68.4</v>
      </c>
      <c r="W2" s="13"/>
      <c r="X2" s="6">
        <v>4</v>
      </c>
      <c r="Y2" s="4">
        <v>145.8</v>
      </c>
      <c r="Z2" s="75">
        <v>2.06</v>
      </c>
      <c r="AB2" s="3">
        <v>4846</v>
      </c>
      <c r="AC2" s="3">
        <v>831</v>
      </c>
      <c r="AD2" s="4">
        <v>101.1</v>
      </c>
      <c r="AE2" s="4">
        <v>40.6</v>
      </c>
      <c r="AF2" s="75">
        <v>19.92</v>
      </c>
      <c r="AG2" s="4">
        <v>191.3</v>
      </c>
      <c r="AH2" s="78"/>
      <c r="AI2" s="4">
        <v>3.7</v>
      </c>
      <c r="AJ2" s="4">
        <v>148.4</v>
      </c>
      <c r="AK2" s="75">
        <v>2.06</v>
      </c>
      <c r="AM2" s="3">
        <v>1239</v>
      </c>
      <c r="AN2" s="3">
        <v>771</v>
      </c>
      <c r="AO2" s="4">
        <v>117</v>
      </c>
      <c r="AP2" s="4">
        <v>41</v>
      </c>
      <c r="AQ2" s="75">
        <v>25.41</v>
      </c>
      <c r="AR2" s="4">
        <v>219.5</v>
      </c>
      <c r="AS2" s="78"/>
      <c r="AT2" s="4">
        <v>3.7</v>
      </c>
      <c r="AU2" s="4">
        <v>145.3</v>
      </c>
      <c r="AV2" s="75">
        <v>2.32</v>
      </c>
      <c r="AX2" s="3">
        <v>353</v>
      </c>
      <c r="AY2" s="3">
        <v>498</v>
      </c>
      <c r="AZ2" s="4">
        <v>111.4</v>
      </c>
      <c r="BA2" s="4">
        <v>38.1</v>
      </c>
      <c r="BB2" s="75">
        <v>27.44</v>
      </c>
      <c r="BC2" s="4">
        <v>258.5</v>
      </c>
      <c r="BD2" s="78"/>
      <c r="BE2" s="4">
        <v>3.2</v>
      </c>
      <c r="BF2" s="4">
        <v>152.3</v>
      </c>
      <c r="BG2" s="75">
        <v>1.97</v>
      </c>
      <c r="BI2" s="3">
        <v>171</v>
      </c>
      <c r="BJ2" s="3">
        <v>350</v>
      </c>
      <c r="BK2" s="4">
        <v>93</v>
      </c>
      <c r="BL2" s="4">
        <v>37</v>
      </c>
      <c r="BM2" s="75">
        <v>29.2</v>
      </c>
      <c r="BN2" s="4">
        <v>274.3</v>
      </c>
      <c r="BO2" s="78"/>
      <c r="BP2" s="4">
        <v>3.7</v>
      </c>
      <c r="BQ2" s="4">
        <v>150.3</v>
      </c>
      <c r="BR2" s="75">
        <v>1.87</v>
      </c>
      <c r="BT2" s="3">
        <v>121</v>
      </c>
      <c r="BU2" s="3">
        <v>241</v>
      </c>
      <c r="BV2" s="4">
        <v>82.4</v>
      </c>
      <c r="BW2" s="4">
        <v>35.1</v>
      </c>
      <c r="BX2" s="75">
        <v>33.91</v>
      </c>
      <c r="BY2" s="4">
        <v>263.6</v>
      </c>
      <c r="BZ2" s="78"/>
      <c r="CA2" s="4">
        <v>3.5</v>
      </c>
      <c r="CB2" s="4">
        <v>150</v>
      </c>
      <c r="CC2" s="75">
        <v>1.9</v>
      </c>
      <c r="CE2" s="3">
        <v>84</v>
      </c>
      <c r="CF2" s="3">
        <v>170</v>
      </c>
      <c r="CG2" s="4">
        <v>82.5</v>
      </c>
      <c r="CH2" s="4">
        <v>31.7</v>
      </c>
      <c r="CI2" s="75">
        <v>27.4</v>
      </c>
      <c r="CJ2" s="4">
        <v>190.6</v>
      </c>
      <c r="CK2" s="75">
        <v>11.26</v>
      </c>
      <c r="CL2" s="4">
        <v>3.8</v>
      </c>
      <c r="CM2" s="4">
        <v>143.2</v>
      </c>
      <c r="CN2" s="75">
        <v>1.79</v>
      </c>
      <c r="CO2" s="21"/>
      <c r="CP2" s="86"/>
      <c r="CQ2" s="86"/>
      <c r="CR2" s="13"/>
      <c r="CS2" s="13"/>
      <c r="CT2" s="78"/>
      <c r="CU2" s="13"/>
      <c r="CV2" s="78"/>
      <c r="CW2" s="13"/>
      <c r="CX2" s="13"/>
      <c r="CY2" s="78"/>
      <c r="DA2" s="3">
        <v>39</v>
      </c>
      <c r="DB2" s="3">
        <v>42</v>
      </c>
      <c r="DC2" s="4">
        <v>55</v>
      </c>
      <c r="DD2" s="4">
        <v>29.4</v>
      </c>
      <c r="DE2" s="75">
        <v>12.35</v>
      </c>
      <c r="DF2" s="4">
        <v>96.6</v>
      </c>
      <c r="DG2" s="75">
        <v>6.32</v>
      </c>
      <c r="DH2" s="4">
        <v>3.9</v>
      </c>
      <c r="DI2" s="4">
        <v>137.2</v>
      </c>
      <c r="DJ2" s="75">
        <v>1.86</v>
      </c>
    </row>
    <row r="3" spans="1:114">
      <c r="A3" s="3">
        <v>2016002</v>
      </c>
      <c r="B3" s="2" t="s">
        <v>59</v>
      </c>
      <c r="C3" s="2">
        <v>1344926</v>
      </c>
      <c r="D3" s="10" t="s">
        <v>60</v>
      </c>
      <c r="F3" s="3">
        <v>48</v>
      </c>
      <c r="G3" s="3">
        <v>19</v>
      </c>
      <c r="H3" s="4">
        <v>542.8</v>
      </c>
      <c r="I3" s="4">
        <v>29</v>
      </c>
      <c r="J3" s="75">
        <v>17.1</v>
      </c>
      <c r="K3" s="4">
        <v>166.4</v>
      </c>
      <c r="L3" s="78"/>
      <c r="M3" s="4">
        <v>3.3</v>
      </c>
      <c r="N3" s="4">
        <v>139.7</v>
      </c>
      <c r="O3" s="75">
        <v>2.09</v>
      </c>
      <c r="Q3" s="3">
        <v>413</v>
      </c>
      <c r="R3" s="3">
        <v>145</v>
      </c>
      <c r="S3" s="4">
        <v>339.1</v>
      </c>
      <c r="T3" s="6">
        <v>37.7</v>
      </c>
      <c r="U3" s="75">
        <v>14.82</v>
      </c>
      <c r="V3" s="4">
        <v>154.2</v>
      </c>
      <c r="W3" s="13"/>
      <c r="X3" s="6">
        <v>3.5</v>
      </c>
      <c r="Y3" s="4">
        <v>145.4</v>
      </c>
      <c r="Z3" s="75">
        <v>2.18</v>
      </c>
      <c r="AB3" s="3">
        <v>290</v>
      </c>
      <c r="AC3" s="3">
        <v>180</v>
      </c>
      <c r="AD3" s="4">
        <v>282.4</v>
      </c>
      <c r="AE3" s="4">
        <v>36.6</v>
      </c>
      <c r="AF3" s="75">
        <v>13.23</v>
      </c>
      <c r="AG3" s="4">
        <v>149.9</v>
      </c>
      <c r="AH3" s="78"/>
      <c r="AI3" s="4">
        <v>3.1</v>
      </c>
      <c r="AJ3" s="4">
        <v>150.4</v>
      </c>
      <c r="AK3" s="75">
        <v>2.02</v>
      </c>
      <c r="AM3" s="3">
        <v>178</v>
      </c>
      <c r="AN3" s="3">
        <v>153</v>
      </c>
      <c r="AO3" s="4">
        <v>371.7</v>
      </c>
      <c r="AP3" s="4">
        <v>33.2</v>
      </c>
      <c r="AQ3" s="75">
        <v>15.97</v>
      </c>
      <c r="AR3" s="4">
        <v>155.4</v>
      </c>
      <c r="AS3" s="78"/>
      <c r="AT3" s="4">
        <v>3.8</v>
      </c>
      <c r="AU3" s="4">
        <v>149.5</v>
      </c>
      <c r="AV3" s="75">
        <v>1.93</v>
      </c>
      <c r="AX3" s="3">
        <v>83</v>
      </c>
      <c r="AY3" s="3">
        <v>105</v>
      </c>
      <c r="AZ3" s="4">
        <v>356.3</v>
      </c>
      <c r="BA3" s="4">
        <v>31.1</v>
      </c>
      <c r="BB3" s="75">
        <v>13.96</v>
      </c>
      <c r="BC3" s="4">
        <v>99.8</v>
      </c>
      <c r="BD3" s="78"/>
      <c r="BE3" s="4">
        <v>4</v>
      </c>
      <c r="BF3" s="4">
        <v>139.3</v>
      </c>
      <c r="BG3" s="75">
        <v>1.88</v>
      </c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E3" s="3">
        <v>60</v>
      </c>
      <c r="CF3" s="3">
        <v>55</v>
      </c>
      <c r="CG3" s="4">
        <v>142.6</v>
      </c>
      <c r="CH3" s="4">
        <v>30.9</v>
      </c>
      <c r="CI3" s="75">
        <v>12.22</v>
      </c>
      <c r="CJ3" s="4">
        <v>105.1</v>
      </c>
      <c r="CK3" s="78"/>
      <c r="CL3" s="4">
        <v>3.4</v>
      </c>
      <c r="CM3" s="4">
        <v>135</v>
      </c>
      <c r="CN3" s="75">
        <v>2.07</v>
      </c>
      <c r="CO3" s="21"/>
      <c r="CP3" s="86"/>
      <c r="CQ3" s="86"/>
      <c r="CR3" s="13"/>
      <c r="CS3" s="13"/>
      <c r="CT3" s="78"/>
      <c r="CU3" s="13"/>
      <c r="CV3" s="78"/>
      <c r="CW3" s="13"/>
      <c r="CX3" s="13"/>
      <c r="CY3" s="78"/>
      <c r="DA3" s="3">
        <v>56</v>
      </c>
      <c r="DB3" s="3">
        <v>32</v>
      </c>
      <c r="DC3" s="4">
        <v>58.1</v>
      </c>
      <c r="DD3" s="4">
        <v>32.5</v>
      </c>
      <c r="DE3" s="75">
        <v>8.37</v>
      </c>
      <c r="DF3" s="4">
        <v>82.5</v>
      </c>
      <c r="DG3" s="78"/>
      <c r="DH3" s="4">
        <v>4.8</v>
      </c>
      <c r="DI3" s="4">
        <v>142.3</v>
      </c>
      <c r="DJ3" s="75">
        <v>2.13</v>
      </c>
    </row>
    <row r="4" spans="1:114">
      <c r="A4" s="3">
        <v>2016003</v>
      </c>
      <c r="B4" s="2" t="s">
        <v>65</v>
      </c>
      <c r="C4" s="2">
        <v>1536639</v>
      </c>
      <c r="D4" s="10" t="s">
        <v>66</v>
      </c>
      <c r="F4" s="3">
        <v>68</v>
      </c>
      <c r="G4" s="3">
        <v>35</v>
      </c>
      <c r="H4" s="4">
        <v>397.7</v>
      </c>
      <c r="I4" s="4">
        <v>29.1</v>
      </c>
      <c r="J4" s="75">
        <v>6.6</v>
      </c>
      <c r="K4" s="4">
        <v>62.1</v>
      </c>
      <c r="L4" s="75">
        <v>4.93</v>
      </c>
      <c r="M4" s="4">
        <v>4.1</v>
      </c>
      <c r="N4" s="4">
        <v>135.8</v>
      </c>
      <c r="O4" s="75">
        <v>1.84</v>
      </c>
      <c r="Q4" s="3">
        <v>834</v>
      </c>
      <c r="R4" s="3">
        <v>344</v>
      </c>
      <c r="S4" s="4">
        <v>127.7</v>
      </c>
      <c r="T4" s="6">
        <v>30.2</v>
      </c>
      <c r="U4" s="75">
        <v>7.64</v>
      </c>
      <c r="V4" s="4">
        <v>67.5</v>
      </c>
      <c r="W4" s="13"/>
      <c r="X4" s="6">
        <v>3.4</v>
      </c>
      <c r="Y4" s="4">
        <v>143.9</v>
      </c>
      <c r="Z4" s="75">
        <v>1.88</v>
      </c>
      <c r="AB4" s="3">
        <v>262</v>
      </c>
      <c r="AC4" s="3">
        <v>203</v>
      </c>
      <c r="AD4" s="4">
        <v>141.7</v>
      </c>
      <c r="AE4" s="4">
        <v>30.9</v>
      </c>
      <c r="AF4" s="75">
        <v>7.3</v>
      </c>
      <c r="AG4" s="4">
        <v>62.8</v>
      </c>
      <c r="AH4" s="78"/>
      <c r="AI4" s="4">
        <v>4.1</v>
      </c>
      <c r="AJ4" s="4">
        <v>148.5</v>
      </c>
      <c r="AK4" s="75">
        <v>1.89</v>
      </c>
      <c r="AM4" s="3">
        <v>97</v>
      </c>
      <c r="AN4" s="3">
        <v>146</v>
      </c>
      <c r="AO4" s="4">
        <v>148.2</v>
      </c>
      <c r="AP4" s="4">
        <v>31.8</v>
      </c>
      <c r="AQ4" s="75">
        <v>10.41</v>
      </c>
      <c r="AR4" s="4">
        <v>83.2</v>
      </c>
      <c r="AS4" s="78"/>
      <c r="AT4" s="4">
        <v>3.5</v>
      </c>
      <c r="AU4" s="4">
        <v>142.6</v>
      </c>
      <c r="AV4" s="75">
        <v>1.9</v>
      </c>
      <c r="AX4" s="3">
        <v>59</v>
      </c>
      <c r="AY4" s="3">
        <v>107</v>
      </c>
      <c r="AZ4" s="4">
        <v>131.9</v>
      </c>
      <c r="BA4" s="4">
        <v>31.7</v>
      </c>
      <c r="BB4" s="75">
        <v>10.99</v>
      </c>
      <c r="BC4" s="4">
        <v>57.1</v>
      </c>
      <c r="BD4" s="78"/>
      <c r="BE4" s="4">
        <v>4.8</v>
      </c>
      <c r="BF4" s="4">
        <v>140.3</v>
      </c>
      <c r="BG4" s="75">
        <v>1.94</v>
      </c>
      <c r="BI4" s="3">
        <v>36</v>
      </c>
      <c r="BJ4" s="3">
        <v>91</v>
      </c>
      <c r="BK4" s="4">
        <v>102.7</v>
      </c>
      <c r="BL4" s="4">
        <v>31.9</v>
      </c>
      <c r="BM4" s="75">
        <v>11.94</v>
      </c>
      <c r="BN4" s="4">
        <v>67.4</v>
      </c>
      <c r="BO4" s="21"/>
      <c r="BP4" s="4">
        <v>4.3</v>
      </c>
      <c r="BQ4" s="4">
        <v>142.3</v>
      </c>
      <c r="BR4" s="75">
        <v>1.87</v>
      </c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E4" s="3">
        <v>49</v>
      </c>
      <c r="CF4" s="3">
        <v>91</v>
      </c>
      <c r="CG4" s="4">
        <v>120.8</v>
      </c>
      <c r="CH4" s="4">
        <v>35.7</v>
      </c>
      <c r="CI4" s="75">
        <v>11.49</v>
      </c>
      <c r="CJ4" s="4">
        <v>69.2</v>
      </c>
      <c r="CK4" s="78"/>
      <c r="CL4" s="4">
        <v>4.5</v>
      </c>
      <c r="CM4" s="4">
        <v>135.6</v>
      </c>
      <c r="CN4" s="75">
        <v>1.93</v>
      </c>
      <c r="CP4" s="3">
        <v>82</v>
      </c>
      <c r="CQ4" s="3">
        <v>85</v>
      </c>
      <c r="CR4" s="4">
        <v>90.5</v>
      </c>
      <c r="CS4" s="4">
        <v>31.5</v>
      </c>
      <c r="CT4" s="75">
        <v>18.48</v>
      </c>
      <c r="CU4" s="4">
        <v>146.7</v>
      </c>
      <c r="CV4" s="78"/>
      <c r="CW4" s="4">
        <v>5.7</v>
      </c>
      <c r="CX4" s="4">
        <v>136.8</v>
      </c>
      <c r="CY4" s="75">
        <v>1.83</v>
      </c>
      <c r="DA4" s="3">
        <v>64</v>
      </c>
      <c r="DB4" s="3">
        <v>51</v>
      </c>
      <c r="DC4" s="4">
        <v>58.2</v>
      </c>
      <c r="DD4" s="4">
        <v>25.9</v>
      </c>
      <c r="DE4" s="75">
        <v>13.21</v>
      </c>
      <c r="DF4" s="4">
        <v>93.5</v>
      </c>
      <c r="DG4" s="78"/>
      <c r="DH4" s="4">
        <v>4.3</v>
      </c>
      <c r="DI4" s="4">
        <v>155.2</v>
      </c>
      <c r="DJ4" s="75">
        <v>1.78</v>
      </c>
    </row>
    <row r="5" spans="1:114">
      <c r="A5" s="3">
        <v>2016004</v>
      </c>
      <c r="B5" s="11" t="s">
        <v>71</v>
      </c>
      <c r="C5" s="2">
        <v>1536122</v>
      </c>
      <c r="D5" s="10" t="s">
        <v>72</v>
      </c>
      <c r="F5" s="3">
        <v>63</v>
      </c>
      <c r="G5" s="3">
        <v>38</v>
      </c>
      <c r="H5" s="4">
        <v>21.3</v>
      </c>
      <c r="I5" s="4">
        <v>42.3</v>
      </c>
      <c r="J5" s="75">
        <v>5.37</v>
      </c>
      <c r="K5" s="4">
        <v>28.5</v>
      </c>
      <c r="L5" s="75">
        <v>4.79</v>
      </c>
      <c r="M5" s="4">
        <v>4.7</v>
      </c>
      <c r="N5" s="4">
        <v>140</v>
      </c>
      <c r="O5" s="75">
        <v>2.13</v>
      </c>
      <c r="Q5" s="3">
        <v>1313</v>
      </c>
      <c r="R5" s="3">
        <v>884</v>
      </c>
      <c r="S5" s="4">
        <v>72.4</v>
      </c>
      <c r="T5" s="6">
        <v>37</v>
      </c>
      <c r="U5" s="75">
        <v>5.32</v>
      </c>
      <c r="V5" s="4">
        <v>88.2</v>
      </c>
      <c r="W5" s="13"/>
      <c r="X5" s="6">
        <v>4.1</v>
      </c>
      <c r="Y5" s="4">
        <v>136.9</v>
      </c>
      <c r="Z5" s="75">
        <v>2.05</v>
      </c>
      <c r="AB5" s="3">
        <v>4566</v>
      </c>
      <c r="AC5" s="3">
        <v>925</v>
      </c>
      <c r="AD5" s="4">
        <v>71.4</v>
      </c>
      <c r="AE5" s="4">
        <v>37.5</v>
      </c>
      <c r="AF5" s="75">
        <v>9.57</v>
      </c>
      <c r="AG5" s="4">
        <v>113.9</v>
      </c>
      <c r="AH5" s="78"/>
      <c r="AI5" s="4">
        <v>4.8</v>
      </c>
      <c r="AJ5" s="4">
        <v>149.6</v>
      </c>
      <c r="AK5" s="75">
        <v>2.14</v>
      </c>
      <c r="AL5" s="21"/>
      <c r="AM5" s="86"/>
      <c r="AN5" s="86"/>
      <c r="AO5" s="13"/>
      <c r="AP5" s="13"/>
      <c r="AQ5" s="78"/>
      <c r="AR5" s="13"/>
      <c r="AS5" s="78"/>
      <c r="AT5" s="13"/>
      <c r="AU5" s="13"/>
      <c r="AV5" s="78"/>
      <c r="AX5" s="3">
        <v>441</v>
      </c>
      <c r="AY5" s="3">
        <v>620</v>
      </c>
      <c r="AZ5" s="4">
        <v>158.4</v>
      </c>
      <c r="BA5" s="4">
        <v>33.4</v>
      </c>
      <c r="BB5" s="75">
        <v>11.39</v>
      </c>
      <c r="BC5" s="4">
        <v>62.5</v>
      </c>
      <c r="BD5" s="78"/>
      <c r="BE5" s="4">
        <v>3.3</v>
      </c>
      <c r="BF5" s="4">
        <v>142.4</v>
      </c>
      <c r="BG5" s="75">
        <v>1.98</v>
      </c>
      <c r="BI5" s="3">
        <v>197</v>
      </c>
      <c r="BJ5" s="3">
        <v>417</v>
      </c>
      <c r="BK5" s="4">
        <v>149.8</v>
      </c>
      <c r="BL5" s="4">
        <v>32.4</v>
      </c>
      <c r="BM5" s="75">
        <v>8.39</v>
      </c>
      <c r="BN5" s="4">
        <v>52.5</v>
      </c>
      <c r="BO5" s="21"/>
      <c r="BP5" s="4">
        <v>3.4</v>
      </c>
      <c r="BQ5" s="4">
        <v>138.2</v>
      </c>
      <c r="BR5" s="75">
        <v>1.91</v>
      </c>
      <c r="BT5" s="3">
        <v>95</v>
      </c>
      <c r="BU5" s="3">
        <v>283</v>
      </c>
      <c r="BV5" s="4">
        <v>198.7</v>
      </c>
      <c r="BW5" s="4">
        <v>32.5</v>
      </c>
      <c r="BX5" s="75">
        <v>7.34</v>
      </c>
      <c r="BY5" s="4">
        <v>48.1</v>
      </c>
      <c r="BZ5" s="21"/>
      <c r="CA5" s="4">
        <v>3.6</v>
      </c>
      <c r="CB5" s="4">
        <v>136.2</v>
      </c>
      <c r="CC5" s="75">
        <v>1.97</v>
      </c>
      <c r="CE5" s="3">
        <v>59</v>
      </c>
      <c r="CF5" s="3">
        <v>216</v>
      </c>
      <c r="CG5" s="4">
        <v>189.3</v>
      </c>
      <c r="CH5" s="4">
        <v>30.8</v>
      </c>
      <c r="CI5" s="75">
        <v>8.04</v>
      </c>
      <c r="CJ5" s="4">
        <v>53.2</v>
      </c>
      <c r="CK5" s="78"/>
      <c r="CL5" s="4">
        <v>3.4</v>
      </c>
      <c r="CM5" s="4">
        <v>138.6</v>
      </c>
      <c r="CN5" s="75">
        <v>1.87</v>
      </c>
      <c r="CP5" s="3">
        <v>45</v>
      </c>
      <c r="CQ5" s="3">
        <v>123</v>
      </c>
      <c r="CR5" s="4">
        <v>184.4</v>
      </c>
      <c r="CS5" s="4">
        <v>23</v>
      </c>
      <c r="CT5" s="75">
        <v>6.44</v>
      </c>
      <c r="CU5" s="4">
        <v>52</v>
      </c>
      <c r="CV5" s="75">
        <v>6.16</v>
      </c>
      <c r="CW5" s="4">
        <v>3.6</v>
      </c>
      <c r="CX5" s="4">
        <v>137.9</v>
      </c>
      <c r="CY5" s="75">
        <v>1.84</v>
      </c>
      <c r="DA5" s="3">
        <v>65</v>
      </c>
      <c r="DB5" s="3">
        <v>59</v>
      </c>
      <c r="DC5" s="4">
        <v>84.7</v>
      </c>
      <c r="DD5" s="4">
        <v>31.6</v>
      </c>
      <c r="DE5" s="75">
        <v>2.57</v>
      </c>
      <c r="DF5" s="4">
        <v>56</v>
      </c>
      <c r="DG5" s="75">
        <v>7.37</v>
      </c>
      <c r="DH5" s="4">
        <v>3.3</v>
      </c>
      <c r="DI5" s="4">
        <v>137.6</v>
      </c>
      <c r="DJ5" s="75">
        <v>1.97</v>
      </c>
    </row>
    <row r="6" spans="1:114">
      <c r="A6" s="3">
        <v>2016005</v>
      </c>
      <c r="B6" s="11" t="s">
        <v>75</v>
      </c>
      <c r="C6" s="2">
        <v>1539170</v>
      </c>
      <c r="D6" s="10" t="s">
        <v>76</v>
      </c>
      <c r="F6" s="3">
        <v>43</v>
      </c>
      <c r="G6" s="3">
        <v>22</v>
      </c>
      <c r="H6" s="4">
        <v>39.7</v>
      </c>
      <c r="I6" s="4">
        <v>21.1</v>
      </c>
      <c r="J6" s="75">
        <v>15</v>
      </c>
      <c r="K6" s="4">
        <v>151.5</v>
      </c>
      <c r="L6" s="75">
        <v>5.25</v>
      </c>
      <c r="M6" s="4">
        <v>2.6</v>
      </c>
      <c r="N6" s="4">
        <v>138</v>
      </c>
      <c r="O6" s="75">
        <v>1.78</v>
      </c>
      <c r="Q6" s="3">
        <v>1282</v>
      </c>
      <c r="R6" s="3">
        <v>280</v>
      </c>
      <c r="S6" s="4">
        <v>64</v>
      </c>
      <c r="T6" s="16"/>
      <c r="U6" s="75">
        <v>10.48</v>
      </c>
      <c r="V6" s="4">
        <v>109.4</v>
      </c>
      <c r="W6" s="13"/>
      <c r="X6" s="6">
        <v>3.5</v>
      </c>
      <c r="Y6" s="4">
        <v>143.1</v>
      </c>
      <c r="Z6" s="75">
        <v>1.89</v>
      </c>
      <c r="AB6" s="3">
        <v>450</v>
      </c>
      <c r="AC6" s="3">
        <v>223</v>
      </c>
      <c r="AD6" s="4">
        <v>24.3</v>
      </c>
      <c r="AE6" s="4">
        <v>33.3</v>
      </c>
      <c r="AF6" s="75">
        <v>18.54</v>
      </c>
      <c r="AG6" s="4">
        <v>160.5</v>
      </c>
      <c r="AH6" s="78"/>
      <c r="AI6" s="4">
        <v>3.9</v>
      </c>
      <c r="AJ6" s="4">
        <v>147.3</v>
      </c>
      <c r="AK6" s="75">
        <v>1.78</v>
      </c>
      <c r="AL6" s="37"/>
      <c r="AM6" s="27">
        <v>145</v>
      </c>
      <c r="AN6" s="27">
        <v>157</v>
      </c>
      <c r="AO6" s="79">
        <v>22.6</v>
      </c>
      <c r="AP6" s="79">
        <v>31.4</v>
      </c>
      <c r="AQ6" s="80">
        <v>16.62</v>
      </c>
      <c r="AR6" s="79">
        <v>110.6</v>
      </c>
      <c r="AS6" s="78"/>
      <c r="AT6" s="79">
        <v>4.2</v>
      </c>
      <c r="AU6" s="79">
        <v>145.7</v>
      </c>
      <c r="AV6" s="80">
        <v>1.63</v>
      </c>
      <c r="AX6" s="3">
        <v>54</v>
      </c>
      <c r="AY6" s="3">
        <v>104</v>
      </c>
      <c r="AZ6" s="4">
        <v>20</v>
      </c>
      <c r="BA6" s="4">
        <v>29.4</v>
      </c>
      <c r="BB6" s="75">
        <v>11.75</v>
      </c>
      <c r="BC6" s="4">
        <v>84.3</v>
      </c>
      <c r="BD6" s="78"/>
      <c r="BE6" s="4">
        <v>3.9</v>
      </c>
      <c r="BF6" s="4">
        <v>141.7</v>
      </c>
      <c r="BG6" s="75">
        <v>1.6</v>
      </c>
      <c r="BI6" s="3">
        <v>26</v>
      </c>
      <c r="BJ6" s="3">
        <v>71</v>
      </c>
      <c r="BK6" s="4">
        <v>22.4</v>
      </c>
      <c r="BL6" s="4">
        <v>31.2</v>
      </c>
      <c r="BM6" s="75">
        <v>9.09</v>
      </c>
      <c r="BN6" s="4">
        <v>67.4</v>
      </c>
      <c r="BO6" s="21"/>
      <c r="BP6" s="4">
        <v>4.2</v>
      </c>
      <c r="BQ6" s="4">
        <v>138.3</v>
      </c>
      <c r="BR6" s="75">
        <v>1.59</v>
      </c>
      <c r="BT6" s="3">
        <v>30</v>
      </c>
      <c r="BU6" s="3">
        <v>67</v>
      </c>
      <c r="BV6" s="4">
        <v>17.7</v>
      </c>
      <c r="BW6" s="4">
        <v>26</v>
      </c>
      <c r="BX6" s="75">
        <v>7.15</v>
      </c>
      <c r="BY6" s="4">
        <v>77.1</v>
      </c>
      <c r="BZ6" s="21"/>
      <c r="CA6" s="4">
        <v>4.1</v>
      </c>
      <c r="CB6" s="4">
        <v>135.5</v>
      </c>
      <c r="CC6" s="75">
        <v>1.76</v>
      </c>
      <c r="CE6" s="3">
        <v>43</v>
      </c>
      <c r="CF6" s="3">
        <v>66</v>
      </c>
      <c r="CG6" s="4">
        <v>26.3</v>
      </c>
      <c r="CH6" s="4">
        <v>35</v>
      </c>
      <c r="CI6" s="75">
        <v>6.28</v>
      </c>
      <c r="CJ6" s="4">
        <v>78.2</v>
      </c>
      <c r="CK6" s="78"/>
      <c r="CL6" s="4">
        <v>3.8</v>
      </c>
      <c r="CM6" s="4">
        <v>139.7</v>
      </c>
      <c r="CN6" s="75">
        <v>1.83</v>
      </c>
      <c r="CO6" s="21"/>
      <c r="CP6" s="86"/>
      <c r="CQ6" s="86"/>
      <c r="CR6" s="13"/>
      <c r="CS6" s="13"/>
      <c r="CT6" s="78"/>
      <c r="CU6" s="13"/>
      <c r="CV6" s="78"/>
      <c r="CW6" s="13"/>
      <c r="CX6" s="13"/>
      <c r="CY6" s="78"/>
      <c r="DA6" s="3">
        <v>42</v>
      </c>
      <c r="DB6" s="3">
        <v>91</v>
      </c>
      <c r="DC6" s="4">
        <v>12.3</v>
      </c>
      <c r="DD6" s="4">
        <v>31.1</v>
      </c>
      <c r="DE6" s="75">
        <v>6.82</v>
      </c>
      <c r="DF6" s="4">
        <v>90.6</v>
      </c>
      <c r="DG6" s="75">
        <v>12.81</v>
      </c>
      <c r="DH6" s="4">
        <v>4.3</v>
      </c>
      <c r="DI6" s="4">
        <v>135.9</v>
      </c>
      <c r="DJ6" s="75">
        <v>1.95</v>
      </c>
    </row>
    <row r="7" spans="1:114">
      <c r="A7" s="3">
        <v>2016006</v>
      </c>
      <c r="B7" s="11" t="s">
        <v>79</v>
      </c>
      <c r="C7" s="2">
        <v>1539687</v>
      </c>
      <c r="D7" s="10" t="s">
        <v>80</v>
      </c>
      <c r="F7" s="3">
        <v>148</v>
      </c>
      <c r="G7" s="3">
        <v>188</v>
      </c>
      <c r="H7" s="4">
        <v>502</v>
      </c>
      <c r="I7" s="4">
        <v>35.1</v>
      </c>
      <c r="J7" s="75">
        <v>8.4</v>
      </c>
      <c r="K7" s="4">
        <v>62.2</v>
      </c>
      <c r="L7" s="78"/>
      <c r="M7" s="4">
        <v>3.8</v>
      </c>
      <c r="N7" s="4">
        <v>142.7</v>
      </c>
      <c r="O7" s="75">
        <v>1.9</v>
      </c>
      <c r="Q7" s="3">
        <v>1870</v>
      </c>
      <c r="R7" s="3">
        <v>275</v>
      </c>
      <c r="S7" s="4">
        <v>208.8</v>
      </c>
      <c r="T7" s="16"/>
      <c r="U7" s="80">
        <v>16.88</v>
      </c>
      <c r="V7" s="79">
        <v>126.6</v>
      </c>
      <c r="W7" s="13"/>
      <c r="X7" s="6">
        <v>4.5</v>
      </c>
      <c r="Y7" s="4">
        <v>144.1</v>
      </c>
      <c r="Z7" s="75">
        <v>1.67</v>
      </c>
      <c r="AB7" s="3">
        <v>1939</v>
      </c>
      <c r="AC7" s="3">
        <v>283</v>
      </c>
      <c r="AD7" s="4">
        <v>112.3</v>
      </c>
      <c r="AE7" s="4">
        <v>33.9</v>
      </c>
      <c r="AF7" s="75">
        <v>19.06</v>
      </c>
      <c r="AG7" s="4">
        <v>126.1</v>
      </c>
      <c r="AH7" s="78"/>
      <c r="AI7" s="4">
        <v>3.9</v>
      </c>
      <c r="AJ7" s="4">
        <v>148.4</v>
      </c>
      <c r="AK7" s="75">
        <v>1.71</v>
      </c>
      <c r="AL7" s="37"/>
      <c r="AM7" s="27">
        <v>304</v>
      </c>
      <c r="AN7" s="27">
        <v>171</v>
      </c>
      <c r="AO7" s="79">
        <v>102.8</v>
      </c>
      <c r="AP7" s="79">
        <v>36.2</v>
      </c>
      <c r="AQ7" s="80">
        <v>17.98</v>
      </c>
      <c r="AR7" s="79">
        <v>77.9</v>
      </c>
      <c r="AS7" s="78"/>
      <c r="AT7" s="79">
        <v>3.8</v>
      </c>
      <c r="AU7" s="79">
        <v>145.6</v>
      </c>
      <c r="AV7" s="80">
        <v>2.03</v>
      </c>
      <c r="AX7" s="3">
        <v>126</v>
      </c>
      <c r="AY7" s="3">
        <v>128</v>
      </c>
      <c r="AZ7" s="4">
        <v>107.2</v>
      </c>
      <c r="BA7" s="4">
        <v>33.7</v>
      </c>
      <c r="BB7" s="75">
        <v>13.82</v>
      </c>
      <c r="BC7" s="4">
        <v>58.1</v>
      </c>
      <c r="BD7" s="78"/>
      <c r="BE7" s="4">
        <v>3.7</v>
      </c>
      <c r="BF7" s="4">
        <v>147</v>
      </c>
      <c r="BG7" s="75">
        <v>1.89</v>
      </c>
      <c r="BI7" s="3">
        <v>83</v>
      </c>
      <c r="BJ7" s="3">
        <v>105</v>
      </c>
      <c r="BK7" s="4">
        <v>92.8</v>
      </c>
      <c r="BL7" s="4">
        <v>33.9</v>
      </c>
      <c r="BM7" s="75">
        <v>11.55</v>
      </c>
      <c r="BN7" s="4">
        <v>53.9</v>
      </c>
      <c r="BO7" s="21"/>
      <c r="BP7" s="4">
        <v>3.6</v>
      </c>
      <c r="BQ7" s="4">
        <v>143.2</v>
      </c>
      <c r="BR7" s="75">
        <v>1.88</v>
      </c>
      <c r="BT7" s="3">
        <v>53</v>
      </c>
      <c r="BU7" s="3">
        <v>70</v>
      </c>
      <c r="BV7" s="4">
        <v>78.5</v>
      </c>
      <c r="BW7" s="4">
        <v>31.4</v>
      </c>
      <c r="BX7" s="75">
        <v>8.81</v>
      </c>
      <c r="BY7" s="4">
        <v>61.4</v>
      </c>
      <c r="BZ7" s="21"/>
      <c r="CA7" s="4">
        <v>3.1</v>
      </c>
      <c r="CB7" s="4">
        <v>139</v>
      </c>
      <c r="CC7" s="75">
        <v>1.84</v>
      </c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37"/>
      <c r="CP7" s="27">
        <v>43</v>
      </c>
      <c r="CQ7" s="27">
        <v>46</v>
      </c>
      <c r="CR7" s="79">
        <v>75.9</v>
      </c>
      <c r="CS7" s="79">
        <v>31.1</v>
      </c>
      <c r="CT7" s="80">
        <v>5.97</v>
      </c>
      <c r="CU7" s="79">
        <v>60.4</v>
      </c>
      <c r="CV7" s="78"/>
      <c r="CW7" s="79">
        <v>3.6</v>
      </c>
      <c r="CX7" s="79">
        <v>140.7</v>
      </c>
      <c r="CY7" s="80">
        <v>1.81</v>
      </c>
      <c r="DA7" s="3">
        <v>27</v>
      </c>
      <c r="DB7" s="3">
        <v>32</v>
      </c>
      <c r="DC7" s="4">
        <v>31.3</v>
      </c>
      <c r="DD7" s="4">
        <v>34.9</v>
      </c>
      <c r="DE7" s="75">
        <v>3.59</v>
      </c>
      <c r="DF7" s="4">
        <v>49.3</v>
      </c>
      <c r="DG7" s="75">
        <v>4.49</v>
      </c>
      <c r="DH7" s="4">
        <v>4.6</v>
      </c>
      <c r="DI7" s="4">
        <v>135.9</v>
      </c>
      <c r="DJ7" s="75">
        <v>2.08</v>
      </c>
    </row>
    <row r="8" spans="1:114">
      <c r="A8" s="3">
        <v>2016007</v>
      </c>
      <c r="B8" s="11" t="s">
        <v>82</v>
      </c>
      <c r="C8" s="2">
        <v>1541706</v>
      </c>
      <c r="D8" s="10" t="s">
        <v>83</v>
      </c>
      <c r="F8" s="3">
        <v>53</v>
      </c>
      <c r="G8" s="3">
        <v>24</v>
      </c>
      <c r="H8" s="4">
        <v>368.2</v>
      </c>
      <c r="I8" s="4">
        <v>39.6</v>
      </c>
      <c r="J8" s="75">
        <v>2.55</v>
      </c>
      <c r="K8" s="4">
        <v>45.8</v>
      </c>
      <c r="L8" s="75">
        <v>6.42</v>
      </c>
      <c r="M8" s="4">
        <v>4.5</v>
      </c>
      <c r="N8" s="4">
        <v>138.6</v>
      </c>
      <c r="O8" s="75">
        <v>2.18</v>
      </c>
      <c r="Q8" s="3">
        <v>528</v>
      </c>
      <c r="R8" s="3">
        <v>276</v>
      </c>
      <c r="S8" s="4">
        <v>143.2</v>
      </c>
      <c r="T8" s="20">
        <v>42.1</v>
      </c>
      <c r="U8" s="80">
        <v>309</v>
      </c>
      <c r="V8" s="79">
        <v>49</v>
      </c>
      <c r="W8" s="13"/>
      <c r="X8" s="6">
        <v>3.7</v>
      </c>
      <c r="Y8" s="4">
        <v>139.6</v>
      </c>
      <c r="Z8" s="75">
        <v>2.05</v>
      </c>
      <c r="AB8" s="3">
        <v>593</v>
      </c>
      <c r="AC8" s="3">
        <v>412</v>
      </c>
      <c r="AD8" s="4">
        <v>61.7</v>
      </c>
      <c r="AE8" s="4">
        <v>41.4</v>
      </c>
      <c r="AF8" s="75">
        <v>3.86</v>
      </c>
      <c r="AG8" s="4">
        <v>45.5</v>
      </c>
      <c r="AH8" s="78"/>
      <c r="AI8" s="4">
        <v>3.8</v>
      </c>
      <c r="AJ8" s="4">
        <v>145</v>
      </c>
      <c r="AK8" s="75">
        <v>2.11</v>
      </c>
      <c r="AL8" s="37"/>
      <c r="AM8" s="27">
        <v>229</v>
      </c>
      <c r="AN8" s="27">
        <v>348</v>
      </c>
      <c r="AO8" s="79">
        <v>52.7</v>
      </c>
      <c r="AP8" s="79">
        <v>36.6</v>
      </c>
      <c r="AQ8" s="80">
        <v>4.38</v>
      </c>
      <c r="AR8" s="79">
        <v>43.6</v>
      </c>
      <c r="AS8" s="78"/>
      <c r="AT8" s="79">
        <v>4</v>
      </c>
      <c r="AU8" s="79">
        <v>141.1</v>
      </c>
      <c r="AV8" s="80">
        <v>1.98</v>
      </c>
      <c r="AX8" s="3">
        <v>140</v>
      </c>
      <c r="AY8" s="3">
        <v>246</v>
      </c>
      <c r="AZ8" s="4">
        <v>86.1</v>
      </c>
      <c r="BA8" s="4">
        <v>34.6</v>
      </c>
      <c r="BB8" s="75">
        <v>2.25</v>
      </c>
      <c r="BC8" s="4">
        <v>36.3</v>
      </c>
      <c r="BD8" s="78"/>
      <c r="BE8" s="4">
        <v>3.5</v>
      </c>
      <c r="BF8" s="4">
        <v>136.3</v>
      </c>
      <c r="BG8" s="75">
        <v>2</v>
      </c>
      <c r="BI8" s="3">
        <v>86</v>
      </c>
      <c r="BJ8" s="3">
        <v>179</v>
      </c>
      <c r="BK8" s="4">
        <v>126.1</v>
      </c>
      <c r="BL8" s="4">
        <v>32.5</v>
      </c>
      <c r="BM8" s="75">
        <v>2.39</v>
      </c>
      <c r="BN8" s="4">
        <v>39.5</v>
      </c>
      <c r="BO8" s="21"/>
      <c r="BP8" s="4">
        <v>3.7</v>
      </c>
      <c r="BQ8" s="4">
        <v>137.1</v>
      </c>
      <c r="BR8" s="75">
        <v>1.99</v>
      </c>
      <c r="BT8" s="3">
        <v>40</v>
      </c>
      <c r="BU8" s="3">
        <v>142</v>
      </c>
      <c r="BV8" s="4">
        <v>93.2</v>
      </c>
      <c r="BW8" s="4">
        <v>31.5</v>
      </c>
      <c r="BX8" s="75">
        <v>3.05</v>
      </c>
      <c r="BY8" s="4">
        <v>35.8</v>
      </c>
      <c r="BZ8" s="37">
        <v>8.7</v>
      </c>
      <c r="CA8" s="4">
        <v>4.2</v>
      </c>
      <c r="CB8" s="4">
        <v>139.6</v>
      </c>
      <c r="CC8" s="75">
        <v>2.07</v>
      </c>
      <c r="CE8" s="3">
        <v>69</v>
      </c>
      <c r="CF8" s="3">
        <v>128</v>
      </c>
      <c r="CG8" s="4">
        <v>60.2</v>
      </c>
      <c r="CH8" s="4">
        <v>27.2</v>
      </c>
      <c r="CI8" s="75">
        <v>3.27</v>
      </c>
      <c r="CJ8" s="4">
        <v>55</v>
      </c>
      <c r="CK8" s="78"/>
      <c r="CL8" s="4">
        <v>3.6</v>
      </c>
      <c r="CM8" s="4">
        <v>139.5</v>
      </c>
      <c r="CN8" s="75">
        <v>1.97</v>
      </c>
      <c r="CO8" s="21"/>
      <c r="CP8" s="86"/>
      <c r="CQ8" s="86"/>
      <c r="CR8" s="13"/>
      <c r="CS8" s="13"/>
      <c r="CT8" s="78"/>
      <c r="CU8" s="13"/>
      <c r="CV8" s="78"/>
      <c r="CW8" s="13"/>
      <c r="CX8" s="13"/>
      <c r="CY8" s="78"/>
      <c r="DA8" s="3">
        <v>31</v>
      </c>
      <c r="DB8" s="3">
        <v>38</v>
      </c>
      <c r="DC8" s="4">
        <v>35.3</v>
      </c>
      <c r="DD8" s="4">
        <v>32.8</v>
      </c>
      <c r="DE8" s="75">
        <v>3.88</v>
      </c>
      <c r="DF8" s="4">
        <v>60.1</v>
      </c>
      <c r="DG8" s="75">
        <v>14.25</v>
      </c>
      <c r="DH8" s="4">
        <v>3.8</v>
      </c>
      <c r="DI8" s="4">
        <v>137.5</v>
      </c>
      <c r="DJ8" s="75">
        <v>1.97</v>
      </c>
    </row>
    <row r="9" s="37" customFormat="1" spans="1:114">
      <c r="A9" s="27">
        <v>2016008</v>
      </c>
      <c r="B9" s="36" t="s">
        <v>85</v>
      </c>
      <c r="C9" s="37">
        <v>1542666</v>
      </c>
      <c r="D9" s="38" t="s">
        <v>86</v>
      </c>
      <c r="F9" s="27">
        <v>18</v>
      </c>
      <c r="G9" s="27">
        <v>24</v>
      </c>
      <c r="H9" s="79">
        <v>14.1</v>
      </c>
      <c r="I9" s="79">
        <v>40.4</v>
      </c>
      <c r="J9" s="80">
        <v>5.36</v>
      </c>
      <c r="K9" s="79">
        <v>73.7</v>
      </c>
      <c r="L9" s="80">
        <v>6.1</v>
      </c>
      <c r="M9" s="79">
        <v>3.8</v>
      </c>
      <c r="N9" s="79">
        <v>138.4</v>
      </c>
      <c r="O9" s="80">
        <v>2.05</v>
      </c>
      <c r="P9" s="107"/>
      <c r="Q9" s="27">
        <v>3512</v>
      </c>
      <c r="R9" s="27">
        <v>1173</v>
      </c>
      <c r="S9" s="79">
        <v>247</v>
      </c>
      <c r="T9" s="20">
        <v>33.3</v>
      </c>
      <c r="U9" s="80">
        <v>8.18</v>
      </c>
      <c r="V9" s="79">
        <v>129.8</v>
      </c>
      <c r="W9" s="13"/>
      <c r="X9" s="20">
        <v>4.6</v>
      </c>
      <c r="Y9" s="79">
        <v>143</v>
      </c>
      <c r="Z9" s="80">
        <v>1.92</v>
      </c>
      <c r="AB9" s="37">
        <v>2385</v>
      </c>
      <c r="AC9" s="37">
        <v>672</v>
      </c>
      <c r="AD9" s="37">
        <v>74.2</v>
      </c>
      <c r="AE9" s="37">
        <v>38.9</v>
      </c>
      <c r="AF9" s="37">
        <v>12.79</v>
      </c>
      <c r="AG9" s="37">
        <v>248.2</v>
      </c>
      <c r="AH9" s="21"/>
      <c r="AI9" s="37">
        <v>3.7</v>
      </c>
      <c r="AJ9" s="37">
        <v>155.4</v>
      </c>
      <c r="AK9" s="37">
        <v>2.18</v>
      </c>
      <c r="AM9" s="37">
        <v>1286</v>
      </c>
      <c r="AN9" s="21"/>
      <c r="AO9" s="21"/>
      <c r="AP9" s="21"/>
      <c r="AQ9" s="37">
        <v>16.01</v>
      </c>
      <c r="AR9" s="37">
        <v>248.9</v>
      </c>
      <c r="AS9" s="21"/>
      <c r="AT9" s="37">
        <v>4.2</v>
      </c>
      <c r="AU9" s="37">
        <v>153.7</v>
      </c>
      <c r="AV9" s="37">
        <v>2.07</v>
      </c>
      <c r="AX9" s="37">
        <v>306</v>
      </c>
      <c r="AY9" s="37">
        <v>340</v>
      </c>
      <c r="AZ9" s="37">
        <v>93.5</v>
      </c>
      <c r="BA9" s="37">
        <v>31.9</v>
      </c>
      <c r="BB9" s="37">
        <v>23.43</v>
      </c>
      <c r="BC9" s="37">
        <v>272.1</v>
      </c>
      <c r="BD9" s="21"/>
      <c r="BE9" s="37">
        <v>4.1</v>
      </c>
      <c r="BF9" s="37">
        <v>150.7</v>
      </c>
      <c r="BG9" s="37">
        <v>2.02</v>
      </c>
      <c r="BI9" s="37">
        <v>224</v>
      </c>
      <c r="BJ9" s="37">
        <v>259</v>
      </c>
      <c r="BK9" s="37">
        <v>94.1</v>
      </c>
      <c r="BL9" s="37">
        <v>38.1</v>
      </c>
      <c r="BM9" s="37">
        <v>24.45</v>
      </c>
      <c r="BN9" s="37">
        <v>233</v>
      </c>
      <c r="BO9" s="21"/>
      <c r="BP9" s="37">
        <v>3.5</v>
      </c>
      <c r="BQ9" s="37">
        <v>156.6</v>
      </c>
      <c r="BR9" s="37">
        <v>1.79</v>
      </c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E9" s="37">
        <v>87</v>
      </c>
      <c r="CF9" s="37">
        <v>100</v>
      </c>
      <c r="CG9" s="37">
        <v>43.8</v>
      </c>
      <c r="CH9" s="37">
        <v>26.9</v>
      </c>
      <c r="CI9" s="37">
        <v>21.36</v>
      </c>
      <c r="CJ9" s="37">
        <v>131.6</v>
      </c>
      <c r="CK9" s="21"/>
      <c r="CL9" s="37">
        <v>3.7</v>
      </c>
      <c r="CM9" s="37">
        <v>141.2</v>
      </c>
      <c r="CN9" s="37">
        <v>1.53</v>
      </c>
      <c r="CP9" s="21"/>
      <c r="CQ9" s="21"/>
      <c r="CR9" s="21"/>
      <c r="CS9" s="21"/>
      <c r="CT9" s="37">
        <v>21.8</v>
      </c>
      <c r="CU9" s="37">
        <v>130.5</v>
      </c>
      <c r="CV9" s="78"/>
      <c r="CW9" s="37">
        <v>4.3</v>
      </c>
      <c r="CX9" s="37">
        <v>136.9</v>
      </c>
      <c r="CY9" s="37">
        <v>1.43</v>
      </c>
      <c r="DA9" s="37">
        <v>16</v>
      </c>
      <c r="DB9" s="37">
        <v>28</v>
      </c>
      <c r="DC9" s="37">
        <v>12.1</v>
      </c>
      <c r="DD9" s="37">
        <v>31.1</v>
      </c>
      <c r="DE9" s="37">
        <v>5.33</v>
      </c>
      <c r="DF9" s="37">
        <v>101</v>
      </c>
      <c r="DG9" s="37">
        <v>9.76</v>
      </c>
      <c r="DH9" s="37">
        <v>3.7</v>
      </c>
      <c r="DI9" s="37">
        <v>129.4</v>
      </c>
      <c r="DJ9" s="37">
        <v>1.37</v>
      </c>
    </row>
    <row r="10" s="37" customFormat="1" spans="1:114">
      <c r="A10" s="3">
        <v>2016009</v>
      </c>
      <c r="B10" s="11" t="s">
        <v>90</v>
      </c>
      <c r="C10" s="2">
        <v>1543627</v>
      </c>
      <c r="D10" s="10" t="s">
        <v>91</v>
      </c>
      <c r="F10" s="27">
        <v>66</v>
      </c>
      <c r="G10" s="27">
        <v>29</v>
      </c>
      <c r="H10" s="79">
        <v>400.3</v>
      </c>
      <c r="I10" s="79">
        <v>39.8</v>
      </c>
      <c r="J10" s="80">
        <v>6.62</v>
      </c>
      <c r="K10" s="79">
        <v>67.8</v>
      </c>
      <c r="L10" s="80">
        <v>4.9</v>
      </c>
      <c r="M10" s="79">
        <v>3.9</v>
      </c>
      <c r="N10" s="79">
        <v>143.3</v>
      </c>
      <c r="O10" s="80">
        <v>3.79</v>
      </c>
      <c r="Q10" s="27">
        <v>330</v>
      </c>
      <c r="R10" s="27">
        <v>162</v>
      </c>
      <c r="S10" s="79">
        <v>217.1</v>
      </c>
      <c r="T10" s="20">
        <v>38.7</v>
      </c>
      <c r="U10" s="80">
        <v>8.45</v>
      </c>
      <c r="V10" s="79">
        <v>81.4</v>
      </c>
      <c r="W10" s="13"/>
      <c r="X10" s="20">
        <v>3.1</v>
      </c>
      <c r="Y10" s="79">
        <v>147.3</v>
      </c>
      <c r="Z10" s="80">
        <v>3.26</v>
      </c>
      <c r="AB10" s="27">
        <v>320</v>
      </c>
      <c r="AC10" s="27">
        <v>174</v>
      </c>
      <c r="AD10" s="79">
        <v>279.2</v>
      </c>
      <c r="AE10" s="79">
        <v>39.6</v>
      </c>
      <c r="AF10" s="80">
        <v>13.51</v>
      </c>
      <c r="AG10" s="79">
        <v>153.5</v>
      </c>
      <c r="AH10" s="78"/>
      <c r="AI10" s="79">
        <v>4.4</v>
      </c>
      <c r="AJ10" s="79">
        <v>147.9</v>
      </c>
      <c r="AK10" s="80">
        <v>3.83</v>
      </c>
      <c r="AM10" s="27">
        <v>302</v>
      </c>
      <c r="AN10" s="27">
        <v>145</v>
      </c>
      <c r="AO10" s="79">
        <v>398.4</v>
      </c>
      <c r="AP10" s="79">
        <v>34.1</v>
      </c>
      <c r="AQ10" s="80">
        <v>18.18</v>
      </c>
      <c r="AR10" s="79">
        <v>189.1</v>
      </c>
      <c r="AS10" s="78"/>
      <c r="AT10" s="79">
        <v>4.4</v>
      </c>
      <c r="AU10" s="79">
        <v>147.1</v>
      </c>
      <c r="AV10" s="80">
        <v>3.42</v>
      </c>
      <c r="AX10" s="27">
        <v>133</v>
      </c>
      <c r="AY10" s="27">
        <v>83</v>
      </c>
      <c r="AZ10" s="79">
        <v>253.4</v>
      </c>
      <c r="BA10" s="79">
        <v>37.2</v>
      </c>
      <c r="BB10" s="80">
        <v>19.7</v>
      </c>
      <c r="BC10" s="79">
        <v>214.2</v>
      </c>
      <c r="BD10" s="78"/>
      <c r="BE10" s="79">
        <v>3.9</v>
      </c>
      <c r="BF10" s="79">
        <v>152.4</v>
      </c>
      <c r="BG10" s="80">
        <v>3.34</v>
      </c>
      <c r="BI10" s="27">
        <v>67</v>
      </c>
      <c r="BJ10" s="27">
        <v>67</v>
      </c>
      <c r="BK10" s="79">
        <v>291.9</v>
      </c>
      <c r="BL10" s="79">
        <v>39.2</v>
      </c>
      <c r="BM10" s="80">
        <v>16.02</v>
      </c>
      <c r="BN10" s="79">
        <v>153.9</v>
      </c>
      <c r="BO10" s="21"/>
      <c r="BP10" s="79">
        <v>4</v>
      </c>
      <c r="BQ10" s="79">
        <v>141.8</v>
      </c>
      <c r="BR10" s="80">
        <v>3.38</v>
      </c>
      <c r="BT10" s="27">
        <v>48</v>
      </c>
      <c r="BU10" s="27">
        <v>56</v>
      </c>
      <c r="BV10" s="79">
        <v>303.9</v>
      </c>
      <c r="BW10" s="79">
        <v>39.1</v>
      </c>
      <c r="BX10" s="80">
        <v>12.08</v>
      </c>
      <c r="BY10" s="79">
        <v>101.6</v>
      </c>
      <c r="BZ10" s="21"/>
      <c r="CA10" s="79">
        <v>4</v>
      </c>
      <c r="CB10" s="79">
        <v>134.1</v>
      </c>
      <c r="CC10" s="80">
        <v>3.35</v>
      </c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P10" s="27">
        <v>58</v>
      </c>
      <c r="CQ10" s="27">
        <v>42</v>
      </c>
      <c r="CR10" s="79">
        <v>247.9</v>
      </c>
      <c r="CS10" s="79">
        <v>35.9</v>
      </c>
      <c r="CT10" s="80">
        <v>30.81</v>
      </c>
      <c r="CU10" s="79">
        <v>267.4</v>
      </c>
      <c r="CV10" s="78"/>
      <c r="CW10" s="79">
        <v>4.5</v>
      </c>
      <c r="CX10" s="79">
        <v>136.4</v>
      </c>
      <c r="CY10" s="80">
        <v>2.9</v>
      </c>
      <c r="DA10" s="27">
        <v>73</v>
      </c>
      <c r="DB10" s="27">
        <v>81</v>
      </c>
      <c r="DC10" s="79">
        <v>103.9</v>
      </c>
      <c r="DD10" s="79">
        <v>29</v>
      </c>
      <c r="DE10" s="80">
        <v>26.81</v>
      </c>
      <c r="DF10" s="79">
        <v>160.1</v>
      </c>
      <c r="DG10" s="78"/>
      <c r="DH10" s="79">
        <v>3.2</v>
      </c>
      <c r="DI10" s="79">
        <v>149.6</v>
      </c>
      <c r="DJ10" s="80">
        <v>3.34</v>
      </c>
    </row>
    <row r="11" s="37" customFormat="1" spans="1:114">
      <c r="A11" s="3">
        <v>2016010</v>
      </c>
      <c r="B11" s="11" t="s">
        <v>94</v>
      </c>
      <c r="C11" s="2">
        <v>1541887</v>
      </c>
      <c r="D11" s="10" t="s">
        <v>95</v>
      </c>
      <c r="F11" s="27">
        <v>41</v>
      </c>
      <c r="G11" s="27">
        <v>21</v>
      </c>
      <c r="H11" s="79">
        <v>42.7</v>
      </c>
      <c r="I11" s="79">
        <v>31.8</v>
      </c>
      <c r="J11" s="80">
        <v>5.84</v>
      </c>
      <c r="K11" s="79">
        <v>58.9</v>
      </c>
      <c r="L11" s="80">
        <v>4.8</v>
      </c>
      <c r="M11" s="79">
        <v>3.5</v>
      </c>
      <c r="N11" s="79">
        <v>137.9</v>
      </c>
      <c r="O11" s="80">
        <v>2.05</v>
      </c>
      <c r="Q11" s="27">
        <v>2343</v>
      </c>
      <c r="R11" s="27">
        <v>576</v>
      </c>
      <c r="S11" s="79">
        <v>79</v>
      </c>
      <c r="T11" s="20">
        <v>40.9</v>
      </c>
      <c r="U11" s="80">
        <v>7.29</v>
      </c>
      <c r="V11" s="79">
        <v>74.2</v>
      </c>
      <c r="W11" s="13"/>
      <c r="X11" s="20">
        <v>3.7</v>
      </c>
      <c r="Y11" s="79">
        <v>140.7</v>
      </c>
      <c r="Z11" s="80">
        <v>2.1</v>
      </c>
      <c r="AB11" s="27">
        <v>3008</v>
      </c>
      <c r="AC11" s="27">
        <v>2475</v>
      </c>
      <c r="AD11" s="79">
        <v>44.4</v>
      </c>
      <c r="AE11" s="79">
        <v>39.5</v>
      </c>
      <c r="AF11" s="80">
        <v>13.74</v>
      </c>
      <c r="AG11" s="79">
        <v>165.2</v>
      </c>
      <c r="AH11" s="78"/>
      <c r="AI11" s="79">
        <v>4.4</v>
      </c>
      <c r="AJ11" s="79">
        <v>148.8</v>
      </c>
      <c r="AK11" s="80">
        <v>1.99</v>
      </c>
      <c r="AM11" s="27">
        <v>12359</v>
      </c>
      <c r="AN11" s="27">
        <v>3736</v>
      </c>
      <c r="AO11" s="79">
        <v>40.2</v>
      </c>
      <c r="AP11" s="79">
        <v>36.7</v>
      </c>
      <c r="AQ11" s="80">
        <v>21.02</v>
      </c>
      <c r="AR11" s="79">
        <v>232.7</v>
      </c>
      <c r="AS11" s="78"/>
      <c r="AT11" s="79">
        <v>5.3</v>
      </c>
      <c r="AU11" s="79">
        <v>142.9</v>
      </c>
      <c r="AV11" s="80">
        <v>1.68</v>
      </c>
      <c r="AX11" s="27">
        <v>12822</v>
      </c>
      <c r="AY11" s="27">
        <v>2218</v>
      </c>
      <c r="AZ11" s="79">
        <v>113.5</v>
      </c>
      <c r="BA11" s="79">
        <v>34.1</v>
      </c>
      <c r="BB11" s="80">
        <v>14.8</v>
      </c>
      <c r="BC11" s="79">
        <v>193.7</v>
      </c>
      <c r="BD11" s="78"/>
      <c r="BE11" s="79">
        <v>3.9</v>
      </c>
      <c r="BF11" s="79">
        <v>152.7</v>
      </c>
      <c r="BG11" s="80">
        <v>1.76</v>
      </c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86"/>
      <c r="CQ11" s="86"/>
      <c r="CR11" s="13"/>
      <c r="CS11" s="13"/>
      <c r="CT11" s="78"/>
      <c r="CU11" s="13"/>
      <c r="CV11" s="78"/>
      <c r="CW11" s="13"/>
      <c r="CX11" s="13"/>
      <c r="CY11" s="78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</row>
    <row r="12" s="37" customFormat="1" spans="1:114">
      <c r="A12" s="3">
        <v>2016011</v>
      </c>
      <c r="B12" s="11" t="s">
        <v>99</v>
      </c>
      <c r="C12" s="2">
        <v>1541882</v>
      </c>
      <c r="D12" s="10" t="s">
        <v>100</v>
      </c>
      <c r="F12" s="27">
        <v>36</v>
      </c>
      <c r="G12" s="27">
        <v>21</v>
      </c>
      <c r="H12" s="79">
        <v>37.9</v>
      </c>
      <c r="I12" s="79">
        <v>25.8</v>
      </c>
      <c r="J12" s="80">
        <v>7.75</v>
      </c>
      <c r="K12" s="79">
        <v>50.1</v>
      </c>
      <c r="L12" s="80">
        <v>3.17</v>
      </c>
      <c r="M12" s="79">
        <v>3.8</v>
      </c>
      <c r="N12" s="79">
        <v>136.1</v>
      </c>
      <c r="O12" s="80">
        <v>2.02</v>
      </c>
      <c r="Q12" s="27">
        <v>6139</v>
      </c>
      <c r="R12" s="27">
        <v>1981</v>
      </c>
      <c r="S12" s="79">
        <v>34.9</v>
      </c>
      <c r="T12" s="20">
        <v>34</v>
      </c>
      <c r="U12" s="80">
        <v>7.33</v>
      </c>
      <c r="V12" s="79">
        <v>58.2</v>
      </c>
      <c r="W12" s="13"/>
      <c r="X12" s="20">
        <v>3.7</v>
      </c>
      <c r="Y12" s="79">
        <v>146.7</v>
      </c>
      <c r="Z12" s="80">
        <v>1.95</v>
      </c>
      <c r="AB12" s="27">
        <v>12137</v>
      </c>
      <c r="AC12" s="27">
        <v>3274</v>
      </c>
      <c r="AD12" s="79">
        <v>22.7</v>
      </c>
      <c r="AE12" s="79">
        <v>35.2</v>
      </c>
      <c r="AF12" s="80">
        <v>11.84</v>
      </c>
      <c r="AG12" s="79">
        <v>129.1</v>
      </c>
      <c r="AH12" s="78"/>
      <c r="AI12" s="79">
        <v>5.8</v>
      </c>
      <c r="AJ12" s="79">
        <v>146.1</v>
      </c>
      <c r="AK12" s="80">
        <v>2.28</v>
      </c>
      <c r="AM12" s="27">
        <v>9408</v>
      </c>
      <c r="AN12" s="27">
        <v>3050</v>
      </c>
      <c r="AO12" s="79">
        <v>28.3</v>
      </c>
      <c r="AP12" s="79">
        <v>34.8</v>
      </c>
      <c r="AQ12" s="80">
        <v>12.9</v>
      </c>
      <c r="AR12" s="79">
        <v>135.8</v>
      </c>
      <c r="AS12" s="78"/>
      <c r="AT12" s="79">
        <v>3.4</v>
      </c>
      <c r="AU12" s="79">
        <v>146.6</v>
      </c>
      <c r="AV12" s="80">
        <v>1.89</v>
      </c>
      <c r="AX12" s="27">
        <v>1913</v>
      </c>
      <c r="AY12" s="27">
        <v>1737</v>
      </c>
      <c r="AZ12" s="79">
        <v>31.4</v>
      </c>
      <c r="BA12" s="79">
        <v>38.7</v>
      </c>
      <c r="BB12" s="80">
        <v>9.52</v>
      </c>
      <c r="BC12" s="79">
        <v>100.4</v>
      </c>
      <c r="BD12" s="78"/>
      <c r="BE12" s="79">
        <v>3.8</v>
      </c>
      <c r="BF12" s="79">
        <v>140.8</v>
      </c>
      <c r="BG12" s="80">
        <v>2.03</v>
      </c>
      <c r="BI12" s="27">
        <v>674</v>
      </c>
      <c r="BJ12" s="27">
        <v>988</v>
      </c>
      <c r="BK12" s="79">
        <v>22.5</v>
      </c>
      <c r="BL12" s="79">
        <v>38</v>
      </c>
      <c r="BM12" s="80">
        <v>8.32</v>
      </c>
      <c r="BN12" s="79">
        <v>111.1</v>
      </c>
      <c r="BO12" s="21"/>
      <c r="BP12" s="79">
        <v>3.9</v>
      </c>
      <c r="BQ12" s="79">
        <v>137.9</v>
      </c>
      <c r="BR12" s="80">
        <v>2.27</v>
      </c>
      <c r="BT12" s="27">
        <v>280</v>
      </c>
      <c r="BU12" s="27">
        <v>694</v>
      </c>
      <c r="BV12" s="79">
        <v>20.8</v>
      </c>
      <c r="BW12" s="79">
        <v>34</v>
      </c>
      <c r="BX12" s="80">
        <v>16.32</v>
      </c>
      <c r="BY12" s="79">
        <v>183.4</v>
      </c>
      <c r="BZ12" s="21"/>
      <c r="CA12" s="79">
        <v>4.3</v>
      </c>
      <c r="CB12" s="79">
        <v>133.7</v>
      </c>
      <c r="CC12" s="80">
        <v>1.99</v>
      </c>
      <c r="CE12" s="27">
        <v>134</v>
      </c>
      <c r="CF12" s="27">
        <v>398</v>
      </c>
      <c r="CG12" s="79">
        <v>18.3</v>
      </c>
      <c r="CH12" s="79">
        <v>33</v>
      </c>
      <c r="CI12" s="80">
        <v>31.02</v>
      </c>
      <c r="CJ12" s="79">
        <v>256.4</v>
      </c>
      <c r="CK12" s="78"/>
      <c r="CL12" s="79">
        <v>4.3</v>
      </c>
      <c r="CM12" s="79">
        <v>138.3</v>
      </c>
      <c r="CN12" s="80">
        <v>1.93</v>
      </c>
      <c r="CP12" s="27">
        <v>73</v>
      </c>
      <c r="CQ12" s="86"/>
      <c r="CR12" s="79">
        <v>14.4</v>
      </c>
      <c r="CS12" s="79">
        <v>32.9</v>
      </c>
      <c r="CT12" s="80">
        <v>37.17</v>
      </c>
      <c r="CU12" s="79">
        <v>250.6</v>
      </c>
      <c r="CV12" s="78"/>
      <c r="CW12" s="79">
        <v>4.2</v>
      </c>
      <c r="CX12" s="79">
        <v>137.3</v>
      </c>
      <c r="CY12" s="80">
        <v>1.83</v>
      </c>
      <c r="DA12" s="27">
        <v>24</v>
      </c>
      <c r="DB12" s="27">
        <v>28</v>
      </c>
      <c r="DC12" s="79">
        <v>13.4</v>
      </c>
      <c r="DD12" s="79">
        <v>33.2</v>
      </c>
      <c r="DE12" s="80">
        <v>11.45</v>
      </c>
      <c r="DF12" s="79">
        <v>100.8</v>
      </c>
      <c r="DG12" s="80">
        <v>5.36</v>
      </c>
      <c r="DH12" s="79">
        <v>4</v>
      </c>
      <c r="DI12" s="79">
        <v>140.8</v>
      </c>
      <c r="DJ12" s="80">
        <v>1.77</v>
      </c>
    </row>
    <row r="13" s="37" customFormat="1" spans="1:114">
      <c r="A13" s="3">
        <v>2016012</v>
      </c>
      <c r="B13" s="11" t="s">
        <v>104</v>
      </c>
      <c r="C13" s="2">
        <v>1522567</v>
      </c>
      <c r="D13" s="10" t="s">
        <v>105</v>
      </c>
      <c r="F13" s="27">
        <v>28</v>
      </c>
      <c r="G13" s="27">
        <v>24</v>
      </c>
      <c r="H13" s="79">
        <v>18.5</v>
      </c>
      <c r="I13" s="79">
        <v>40.5</v>
      </c>
      <c r="J13" s="80">
        <v>5.88</v>
      </c>
      <c r="K13" s="79">
        <v>64.4</v>
      </c>
      <c r="L13" s="80">
        <v>5.9</v>
      </c>
      <c r="M13" s="79">
        <v>4.5</v>
      </c>
      <c r="N13" s="79">
        <v>139</v>
      </c>
      <c r="O13" s="80">
        <v>2.14</v>
      </c>
      <c r="Q13" s="27">
        <v>1244</v>
      </c>
      <c r="R13" s="86"/>
      <c r="S13" s="79">
        <v>55.1</v>
      </c>
      <c r="T13" s="20">
        <v>43</v>
      </c>
      <c r="U13" s="80">
        <v>7.74</v>
      </c>
      <c r="V13" s="79">
        <v>79.8</v>
      </c>
      <c r="W13" s="13"/>
      <c r="X13" s="20">
        <v>3.8</v>
      </c>
      <c r="Y13" s="79">
        <v>138.9</v>
      </c>
      <c r="Z13" s="80">
        <v>2.06</v>
      </c>
      <c r="AB13" s="27">
        <v>13589</v>
      </c>
      <c r="AC13" s="27">
        <v>2614</v>
      </c>
      <c r="AD13" s="79">
        <v>83</v>
      </c>
      <c r="AE13" s="79">
        <v>42.4</v>
      </c>
      <c r="AF13" s="80">
        <v>10.12</v>
      </c>
      <c r="AG13" s="79">
        <v>95.4</v>
      </c>
      <c r="AH13" s="80">
        <v>12.97</v>
      </c>
      <c r="AI13" s="79">
        <v>3.9</v>
      </c>
      <c r="AJ13" s="79">
        <v>144.1</v>
      </c>
      <c r="AK13" s="80">
        <v>2.23</v>
      </c>
      <c r="AM13" s="27">
        <v>1897</v>
      </c>
      <c r="AN13" s="27">
        <v>1095</v>
      </c>
      <c r="AO13" s="79">
        <v>59.2</v>
      </c>
      <c r="AP13" s="79">
        <v>37.1</v>
      </c>
      <c r="AQ13" s="80">
        <v>19.17</v>
      </c>
      <c r="AR13" s="79">
        <v>290.5</v>
      </c>
      <c r="AS13" s="78"/>
      <c r="AT13" s="79">
        <v>3.7</v>
      </c>
      <c r="AU13" s="79">
        <v>141.3</v>
      </c>
      <c r="AV13" s="80">
        <v>2.13</v>
      </c>
      <c r="AX13" s="27">
        <v>635</v>
      </c>
      <c r="AY13" s="27">
        <v>719</v>
      </c>
      <c r="AZ13" s="79">
        <v>78.4</v>
      </c>
      <c r="BA13" s="79">
        <v>39.3</v>
      </c>
      <c r="BB13" s="80">
        <v>28.66</v>
      </c>
      <c r="BC13" s="79">
        <v>418.8</v>
      </c>
      <c r="BD13" s="78"/>
      <c r="BE13" s="79">
        <v>4.1</v>
      </c>
      <c r="BF13" s="79">
        <v>146.7</v>
      </c>
      <c r="BG13" s="80">
        <v>2.19</v>
      </c>
      <c r="BI13" s="27">
        <v>210</v>
      </c>
      <c r="BJ13" s="27">
        <v>509</v>
      </c>
      <c r="BK13" s="79">
        <v>69.2</v>
      </c>
      <c r="BL13" s="79">
        <v>38.6</v>
      </c>
      <c r="BM13" s="80">
        <v>42.49</v>
      </c>
      <c r="BN13" s="79">
        <v>403.5</v>
      </c>
      <c r="BO13" s="21"/>
      <c r="BP13" s="79">
        <v>3.7</v>
      </c>
      <c r="BQ13" s="79">
        <v>144.7</v>
      </c>
      <c r="BR13" s="80">
        <v>2.24</v>
      </c>
      <c r="BT13" s="27">
        <v>102</v>
      </c>
      <c r="BU13" s="27">
        <v>351</v>
      </c>
      <c r="BV13" s="79">
        <v>88.4</v>
      </c>
      <c r="BW13" s="79">
        <v>41.6</v>
      </c>
      <c r="BX13" s="80">
        <v>24.54</v>
      </c>
      <c r="BY13" s="79">
        <v>186.6</v>
      </c>
      <c r="BZ13" s="21"/>
      <c r="CA13" s="79">
        <v>3.4</v>
      </c>
      <c r="CB13" s="79">
        <v>141.2</v>
      </c>
      <c r="CC13" s="80">
        <v>2.77</v>
      </c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86"/>
      <c r="CQ13" s="86"/>
      <c r="CR13" s="13"/>
      <c r="CS13" s="13"/>
      <c r="CT13" s="78"/>
      <c r="CU13" s="13"/>
      <c r="CV13" s="78"/>
      <c r="CW13" s="13"/>
      <c r="CX13" s="13"/>
      <c r="CY13" s="78"/>
      <c r="DA13" s="27">
        <v>373</v>
      </c>
      <c r="DB13" s="27">
        <v>568</v>
      </c>
      <c r="DC13" s="79">
        <v>25.2</v>
      </c>
      <c r="DD13" s="79">
        <v>28.4</v>
      </c>
      <c r="DE13" s="80">
        <v>26.26</v>
      </c>
      <c r="DF13" s="79">
        <v>198.7</v>
      </c>
      <c r="DG13" s="80">
        <v>8.28</v>
      </c>
      <c r="DH13" s="79">
        <v>3.9</v>
      </c>
      <c r="DI13" s="79">
        <v>142.1</v>
      </c>
      <c r="DJ13" s="80">
        <v>1.8</v>
      </c>
    </row>
    <row r="14" s="37" customFormat="1" spans="1:114">
      <c r="A14" s="3">
        <v>2016013</v>
      </c>
      <c r="B14" s="11" t="s">
        <v>110</v>
      </c>
      <c r="C14" s="2">
        <v>1542348</v>
      </c>
      <c r="D14" s="10" t="s">
        <v>111</v>
      </c>
      <c r="F14" s="27">
        <v>29</v>
      </c>
      <c r="G14" s="27">
        <v>22</v>
      </c>
      <c r="H14" s="79">
        <v>129.5</v>
      </c>
      <c r="I14" s="79">
        <v>36.6</v>
      </c>
      <c r="J14" s="80">
        <v>7.72</v>
      </c>
      <c r="K14" s="79">
        <v>80</v>
      </c>
      <c r="L14" s="80">
        <v>7.54</v>
      </c>
      <c r="M14" s="79">
        <v>3.8</v>
      </c>
      <c r="N14" s="79">
        <v>132.9</v>
      </c>
      <c r="O14" s="80">
        <v>1.95</v>
      </c>
      <c r="Q14" s="27">
        <v>674</v>
      </c>
      <c r="R14" s="27">
        <v>234</v>
      </c>
      <c r="S14" s="79">
        <v>234.2</v>
      </c>
      <c r="T14" s="20">
        <v>38.6</v>
      </c>
      <c r="U14" s="80">
        <v>7.37</v>
      </c>
      <c r="V14" s="79">
        <v>69.5</v>
      </c>
      <c r="W14" s="13"/>
      <c r="X14" s="20">
        <v>4.4</v>
      </c>
      <c r="Y14" s="79">
        <v>137.6</v>
      </c>
      <c r="Z14" s="80">
        <v>2.03</v>
      </c>
      <c r="AB14" s="27">
        <v>400</v>
      </c>
      <c r="AC14" s="27">
        <v>248</v>
      </c>
      <c r="AD14" s="79">
        <v>206.8</v>
      </c>
      <c r="AE14" s="79">
        <v>35.6</v>
      </c>
      <c r="AF14" s="80">
        <v>10.07</v>
      </c>
      <c r="AG14" s="79">
        <v>85.6</v>
      </c>
      <c r="AH14" s="78"/>
      <c r="AI14" s="79">
        <v>4.2</v>
      </c>
      <c r="AJ14" s="79">
        <v>141.4</v>
      </c>
      <c r="AK14" s="80">
        <v>2.03</v>
      </c>
      <c r="AM14" s="27">
        <v>94</v>
      </c>
      <c r="AN14" s="27">
        <v>143</v>
      </c>
      <c r="AO14" s="79">
        <v>63.9</v>
      </c>
      <c r="AP14" s="79">
        <v>33.3</v>
      </c>
      <c r="AQ14" s="80">
        <v>9.83</v>
      </c>
      <c r="AR14" s="79">
        <v>78.4</v>
      </c>
      <c r="AS14" s="78"/>
      <c r="AT14" s="79">
        <v>4.2</v>
      </c>
      <c r="AU14" s="79">
        <v>142.7</v>
      </c>
      <c r="AV14" s="80">
        <v>2.07</v>
      </c>
      <c r="AX14" s="27">
        <v>40</v>
      </c>
      <c r="AY14" s="27">
        <v>86</v>
      </c>
      <c r="AZ14" s="79">
        <v>48.7</v>
      </c>
      <c r="BA14" s="79">
        <v>31.1</v>
      </c>
      <c r="BB14" s="80">
        <v>10.01</v>
      </c>
      <c r="BC14" s="79">
        <v>66.2</v>
      </c>
      <c r="BD14" s="78"/>
      <c r="BE14" s="79">
        <v>4.1</v>
      </c>
      <c r="BF14" s="79">
        <v>142.7</v>
      </c>
      <c r="BG14" s="80">
        <v>2.03</v>
      </c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T14" s="86"/>
      <c r="BU14" s="86"/>
      <c r="BV14" s="86"/>
      <c r="BW14" s="86"/>
      <c r="BX14" s="80">
        <v>12.16</v>
      </c>
      <c r="BY14" s="79">
        <v>55.8</v>
      </c>
      <c r="BZ14" s="21"/>
      <c r="CA14" s="79">
        <v>5</v>
      </c>
      <c r="CB14" s="79">
        <v>137.6</v>
      </c>
      <c r="CC14" s="80">
        <v>1.9</v>
      </c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P14" s="27">
        <v>30</v>
      </c>
      <c r="CQ14" s="27">
        <v>35</v>
      </c>
      <c r="CR14" s="79">
        <v>29.3</v>
      </c>
      <c r="CS14" s="79">
        <v>33.1</v>
      </c>
      <c r="CT14" s="80">
        <v>7.23</v>
      </c>
      <c r="CU14" s="79">
        <v>46.6</v>
      </c>
      <c r="CV14" s="80">
        <v>17.27</v>
      </c>
      <c r="CW14" s="79">
        <v>4.7</v>
      </c>
      <c r="CX14" s="79">
        <v>134.1</v>
      </c>
      <c r="CY14" s="80">
        <v>1.94</v>
      </c>
      <c r="DA14" s="27">
        <v>34</v>
      </c>
      <c r="DB14" s="27">
        <v>53</v>
      </c>
      <c r="DC14" s="79">
        <v>14.6</v>
      </c>
      <c r="DD14" s="79">
        <v>34.9</v>
      </c>
      <c r="DE14" s="80">
        <v>6.15</v>
      </c>
      <c r="DF14" s="79">
        <v>47.1</v>
      </c>
      <c r="DG14" s="80">
        <v>8.41</v>
      </c>
      <c r="DH14" s="79">
        <v>4.7</v>
      </c>
      <c r="DI14" s="79">
        <v>136.9</v>
      </c>
      <c r="DJ14" s="80">
        <v>2.19</v>
      </c>
    </row>
    <row r="15" s="37" customFormat="1" spans="1:114">
      <c r="A15" s="3">
        <v>2016014</v>
      </c>
      <c r="B15" s="11" t="s">
        <v>115</v>
      </c>
      <c r="C15" s="2">
        <v>1447430</v>
      </c>
      <c r="D15" s="10" t="s">
        <v>116</v>
      </c>
      <c r="F15" s="27">
        <v>333</v>
      </c>
      <c r="G15" s="27">
        <v>199</v>
      </c>
      <c r="H15" s="79">
        <v>586.2</v>
      </c>
      <c r="I15" s="79">
        <v>27.7</v>
      </c>
      <c r="J15" s="80">
        <v>4.39</v>
      </c>
      <c r="K15" s="79">
        <v>51.2</v>
      </c>
      <c r="L15" s="80">
        <v>10.59</v>
      </c>
      <c r="M15" s="79">
        <v>3.9</v>
      </c>
      <c r="N15" s="79">
        <v>136.1</v>
      </c>
      <c r="O15" s="80">
        <v>2.02</v>
      </c>
      <c r="Q15" s="27">
        <v>7292</v>
      </c>
      <c r="R15" s="27">
        <v>3131</v>
      </c>
      <c r="S15" s="79">
        <v>132.6</v>
      </c>
      <c r="T15" s="20">
        <v>22.5</v>
      </c>
      <c r="U15" s="80">
        <v>8.36</v>
      </c>
      <c r="V15" s="79">
        <v>76.4</v>
      </c>
      <c r="W15" s="13"/>
      <c r="X15" s="20">
        <v>3.5</v>
      </c>
      <c r="Y15" s="79">
        <v>154</v>
      </c>
      <c r="Z15" s="80">
        <v>2.1</v>
      </c>
      <c r="AB15" s="27">
        <v>4798</v>
      </c>
      <c r="AC15" s="27">
        <v>2305</v>
      </c>
      <c r="AD15" s="79">
        <v>200.9</v>
      </c>
      <c r="AE15" s="79">
        <v>34.9</v>
      </c>
      <c r="AF15" s="80">
        <v>13.44</v>
      </c>
      <c r="AG15" s="79">
        <v>85.9</v>
      </c>
      <c r="AH15" s="78"/>
      <c r="AI15" s="79">
        <v>3.7</v>
      </c>
      <c r="AJ15" s="79">
        <v>148.5</v>
      </c>
      <c r="AK15" s="80">
        <v>1.92</v>
      </c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X15" s="27">
        <v>256</v>
      </c>
      <c r="AY15" s="86"/>
      <c r="AZ15" s="79">
        <v>184.3</v>
      </c>
      <c r="BA15" s="79">
        <v>32.4</v>
      </c>
      <c r="BB15" s="80">
        <v>20.91</v>
      </c>
      <c r="BC15" s="79">
        <v>145.4</v>
      </c>
      <c r="BD15" s="78"/>
      <c r="BE15" s="79">
        <v>4.4</v>
      </c>
      <c r="BF15" s="79">
        <v>145.9</v>
      </c>
      <c r="BG15" s="80">
        <v>1.89</v>
      </c>
      <c r="BI15" s="27">
        <v>111</v>
      </c>
      <c r="BJ15" s="27">
        <v>536</v>
      </c>
      <c r="BK15" s="79">
        <v>155.9</v>
      </c>
      <c r="BL15" s="79">
        <v>30.7</v>
      </c>
      <c r="BM15" s="80">
        <v>24.43</v>
      </c>
      <c r="BN15" s="79">
        <v>146.8</v>
      </c>
      <c r="BO15" s="21"/>
      <c r="BP15" s="79">
        <v>4.1</v>
      </c>
      <c r="BQ15" s="79">
        <v>142</v>
      </c>
      <c r="BR15" s="80">
        <v>1.89</v>
      </c>
      <c r="BT15" s="27">
        <v>78</v>
      </c>
      <c r="BU15" s="27">
        <v>339</v>
      </c>
      <c r="BV15" s="79">
        <v>178.1</v>
      </c>
      <c r="BW15" s="79">
        <v>32.9</v>
      </c>
      <c r="BX15" s="80">
        <v>24.98</v>
      </c>
      <c r="BY15" s="79">
        <v>134</v>
      </c>
      <c r="BZ15" s="21"/>
      <c r="CA15" s="79">
        <v>4.5</v>
      </c>
      <c r="CB15" s="79">
        <v>145.6</v>
      </c>
      <c r="CC15" s="80">
        <v>1.9</v>
      </c>
      <c r="CE15" s="27">
        <v>58</v>
      </c>
      <c r="CF15" s="27">
        <v>224</v>
      </c>
      <c r="CG15" s="79">
        <v>142.5</v>
      </c>
      <c r="CH15" s="79">
        <v>33.4</v>
      </c>
      <c r="CI15" s="80">
        <v>23.32</v>
      </c>
      <c r="CJ15" s="79">
        <v>112.5</v>
      </c>
      <c r="CK15" s="78"/>
      <c r="CL15" s="79">
        <v>4.6</v>
      </c>
      <c r="CM15" s="79">
        <v>147.7</v>
      </c>
      <c r="CN15" s="80">
        <v>1.86</v>
      </c>
      <c r="CP15" s="27">
        <v>48</v>
      </c>
      <c r="CQ15" s="27">
        <v>151</v>
      </c>
      <c r="CR15" s="79">
        <v>110</v>
      </c>
      <c r="CS15" s="79">
        <v>36.4</v>
      </c>
      <c r="CT15" s="80">
        <v>23.38</v>
      </c>
      <c r="CU15" s="79">
        <v>107.7</v>
      </c>
      <c r="CV15" s="78"/>
      <c r="CW15" s="79">
        <v>3.9</v>
      </c>
      <c r="CX15" s="79">
        <v>144.1</v>
      </c>
      <c r="CY15" s="80">
        <v>2</v>
      </c>
      <c r="DA15" s="27">
        <v>22</v>
      </c>
      <c r="DB15" s="27">
        <v>33</v>
      </c>
      <c r="DC15" s="79">
        <v>35.2</v>
      </c>
      <c r="DD15" s="79">
        <v>32.9</v>
      </c>
      <c r="DE15" s="80">
        <v>8.63</v>
      </c>
      <c r="DF15" s="79">
        <v>61.3</v>
      </c>
      <c r="DG15" s="78"/>
      <c r="DH15" s="79">
        <v>3.9</v>
      </c>
      <c r="DI15" s="79">
        <v>139.6</v>
      </c>
      <c r="DJ15" s="80">
        <v>1.8</v>
      </c>
    </row>
    <row r="16" s="37" customFormat="1" spans="1:114">
      <c r="A16" s="3">
        <v>2016015</v>
      </c>
      <c r="B16" s="11" t="s">
        <v>122</v>
      </c>
      <c r="C16" s="2">
        <v>1548779</v>
      </c>
      <c r="D16" s="10" t="s">
        <v>123</v>
      </c>
      <c r="F16" s="27">
        <v>36</v>
      </c>
      <c r="G16" s="27">
        <v>26</v>
      </c>
      <c r="H16" s="79">
        <v>95.9</v>
      </c>
      <c r="I16" s="79">
        <v>27.6</v>
      </c>
      <c r="J16" s="80">
        <v>6.03</v>
      </c>
      <c r="K16" s="79">
        <v>64.8</v>
      </c>
      <c r="L16" s="80">
        <v>5.57</v>
      </c>
      <c r="M16" s="79">
        <v>4</v>
      </c>
      <c r="N16" s="79">
        <v>139.5</v>
      </c>
      <c r="O16" s="80">
        <v>1.99</v>
      </c>
      <c r="Q16" s="27">
        <v>291</v>
      </c>
      <c r="R16" s="27">
        <v>296</v>
      </c>
      <c r="S16" s="79">
        <v>80</v>
      </c>
      <c r="T16" s="20">
        <v>36</v>
      </c>
      <c r="U16" s="80">
        <v>7.92</v>
      </c>
      <c r="V16" s="79">
        <v>93.5</v>
      </c>
      <c r="W16" s="13"/>
      <c r="X16" s="20">
        <v>3.4</v>
      </c>
      <c r="Y16" s="79">
        <v>140.8</v>
      </c>
      <c r="Z16" s="80">
        <v>1.94</v>
      </c>
      <c r="AB16" s="27">
        <v>221</v>
      </c>
      <c r="AC16" s="27">
        <v>277</v>
      </c>
      <c r="AD16" s="79">
        <v>70.1</v>
      </c>
      <c r="AE16" s="79">
        <v>35.2</v>
      </c>
      <c r="AF16" s="80">
        <v>10.87</v>
      </c>
      <c r="AG16" s="79">
        <v>113.1</v>
      </c>
      <c r="AH16" s="78"/>
      <c r="AI16" s="79">
        <v>3.9</v>
      </c>
      <c r="AJ16" s="79">
        <v>147.2</v>
      </c>
      <c r="AK16" s="80">
        <v>1.95</v>
      </c>
      <c r="AM16" s="27">
        <v>106</v>
      </c>
      <c r="AN16" s="27">
        <v>235</v>
      </c>
      <c r="AO16" s="79">
        <v>63.2</v>
      </c>
      <c r="AP16" s="79">
        <v>33</v>
      </c>
      <c r="AQ16" s="80">
        <v>10.34</v>
      </c>
      <c r="AR16" s="79">
        <v>74.1</v>
      </c>
      <c r="AS16" s="78"/>
      <c r="AT16" s="79">
        <v>3.7</v>
      </c>
      <c r="AU16" s="79">
        <v>138.2</v>
      </c>
      <c r="AV16" s="80">
        <v>1.82</v>
      </c>
      <c r="AX16" s="27">
        <v>90</v>
      </c>
      <c r="AY16" s="27">
        <v>218</v>
      </c>
      <c r="AZ16" s="79">
        <v>48.8</v>
      </c>
      <c r="BA16" s="79">
        <v>32.2</v>
      </c>
      <c r="BB16" s="80">
        <v>11.23</v>
      </c>
      <c r="BC16" s="79">
        <v>65.7</v>
      </c>
      <c r="BD16" s="78"/>
      <c r="BE16" s="79">
        <v>4</v>
      </c>
      <c r="BF16" s="79">
        <v>135.7</v>
      </c>
      <c r="BG16" s="80">
        <v>1.89</v>
      </c>
      <c r="BI16" s="27">
        <v>49</v>
      </c>
      <c r="BJ16" s="27">
        <v>153</v>
      </c>
      <c r="BK16" s="79">
        <v>42.5</v>
      </c>
      <c r="BL16" s="79">
        <v>29.8</v>
      </c>
      <c r="BM16" s="80">
        <v>11.1</v>
      </c>
      <c r="BN16" s="79">
        <v>55</v>
      </c>
      <c r="BO16" s="21"/>
      <c r="BP16" s="79">
        <v>4.2</v>
      </c>
      <c r="BQ16" s="79">
        <v>137.7</v>
      </c>
      <c r="BR16" s="80">
        <v>1.88</v>
      </c>
      <c r="BT16" s="27">
        <v>45</v>
      </c>
      <c r="BU16" s="27">
        <v>159</v>
      </c>
      <c r="BV16" s="79">
        <v>38.3</v>
      </c>
      <c r="BW16" s="79">
        <v>25.9</v>
      </c>
      <c r="BX16" s="80">
        <v>8.05</v>
      </c>
      <c r="BY16" s="79">
        <v>58.5</v>
      </c>
      <c r="BZ16" s="37">
        <v>6.47</v>
      </c>
      <c r="CA16" s="79">
        <v>4.4</v>
      </c>
      <c r="CB16" s="79">
        <v>136.6</v>
      </c>
      <c r="CC16" s="80">
        <v>1.81</v>
      </c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P16" s="27">
        <v>43</v>
      </c>
      <c r="CQ16" s="27">
        <v>139</v>
      </c>
      <c r="CR16" s="79">
        <v>35</v>
      </c>
      <c r="CS16" s="79">
        <v>29.5</v>
      </c>
      <c r="CT16" s="80">
        <v>6.18</v>
      </c>
      <c r="CU16" s="79">
        <v>62.3</v>
      </c>
      <c r="CV16" s="80">
        <v>10.07</v>
      </c>
      <c r="CW16" s="79">
        <v>4.2</v>
      </c>
      <c r="CX16" s="79">
        <v>136.7</v>
      </c>
      <c r="CY16" s="80">
        <v>2.04</v>
      </c>
      <c r="DA16" s="27">
        <v>18</v>
      </c>
      <c r="DB16" s="27">
        <v>46</v>
      </c>
      <c r="DC16" s="79">
        <v>18.4</v>
      </c>
      <c r="DD16" s="79">
        <v>37.8</v>
      </c>
      <c r="DE16" s="80">
        <v>4.55</v>
      </c>
      <c r="DF16" s="79">
        <v>53.4</v>
      </c>
      <c r="DG16" s="80">
        <v>6.6</v>
      </c>
      <c r="DH16" s="79">
        <v>4.8</v>
      </c>
      <c r="DI16" s="79">
        <v>138.1</v>
      </c>
      <c r="DJ16" s="80">
        <v>2.3</v>
      </c>
    </row>
    <row r="17" s="37" customFormat="1" spans="1:114">
      <c r="A17" s="3">
        <v>2016016</v>
      </c>
      <c r="B17" s="11" t="s">
        <v>126</v>
      </c>
      <c r="C17" s="2">
        <v>1548959</v>
      </c>
      <c r="D17" s="10" t="s">
        <v>127</v>
      </c>
      <c r="F17" s="27">
        <v>38</v>
      </c>
      <c r="G17" s="27">
        <v>23</v>
      </c>
      <c r="H17" s="79">
        <v>22.2</v>
      </c>
      <c r="I17" s="79">
        <v>34.7</v>
      </c>
      <c r="J17" s="80">
        <v>3.69</v>
      </c>
      <c r="K17" s="79">
        <v>40.3</v>
      </c>
      <c r="L17" s="80">
        <v>4.97</v>
      </c>
      <c r="M17" s="79">
        <v>3.9</v>
      </c>
      <c r="N17" s="79">
        <v>142</v>
      </c>
      <c r="O17" s="80">
        <v>1.87</v>
      </c>
      <c r="Q17" s="27">
        <v>4206</v>
      </c>
      <c r="R17" s="27">
        <v>784</v>
      </c>
      <c r="S17" s="79">
        <v>42.6</v>
      </c>
      <c r="T17" s="20">
        <v>31</v>
      </c>
      <c r="U17" s="80">
        <v>5.51</v>
      </c>
      <c r="V17" s="79">
        <v>62.9</v>
      </c>
      <c r="W17" s="13"/>
      <c r="X17" s="20">
        <v>3.7</v>
      </c>
      <c r="Y17" s="79">
        <v>142.4</v>
      </c>
      <c r="Z17" s="80">
        <v>1.7</v>
      </c>
      <c r="AB17" s="27">
        <v>10184</v>
      </c>
      <c r="AC17" s="27">
        <v>886</v>
      </c>
      <c r="AD17" s="79">
        <v>83.5</v>
      </c>
      <c r="AE17" s="79">
        <v>35.1</v>
      </c>
      <c r="AF17" s="80">
        <v>7.15</v>
      </c>
      <c r="AG17" s="79">
        <v>75.3</v>
      </c>
      <c r="AH17" s="78"/>
      <c r="AI17" s="79">
        <v>3.8</v>
      </c>
      <c r="AJ17" s="79">
        <v>149.2</v>
      </c>
      <c r="AK17" s="80">
        <v>1.93</v>
      </c>
      <c r="AM17" s="27">
        <v>1182</v>
      </c>
      <c r="AN17" s="27">
        <v>680</v>
      </c>
      <c r="AO17" s="79">
        <v>61.1</v>
      </c>
      <c r="AP17" s="79">
        <v>34.9</v>
      </c>
      <c r="AQ17" s="80">
        <v>13.26</v>
      </c>
      <c r="AR17" s="79">
        <v>77.5</v>
      </c>
      <c r="AS17" s="78"/>
      <c r="AT17" s="79">
        <v>3.8</v>
      </c>
      <c r="AU17" s="79">
        <v>141.9</v>
      </c>
      <c r="AV17" s="80">
        <v>1.8</v>
      </c>
      <c r="AX17" s="27">
        <v>242</v>
      </c>
      <c r="AY17" s="27">
        <v>441</v>
      </c>
      <c r="AZ17" s="79">
        <v>40.2</v>
      </c>
      <c r="BA17" s="79">
        <v>34.2</v>
      </c>
      <c r="BB17" s="80">
        <v>12.46</v>
      </c>
      <c r="BC17" s="79">
        <v>61.5</v>
      </c>
      <c r="BD17" s="78"/>
      <c r="BE17" s="79">
        <v>4.1</v>
      </c>
      <c r="BF17" s="79">
        <v>146.4</v>
      </c>
      <c r="BG17" s="80">
        <v>1.85</v>
      </c>
      <c r="BI17" s="27">
        <v>66</v>
      </c>
      <c r="BJ17" s="27">
        <v>264</v>
      </c>
      <c r="BK17" s="79">
        <v>32.8</v>
      </c>
      <c r="BL17" s="79">
        <v>33.9</v>
      </c>
      <c r="BM17" s="80">
        <v>9.7</v>
      </c>
      <c r="BN17" s="79">
        <v>48.9</v>
      </c>
      <c r="BO17" s="21"/>
      <c r="BP17" s="79">
        <v>4</v>
      </c>
      <c r="BQ17" s="79">
        <v>140.9</v>
      </c>
      <c r="BR17" s="80">
        <v>1.87</v>
      </c>
      <c r="BT17" s="27">
        <v>26</v>
      </c>
      <c r="BU17" s="27">
        <v>227</v>
      </c>
      <c r="BV17" s="79">
        <v>28.4</v>
      </c>
      <c r="BW17" s="79">
        <v>30</v>
      </c>
      <c r="BX17" s="80">
        <v>9.48</v>
      </c>
      <c r="BY17" s="79">
        <v>55.1</v>
      </c>
      <c r="BZ17" s="37">
        <v>8.27</v>
      </c>
      <c r="CA17" s="79">
        <v>3.9</v>
      </c>
      <c r="CB17" s="79">
        <v>141.7</v>
      </c>
      <c r="CC17" s="80">
        <v>1.76</v>
      </c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P17" s="27">
        <v>22</v>
      </c>
      <c r="CQ17" s="27">
        <v>100</v>
      </c>
      <c r="CR17" s="79">
        <v>35.3</v>
      </c>
      <c r="CS17" s="79">
        <v>26.6</v>
      </c>
      <c r="CT17" s="80">
        <v>6.34</v>
      </c>
      <c r="CU17" s="79">
        <v>57.9</v>
      </c>
      <c r="CV17" s="80">
        <v>3.87</v>
      </c>
      <c r="CW17" s="79">
        <v>3.2</v>
      </c>
      <c r="CX17" s="79">
        <v>143.3</v>
      </c>
      <c r="CY17" s="80">
        <v>1.76</v>
      </c>
      <c r="DA17" s="27">
        <v>35</v>
      </c>
      <c r="DB17" s="27">
        <v>101</v>
      </c>
      <c r="DC17" s="79">
        <v>30.3</v>
      </c>
      <c r="DD17" s="79">
        <v>37.1</v>
      </c>
      <c r="DE17" s="80">
        <v>5.85</v>
      </c>
      <c r="DF17" s="79">
        <v>54.5</v>
      </c>
      <c r="DG17" s="80">
        <v>4.71</v>
      </c>
      <c r="DH17" s="79">
        <v>3.5</v>
      </c>
      <c r="DI17" s="79">
        <v>146.3</v>
      </c>
      <c r="DJ17" s="80">
        <v>1.72</v>
      </c>
    </row>
    <row r="18" s="37" customFormat="1" spans="1:114">
      <c r="A18" s="3">
        <v>2016017</v>
      </c>
      <c r="B18" s="11" t="s">
        <v>131</v>
      </c>
      <c r="C18" s="2">
        <v>1550696</v>
      </c>
      <c r="D18" s="10" t="s">
        <v>132</v>
      </c>
      <c r="F18" s="27">
        <v>126</v>
      </c>
      <c r="G18" s="27">
        <v>103</v>
      </c>
      <c r="H18" s="79">
        <v>440.8</v>
      </c>
      <c r="I18" s="79">
        <v>29.5</v>
      </c>
      <c r="J18" s="80">
        <v>3.52</v>
      </c>
      <c r="K18" s="79">
        <v>51.3</v>
      </c>
      <c r="L18" s="80">
        <v>5.69</v>
      </c>
      <c r="M18" s="79">
        <v>3.5</v>
      </c>
      <c r="N18" s="79">
        <v>134.7</v>
      </c>
      <c r="O18" s="80">
        <v>1.95</v>
      </c>
      <c r="Q18" s="27">
        <v>1326</v>
      </c>
      <c r="R18" s="27">
        <v>221</v>
      </c>
      <c r="S18" s="79">
        <v>285.9</v>
      </c>
      <c r="T18" s="20">
        <v>42.1</v>
      </c>
      <c r="U18" s="80">
        <v>6.32</v>
      </c>
      <c r="V18" s="79">
        <v>110.7</v>
      </c>
      <c r="W18" s="13"/>
      <c r="X18" s="20">
        <v>3.5</v>
      </c>
      <c r="Y18" s="79">
        <v>148.1</v>
      </c>
      <c r="Z18" s="80">
        <v>2.37</v>
      </c>
      <c r="AB18" s="27">
        <v>976</v>
      </c>
      <c r="AC18" s="27">
        <v>192</v>
      </c>
      <c r="AD18" s="79">
        <v>280.8</v>
      </c>
      <c r="AE18" s="79">
        <v>39.8</v>
      </c>
      <c r="AF18" s="80">
        <v>7.71</v>
      </c>
      <c r="AG18" s="79">
        <v>93.9</v>
      </c>
      <c r="AH18" s="78"/>
      <c r="AI18" s="79">
        <v>3.3</v>
      </c>
      <c r="AJ18" s="79">
        <v>149.1</v>
      </c>
      <c r="AK18" s="80">
        <v>2.28</v>
      </c>
      <c r="AM18" s="27">
        <v>255</v>
      </c>
      <c r="AN18" s="27">
        <v>163</v>
      </c>
      <c r="AO18" s="79">
        <v>101.6</v>
      </c>
      <c r="AP18" s="79">
        <v>38.9</v>
      </c>
      <c r="AQ18" s="80">
        <v>10.52</v>
      </c>
      <c r="AR18" s="79">
        <v>49.7</v>
      </c>
      <c r="AS18" s="78"/>
      <c r="AT18" s="79">
        <v>3.9</v>
      </c>
      <c r="AU18" s="79">
        <v>143.6</v>
      </c>
      <c r="AV18" s="80">
        <v>2.01</v>
      </c>
      <c r="AX18" s="27">
        <v>128</v>
      </c>
      <c r="AY18" s="27">
        <v>129</v>
      </c>
      <c r="AZ18" s="79">
        <v>78.6</v>
      </c>
      <c r="BA18" s="79">
        <v>40.3</v>
      </c>
      <c r="BB18" s="80">
        <v>10.27</v>
      </c>
      <c r="BC18" s="79">
        <v>48.8</v>
      </c>
      <c r="BD18" s="78"/>
      <c r="BE18" s="79">
        <v>3.9</v>
      </c>
      <c r="BF18" s="79">
        <v>138.1</v>
      </c>
      <c r="BG18" s="80">
        <v>2.14</v>
      </c>
      <c r="BI18" s="27">
        <v>105</v>
      </c>
      <c r="BJ18" s="27">
        <v>164</v>
      </c>
      <c r="BK18" s="79">
        <v>64.2</v>
      </c>
      <c r="BL18" s="79">
        <v>36.6</v>
      </c>
      <c r="BM18" s="80">
        <v>8.91</v>
      </c>
      <c r="BN18" s="79">
        <v>48.3</v>
      </c>
      <c r="BO18" s="37">
        <v>6.94</v>
      </c>
      <c r="BP18" s="79">
        <v>4.1</v>
      </c>
      <c r="BQ18" s="79">
        <v>142</v>
      </c>
      <c r="BR18" s="80">
        <v>2.02</v>
      </c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E18" s="27">
        <v>62</v>
      </c>
      <c r="CF18" s="27">
        <v>171</v>
      </c>
      <c r="CG18" s="79">
        <v>56.8</v>
      </c>
      <c r="CH18" s="79">
        <v>35.2</v>
      </c>
      <c r="CI18" s="80">
        <v>4.25</v>
      </c>
      <c r="CJ18" s="79">
        <v>46.2</v>
      </c>
      <c r="CK18" s="80">
        <v>7.66</v>
      </c>
      <c r="CL18" s="79">
        <v>3.6</v>
      </c>
      <c r="CM18" s="79">
        <v>138.2</v>
      </c>
      <c r="CN18" s="80">
        <v>2.03</v>
      </c>
      <c r="CP18" s="27">
        <v>113</v>
      </c>
      <c r="CQ18" s="27">
        <v>224</v>
      </c>
      <c r="CR18" s="79">
        <v>54.3</v>
      </c>
      <c r="CS18" s="79">
        <v>34.1</v>
      </c>
      <c r="CT18" s="80">
        <v>4.1</v>
      </c>
      <c r="CU18" s="79">
        <v>54.3</v>
      </c>
      <c r="CV18" s="80">
        <v>6.53</v>
      </c>
      <c r="CW18" s="79">
        <v>3.4</v>
      </c>
      <c r="CX18" s="79">
        <v>137.8</v>
      </c>
      <c r="CY18" s="80">
        <v>1.95</v>
      </c>
      <c r="DA18" s="27">
        <v>26</v>
      </c>
      <c r="DB18" s="27">
        <v>100</v>
      </c>
      <c r="DC18" s="79">
        <v>43.6</v>
      </c>
      <c r="DD18" s="79">
        <v>43.3</v>
      </c>
      <c r="DE18" s="80">
        <v>6.6</v>
      </c>
      <c r="DF18" s="79">
        <v>56.6</v>
      </c>
      <c r="DG18" s="80">
        <v>6.07</v>
      </c>
      <c r="DH18" s="79">
        <v>4.2</v>
      </c>
      <c r="DI18" s="79">
        <v>138.5</v>
      </c>
      <c r="DJ18" s="80">
        <v>2.42</v>
      </c>
    </row>
    <row r="19" s="37" customFormat="1" spans="1:114">
      <c r="A19" s="3">
        <v>2016018</v>
      </c>
      <c r="B19" s="11" t="s">
        <v>135</v>
      </c>
      <c r="C19" s="2">
        <v>1552257</v>
      </c>
      <c r="D19" s="10" t="s">
        <v>136</v>
      </c>
      <c r="F19" s="27">
        <v>155</v>
      </c>
      <c r="G19" s="27">
        <v>159</v>
      </c>
      <c r="H19" s="79">
        <v>358.5</v>
      </c>
      <c r="I19" s="79">
        <v>25.7</v>
      </c>
      <c r="J19" s="80">
        <v>9.44</v>
      </c>
      <c r="K19" s="79">
        <v>65.4</v>
      </c>
      <c r="L19" s="78"/>
      <c r="M19" s="79">
        <v>3.6</v>
      </c>
      <c r="N19" s="79">
        <v>143.9</v>
      </c>
      <c r="O19" s="80">
        <v>1.7</v>
      </c>
      <c r="Q19" s="27">
        <v>1035</v>
      </c>
      <c r="R19" s="27">
        <v>435</v>
      </c>
      <c r="S19" s="79">
        <v>286.3</v>
      </c>
      <c r="T19" s="16"/>
      <c r="U19" s="80">
        <v>11.07</v>
      </c>
      <c r="V19" s="79">
        <v>97.1</v>
      </c>
      <c r="W19" s="13"/>
      <c r="X19" s="20">
        <v>4.6</v>
      </c>
      <c r="Y19" s="79">
        <v>149.7</v>
      </c>
      <c r="Z19" s="80">
        <v>1.62</v>
      </c>
      <c r="AB19" s="27">
        <v>483</v>
      </c>
      <c r="AC19" s="27">
        <v>315</v>
      </c>
      <c r="AD19" s="79">
        <v>243.8</v>
      </c>
      <c r="AE19" s="79">
        <v>32.8</v>
      </c>
      <c r="AF19" s="80">
        <v>13.26</v>
      </c>
      <c r="AG19" s="79">
        <v>91.8</v>
      </c>
      <c r="AH19" s="78"/>
      <c r="AI19" s="79">
        <v>3.6</v>
      </c>
      <c r="AJ19" s="79">
        <v>148.8</v>
      </c>
      <c r="AK19" s="80">
        <v>1.71</v>
      </c>
      <c r="AM19" s="27">
        <v>202</v>
      </c>
      <c r="AN19" s="27">
        <v>247</v>
      </c>
      <c r="AO19" s="79">
        <v>244.4</v>
      </c>
      <c r="AP19" s="79">
        <v>32</v>
      </c>
      <c r="AQ19" s="80">
        <v>10.38</v>
      </c>
      <c r="AR19" s="79">
        <v>67.4</v>
      </c>
      <c r="AS19" s="78"/>
      <c r="AT19" s="79">
        <v>3.4</v>
      </c>
      <c r="AU19" s="79">
        <v>147.9</v>
      </c>
      <c r="AV19" s="80">
        <v>1.73</v>
      </c>
      <c r="AX19" s="27">
        <v>196</v>
      </c>
      <c r="AY19" s="27">
        <v>251</v>
      </c>
      <c r="AZ19" s="79">
        <v>255.1</v>
      </c>
      <c r="BA19" s="79">
        <v>32</v>
      </c>
      <c r="BB19" s="80">
        <v>10.61</v>
      </c>
      <c r="BC19" s="79">
        <v>68.2</v>
      </c>
      <c r="BD19" s="78"/>
      <c r="BE19" s="79">
        <v>3.4</v>
      </c>
      <c r="BF19" s="79">
        <v>148.1</v>
      </c>
      <c r="BG19" s="80">
        <v>2.01</v>
      </c>
      <c r="BI19" s="27">
        <v>92</v>
      </c>
      <c r="BJ19" s="27">
        <v>214</v>
      </c>
      <c r="BK19" s="79">
        <v>187.7</v>
      </c>
      <c r="BL19" s="79">
        <v>30.1</v>
      </c>
      <c r="BM19" s="80">
        <v>10.85</v>
      </c>
      <c r="BN19" s="79">
        <v>61.3</v>
      </c>
      <c r="BO19" s="21"/>
      <c r="BP19" s="79">
        <v>4.1</v>
      </c>
      <c r="BQ19" s="79">
        <v>141.6</v>
      </c>
      <c r="BR19" s="80">
        <v>1.82</v>
      </c>
      <c r="BT19" s="27">
        <v>42</v>
      </c>
      <c r="BU19" s="27">
        <v>186</v>
      </c>
      <c r="BV19" s="79">
        <v>122.8</v>
      </c>
      <c r="BW19" s="79">
        <v>25</v>
      </c>
      <c r="BX19" s="80">
        <v>9.07</v>
      </c>
      <c r="BY19" s="79">
        <v>61.3</v>
      </c>
      <c r="BZ19" s="37">
        <v>15.22</v>
      </c>
      <c r="CA19" s="79">
        <v>4</v>
      </c>
      <c r="CB19" s="79">
        <v>132.2</v>
      </c>
      <c r="CC19" s="80">
        <v>1.77</v>
      </c>
      <c r="CE19" s="27">
        <v>83</v>
      </c>
      <c r="CF19" s="27">
        <v>217</v>
      </c>
      <c r="CG19" s="79">
        <v>162.1</v>
      </c>
      <c r="CH19" s="79">
        <v>26.1</v>
      </c>
      <c r="CI19" s="80">
        <v>7.43</v>
      </c>
      <c r="CJ19" s="79">
        <v>68.8</v>
      </c>
      <c r="CK19" s="80">
        <v>10.34</v>
      </c>
      <c r="CL19" s="79">
        <v>3.2</v>
      </c>
      <c r="CM19" s="79">
        <v>132.9</v>
      </c>
      <c r="CN19" s="80">
        <v>1.96</v>
      </c>
      <c r="CP19" s="27">
        <v>69</v>
      </c>
      <c r="CQ19" s="27">
        <v>188</v>
      </c>
      <c r="CR19" s="79">
        <v>144.7</v>
      </c>
      <c r="CS19" s="79">
        <v>36.2</v>
      </c>
      <c r="CT19" s="80">
        <v>5.65</v>
      </c>
      <c r="CU19" s="79">
        <v>64.1</v>
      </c>
      <c r="CV19" s="80">
        <v>12.16</v>
      </c>
      <c r="CW19" s="79">
        <v>3.4</v>
      </c>
      <c r="CX19" s="79">
        <v>139.9</v>
      </c>
      <c r="CY19" s="80">
        <v>2</v>
      </c>
      <c r="DA19" s="27">
        <v>44</v>
      </c>
      <c r="DB19" s="27">
        <v>91</v>
      </c>
      <c r="DC19" s="79">
        <v>50.9</v>
      </c>
      <c r="DD19" s="79">
        <v>29.9</v>
      </c>
      <c r="DE19" s="80">
        <v>4.42</v>
      </c>
      <c r="DF19" s="79">
        <v>68.6</v>
      </c>
      <c r="DG19" s="80">
        <v>5.38</v>
      </c>
      <c r="DH19" s="79">
        <v>3.9</v>
      </c>
      <c r="DI19" s="79">
        <v>137.1</v>
      </c>
      <c r="DJ19" s="80">
        <v>1.92</v>
      </c>
    </row>
    <row r="20" s="37" customFormat="1" spans="1:114">
      <c r="A20" s="3">
        <v>2016019</v>
      </c>
      <c r="B20" s="11" t="s">
        <v>139</v>
      </c>
      <c r="C20" s="2">
        <v>1553177</v>
      </c>
      <c r="D20" s="10" t="s">
        <v>140</v>
      </c>
      <c r="F20" s="27">
        <v>394</v>
      </c>
      <c r="G20" s="27">
        <v>824</v>
      </c>
      <c r="H20" s="79">
        <v>337.3</v>
      </c>
      <c r="I20" s="79">
        <v>39.6</v>
      </c>
      <c r="J20" s="80">
        <v>2.79</v>
      </c>
      <c r="K20" s="79">
        <v>68.3</v>
      </c>
      <c r="L20" s="80">
        <v>3.37</v>
      </c>
      <c r="M20" s="79">
        <v>4.5</v>
      </c>
      <c r="N20" s="79">
        <v>142.3</v>
      </c>
      <c r="O20" s="80">
        <v>2.1</v>
      </c>
      <c r="Q20" s="27">
        <v>1426</v>
      </c>
      <c r="R20" s="27">
        <v>949</v>
      </c>
      <c r="S20" s="79">
        <v>225.8</v>
      </c>
      <c r="T20" s="20">
        <v>35.5</v>
      </c>
      <c r="U20" s="80">
        <v>7.6</v>
      </c>
      <c r="V20" s="79">
        <v>68.9</v>
      </c>
      <c r="W20" s="13"/>
      <c r="X20" s="20">
        <v>3.7</v>
      </c>
      <c r="Y20" s="79">
        <v>146.7</v>
      </c>
      <c r="Z20" s="80">
        <v>1.85</v>
      </c>
      <c r="AB20" s="27">
        <v>1815</v>
      </c>
      <c r="AC20" s="27">
        <v>1018</v>
      </c>
      <c r="AD20" s="79">
        <v>244.5</v>
      </c>
      <c r="AE20" s="79">
        <v>41.2</v>
      </c>
      <c r="AF20" s="80">
        <v>10.48</v>
      </c>
      <c r="AG20" s="79">
        <v>37.7</v>
      </c>
      <c r="AH20" s="78"/>
      <c r="AI20" s="79">
        <v>4.3</v>
      </c>
      <c r="AJ20" s="79">
        <v>142.7</v>
      </c>
      <c r="AK20" s="80">
        <v>1.95</v>
      </c>
      <c r="AM20" s="27">
        <v>470</v>
      </c>
      <c r="AN20" s="27">
        <v>868</v>
      </c>
      <c r="AO20" s="79">
        <v>40.5</v>
      </c>
      <c r="AP20" s="79">
        <v>41</v>
      </c>
      <c r="AQ20" s="80">
        <v>9.92</v>
      </c>
      <c r="AR20" s="79">
        <v>29.2</v>
      </c>
      <c r="AS20" s="78"/>
      <c r="AT20" s="79">
        <v>3.6</v>
      </c>
      <c r="AU20" s="79">
        <v>141.9</v>
      </c>
      <c r="AV20" s="80">
        <v>1.89</v>
      </c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I20" s="27">
        <v>139</v>
      </c>
      <c r="BJ20" s="27">
        <v>522</v>
      </c>
      <c r="BK20" s="79">
        <v>47.4</v>
      </c>
      <c r="BL20" s="79">
        <v>43.8</v>
      </c>
      <c r="BM20" s="80">
        <v>6.37</v>
      </c>
      <c r="BN20" s="79">
        <v>27.7</v>
      </c>
      <c r="BO20" s="21"/>
      <c r="BP20" s="79">
        <v>3.7</v>
      </c>
      <c r="BQ20" s="79">
        <v>141.7</v>
      </c>
      <c r="BR20" s="80">
        <v>2.29</v>
      </c>
      <c r="BT20" s="27">
        <v>82</v>
      </c>
      <c r="BU20" s="27">
        <v>442</v>
      </c>
      <c r="BV20" s="79">
        <v>41.3</v>
      </c>
      <c r="BW20" s="13"/>
      <c r="BX20" s="80">
        <v>6.09</v>
      </c>
      <c r="BY20" s="79">
        <v>32.1</v>
      </c>
      <c r="BZ20" s="21"/>
      <c r="CA20" s="79">
        <v>4.3</v>
      </c>
      <c r="CB20" s="79">
        <v>139.7</v>
      </c>
      <c r="CC20" s="80">
        <v>2.16</v>
      </c>
      <c r="CE20" s="27">
        <v>50</v>
      </c>
      <c r="CF20" s="27">
        <v>350</v>
      </c>
      <c r="CG20" s="79">
        <v>39.1</v>
      </c>
      <c r="CH20" s="79">
        <v>43.4</v>
      </c>
      <c r="CI20" s="80">
        <v>8.47</v>
      </c>
      <c r="CJ20" s="79">
        <v>30</v>
      </c>
      <c r="CK20" s="78"/>
      <c r="CL20" s="79">
        <v>4.6</v>
      </c>
      <c r="CM20" s="79">
        <v>136.2</v>
      </c>
      <c r="CN20" s="80">
        <v>2.16</v>
      </c>
      <c r="CP20" s="27">
        <v>125</v>
      </c>
      <c r="CQ20" s="27">
        <v>362</v>
      </c>
      <c r="CR20" s="79">
        <v>31.4</v>
      </c>
      <c r="CS20" s="79">
        <v>36.2</v>
      </c>
      <c r="CT20" s="80">
        <v>8.14</v>
      </c>
      <c r="CU20" s="79">
        <v>43.2</v>
      </c>
      <c r="CV20" s="80">
        <v>6.5</v>
      </c>
      <c r="CW20" s="79">
        <v>4.3</v>
      </c>
      <c r="CX20" s="79">
        <v>132.9</v>
      </c>
      <c r="CY20" s="80">
        <v>1.94</v>
      </c>
      <c r="DA20" s="27">
        <v>33</v>
      </c>
      <c r="DB20" s="27">
        <v>152</v>
      </c>
      <c r="DC20" s="79">
        <v>17.7</v>
      </c>
      <c r="DD20" s="79">
        <v>37.3</v>
      </c>
      <c r="DE20" s="80">
        <v>5.51</v>
      </c>
      <c r="DF20" s="79">
        <v>47.8</v>
      </c>
      <c r="DG20" s="80">
        <v>4.06</v>
      </c>
      <c r="DH20" s="79">
        <v>3.9</v>
      </c>
      <c r="DI20" s="79">
        <v>140.4</v>
      </c>
      <c r="DJ20" s="80">
        <v>2.18</v>
      </c>
    </row>
    <row r="21" s="37" customFormat="1" spans="1:114">
      <c r="A21" s="3">
        <v>2016020</v>
      </c>
      <c r="B21" s="11" t="s">
        <v>143</v>
      </c>
      <c r="C21" s="2">
        <v>1553317</v>
      </c>
      <c r="D21" s="10" t="s">
        <v>144</v>
      </c>
      <c r="F21" s="27">
        <v>29</v>
      </c>
      <c r="G21" s="27">
        <v>33</v>
      </c>
      <c r="H21" s="79">
        <v>17.6</v>
      </c>
      <c r="I21" s="79">
        <v>44.8</v>
      </c>
      <c r="J21" s="80">
        <v>5.1</v>
      </c>
      <c r="K21" s="79">
        <v>85.1</v>
      </c>
      <c r="L21" s="80">
        <v>8.82</v>
      </c>
      <c r="M21" s="79">
        <v>4</v>
      </c>
      <c r="N21" s="79">
        <v>141</v>
      </c>
      <c r="O21" s="80">
        <v>2.34</v>
      </c>
      <c r="Q21" s="27">
        <v>466</v>
      </c>
      <c r="R21" s="27">
        <v>231</v>
      </c>
      <c r="S21" s="79">
        <v>53.1</v>
      </c>
      <c r="T21" s="20">
        <v>42.3</v>
      </c>
      <c r="U21" s="80">
        <v>4.4</v>
      </c>
      <c r="V21" s="79">
        <v>84.5</v>
      </c>
      <c r="W21" s="13"/>
      <c r="X21" s="20">
        <v>4.3</v>
      </c>
      <c r="Y21" s="79">
        <v>141.1</v>
      </c>
      <c r="Z21" s="80">
        <v>2.01</v>
      </c>
      <c r="AB21" s="27">
        <v>369</v>
      </c>
      <c r="AC21" s="27">
        <v>234</v>
      </c>
      <c r="AD21" s="79">
        <v>55.9</v>
      </c>
      <c r="AE21" s="79">
        <v>43.5</v>
      </c>
      <c r="AF21" s="80">
        <v>5.39</v>
      </c>
      <c r="AG21" s="79">
        <v>93</v>
      </c>
      <c r="AH21" s="78"/>
      <c r="AI21" s="79">
        <v>4.5</v>
      </c>
      <c r="AJ21" s="79">
        <v>143.7</v>
      </c>
      <c r="AK21" s="80">
        <v>2.3</v>
      </c>
      <c r="AM21" s="27">
        <v>224</v>
      </c>
      <c r="AN21" s="27">
        <v>253</v>
      </c>
      <c r="AO21" s="79">
        <v>33</v>
      </c>
      <c r="AP21" s="79">
        <v>41</v>
      </c>
      <c r="AQ21" s="80">
        <v>6.2</v>
      </c>
      <c r="AR21" s="79">
        <v>83.2</v>
      </c>
      <c r="AS21" s="78"/>
      <c r="AT21" s="79">
        <v>4.6</v>
      </c>
      <c r="AU21" s="79">
        <v>142.6</v>
      </c>
      <c r="AV21" s="80">
        <v>2.21</v>
      </c>
      <c r="AX21" s="27">
        <v>144</v>
      </c>
      <c r="AY21" s="27">
        <v>192</v>
      </c>
      <c r="AZ21" s="79">
        <v>28.1</v>
      </c>
      <c r="BA21" s="13"/>
      <c r="BB21" s="80">
        <v>6.77</v>
      </c>
      <c r="BC21" s="79">
        <v>64.8</v>
      </c>
      <c r="BD21" s="78"/>
      <c r="BE21" s="79">
        <v>3.7</v>
      </c>
      <c r="BF21" s="79">
        <v>142.5</v>
      </c>
      <c r="BG21" s="80">
        <v>2.06</v>
      </c>
      <c r="BI21" s="27">
        <v>139</v>
      </c>
      <c r="BJ21" s="27">
        <v>201</v>
      </c>
      <c r="BK21" s="79">
        <v>33.7</v>
      </c>
      <c r="BL21" s="79">
        <v>36.4</v>
      </c>
      <c r="BM21" s="80">
        <v>7.9</v>
      </c>
      <c r="BN21" s="79">
        <v>61.8</v>
      </c>
      <c r="BO21" s="21"/>
      <c r="BP21" s="79">
        <v>3.8</v>
      </c>
      <c r="BQ21" s="79">
        <v>139.4</v>
      </c>
      <c r="BR21" s="80">
        <v>1.98</v>
      </c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E21" s="27">
        <v>76</v>
      </c>
      <c r="CF21" s="27">
        <v>211</v>
      </c>
      <c r="CG21" s="79">
        <v>24.1</v>
      </c>
      <c r="CH21" s="79">
        <v>37.3</v>
      </c>
      <c r="CI21" s="80">
        <v>7.11</v>
      </c>
      <c r="CJ21" s="79">
        <v>72.9</v>
      </c>
      <c r="CK21" s="80">
        <v>14.81</v>
      </c>
      <c r="CL21" s="79">
        <v>4.1</v>
      </c>
      <c r="CM21" s="79">
        <v>136.7</v>
      </c>
      <c r="CN21" s="80">
        <v>2.14</v>
      </c>
      <c r="CO21" s="21"/>
      <c r="CP21" s="21"/>
      <c r="CQ21" s="21"/>
      <c r="CR21" s="21"/>
      <c r="CS21" s="21"/>
      <c r="CT21" s="21"/>
      <c r="CU21" s="21"/>
      <c r="CV21" s="78"/>
      <c r="CW21" s="21"/>
      <c r="CX21" s="21"/>
      <c r="CY21" s="21"/>
      <c r="DA21" s="27">
        <v>38</v>
      </c>
      <c r="DB21" s="27">
        <v>97</v>
      </c>
      <c r="DC21" s="79">
        <v>22.6</v>
      </c>
      <c r="DD21" s="79">
        <v>29.5</v>
      </c>
      <c r="DE21" s="80">
        <v>8.59</v>
      </c>
      <c r="DF21" s="79">
        <v>98.4</v>
      </c>
      <c r="DG21" s="80">
        <v>20.52</v>
      </c>
      <c r="DH21" s="79">
        <v>4.8</v>
      </c>
      <c r="DI21" s="79">
        <v>131.1</v>
      </c>
      <c r="DJ21" s="80">
        <v>2.02</v>
      </c>
    </row>
    <row r="22" s="37" customFormat="1" spans="1:114">
      <c r="A22" s="3">
        <v>2016021</v>
      </c>
      <c r="B22" s="11" t="s">
        <v>148</v>
      </c>
      <c r="C22" s="2">
        <v>1553631</v>
      </c>
      <c r="D22" s="10" t="s">
        <v>149</v>
      </c>
      <c r="F22" s="27">
        <v>41</v>
      </c>
      <c r="G22" s="27">
        <v>39</v>
      </c>
      <c r="H22" s="79">
        <v>14.4</v>
      </c>
      <c r="I22" s="79">
        <v>33.9</v>
      </c>
      <c r="J22" s="80">
        <v>3.56</v>
      </c>
      <c r="K22" s="79">
        <v>44.3</v>
      </c>
      <c r="L22" s="80">
        <v>4.25</v>
      </c>
      <c r="M22" s="79">
        <v>3.7</v>
      </c>
      <c r="N22" s="79">
        <v>142.3</v>
      </c>
      <c r="O22" s="80">
        <v>2.11</v>
      </c>
      <c r="Q22" s="27">
        <v>4358</v>
      </c>
      <c r="R22" s="27">
        <v>1645</v>
      </c>
      <c r="S22" s="79">
        <v>34.5</v>
      </c>
      <c r="T22" s="20">
        <v>38.7</v>
      </c>
      <c r="U22" s="80">
        <v>4.12</v>
      </c>
      <c r="V22" s="79">
        <v>48.9</v>
      </c>
      <c r="W22" s="13"/>
      <c r="X22" s="20">
        <v>3.6</v>
      </c>
      <c r="Y22" s="79">
        <v>143.6</v>
      </c>
      <c r="Z22" s="80">
        <v>1.75</v>
      </c>
      <c r="AB22" s="27">
        <v>6065</v>
      </c>
      <c r="AC22" s="27">
        <v>1779</v>
      </c>
      <c r="AD22" s="79">
        <v>53</v>
      </c>
      <c r="AE22" s="79">
        <v>40.5</v>
      </c>
      <c r="AF22" s="80">
        <v>4.56</v>
      </c>
      <c r="AG22" s="79">
        <v>47.4</v>
      </c>
      <c r="AH22" s="78"/>
      <c r="AI22" s="79">
        <v>3.8</v>
      </c>
      <c r="AJ22" s="79">
        <v>149</v>
      </c>
      <c r="AK22" s="80">
        <v>1.92</v>
      </c>
      <c r="AM22" s="27">
        <v>1695</v>
      </c>
      <c r="AN22" s="27">
        <v>1198</v>
      </c>
      <c r="AO22" s="79">
        <v>49.9</v>
      </c>
      <c r="AP22" s="79">
        <v>37.5</v>
      </c>
      <c r="AQ22" s="80">
        <v>2.62</v>
      </c>
      <c r="AR22" s="79">
        <v>49.3</v>
      </c>
      <c r="AS22" s="78"/>
      <c r="AT22" s="79">
        <v>3.6</v>
      </c>
      <c r="AU22" s="79">
        <v>147.6</v>
      </c>
      <c r="AV22" s="80">
        <v>2.12</v>
      </c>
      <c r="AX22" s="27">
        <v>415</v>
      </c>
      <c r="AY22" s="27">
        <v>802</v>
      </c>
      <c r="AZ22" s="79">
        <v>33.3</v>
      </c>
      <c r="BA22" s="79">
        <v>36.9</v>
      </c>
      <c r="BB22" s="80">
        <v>7.14</v>
      </c>
      <c r="BC22" s="79">
        <v>42.8</v>
      </c>
      <c r="BD22" s="78"/>
      <c r="BE22" s="79">
        <v>3.6</v>
      </c>
      <c r="BF22" s="79">
        <v>141.8</v>
      </c>
      <c r="BG22" s="80">
        <v>2.07</v>
      </c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T22" s="27">
        <v>82</v>
      </c>
      <c r="BU22" s="27">
        <v>515</v>
      </c>
      <c r="BV22" s="79">
        <v>23.7</v>
      </c>
      <c r="BW22" s="79">
        <v>34.3</v>
      </c>
      <c r="BX22" s="80">
        <v>8.12</v>
      </c>
      <c r="BY22" s="79">
        <v>43.7</v>
      </c>
      <c r="BZ22" s="21"/>
      <c r="CA22" s="79">
        <v>4</v>
      </c>
      <c r="CB22" s="79">
        <v>137.8</v>
      </c>
      <c r="CC22" s="80">
        <v>1.93</v>
      </c>
      <c r="CE22" s="27">
        <v>72</v>
      </c>
      <c r="CF22" s="27">
        <v>329</v>
      </c>
      <c r="CG22" s="79">
        <v>22.6</v>
      </c>
      <c r="CH22" s="79">
        <v>36.4</v>
      </c>
      <c r="CI22" s="80">
        <v>6.58</v>
      </c>
      <c r="CJ22" s="79">
        <v>41.7</v>
      </c>
      <c r="CK22" s="78"/>
      <c r="CL22" s="79">
        <v>4.3</v>
      </c>
      <c r="CM22" s="79">
        <v>138.6</v>
      </c>
      <c r="CN22" s="80">
        <v>2.01</v>
      </c>
      <c r="CP22" s="27">
        <v>60</v>
      </c>
      <c r="CQ22" s="27">
        <v>246</v>
      </c>
      <c r="CR22" s="79">
        <v>18</v>
      </c>
      <c r="CS22" s="79">
        <v>34.6</v>
      </c>
      <c r="CT22" s="80">
        <v>7.76</v>
      </c>
      <c r="CU22" s="79">
        <v>28.7</v>
      </c>
      <c r="CV22" s="80">
        <v>5.33</v>
      </c>
      <c r="CW22" s="79">
        <v>3.9</v>
      </c>
      <c r="CX22" s="79">
        <v>138.9</v>
      </c>
      <c r="CY22" s="80">
        <v>1.98</v>
      </c>
      <c r="DA22" s="27">
        <v>85</v>
      </c>
      <c r="DB22" s="27">
        <v>370</v>
      </c>
      <c r="DC22" s="79">
        <v>15</v>
      </c>
      <c r="DD22" s="79">
        <v>35.4</v>
      </c>
      <c r="DE22" s="80">
        <v>7.07</v>
      </c>
      <c r="DF22" s="79">
        <v>42.4</v>
      </c>
      <c r="DG22" s="80">
        <v>4.7</v>
      </c>
      <c r="DH22" s="79">
        <v>4.2</v>
      </c>
      <c r="DI22" s="79">
        <v>139.5</v>
      </c>
      <c r="DJ22" s="80">
        <v>2.07</v>
      </c>
    </row>
    <row r="23" s="37" customFormat="1" spans="1:114">
      <c r="A23" s="3">
        <v>2016023</v>
      </c>
      <c r="B23" s="11" t="s">
        <v>152</v>
      </c>
      <c r="C23" s="2">
        <v>1553243</v>
      </c>
      <c r="D23" s="10" t="s">
        <v>153</v>
      </c>
      <c r="F23" s="27">
        <v>182</v>
      </c>
      <c r="G23" s="27">
        <v>24</v>
      </c>
      <c r="H23" s="79">
        <v>74.9</v>
      </c>
      <c r="I23" s="79">
        <v>32.4</v>
      </c>
      <c r="J23" s="80">
        <v>6.23</v>
      </c>
      <c r="K23" s="79">
        <v>57.4</v>
      </c>
      <c r="L23" s="80">
        <v>5.03</v>
      </c>
      <c r="M23" s="79">
        <v>8.1</v>
      </c>
      <c r="N23" s="79">
        <v>133</v>
      </c>
      <c r="O23" s="80">
        <v>1.96</v>
      </c>
      <c r="Q23" s="27">
        <v>942</v>
      </c>
      <c r="R23" s="27">
        <v>604</v>
      </c>
      <c r="S23" s="79">
        <v>35.2</v>
      </c>
      <c r="T23" s="20">
        <v>32.9</v>
      </c>
      <c r="U23" s="80">
        <v>8.46</v>
      </c>
      <c r="V23" s="79">
        <v>846</v>
      </c>
      <c r="W23" s="13"/>
      <c r="X23" s="20">
        <v>3.9</v>
      </c>
      <c r="Y23" s="79">
        <v>138.6</v>
      </c>
      <c r="Z23" s="80">
        <v>2.1</v>
      </c>
      <c r="AB23" s="27">
        <v>577</v>
      </c>
      <c r="AC23" s="27">
        <v>602</v>
      </c>
      <c r="AD23" s="79">
        <v>26.3</v>
      </c>
      <c r="AE23" s="79">
        <v>26.2</v>
      </c>
      <c r="AF23" s="80">
        <v>9.81</v>
      </c>
      <c r="AG23" s="79">
        <v>60.3</v>
      </c>
      <c r="AH23" s="78"/>
      <c r="AI23" s="79">
        <v>3.7</v>
      </c>
      <c r="AJ23" s="79">
        <v>139</v>
      </c>
      <c r="AK23" s="80">
        <v>1.97</v>
      </c>
      <c r="AM23" s="27">
        <v>175</v>
      </c>
      <c r="AN23" s="27">
        <v>335</v>
      </c>
      <c r="AO23" s="79">
        <v>29.7</v>
      </c>
      <c r="AP23" s="79">
        <v>33.2</v>
      </c>
      <c r="AQ23" s="80">
        <v>7.25</v>
      </c>
      <c r="AR23" s="79">
        <v>45.6</v>
      </c>
      <c r="AS23" s="78"/>
      <c r="AT23" s="79">
        <v>4.2</v>
      </c>
      <c r="AU23" s="79">
        <v>136.5</v>
      </c>
      <c r="AV23" s="80">
        <v>2.12</v>
      </c>
      <c r="AX23" s="27">
        <v>66</v>
      </c>
      <c r="AY23" s="27">
        <v>238</v>
      </c>
      <c r="AZ23" s="79">
        <v>27</v>
      </c>
      <c r="BA23" s="79">
        <v>32.2</v>
      </c>
      <c r="BB23" s="80">
        <v>8.02</v>
      </c>
      <c r="BC23" s="79">
        <v>48.7</v>
      </c>
      <c r="BD23" s="80">
        <v>8.06</v>
      </c>
      <c r="BE23" s="79">
        <v>4.4</v>
      </c>
      <c r="BF23" s="79">
        <v>139.8</v>
      </c>
      <c r="BG23" s="80">
        <v>2.16</v>
      </c>
      <c r="BI23" s="27">
        <v>37</v>
      </c>
      <c r="BJ23" s="27">
        <v>161</v>
      </c>
      <c r="BK23" s="79">
        <v>27.2</v>
      </c>
      <c r="BL23" s="79">
        <v>31.9</v>
      </c>
      <c r="BM23" s="80">
        <v>8.5</v>
      </c>
      <c r="BN23" s="79">
        <v>60.2</v>
      </c>
      <c r="BO23" s="37">
        <v>7.49</v>
      </c>
      <c r="BP23" s="79">
        <v>4.6</v>
      </c>
      <c r="BQ23" s="79">
        <v>140.4</v>
      </c>
      <c r="BR23" s="80">
        <v>2.17</v>
      </c>
      <c r="BT23" s="27">
        <v>20</v>
      </c>
      <c r="BU23" s="27">
        <v>132</v>
      </c>
      <c r="BV23" s="79">
        <v>28.1</v>
      </c>
      <c r="BW23" s="79">
        <v>31.6</v>
      </c>
      <c r="BX23" s="80">
        <v>6.69</v>
      </c>
      <c r="BY23" s="79">
        <v>59</v>
      </c>
      <c r="BZ23" s="37">
        <v>5.64</v>
      </c>
      <c r="CA23" s="79">
        <v>3.8</v>
      </c>
      <c r="CB23" s="79">
        <v>138.3</v>
      </c>
      <c r="CC23" s="80">
        <v>2.13</v>
      </c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78"/>
      <c r="CW23" s="21"/>
      <c r="CX23" s="21"/>
      <c r="CY23" s="21"/>
      <c r="DA23" s="27">
        <v>10</v>
      </c>
      <c r="DB23" s="27">
        <v>16</v>
      </c>
      <c r="DC23" s="79">
        <v>28.6</v>
      </c>
      <c r="DD23" s="79">
        <v>36.3</v>
      </c>
      <c r="DE23" s="80">
        <v>5.73</v>
      </c>
      <c r="DF23" s="79">
        <v>67.7</v>
      </c>
      <c r="DG23" s="80">
        <v>4.06</v>
      </c>
      <c r="DH23" s="79">
        <v>4.5</v>
      </c>
      <c r="DI23" s="79">
        <v>141.5</v>
      </c>
      <c r="DJ23" s="80">
        <v>2.29</v>
      </c>
    </row>
    <row r="24" s="37" customFormat="1" spans="1:114">
      <c r="A24" s="3">
        <v>2016024</v>
      </c>
      <c r="B24" s="11" t="s">
        <v>156</v>
      </c>
      <c r="C24" s="2">
        <v>1554443</v>
      </c>
      <c r="D24" s="10" t="s">
        <v>157</v>
      </c>
      <c r="F24" s="27">
        <v>59</v>
      </c>
      <c r="G24" s="27">
        <v>43</v>
      </c>
      <c r="H24" s="79">
        <v>399.4</v>
      </c>
      <c r="I24" s="79">
        <v>37.1</v>
      </c>
      <c r="J24" s="80">
        <v>5.67</v>
      </c>
      <c r="K24" s="79">
        <v>40.8</v>
      </c>
      <c r="L24" s="80">
        <v>4.37</v>
      </c>
      <c r="M24" s="79">
        <v>5.1</v>
      </c>
      <c r="N24" s="79">
        <v>133.2</v>
      </c>
      <c r="O24" s="80">
        <v>2.17</v>
      </c>
      <c r="Q24" s="27">
        <v>2357</v>
      </c>
      <c r="R24" s="27">
        <v>546</v>
      </c>
      <c r="S24" s="79">
        <v>178.9</v>
      </c>
      <c r="T24" s="20">
        <v>36.3</v>
      </c>
      <c r="U24" s="80">
        <v>8.23</v>
      </c>
      <c r="V24" s="79">
        <v>67</v>
      </c>
      <c r="W24" s="13"/>
      <c r="X24" s="20">
        <v>5</v>
      </c>
      <c r="Y24" s="79">
        <v>140.2</v>
      </c>
      <c r="Z24" s="80">
        <v>2.05</v>
      </c>
      <c r="AB24" s="27">
        <v>2133</v>
      </c>
      <c r="AC24" s="27">
        <v>511</v>
      </c>
      <c r="AD24" s="79">
        <v>92</v>
      </c>
      <c r="AE24" s="79">
        <v>22.6</v>
      </c>
      <c r="AF24" s="80">
        <v>6.85</v>
      </c>
      <c r="AG24" s="79">
        <v>86</v>
      </c>
      <c r="AH24" s="78"/>
      <c r="AI24" s="79">
        <v>5.8</v>
      </c>
      <c r="AJ24" s="79">
        <v>152.9</v>
      </c>
      <c r="AK24" s="80">
        <v>1.69</v>
      </c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78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</row>
    <row r="25" s="37" customFormat="1" spans="1:114">
      <c r="A25" s="3">
        <v>2016025</v>
      </c>
      <c r="B25" s="11" t="s">
        <v>161</v>
      </c>
      <c r="C25" s="2">
        <v>1552649</v>
      </c>
      <c r="D25" s="10" t="s">
        <v>162</v>
      </c>
      <c r="F25" s="27">
        <v>35</v>
      </c>
      <c r="G25" s="27">
        <v>29</v>
      </c>
      <c r="H25" s="79">
        <v>18.4</v>
      </c>
      <c r="I25" s="79">
        <v>33.1</v>
      </c>
      <c r="J25" s="80">
        <v>4.76</v>
      </c>
      <c r="K25" s="79">
        <v>58.5</v>
      </c>
      <c r="L25" s="78"/>
      <c r="M25" s="79">
        <v>3.6</v>
      </c>
      <c r="N25" s="79">
        <v>139.9</v>
      </c>
      <c r="O25" s="80">
        <v>2.1</v>
      </c>
      <c r="Q25" s="27">
        <v>1042</v>
      </c>
      <c r="R25" s="27">
        <v>184</v>
      </c>
      <c r="S25" s="79">
        <v>88</v>
      </c>
      <c r="T25" s="20">
        <v>33.1</v>
      </c>
      <c r="U25" s="80">
        <v>6.06</v>
      </c>
      <c r="V25" s="79">
        <v>59.9</v>
      </c>
      <c r="W25" s="13"/>
      <c r="X25" s="20">
        <v>3.3</v>
      </c>
      <c r="Y25" s="79">
        <v>145.5</v>
      </c>
      <c r="Z25" s="80">
        <v>1.76</v>
      </c>
      <c r="AB25" s="27">
        <v>1444</v>
      </c>
      <c r="AC25" s="27">
        <v>222</v>
      </c>
      <c r="AD25" s="79">
        <v>139.7</v>
      </c>
      <c r="AE25" s="79">
        <v>34.3</v>
      </c>
      <c r="AF25" s="80">
        <v>7.18</v>
      </c>
      <c r="AG25" s="79">
        <v>72.9</v>
      </c>
      <c r="AH25" s="78"/>
      <c r="AI25" s="79">
        <v>3.4</v>
      </c>
      <c r="AJ25" s="79">
        <v>144.8</v>
      </c>
      <c r="AK25" s="80">
        <v>1.86</v>
      </c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X25" s="27">
        <v>184</v>
      </c>
      <c r="AY25" s="27">
        <v>124</v>
      </c>
      <c r="AZ25" s="79">
        <v>53.8</v>
      </c>
      <c r="BA25" s="79">
        <v>32.8</v>
      </c>
      <c r="BB25" s="80">
        <v>12.3</v>
      </c>
      <c r="BC25" s="79">
        <v>51.6</v>
      </c>
      <c r="BD25" s="78"/>
      <c r="BE25" s="79">
        <v>3.8</v>
      </c>
      <c r="BF25" s="79">
        <v>143.8</v>
      </c>
      <c r="BG25" s="80">
        <v>1.95</v>
      </c>
      <c r="BI25" s="27">
        <v>99</v>
      </c>
      <c r="BJ25" s="27">
        <v>95</v>
      </c>
      <c r="BK25" s="79">
        <v>47.3</v>
      </c>
      <c r="BL25" s="79">
        <v>34</v>
      </c>
      <c r="BM25" s="80">
        <v>9.86</v>
      </c>
      <c r="BN25" s="79">
        <v>43.9</v>
      </c>
      <c r="BO25" s="21"/>
      <c r="BP25" s="79">
        <v>3.9</v>
      </c>
      <c r="BQ25" s="79">
        <v>136.8</v>
      </c>
      <c r="BR25" s="80">
        <v>1.98</v>
      </c>
      <c r="BT25" s="27">
        <v>52</v>
      </c>
      <c r="BU25" s="27">
        <v>76</v>
      </c>
      <c r="BV25" s="79">
        <v>42.8</v>
      </c>
      <c r="BW25" s="79">
        <v>32.5</v>
      </c>
      <c r="BX25" s="80">
        <v>10.56</v>
      </c>
      <c r="BY25" s="79">
        <v>59.3</v>
      </c>
      <c r="BZ25" s="21"/>
      <c r="CA25" s="79">
        <v>4</v>
      </c>
      <c r="CB25" s="79">
        <v>135.9</v>
      </c>
      <c r="CC25" s="80">
        <v>1.89</v>
      </c>
      <c r="CE25" s="27">
        <v>38</v>
      </c>
      <c r="CF25" s="27">
        <v>67</v>
      </c>
      <c r="CG25" s="79">
        <v>30.4</v>
      </c>
      <c r="CH25" s="79">
        <v>31.7</v>
      </c>
      <c r="CI25" s="80">
        <v>9.04</v>
      </c>
      <c r="CJ25" s="79">
        <v>50.3</v>
      </c>
      <c r="CK25" s="78"/>
      <c r="CL25" s="79">
        <v>4</v>
      </c>
      <c r="CM25" s="79">
        <v>134.6</v>
      </c>
      <c r="CN25" s="80">
        <v>2.02</v>
      </c>
      <c r="CP25" s="27">
        <v>45</v>
      </c>
      <c r="CQ25" s="27">
        <v>68</v>
      </c>
      <c r="CR25" s="79">
        <v>31.9</v>
      </c>
      <c r="CS25" s="79">
        <v>33.3</v>
      </c>
      <c r="CT25" s="80">
        <v>7.99</v>
      </c>
      <c r="CU25" s="79">
        <v>49</v>
      </c>
      <c r="CV25" s="78"/>
      <c r="CW25" s="79">
        <v>4</v>
      </c>
      <c r="CX25" s="79">
        <v>139.9</v>
      </c>
      <c r="CY25" s="80">
        <v>1.96</v>
      </c>
      <c r="DA25" s="27">
        <v>42</v>
      </c>
      <c r="DB25" s="27">
        <v>51</v>
      </c>
      <c r="DC25" s="79">
        <v>18.8</v>
      </c>
      <c r="DD25" s="79">
        <v>29.9</v>
      </c>
      <c r="DE25" s="80">
        <v>9.01</v>
      </c>
      <c r="DF25" s="79">
        <v>47.1</v>
      </c>
      <c r="DG25" s="78"/>
      <c r="DH25" s="79">
        <v>4.5</v>
      </c>
      <c r="DI25" s="79">
        <v>143.1</v>
      </c>
      <c r="DJ25" s="80">
        <v>1.76</v>
      </c>
    </row>
    <row r="26" s="37" customFormat="1" spans="1:114">
      <c r="A26" s="3">
        <v>2016026</v>
      </c>
      <c r="B26" s="11" t="s">
        <v>166</v>
      </c>
      <c r="C26" s="2">
        <v>1552477</v>
      </c>
      <c r="D26" s="10" t="s">
        <v>167</v>
      </c>
      <c r="F26" s="27">
        <v>39</v>
      </c>
      <c r="G26" s="27">
        <v>51</v>
      </c>
      <c r="H26" s="79">
        <v>22</v>
      </c>
      <c r="I26" s="79">
        <v>40.6</v>
      </c>
      <c r="J26" s="80">
        <v>3.46</v>
      </c>
      <c r="K26" s="79">
        <v>48.3</v>
      </c>
      <c r="L26" s="80">
        <v>5.9</v>
      </c>
      <c r="M26" s="79">
        <v>4.3</v>
      </c>
      <c r="N26" s="79">
        <v>136.4</v>
      </c>
      <c r="O26" s="80">
        <v>2.33</v>
      </c>
      <c r="Q26" s="27">
        <v>2909</v>
      </c>
      <c r="R26" s="27">
        <v>1207</v>
      </c>
      <c r="S26" s="79">
        <v>21.9</v>
      </c>
      <c r="T26" s="20">
        <v>37.4</v>
      </c>
      <c r="U26" s="80">
        <v>5</v>
      </c>
      <c r="V26" s="79">
        <v>60.3</v>
      </c>
      <c r="W26" s="13"/>
      <c r="X26" s="20">
        <v>4.4</v>
      </c>
      <c r="Y26" s="79">
        <v>144.4</v>
      </c>
      <c r="Z26" s="80">
        <v>1.9</v>
      </c>
      <c r="AB26" s="27">
        <v>3110</v>
      </c>
      <c r="AC26" s="27">
        <v>1498</v>
      </c>
      <c r="AD26" s="79">
        <v>13.1</v>
      </c>
      <c r="AE26" s="79">
        <v>37</v>
      </c>
      <c r="AF26" s="80">
        <v>4.66</v>
      </c>
      <c r="AG26" s="79">
        <v>69.8</v>
      </c>
      <c r="AH26" s="78"/>
      <c r="AI26" s="79">
        <v>4.5</v>
      </c>
      <c r="AJ26" s="79">
        <v>141.8</v>
      </c>
      <c r="AK26" s="80">
        <v>2.1</v>
      </c>
      <c r="AM26" s="27">
        <v>649</v>
      </c>
      <c r="AN26" s="27">
        <v>1016</v>
      </c>
      <c r="AO26" s="79">
        <v>8.3</v>
      </c>
      <c r="AP26" s="79">
        <v>34.3</v>
      </c>
      <c r="AQ26" s="80">
        <v>2.67</v>
      </c>
      <c r="AR26" s="79">
        <v>44.7</v>
      </c>
      <c r="AS26" s="78"/>
      <c r="AT26" s="79">
        <v>4.4</v>
      </c>
      <c r="AU26" s="79">
        <v>138.6</v>
      </c>
      <c r="AV26" s="80">
        <v>2.03</v>
      </c>
      <c r="AX26" s="27">
        <v>220</v>
      </c>
      <c r="AY26" s="27">
        <v>847</v>
      </c>
      <c r="AZ26" s="79">
        <v>7.5</v>
      </c>
      <c r="BA26" s="79">
        <v>33.2</v>
      </c>
      <c r="BB26" s="80">
        <v>4.42</v>
      </c>
      <c r="BC26" s="79">
        <v>45.9</v>
      </c>
      <c r="BD26" s="78"/>
      <c r="BE26" s="79">
        <v>4</v>
      </c>
      <c r="BF26" s="79">
        <v>140.2</v>
      </c>
      <c r="BG26" s="80">
        <v>2.03</v>
      </c>
      <c r="BI26" s="27">
        <v>104</v>
      </c>
      <c r="BJ26" s="27">
        <v>504</v>
      </c>
      <c r="BK26" s="79">
        <v>10.8</v>
      </c>
      <c r="BL26" s="79">
        <v>32.5</v>
      </c>
      <c r="BM26" s="80">
        <v>5.82</v>
      </c>
      <c r="BN26" s="79">
        <v>39.1</v>
      </c>
      <c r="BO26" s="21"/>
      <c r="BP26" s="79">
        <v>3.9</v>
      </c>
      <c r="BQ26" s="79">
        <v>140.8</v>
      </c>
      <c r="BR26" s="80">
        <v>2.06</v>
      </c>
      <c r="BT26" s="27">
        <v>53</v>
      </c>
      <c r="BU26" s="27">
        <v>382</v>
      </c>
      <c r="BV26" s="79">
        <v>8.7</v>
      </c>
      <c r="BW26" s="79">
        <v>31.8</v>
      </c>
      <c r="BX26" s="80">
        <v>5.21</v>
      </c>
      <c r="BY26" s="79">
        <v>38.4</v>
      </c>
      <c r="BZ26" s="21"/>
      <c r="CA26" s="79">
        <v>4</v>
      </c>
      <c r="CB26" s="79">
        <v>141.5</v>
      </c>
      <c r="CC26" s="80">
        <v>1.92</v>
      </c>
      <c r="CE26" s="27">
        <v>29</v>
      </c>
      <c r="CF26" s="27">
        <v>260</v>
      </c>
      <c r="CG26" s="79">
        <v>9.7</v>
      </c>
      <c r="CH26" s="79">
        <v>52.9</v>
      </c>
      <c r="CI26" s="80">
        <v>3.99</v>
      </c>
      <c r="CJ26" s="79">
        <v>51.7</v>
      </c>
      <c r="CK26" s="80">
        <v>5.53</v>
      </c>
      <c r="CL26" s="79">
        <v>4.7</v>
      </c>
      <c r="CM26" s="79">
        <v>141</v>
      </c>
      <c r="CN26" s="80">
        <v>2.02</v>
      </c>
      <c r="CO26" s="21"/>
      <c r="CP26" s="21"/>
      <c r="CQ26" s="21"/>
      <c r="CR26" s="21"/>
      <c r="CS26" s="21"/>
      <c r="CT26" s="21"/>
      <c r="CU26" s="21"/>
      <c r="CV26" s="78"/>
      <c r="CW26" s="21"/>
      <c r="CX26" s="21"/>
      <c r="CY26" s="21"/>
      <c r="DA26" s="27">
        <v>41</v>
      </c>
      <c r="DB26" s="27">
        <v>130</v>
      </c>
      <c r="DC26" s="79">
        <v>10.2</v>
      </c>
      <c r="DD26" s="79">
        <v>42.2</v>
      </c>
      <c r="DE26" s="80">
        <v>2.63</v>
      </c>
      <c r="DF26" s="79">
        <v>51.6</v>
      </c>
      <c r="DG26" s="80">
        <v>3.89</v>
      </c>
      <c r="DH26" s="79">
        <v>4.6</v>
      </c>
      <c r="DI26" s="79">
        <v>140.9</v>
      </c>
      <c r="DJ26" s="80">
        <v>2.29</v>
      </c>
    </row>
    <row r="27" s="37" customFormat="1" spans="1:114">
      <c r="A27" s="3">
        <v>2016027</v>
      </c>
      <c r="B27" s="11" t="s">
        <v>169</v>
      </c>
      <c r="C27" s="2">
        <v>1154724</v>
      </c>
      <c r="D27" s="10" t="s">
        <v>170</v>
      </c>
      <c r="F27" s="27">
        <v>30</v>
      </c>
      <c r="G27" s="27">
        <v>39</v>
      </c>
      <c r="H27" s="79">
        <v>17.8</v>
      </c>
      <c r="I27" s="79">
        <v>41.6</v>
      </c>
      <c r="J27" s="80">
        <v>5.84</v>
      </c>
      <c r="K27" s="79">
        <v>72.5</v>
      </c>
      <c r="L27" s="80">
        <v>5.35</v>
      </c>
      <c r="M27" s="79">
        <v>3.8</v>
      </c>
      <c r="N27" s="79">
        <v>141.5</v>
      </c>
      <c r="O27" s="80">
        <v>2.32</v>
      </c>
      <c r="Q27" s="27">
        <v>5610</v>
      </c>
      <c r="R27" s="27">
        <v>3045</v>
      </c>
      <c r="S27" s="79">
        <v>32.5</v>
      </c>
      <c r="T27" s="20">
        <v>38.4</v>
      </c>
      <c r="U27" s="80">
        <v>7.18</v>
      </c>
      <c r="V27" s="79">
        <v>107.5</v>
      </c>
      <c r="W27" s="13"/>
      <c r="X27" s="20">
        <v>4.6</v>
      </c>
      <c r="Y27" s="79">
        <v>145.7</v>
      </c>
      <c r="Z27" s="80">
        <v>1.99</v>
      </c>
      <c r="AB27" s="27">
        <v>6496</v>
      </c>
      <c r="AC27" s="27">
        <v>2447</v>
      </c>
      <c r="AD27" s="79">
        <v>103.5</v>
      </c>
      <c r="AE27" s="79">
        <v>39</v>
      </c>
      <c r="AF27" s="80">
        <v>13.11</v>
      </c>
      <c r="AG27" s="79">
        <v>143.7</v>
      </c>
      <c r="AH27" s="78"/>
      <c r="AI27" s="79">
        <v>4.3</v>
      </c>
      <c r="AJ27" s="79">
        <v>152.8</v>
      </c>
      <c r="AK27" s="80">
        <v>2.27</v>
      </c>
      <c r="AM27" s="27">
        <v>1601</v>
      </c>
      <c r="AN27" s="27">
        <v>1694</v>
      </c>
      <c r="AO27" s="79">
        <v>68.8</v>
      </c>
      <c r="AP27" s="79">
        <v>35.7</v>
      </c>
      <c r="AQ27" s="80">
        <v>14.88</v>
      </c>
      <c r="AR27" s="79">
        <v>121.9</v>
      </c>
      <c r="AS27" s="78"/>
      <c r="AT27" s="79">
        <v>4.1</v>
      </c>
      <c r="AU27" s="79">
        <v>146</v>
      </c>
      <c r="AV27" s="80">
        <v>2.31</v>
      </c>
      <c r="AX27" s="27">
        <v>623</v>
      </c>
      <c r="AY27" s="27">
        <v>1019</v>
      </c>
      <c r="AZ27" s="79">
        <v>69.3</v>
      </c>
      <c r="BA27" s="79">
        <v>38.5</v>
      </c>
      <c r="BB27" s="80">
        <v>15.31</v>
      </c>
      <c r="BC27" s="79">
        <v>105.6</v>
      </c>
      <c r="BD27" s="78"/>
      <c r="BE27" s="79">
        <v>3.5</v>
      </c>
      <c r="BF27" s="79">
        <v>147.9</v>
      </c>
      <c r="BG27" s="80">
        <v>2.21</v>
      </c>
      <c r="BI27" s="27">
        <v>187</v>
      </c>
      <c r="BJ27" s="27">
        <v>759</v>
      </c>
      <c r="BK27" s="79">
        <v>74.6</v>
      </c>
      <c r="BL27" s="79">
        <v>30.5</v>
      </c>
      <c r="BM27" s="80">
        <v>7.98</v>
      </c>
      <c r="BN27" s="79">
        <v>71.6</v>
      </c>
      <c r="BO27" s="21"/>
      <c r="BP27" s="79">
        <v>3.5</v>
      </c>
      <c r="BQ27" s="79">
        <v>145.7</v>
      </c>
      <c r="BR27" s="80">
        <v>2.09</v>
      </c>
      <c r="BT27" s="27">
        <v>134</v>
      </c>
      <c r="BU27" s="27">
        <v>442</v>
      </c>
      <c r="BV27" s="79">
        <v>113</v>
      </c>
      <c r="BW27" s="79">
        <v>32.2</v>
      </c>
      <c r="BX27" s="80">
        <v>6.56</v>
      </c>
      <c r="BY27" s="79">
        <v>61.8</v>
      </c>
      <c r="BZ27" s="21"/>
      <c r="CA27" s="79">
        <v>3.5</v>
      </c>
      <c r="CB27" s="79">
        <v>135.3</v>
      </c>
      <c r="CC27" s="80">
        <v>1.88</v>
      </c>
      <c r="CE27" s="27">
        <v>68</v>
      </c>
      <c r="CF27" s="27">
        <v>286</v>
      </c>
      <c r="CG27" s="79">
        <v>104.8</v>
      </c>
      <c r="CH27" s="79">
        <v>30.3</v>
      </c>
      <c r="CI27" s="80">
        <v>5.92</v>
      </c>
      <c r="CJ27" s="79">
        <v>48.7</v>
      </c>
      <c r="CK27" s="78"/>
      <c r="CL27" s="79">
        <v>3.9</v>
      </c>
      <c r="CM27" s="79">
        <v>135.8</v>
      </c>
      <c r="CN27" s="80">
        <v>1.8</v>
      </c>
      <c r="CP27" s="27">
        <v>48</v>
      </c>
      <c r="CQ27" s="27">
        <v>195</v>
      </c>
      <c r="CR27" s="79">
        <v>85</v>
      </c>
      <c r="CS27" s="79">
        <v>29.6</v>
      </c>
      <c r="CT27" s="80">
        <v>5.73</v>
      </c>
      <c r="CU27" s="79">
        <v>52</v>
      </c>
      <c r="CV27" s="78"/>
      <c r="CW27" s="79">
        <v>4.1</v>
      </c>
      <c r="CX27" s="79">
        <v>134.3</v>
      </c>
      <c r="CY27" s="80">
        <v>1.82</v>
      </c>
      <c r="DA27" s="27">
        <v>99</v>
      </c>
      <c r="DB27" s="27">
        <v>70</v>
      </c>
      <c r="DC27" s="79">
        <v>94.8</v>
      </c>
      <c r="DD27" s="79">
        <v>30.2</v>
      </c>
      <c r="DE27" s="80">
        <v>8.77</v>
      </c>
      <c r="DF27" s="79">
        <v>60.7</v>
      </c>
      <c r="DG27" s="78"/>
      <c r="DH27" s="79">
        <v>3.9</v>
      </c>
      <c r="DI27" s="79">
        <v>137.3</v>
      </c>
      <c r="DJ27" s="80">
        <v>2</v>
      </c>
    </row>
    <row r="28" s="37" customFormat="1" spans="1:114">
      <c r="A28" s="3">
        <v>2016028</v>
      </c>
      <c r="B28" s="11" t="s">
        <v>173</v>
      </c>
      <c r="C28" s="2">
        <v>1554568</v>
      </c>
      <c r="D28" s="10" t="s">
        <v>174</v>
      </c>
      <c r="F28" s="27">
        <v>64</v>
      </c>
      <c r="G28" s="27">
        <v>44</v>
      </c>
      <c r="H28" s="79">
        <v>12.8</v>
      </c>
      <c r="I28" s="79">
        <v>41.5</v>
      </c>
      <c r="J28" s="80">
        <v>3.97</v>
      </c>
      <c r="K28" s="79">
        <v>51.4</v>
      </c>
      <c r="L28" s="80">
        <v>4.7</v>
      </c>
      <c r="M28" s="79">
        <v>4.1</v>
      </c>
      <c r="N28" s="79">
        <v>137.8</v>
      </c>
      <c r="O28" s="80">
        <v>2.23</v>
      </c>
      <c r="Q28" s="27">
        <v>751</v>
      </c>
      <c r="R28" s="27">
        <v>261</v>
      </c>
      <c r="S28" s="79">
        <v>37.8</v>
      </c>
      <c r="T28" s="20">
        <v>48.3</v>
      </c>
      <c r="U28" s="80">
        <v>3.56</v>
      </c>
      <c r="V28" s="79">
        <v>52.1</v>
      </c>
      <c r="W28" s="13"/>
      <c r="X28" s="20">
        <v>4.1</v>
      </c>
      <c r="Y28" s="79">
        <v>147.9</v>
      </c>
      <c r="Z28" s="80">
        <v>2.07</v>
      </c>
      <c r="AB28" s="27">
        <v>1231</v>
      </c>
      <c r="AC28" s="27">
        <v>376</v>
      </c>
      <c r="AD28" s="79">
        <v>96.6</v>
      </c>
      <c r="AE28" s="79">
        <v>49</v>
      </c>
      <c r="AF28" s="80">
        <v>3.89</v>
      </c>
      <c r="AG28" s="79">
        <v>55.9</v>
      </c>
      <c r="AH28" s="80">
        <v>10.28</v>
      </c>
      <c r="AI28" s="79">
        <v>4</v>
      </c>
      <c r="AJ28" s="79">
        <v>148.2</v>
      </c>
      <c r="AK28" s="80">
        <v>2.61</v>
      </c>
      <c r="AM28" s="27">
        <v>651</v>
      </c>
      <c r="AN28" s="86"/>
      <c r="AO28" s="79">
        <v>100.9</v>
      </c>
      <c r="AP28" s="79">
        <v>38.7</v>
      </c>
      <c r="AQ28" s="80">
        <v>3.51</v>
      </c>
      <c r="AR28" s="79">
        <v>49.6</v>
      </c>
      <c r="AS28" s="78"/>
      <c r="AT28" s="79">
        <v>3.6</v>
      </c>
      <c r="AU28" s="79">
        <v>139.5</v>
      </c>
      <c r="AV28" s="80">
        <v>2.02</v>
      </c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I28" s="27">
        <v>175</v>
      </c>
      <c r="BJ28" s="27">
        <v>390</v>
      </c>
      <c r="BK28" s="79">
        <v>32.7</v>
      </c>
      <c r="BL28" s="79">
        <v>38.7</v>
      </c>
      <c r="BM28" s="80">
        <v>2.84</v>
      </c>
      <c r="BN28" s="79">
        <v>32.2</v>
      </c>
      <c r="BO28" s="21"/>
      <c r="BP28" s="79">
        <v>3.7</v>
      </c>
      <c r="BQ28" s="79">
        <v>137.8</v>
      </c>
      <c r="BR28" s="80">
        <v>2.09</v>
      </c>
      <c r="BT28" s="27">
        <v>66</v>
      </c>
      <c r="BU28" s="27">
        <v>267</v>
      </c>
      <c r="BV28" s="79">
        <v>24.5</v>
      </c>
      <c r="BW28" s="79">
        <v>30.6</v>
      </c>
      <c r="BX28" s="80">
        <v>7.73</v>
      </c>
      <c r="BY28" s="79">
        <v>42.2</v>
      </c>
      <c r="BZ28" s="21"/>
      <c r="CA28" s="79">
        <v>3.9</v>
      </c>
      <c r="CB28" s="79">
        <v>139.3</v>
      </c>
      <c r="CC28" s="80">
        <v>2</v>
      </c>
      <c r="CE28" s="27">
        <v>32</v>
      </c>
      <c r="CF28" s="27">
        <v>176</v>
      </c>
      <c r="CG28" s="79">
        <v>24.2</v>
      </c>
      <c r="CH28" s="79">
        <v>29</v>
      </c>
      <c r="CI28" s="80">
        <v>6.12</v>
      </c>
      <c r="CJ28" s="79">
        <v>40</v>
      </c>
      <c r="CK28" s="78"/>
      <c r="CL28" s="79">
        <v>4.3</v>
      </c>
      <c r="CM28" s="79">
        <v>138.3</v>
      </c>
      <c r="CN28" s="80">
        <v>1.95</v>
      </c>
      <c r="CP28" s="27">
        <v>26</v>
      </c>
      <c r="CQ28" s="27">
        <v>109</v>
      </c>
      <c r="CR28" s="79">
        <v>20.5</v>
      </c>
      <c r="CS28" s="79">
        <v>27.6</v>
      </c>
      <c r="CT28" s="80">
        <v>8.26</v>
      </c>
      <c r="CU28" s="79">
        <v>46.1</v>
      </c>
      <c r="CV28" s="80">
        <v>9.48</v>
      </c>
      <c r="CW28" s="79">
        <v>4.2</v>
      </c>
      <c r="CX28" s="79">
        <v>136.2</v>
      </c>
      <c r="CY28" s="80">
        <v>1.97</v>
      </c>
      <c r="DA28" s="27">
        <v>16</v>
      </c>
      <c r="DB28" s="27">
        <v>27</v>
      </c>
      <c r="DC28" s="79">
        <v>11.1</v>
      </c>
      <c r="DD28" s="79">
        <v>28.5</v>
      </c>
      <c r="DE28" s="80">
        <v>2.51</v>
      </c>
      <c r="DF28" s="79">
        <v>42</v>
      </c>
      <c r="DG28" s="80">
        <v>5.75</v>
      </c>
      <c r="DH28" s="79">
        <v>3.5</v>
      </c>
      <c r="DI28" s="79">
        <v>141.9</v>
      </c>
      <c r="DJ28" s="80">
        <v>2.01</v>
      </c>
    </row>
    <row r="29" s="37" customFormat="1" spans="1:114">
      <c r="A29" s="3">
        <v>2016029</v>
      </c>
      <c r="B29" s="11" t="s">
        <v>178</v>
      </c>
      <c r="C29" s="2">
        <v>1555311</v>
      </c>
      <c r="D29" s="10" t="s">
        <v>179</v>
      </c>
      <c r="F29" s="27">
        <v>64</v>
      </c>
      <c r="G29" s="27">
        <v>13</v>
      </c>
      <c r="H29" s="79">
        <v>515.6</v>
      </c>
      <c r="I29" s="79">
        <v>28.2</v>
      </c>
      <c r="J29" s="80">
        <v>23.43</v>
      </c>
      <c r="K29" s="79">
        <v>416.5</v>
      </c>
      <c r="L29" s="80">
        <v>4.35</v>
      </c>
      <c r="M29" s="79">
        <v>5.1</v>
      </c>
      <c r="N29" s="79">
        <v>125</v>
      </c>
      <c r="O29" s="80">
        <v>2.08</v>
      </c>
      <c r="Q29" s="27">
        <v>277</v>
      </c>
      <c r="R29" s="27">
        <v>174</v>
      </c>
      <c r="S29" s="79">
        <v>255.6</v>
      </c>
      <c r="T29" s="20">
        <v>23.2</v>
      </c>
      <c r="U29" s="80">
        <v>13.75</v>
      </c>
      <c r="V29" s="79">
        <v>247.1</v>
      </c>
      <c r="W29" s="13"/>
      <c r="X29" s="20">
        <v>4</v>
      </c>
      <c r="Y29" s="79">
        <v>134.5</v>
      </c>
      <c r="Z29" s="80">
        <v>2.3</v>
      </c>
      <c r="AB29" s="27">
        <v>297</v>
      </c>
      <c r="AC29" s="27">
        <v>150</v>
      </c>
      <c r="AD29" s="79">
        <v>340.4</v>
      </c>
      <c r="AE29" s="79">
        <v>31</v>
      </c>
      <c r="AF29" s="80">
        <v>15.23</v>
      </c>
      <c r="AG29" s="79">
        <v>259.3</v>
      </c>
      <c r="AH29" s="78"/>
      <c r="AI29" s="79">
        <v>3.5</v>
      </c>
      <c r="AJ29" s="79">
        <v>133</v>
      </c>
      <c r="AK29" s="80">
        <v>2.16</v>
      </c>
      <c r="AM29" s="27">
        <v>191</v>
      </c>
      <c r="AN29" s="27">
        <v>127</v>
      </c>
      <c r="AO29" s="79">
        <v>361.2</v>
      </c>
      <c r="AP29" s="79">
        <v>29.4</v>
      </c>
      <c r="AQ29" s="80">
        <v>11.14</v>
      </c>
      <c r="AR29" s="79">
        <v>160.2</v>
      </c>
      <c r="AS29" s="78"/>
      <c r="AT29" s="79">
        <v>3.4</v>
      </c>
      <c r="AU29" s="79">
        <v>135.5</v>
      </c>
      <c r="AV29" s="80">
        <v>2.79</v>
      </c>
      <c r="AX29" s="27">
        <v>85</v>
      </c>
      <c r="AY29" s="27">
        <v>89</v>
      </c>
      <c r="AZ29" s="79">
        <v>287.7</v>
      </c>
      <c r="BA29" s="79">
        <v>28.1</v>
      </c>
      <c r="BB29" s="80">
        <v>7.27</v>
      </c>
      <c r="BC29" s="79">
        <v>92.7</v>
      </c>
      <c r="BD29" s="78"/>
      <c r="BE29" s="79">
        <v>3.6</v>
      </c>
      <c r="BF29" s="79">
        <v>138.2</v>
      </c>
      <c r="BG29" s="80">
        <v>2.86</v>
      </c>
      <c r="BI29" s="27">
        <v>47</v>
      </c>
      <c r="BJ29" s="27">
        <v>57</v>
      </c>
      <c r="BK29" s="79">
        <v>197.9</v>
      </c>
      <c r="BL29" s="79">
        <v>30</v>
      </c>
      <c r="BM29" s="80">
        <v>11.21</v>
      </c>
      <c r="BN29" s="79">
        <v>119.1</v>
      </c>
      <c r="BO29" s="21"/>
      <c r="BP29" s="79">
        <v>4</v>
      </c>
      <c r="BQ29" s="79">
        <v>139.4</v>
      </c>
      <c r="BR29" s="80">
        <v>2.43</v>
      </c>
      <c r="BT29" s="27">
        <v>41</v>
      </c>
      <c r="BU29" s="27">
        <v>40</v>
      </c>
      <c r="BV29" s="79">
        <v>128.9</v>
      </c>
      <c r="BW29" s="79">
        <v>31.4</v>
      </c>
      <c r="BX29" s="80">
        <v>17.79</v>
      </c>
      <c r="BY29" s="79">
        <v>149.2</v>
      </c>
      <c r="BZ29" s="21"/>
      <c r="CA29" s="79">
        <v>3.9</v>
      </c>
      <c r="CB29" s="79">
        <v>136.5</v>
      </c>
      <c r="CC29" s="80">
        <v>2.21</v>
      </c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P29" s="27">
        <v>49</v>
      </c>
      <c r="CQ29" s="27">
        <v>53</v>
      </c>
      <c r="CR29" s="79">
        <v>109.7</v>
      </c>
      <c r="CS29" s="79">
        <v>24.3</v>
      </c>
      <c r="CT29" s="80">
        <v>21</v>
      </c>
      <c r="CU29" s="79">
        <v>148.7</v>
      </c>
      <c r="CV29" s="80">
        <v>5.61</v>
      </c>
      <c r="CW29" s="79">
        <v>3.7</v>
      </c>
      <c r="CX29" s="79">
        <v>137.4</v>
      </c>
      <c r="CY29" s="80">
        <v>1.99</v>
      </c>
      <c r="DA29" s="27">
        <v>9</v>
      </c>
      <c r="DB29" s="27">
        <v>11</v>
      </c>
      <c r="DC29" s="79">
        <v>27.7</v>
      </c>
      <c r="DD29" s="79">
        <v>28.8</v>
      </c>
      <c r="DE29" s="80">
        <v>7.5</v>
      </c>
      <c r="DF29" s="79">
        <v>124.6</v>
      </c>
      <c r="DG29" s="80">
        <v>6.69</v>
      </c>
      <c r="DH29" s="79">
        <v>3.3</v>
      </c>
      <c r="DI29" s="79">
        <v>137.2</v>
      </c>
      <c r="DJ29" s="80">
        <v>1.74</v>
      </c>
    </row>
    <row r="30" spans="1:114">
      <c r="A30" s="3">
        <v>2016030</v>
      </c>
      <c r="B30" s="11" t="s">
        <v>183</v>
      </c>
      <c r="C30" s="2">
        <v>1555563</v>
      </c>
      <c r="D30" s="10" t="s">
        <v>184</v>
      </c>
      <c r="E30" s="3"/>
      <c r="F30" s="3">
        <v>63</v>
      </c>
      <c r="G30" s="3">
        <v>39</v>
      </c>
      <c r="H30" s="4">
        <v>301.1</v>
      </c>
      <c r="I30" s="4">
        <v>32.3</v>
      </c>
      <c r="J30" s="75">
        <v>2.68</v>
      </c>
      <c r="K30" s="4">
        <v>44.9</v>
      </c>
      <c r="L30" s="80">
        <v>4.27</v>
      </c>
      <c r="M30" s="4">
        <v>3.8</v>
      </c>
      <c r="N30" s="4">
        <v>144.1</v>
      </c>
      <c r="O30" s="75">
        <v>2.28</v>
      </c>
      <c r="Q30" s="3">
        <v>1260</v>
      </c>
      <c r="R30" s="3">
        <v>392</v>
      </c>
      <c r="S30" s="4">
        <v>188.6</v>
      </c>
      <c r="T30" s="6">
        <v>41</v>
      </c>
      <c r="U30" s="75">
        <v>4.34</v>
      </c>
      <c r="V30" s="4">
        <v>49.8</v>
      </c>
      <c r="W30" s="13"/>
      <c r="X30" s="6">
        <v>3.6</v>
      </c>
      <c r="Y30" s="4">
        <v>141.9</v>
      </c>
      <c r="Z30" s="75">
        <v>2.36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M30" s="3">
        <v>121</v>
      </c>
      <c r="AN30" s="3">
        <v>202</v>
      </c>
      <c r="AO30" s="4">
        <v>93.3</v>
      </c>
      <c r="AP30" s="4">
        <v>34.1</v>
      </c>
      <c r="AQ30" s="75">
        <v>7.24</v>
      </c>
      <c r="AR30" s="4">
        <v>62.6</v>
      </c>
      <c r="AS30" s="78"/>
      <c r="AT30" s="4">
        <v>3.9</v>
      </c>
      <c r="AU30" s="4">
        <v>137.8</v>
      </c>
      <c r="AV30" s="75">
        <v>2.16</v>
      </c>
      <c r="AX30" s="3">
        <v>51</v>
      </c>
      <c r="AY30" s="3">
        <v>142</v>
      </c>
      <c r="AZ30" s="4">
        <v>97.5</v>
      </c>
      <c r="BA30" s="4">
        <v>34.4</v>
      </c>
      <c r="BB30" s="75">
        <v>6.9</v>
      </c>
      <c r="BC30" s="4">
        <v>49.2</v>
      </c>
      <c r="BD30" s="78"/>
      <c r="BE30" s="4">
        <v>3.6</v>
      </c>
      <c r="BF30" s="4">
        <v>137.5</v>
      </c>
      <c r="BG30" s="75">
        <v>2.08</v>
      </c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37"/>
      <c r="CP30" s="3">
        <v>27</v>
      </c>
      <c r="CQ30" s="3">
        <v>89</v>
      </c>
      <c r="CR30" s="4">
        <v>73.9</v>
      </c>
      <c r="CS30" s="4">
        <v>34.2</v>
      </c>
      <c r="CT30" s="75">
        <v>3.82</v>
      </c>
      <c r="CU30" s="4">
        <v>44.3</v>
      </c>
      <c r="CV30" s="80">
        <v>5.95</v>
      </c>
      <c r="CW30" s="4">
        <v>3.6</v>
      </c>
      <c r="CX30" s="4">
        <v>138.8</v>
      </c>
      <c r="CY30" s="75">
        <v>2.01</v>
      </c>
      <c r="DA30" s="3">
        <v>11</v>
      </c>
      <c r="DB30" s="3">
        <v>27</v>
      </c>
      <c r="DC30" s="4">
        <v>50.9</v>
      </c>
      <c r="DD30" s="4">
        <v>35.7</v>
      </c>
      <c r="DE30" s="75">
        <v>2.12</v>
      </c>
      <c r="DF30" s="4">
        <v>43.4</v>
      </c>
      <c r="DG30" s="80">
        <v>5.78</v>
      </c>
      <c r="DH30" s="4">
        <v>2.8</v>
      </c>
      <c r="DI30" s="4">
        <v>140.8</v>
      </c>
      <c r="DJ30" s="75">
        <v>2.09</v>
      </c>
    </row>
    <row r="31" spans="1:114">
      <c r="A31" s="3">
        <v>2016031</v>
      </c>
      <c r="B31" s="11" t="s">
        <v>186</v>
      </c>
      <c r="C31" s="2">
        <v>1556021</v>
      </c>
      <c r="D31" s="10" t="s">
        <v>187</v>
      </c>
      <c r="F31" s="3">
        <v>52</v>
      </c>
      <c r="G31" s="3">
        <v>24</v>
      </c>
      <c r="H31" s="4">
        <v>369.2</v>
      </c>
      <c r="I31" s="4">
        <v>34.3</v>
      </c>
      <c r="J31" s="75">
        <v>3.47</v>
      </c>
      <c r="K31" s="4">
        <v>48.9</v>
      </c>
      <c r="L31" s="80">
        <v>4.18</v>
      </c>
      <c r="M31" s="4">
        <v>3.2</v>
      </c>
      <c r="N31" s="4">
        <v>129.5</v>
      </c>
      <c r="O31" s="75">
        <v>2.24</v>
      </c>
      <c r="Q31" s="3">
        <v>1014</v>
      </c>
      <c r="R31" s="3">
        <v>424</v>
      </c>
      <c r="S31" s="4">
        <v>195.5</v>
      </c>
      <c r="T31" s="6">
        <v>29.2</v>
      </c>
      <c r="U31" s="75">
        <v>5.33</v>
      </c>
      <c r="V31" s="4">
        <v>54.2</v>
      </c>
      <c r="W31" s="13"/>
      <c r="X31" s="6">
        <v>3.9</v>
      </c>
      <c r="Y31" s="4">
        <v>135.3</v>
      </c>
      <c r="Z31" s="75">
        <v>1.88</v>
      </c>
      <c r="AB31" s="3">
        <v>682</v>
      </c>
      <c r="AC31" s="3">
        <v>458</v>
      </c>
      <c r="AD31" s="4">
        <v>198.1</v>
      </c>
      <c r="AE31" s="4">
        <v>33.4</v>
      </c>
      <c r="AF31" s="75">
        <v>5.44</v>
      </c>
      <c r="AG31" s="4">
        <v>63.5</v>
      </c>
      <c r="AH31" s="78"/>
      <c r="AI31" s="4">
        <v>3.7</v>
      </c>
      <c r="AJ31" s="4">
        <v>137.5</v>
      </c>
      <c r="AK31" s="75">
        <v>2.08</v>
      </c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X31" s="3">
        <v>120</v>
      </c>
      <c r="AY31" s="3">
        <v>271</v>
      </c>
      <c r="AZ31" s="4">
        <v>111.6</v>
      </c>
      <c r="BA31" s="4">
        <v>35.3</v>
      </c>
      <c r="BB31" s="75">
        <v>6.02</v>
      </c>
      <c r="BC31" s="4">
        <v>41.7</v>
      </c>
      <c r="BD31" s="78"/>
      <c r="BE31" s="4">
        <v>4.2</v>
      </c>
      <c r="BF31" s="4">
        <v>135.3</v>
      </c>
      <c r="BG31" s="75">
        <v>2.05</v>
      </c>
      <c r="BI31" s="3">
        <v>53</v>
      </c>
      <c r="BJ31" s="3">
        <v>227</v>
      </c>
      <c r="BK31" s="4">
        <v>95</v>
      </c>
      <c r="BL31" s="4">
        <v>32.2</v>
      </c>
      <c r="BM31" s="75">
        <v>5.59</v>
      </c>
      <c r="BN31" s="4">
        <v>171</v>
      </c>
      <c r="BO31" s="80">
        <v>7.99</v>
      </c>
      <c r="BP31" s="4">
        <v>4.1</v>
      </c>
      <c r="BQ31" s="4">
        <v>137.5</v>
      </c>
      <c r="BR31" s="75">
        <v>2.21</v>
      </c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P31" s="3">
        <v>228</v>
      </c>
      <c r="CQ31" s="3">
        <v>522</v>
      </c>
      <c r="CR31" s="4">
        <v>96.7</v>
      </c>
      <c r="CS31" s="4">
        <v>33.9</v>
      </c>
      <c r="CT31" s="75">
        <v>3.98</v>
      </c>
      <c r="CU31" s="4">
        <v>42.9</v>
      </c>
      <c r="CV31" s="80">
        <v>6.31</v>
      </c>
      <c r="CW31" s="4">
        <v>3.2</v>
      </c>
      <c r="CX31" s="4">
        <v>137.7</v>
      </c>
      <c r="CY31" s="75">
        <v>2.19</v>
      </c>
      <c r="DA31" s="3">
        <v>17</v>
      </c>
      <c r="DB31" s="3">
        <v>66</v>
      </c>
      <c r="DC31" s="4">
        <v>47.7</v>
      </c>
      <c r="DD31" s="4">
        <v>32.8</v>
      </c>
      <c r="DE31" s="75">
        <v>4.79</v>
      </c>
      <c r="DF31" s="4">
        <v>47.2</v>
      </c>
      <c r="DG31" s="75">
        <v>4.61</v>
      </c>
      <c r="DH31" s="4">
        <v>3.3</v>
      </c>
      <c r="DI31" s="4">
        <v>144</v>
      </c>
      <c r="DJ31" s="75">
        <v>2.15</v>
      </c>
    </row>
    <row r="32" spans="1:114">
      <c r="A32" s="3">
        <v>2016032</v>
      </c>
      <c r="B32" s="11" t="s">
        <v>189</v>
      </c>
      <c r="C32" s="2">
        <v>1555401</v>
      </c>
      <c r="D32" s="10" t="s">
        <v>190</v>
      </c>
      <c r="F32" s="3">
        <v>25</v>
      </c>
      <c r="G32" s="3">
        <v>25</v>
      </c>
      <c r="H32" s="4">
        <v>6.5</v>
      </c>
      <c r="I32" s="4">
        <v>42.9</v>
      </c>
      <c r="J32" s="75">
        <v>6.46</v>
      </c>
      <c r="K32" s="4">
        <v>76.2</v>
      </c>
      <c r="L32" s="75">
        <v>3.87</v>
      </c>
      <c r="M32" s="4">
        <v>3.9</v>
      </c>
      <c r="N32" s="4">
        <v>142.2</v>
      </c>
      <c r="O32" s="75">
        <v>2.41</v>
      </c>
      <c r="Q32" s="3">
        <v>184</v>
      </c>
      <c r="R32" s="3">
        <v>112</v>
      </c>
      <c r="S32" s="4">
        <v>24.5</v>
      </c>
      <c r="T32" s="6">
        <v>36.7</v>
      </c>
      <c r="U32" s="75">
        <v>4.01</v>
      </c>
      <c r="V32" s="4">
        <v>81.8</v>
      </c>
      <c r="W32" s="13"/>
      <c r="X32" s="6">
        <v>4.6</v>
      </c>
      <c r="Y32" s="4">
        <v>141.8</v>
      </c>
      <c r="Z32" s="75">
        <v>2.12</v>
      </c>
      <c r="AB32" s="3">
        <v>227</v>
      </c>
      <c r="AC32" s="3">
        <v>110</v>
      </c>
      <c r="AD32" s="4">
        <v>37.6</v>
      </c>
      <c r="AE32" s="13"/>
      <c r="AF32" s="75">
        <v>5.36</v>
      </c>
      <c r="AG32" s="4">
        <v>94.9</v>
      </c>
      <c r="AH32" s="78"/>
      <c r="AI32" s="4">
        <v>4.2</v>
      </c>
      <c r="AJ32" s="4">
        <v>140.2</v>
      </c>
      <c r="AK32" s="75">
        <v>2.15</v>
      </c>
      <c r="AM32" s="3">
        <v>158</v>
      </c>
      <c r="AN32" s="3">
        <v>98</v>
      </c>
      <c r="AO32" s="4">
        <v>32.4</v>
      </c>
      <c r="AP32" s="4">
        <v>42.2</v>
      </c>
      <c r="AQ32" s="75">
        <v>6.27</v>
      </c>
      <c r="AR32" s="4">
        <v>70.4</v>
      </c>
      <c r="AS32" s="78"/>
      <c r="AT32" s="4">
        <v>3.9</v>
      </c>
      <c r="AU32" s="4">
        <v>141</v>
      </c>
      <c r="AV32" s="75">
        <v>2.19</v>
      </c>
      <c r="AX32" s="3">
        <v>90</v>
      </c>
      <c r="AY32" s="3">
        <v>86</v>
      </c>
      <c r="AZ32" s="4">
        <v>28.9</v>
      </c>
      <c r="BA32" s="4">
        <v>42</v>
      </c>
      <c r="BB32" s="75">
        <v>6.93</v>
      </c>
      <c r="BC32" s="4">
        <v>67.4</v>
      </c>
      <c r="BD32" s="78"/>
      <c r="BE32" s="4">
        <v>4</v>
      </c>
      <c r="BF32" s="4">
        <v>137.2</v>
      </c>
      <c r="BG32" s="75">
        <v>2.1</v>
      </c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T32" s="3">
        <v>33</v>
      </c>
      <c r="BU32" s="3">
        <v>43</v>
      </c>
      <c r="BV32" s="4">
        <v>26.6</v>
      </c>
      <c r="BW32" s="4">
        <v>38.3</v>
      </c>
      <c r="BX32" s="75">
        <v>8.7</v>
      </c>
      <c r="BY32" s="4">
        <v>60.8</v>
      </c>
      <c r="BZ32" s="78"/>
      <c r="CA32" s="4">
        <v>4.1</v>
      </c>
      <c r="CB32" s="4">
        <v>138.8</v>
      </c>
      <c r="CC32" s="75">
        <v>1.98</v>
      </c>
      <c r="CE32" s="3">
        <v>24</v>
      </c>
      <c r="CF32" s="3">
        <v>37</v>
      </c>
      <c r="CG32" s="4">
        <v>26.5</v>
      </c>
      <c r="CH32" s="4">
        <v>35.9</v>
      </c>
      <c r="CI32" s="75">
        <v>8.12</v>
      </c>
      <c r="CJ32" s="4">
        <v>54.7</v>
      </c>
      <c r="CK32" s="78"/>
      <c r="CL32" s="4">
        <v>3.7</v>
      </c>
      <c r="CM32" s="4">
        <v>138.8</v>
      </c>
      <c r="CN32" s="75">
        <v>1.92</v>
      </c>
      <c r="CO32" s="21"/>
      <c r="CP32" s="21"/>
      <c r="CQ32" s="21"/>
      <c r="CR32" s="21"/>
      <c r="CS32" s="21"/>
      <c r="CT32" s="21"/>
      <c r="CU32" s="21"/>
      <c r="CV32" s="78"/>
      <c r="CW32" s="21"/>
      <c r="CX32" s="21"/>
      <c r="CY32" s="21"/>
      <c r="DA32" s="3">
        <v>16</v>
      </c>
      <c r="DB32" s="3">
        <v>57</v>
      </c>
      <c r="DC32" s="4">
        <v>12.4</v>
      </c>
      <c r="DD32" s="4">
        <v>28.8</v>
      </c>
      <c r="DE32" s="75">
        <v>4.63</v>
      </c>
      <c r="DF32" s="4">
        <v>59.5</v>
      </c>
      <c r="DG32" s="75">
        <v>4.64</v>
      </c>
      <c r="DH32" s="4">
        <v>3.7</v>
      </c>
      <c r="DI32" s="4">
        <v>138.9</v>
      </c>
      <c r="DJ32" s="75">
        <v>1.98</v>
      </c>
    </row>
    <row r="33" spans="1:114">
      <c r="A33" s="3">
        <v>2016033</v>
      </c>
      <c r="B33" s="11" t="s">
        <v>193</v>
      </c>
      <c r="C33" s="2">
        <v>1557423</v>
      </c>
      <c r="D33" s="10" t="s">
        <v>194</v>
      </c>
      <c r="F33" s="3">
        <v>35</v>
      </c>
      <c r="G33" s="3">
        <v>15</v>
      </c>
      <c r="H33" s="4">
        <v>17.2</v>
      </c>
      <c r="I33" s="4">
        <v>40.4</v>
      </c>
      <c r="J33" s="75">
        <v>4.78</v>
      </c>
      <c r="K33" s="4">
        <v>68</v>
      </c>
      <c r="L33" s="75">
        <v>4.07</v>
      </c>
      <c r="M33" s="4">
        <v>4.4</v>
      </c>
      <c r="N33" s="4">
        <v>141.8</v>
      </c>
      <c r="O33" s="75">
        <v>2.34</v>
      </c>
      <c r="Q33" s="3">
        <v>673</v>
      </c>
      <c r="R33" s="3">
        <v>243</v>
      </c>
      <c r="S33" s="4">
        <v>48.2</v>
      </c>
      <c r="T33" s="6">
        <v>31</v>
      </c>
      <c r="U33" s="75">
        <v>3</v>
      </c>
      <c r="V33" s="4">
        <v>55</v>
      </c>
      <c r="W33" s="13"/>
      <c r="X33" s="6">
        <v>3.3</v>
      </c>
      <c r="Y33" s="4">
        <v>150.5</v>
      </c>
      <c r="Z33" s="75">
        <v>1.96</v>
      </c>
      <c r="AB33" s="3">
        <v>265</v>
      </c>
      <c r="AC33" s="3">
        <v>252</v>
      </c>
      <c r="AD33" s="4">
        <v>91.9</v>
      </c>
      <c r="AE33" s="4">
        <v>31.2</v>
      </c>
      <c r="AF33" s="75">
        <v>2.57</v>
      </c>
      <c r="AG33" s="4">
        <v>50.4</v>
      </c>
      <c r="AH33" s="78"/>
      <c r="AI33" s="4">
        <v>4.3</v>
      </c>
      <c r="AJ33" s="4">
        <v>143.3</v>
      </c>
      <c r="AK33" s="75">
        <v>2.02</v>
      </c>
      <c r="AM33" s="3">
        <v>115</v>
      </c>
      <c r="AN33" s="3">
        <v>177</v>
      </c>
      <c r="AO33" s="4">
        <v>66.3</v>
      </c>
      <c r="AP33" s="4">
        <v>31.4</v>
      </c>
      <c r="AQ33" s="75">
        <v>4.22</v>
      </c>
      <c r="AR33" s="4">
        <v>48.8</v>
      </c>
      <c r="AS33" s="78"/>
      <c r="AT33" s="4">
        <v>4.3</v>
      </c>
      <c r="AU33" s="4">
        <v>144.9</v>
      </c>
      <c r="AV33" s="75">
        <v>2.15</v>
      </c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I33" s="3">
        <v>40</v>
      </c>
      <c r="BJ33" s="3">
        <v>107</v>
      </c>
      <c r="BK33" s="4">
        <v>39.3</v>
      </c>
      <c r="BL33" s="4">
        <v>34.9</v>
      </c>
      <c r="BM33" s="75">
        <v>6.27</v>
      </c>
      <c r="BN33" s="4">
        <v>78.3</v>
      </c>
      <c r="BO33" s="75">
        <v>4.44</v>
      </c>
      <c r="BP33" s="4">
        <v>2.9</v>
      </c>
      <c r="BQ33" s="4">
        <v>143</v>
      </c>
      <c r="BR33" s="75">
        <v>2.23</v>
      </c>
      <c r="BT33" s="3">
        <v>47</v>
      </c>
      <c r="BU33" s="3">
        <v>87</v>
      </c>
      <c r="BV33" s="4">
        <v>38.5</v>
      </c>
      <c r="BW33" s="4">
        <v>33.9</v>
      </c>
      <c r="BX33" s="78"/>
      <c r="BY33" s="78"/>
      <c r="BZ33" s="78"/>
      <c r="CA33" s="78"/>
      <c r="CB33" s="78"/>
      <c r="CC33" s="78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78"/>
      <c r="CW33" s="21"/>
      <c r="CX33" s="21"/>
      <c r="CY33" s="21"/>
      <c r="DA33" s="3">
        <v>35</v>
      </c>
      <c r="DB33" s="3">
        <v>67</v>
      </c>
      <c r="DC33" s="4">
        <v>20.8</v>
      </c>
      <c r="DD33" s="4">
        <v>44.9</v>
      </c>
      <c r="DE33" s="75">
        <v>5.12</v>
      </c>
      <c r="DF33" s="4">
        <v>83.8</v>
      </c>
      <c r="DG33" s="75">
        <v>6.01</v>
      </c>
      <c r="DH33" s="4">
        <v>4.4</v>
      </c>
      <c r="DI33" s="4">
        <v>137.9</v>
      </c>
      <c r="DJ33" s="75">
        <v>2.42</v>
      </c>
    </row>
    <row r="34" spans="1:114">
      <c r="A34" s="3">
        <v>2016034</v>
      </c>
      <c r="B34" s="11" t="s">
        <v>196</v>
      </c>
      <c r="C34" s="2">
        <v>1558801</v>
      </c>
      <c r="D34" s="10" t="s">
        <v>197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81"/>
      <c r="U34" s="12"/>
      <c r="V34" s="12"/>
      <c r="W34" s="12"/>
      <c r="X34" s="81"/>
      <c r="Y34" s="12"/>
      <c r="Z34" s="12"/>
      <c r="AB34" s="3">
        <v>288</v>
      </c>
      <c r="AC34" s="3">
        <v>158</v>
      </c>
      <c r="AD34" s="4">
        <v>122.2</v>
      </c>
      <c r="AE34" s="4">
        <v>39</v>
      </c>
      <c r="AF34" s="75">
        <v>8.51</v>
      </c>
      <c r="AG34" s="4">
        <v>76.3</v>
      </c>
      <c r="AH34" s="78"/>
      <c r="AI34" s="4">
        <v>3.4</v>
      </c>
      <c r="AJ34" s="4">
        <v>146.5</v>
      </c>
      <c r="AK34" s="75">
        <v>2.05</v>
      </c>
      <c r="AM34" s="3">
        <v>109</v>
      </c>
      <c r="AN34" s="3">
        <v>126</v>
      </c>
      <c r="AO34" s="4">
        <v>87.1</v>
      </c>
      <c r="AP34" s="4">
        <v>33.6</v>
      </c>
      <c r="AQ34" s="75">
        <v>8.69</v>
      </c>
      <c r="AR34" s="4">
        <v>69.5</v>
      </c>
      <c r="AS34" s="78"/>
      <c r="AT34" s="4">
        <v>4</v>
      </c>
      <c r="AU34" s="4">
        <v>137.4</v>
      </c>
      <c r="AV34" s="75">
        <v>1.95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E34" s="3">
        <v>20</v>
      </c>
      <c r="CF34" s="3">
        <v>34</v>
      </c>
      <c r="CG34" s="4">
        <v>37.6</v>
      </c>
      <c r="CH34" s="4">
        <v>29.6</v>
      </c>
      <c r="CI34" s="75">
        <v>12.43</v>
      </c>
      <c r="CJ34" s="4">
        <v>75.1</v>
      </c>
      <c r="CK34" s="75">
        <v>23.91</v>
      </c>
      <c r="CL34" s="4">
        <v>4.5</v>
      </c>
      <c r="CM34" s="4">
        <v>132</v>
      </c>
      <c r="CN34" s="75">
        <v>1.85</v>
      </c>
      <c r="CO34" s="12"/>
      <c r="CP34" s="12"/>
      <c r="CQ34" s="12"/>
      <c r="CR34" s="12"/>
      <c r="CS34" s="12"/>
      <c r="CT34" s="12"/>
      <c r="CU34" s="12"/>
      <c r="CV34" s="108"/>
      <c r="CW34" s="12"/>
      <c r="CX34" s="12"/>
      <c r="CY34" s="12"/>
      <c r="DA34" s="3">
        <v>16</v>
      </c>
      <c r="DB34" s="3">
        <v>13</v>
      </c>
      <c r="DC34" s="4">
        <v>17.9</v>
      </c>
      <c r="DD34" s="4">
        <v>31.1</v>
      </c>
      <c r="DE34" s="75">
        <v>1.98</v>
      </c>
      <c r="DF34" s="4">
        <v>61.9</v>
      </c>
      <c r="DG34" s="75">
        <v>12.28</v>
      </c>
      <c r="DH34" s="4">
        <v>2.8</v>
      </c>
      <c r="DI34" s="4">
        <v>135</v>
      </c>
      <c r="DJ34" s="75">
        <v>1.83</v>
      </c>
    </row>
    <row r="35" spans="1:114">
      <c r="A35" s="3">
        <v>2016035</v>
      </c>
      <c r="B35" s="11" t="s">
        <v>199</v>
      </c>
      <c r="C35" s="2">
        <v>1558034</v>
      </c>
      <c r="D35" s="10" t="s">
        <v>200</v>
      </c>
      <c r="F35" s="3">
        <v>38</v>
      </c>
      <c r="G35" s="3">
        <v>20</v>
      </c>
      <c r="H35" s="4">
        <v>224.3</v>
      </c>
      <c r="I35" s="4">
        <v>36</v>
      </c>
      <c r="J35" s="75">
        <v>4.01</v>
      </c>
      <c r="K35" s="4">
        <v>42.7</v>
      </c>
      <c r="L35" s="75">
        <v>5.64</v>
      </c>
      <c r="M35" s="4">
        <v>3.7</v>
      </c>
      <c r="N35" s="4">
        <v>140.2</v>
      </c>
      <c r="O35" s="75">
        <v>2.36</v>
      </c>
      <c r="Q35" s="3">
        <v>2049</v>
      </c>
      <c r="R35" s="3">
        <v>625</v>
      </c>
      <c r="S35" s="4">
        <v>194</v>
      </c>
      <c r="T35" s="6">
        <v>37.6</v>
      </c>
      <c r="U35" s="75">
        <v>9.91</v>
      </c>
      <c r="V35" s="4">
        <v>76.6</v>
      </c>
      <c r="W35" s="13"/>
      <c r="X35" s="6">
        <v>3.6</v>
      </c>
      <c r="Y35" s="4">
        <v>143.5</v>
      </c>
      <c r="Z35" s="75">
        <v>1.87</v>
      </c>
      <c r="AB35" s="3">
        <v>2644</v>
      </c>
      <c r="AC35" s="3">
        <v>955</v>
      </c>
      <c r="AD35" s="4">
        <v>183.5</v>
      </c>
      <c r="AE35" s="4">
        <v>34.9</v>
      </c>
      <c r="AF35" s="75">
        <v>12.32</v>
      </c>
      <c r="AG35" s="4">
        <v>39.3</v>
      </c>
      <c r="AH35" s="78"/>
      <c r="AI35" s="4">
        <v>3.7</v>
      </c>
      <c r="AJ35" s="4">
        <v>148.1</v>
      </c>
      <c r="AK35" s="75">
        <v>2.42</v>
      </c>
      <c r="AM35" s="3">
        <v>1565</v>
      </c>
      <c r="AN35" s="3">
        <v>1059</v>
      </c>
      <c r="AO35" s="4">
        <v>263.8</v>
      </c>
      <c r="AP35" s="4">
        <v>38.6</v>
      </c>
      <c r="AQ35" s="75">
        <v>12.26</v>
      </c>
      <c r="AR35" s="4">
        <v>30.5</v>
      </c>
      <c r="AS35" s="78"/>
      <c r="AT35" s="4">
        <v>4</v>
      </c>
      <c r="AU35" s="4">
        <v>145.2</v>
      </c>
      <c r="AV35" s="75">
        <v>2.36</v>
      </c>
      <c r="AX35" s="3">
        <v>422</v>
      </c>
      <c r="AY35" s="3">
        <v>822</v>
      </c>
      <c r="AZ35" s="4">
        <v>197.5</v>
      </c>
      <c r="BA35" s="4">
        <v>36.3</v>
      </c>
      <c r="BB35" s="75">
        <v>11.94</v>
      </c>
      <c r="BC35" s="4">
        <v>44.4</v>
      </c>
      <c r="BD35" s="78"/>
      <c r="BE35" s="4">
        <v>3.5</v>
      </c>
      <c r="BF35" s="4">
        <v>142.8</v>
      </c>
      <c r="BG35" s="75">
        <v>2.15</v>
      </c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T35" s="3">
        <v>114</v>
      </c>
      <c r="BU35" s="3">
        <v>414</v>
      </c>
      <c r="BV35" s="4">
        <v>178.5</v>
      </c>
      <c r="BW35" s="4">
        <v>32.5</v>
      </c>
      <c r="BX35" s="75">
        <v>12.02</v>
      </c>
      <c r="BY35" s="4">
        <v>53.5</v>
      </c>
      <c r="BZ35" s="78"/>
      <c r="CA35" s="4">
        <v>3.8</v>
      </c>
      <c r="CB35" s="4">
        <v>139.1</v>
      </c>
      <c r="CC35" s="75">
        <v>2.1</v>
      </c>
      <c r="CE35" s="3">
        <v>85</v>
      </c>
      <c r="CF35" s="3">
        <v>326</v>
      </c>
      <c r="CG35" s="4">
        <v>153.3</v>
      </c>
      <c r="CH35" s="4">
        <v>31</v>
      </c>
      <c r="CI35" s="75">
        <v>8.27</v>
      </c>
      <c r="CJ35" s="4">
        <v>43.1</v>
      </c>
      <c r="CK35" s="78"/>
      <c r="CL35" s="4">
        <v>4.1</v>
      </c>
      <c r="CM35" s="4">
        <v>143.2</v>
      </c>
      <c r="CN35" s="75">
        <v>2</v>
      </c>
      <c r="CP35" s="3">
        <v>56</v>
      </c>
      <c r="CQ35" s="3">
        <v>276</v>
      </c>
      <c r="CR35" s="4">
        <v>133.4</v>
      </c>
      <c r="CS35" s="4">
        <v>24.4</v>
      </c>
      <c r="CT35" s="75">
        <v>6.26</v>
      </c>
      <c r="CU35" s="4">
        <v>31.8</v>
      </c>
      <c r="CV35" s="75">
        <v>11.54</v>
      </c>
      <c r="CW35" s="4">
        <v>3.6</v>
      </c>
      <c r="CX35" s="4">
        <v>141.1</v>
      </c>
      <c r="CY35" s="75">
        <v>1.91</v>
      </c>
      <c r="DA35" s="3">
        <v>28</v>
      </c>
      <c r="DB35" s="3">
        <v>57</v>
      </c>
      <c r="DC35" s="4">
        <v>81.3</v>
      </c>
      <c r="DD35" s="4">
        <v>33.4</v>
      </c>
      <c r="DE35" s="75">
        <v>3.73</v>
      </c>
      <c r="DF35" s="4">
        <v>33.8</v>
      </c>
      <c r="DG35" s="75">
        <v>16.31</v>
      </c>
      <c r="DH35" s="4">
        <v>3.9</v>
      </c>
      <c r="DI35" s="4">
        <v>137</v>
      </c>
      <c r="DJ35" s="75">
        <v>1.82</v>
      </c>
    </row>
    <row r="36" spans="1:114">
      <c r="A36" s="3">
        <v>2016036</v>
      </c>
      <c r="B36" s="11" t="s">
        <v>203</v>
      </c>
      <c r="C36" s="2">
        <v>1303780</v>
      </c>
      <c r="D36" s="10" t="s">
        <v>204</v>
      </c>
      <c r="F36" s="3">
        <v>19</v>
      </c>
      <c r="G36" s="3">
        <v>24</v>
      </c>
      <c r="H36" s="4">
        <v>8.5</v>
      </c>
      <c r="I36" s="4">
        <v>35.8</v>
      </c>
      <c r="J36" s="75">
        <v>16.33</v>
      </c>
      <c r="K36" s="4">
        <v>604.4</v>
      </c>
      <c r="L36" s="75">
        <v>4.03</v>
      </c>
      <c r="M36" s="4">
        <v>4.9</v>
      </c>
      <c r="N36" s="4">
        <v>142.4</v>
      </c>
      <c r="O36" s="75">
        <v>2.14</v>
      </c>
      <c r="Q36" s="3">
        <v>994</v>
      </c>
      <c r="R36" s="3">
        <v>269</v>
      </c>
      <c r="S36" s="4">
        <v>42.2</v>
      </c>
      <c r="T36" s="6">
        <v>34.6</v>
      </c>
      <c r="U36" s="75">
        <v>17.28</v>
      </c>
      <c r="V36" s="4">
        <v>523</v>
      </c>
      <c r="W36" s="13"/>
      <c r="X36" s="6">
        <v>6</v>
      </c>
      <c r="Y36" s="4">
        <v>140.7</v>
      </c>
      <c r="Z36" s="75">
        <v>2</v>
      </c>
      <c r="AB36" s="3">
        <v>486</v>
      </c>
      <c r="AC36" s="3">
        <v>250</v>
      </c>
      <c r="AD36" s="4">
        <v>40.5</v>
      </c>
      <c r="AE36" s="4">
        <v>34</v>
      </c>
      <c r="AF36" s="75">
        <v>17.35</v>
      </c>
      <c r="AG36" s="4">
        <v>579.2</v>
      </c>
      <c r="AH36" s="78"/>
      <c r="AI36" s="4">
        <v>3.2</v>
      </c>
      <c r="AJ36" s="4">
        <v>138.1</v>
      </c>
      <c r="AK36" s="75">
        <v>2.25</v>
      </c>
      <c r="AM36" s="3">
        <v>145</v>
      </c>
      <c r="AN36" s="3">
        <v>118</v>
      </c>
      <c r="AO36" s="4">
        <v>42.3</v>
      </c>
      <c r="AP36" s="4">
        <v>29.7</v>
      </c>
      <c r="AQ36" s="75">
        <v>16.05</v>
      </c>
      <c r="AR36" s="4">
        <v>434.8</v>
      </c>
      <c r="AS36" s="78"/>
      <c r="AT36" s="4">
        <v>5.4</v>
      </c>
      <c r="AU36" s="4">
        <v>136.3</v>
      </c>
      <c r="AV36" s="75">
        <v>2.01</v>
      </c>
      <c r="AX36" s="3">
        <v>69</v>
      </c>
      <c r="AY36" s="3">
        <v>66</v>
      </c>
      <c r="AZ36" s="4">
        <v>39.7</v>
      </c>
      <c r="BA36" s="4">
        <v>30.5</v>
      </c>
      <c r="BB36" s="75">
        <v>9.77</v>
      </c>
      <c r="BC36" s="4">
        <v>236.2</v>
      </c>
      <c r="BD36" s="75">
        <v>12.28</v>
      </c>
      <c r="BE36" s="4">
        <v>3.7</v>
      </c>
      <c r="BF36" s="4">
        <v>137</v>
      </c>
      <c r="BG36" s="75">
        <v>2.23</v>
      </c>
      <c r="BI36" s="3">
        <v>76</v>
      </c>
      <c r="BJ36" s="3">
        <v>73</v>
      </c>
      <c r="BK36" s="4">
        <v>39.1</v>
      </c>
      <c r="BL36" s="4">
        <v>34.7</v>
      </c>
      <c r="BM36" s="75">
        <v>7.28</v>
      </c>
      <c r="BN36" s="4">
        <v>145.1</v>
      </c>
      <c r="BO36" s="78"/>
      <c r="BP36" s="4">
        <v>4.2</v>
      </c>
      <c r="BQ36" s="4">
        <v>132.7</v>
      </c>
      <c r="BR36" s="75">
        <v>2.26</v>
      </c>
      <c r="BT36" s="3">
        <v>135</v>
      </c>
      <c r="BU36" s="3">
        <v>127</v>
      </c>
      <c r="BV36" s="4">
        <v>28.7</v>
      </c>
      <c r="BW36" s="4">
        <v>33.2</v>
      </c>
      <c r="BX36" s="75">
        <v>9.23</v>
      </c>
      <c r="BY36" s="4">
        <v>134.6</v>
      </c>
      <c r="BZ36" s="78"/>
      <c r="CA36" s="4">
        <v>3.5</v>
      </c>
      <c r="CB36" s="4">
        <v>135.5</v>
      </c>
      <c r="CC36" s="75">
        <v>2.05</v>
      </c>
      <c r="CE36" s="3">
        <v>58</v>
      </c>
      <c r="CF36" s="3">
        <v>85</v>
      </c>
      <c r="CG36" s="4">
        <v>23.6</v>
      </c>
      <c r="CH36" s="4">
        <v>34.2</v>
      </c>
      <c r="CI36" s="75">
        <v>8.43</v>
      </c>
      <c r="CJ36" s="4">
        <v>128.7</v>
      </c>
      <c r="CK36" s="78"/>
      <c r="CL36" s="4">
        <v>4.6</v>
      </c>
      <c r="CM36" s="4">
        <v>136.1</v>
      </c>
      <c r="CN36" s="75">
        <v>2.14</v>
      </c>
      <c r="CO36" s="21"/>
      <c r="CP36" s="21"/>
      <c r="CQ36" s="21"/>
      <c r="CR36" s="21"/>
      <c r="CS36" s="21"/>
      <c r="CT36" s="21"/>
      <c r="CU36" s="21"/>
      <c r="CV36" s="78"/>
      <c r="CW36" s="21"/>
      <c r="CX36" s="21"/>
      <c r="CY36" s="21"/>
      <c r="DA36" s="3">
        <v>13</v>
      </c>
      <c r="DB36" s="3">
        <v>15</v>
      </c>
      <c r="DC36" s="4">
        <v>10.3</v>
      </c>
      <c r="DD36" s="4">
        <v>30.3</v>
      </c>
      <c r="DE36" s="75">
        <v>24.5</v>
      </c>
      <c r="DF36" s="4">
        <v>714.2</v>
      </c>
      <c r="DG36" s="75">
        <v>7.75</v>
      </c>
      <c r="DH36" s="4">
        <v>4.2</v>
      </c>
      <c r="DI36" s="4">
        <v>128.4</v>
      </c>
      <c r="DJ36" s="75">
        <v>1.96</v>
      </c>
    </row>
    <row r="37" spans="1:114">
      <c r="A37" s="3">
        <v>2016037</v>
      </c>
      <c r="B37" s="11" t="s">
        <v>208</v>
      </c>
      <c r="C37" s="2">
        <v>1559426</v>
      </c>
      <c r="D37" s="10" t="s">
        <v>209</v>
      </c>
      <c r="F37" s="3">
        <v>74</v>
      </c>
      <c r="G37" s="3">
        <v>48</v>
      </c>
      <c r="H37" s="4">
        <v>462.3</v>
      </c>
      <c r="I37" s="4">
        <v>35.3</v>
      </c>
      <c r="J37" s="75">
        <v>5.21</v>
      </c>
      <c r="K37" s="4">
        <v>43.4</v>
      </c>
      <c r="L37" s="78"/>
      <c r="M37" s="4">
        <v>4.2</v>
      </c>
      <c r="N37" s="4">
        <v>133.8</v>
      </c>
      <c r="O37" s="75">
        <v>2.26</v>
      </c>
      <c r="Q37" s="3">
        <v>249</v>
      </c>
      <c r="R37" s="3">
        <v>93</v>
      </c>
      <c r="S37" s="4">
        <v>282.7</v>
      </c>
      <c r="T37" s="6">
        <v>35.7</v>
      </c>
      <c r="U37" s="75">
        <v>4.89</v>
      </c>
      <c r="V37" s="4">
        <v>61.3</v>
      </c>
      <c r="W37" s="13"/>
      <c r="X37" s="6">
        <v>3.8</v>
      </c>
      <c r="Y37" s="4">
        <v>134.5</v>
      </c>
      <c r="Z37" s="75">
        <v>2.12</v>
      </c>
      <c r="AB37" s="3">
        <v>392</v>
      </c>
      <c r="AC37" s="3">
        <v>155</v>
      </c>
      <c r="AD37" s="4">
        <v>229.6</v>
      </c>
      <c r="AE37" s="4">
        <v>36.1</v>
      </c>
      <c r="AF37" s="75">
        <v>4.63</v>
      </c>
      <c r="AG37" s="4">
        <v>52.2</v>
      </c>
      <c r="AH37" s="78"/>
      <c r="AI37" s="4">
        <v>4</v>
      </c>
      <c r="AJ37" s="4">
        <v>139.1</v>
      </c>
      <c r="AK37" s="75">
        <v>2.25</v>
      </c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I37" s="3">
        <v>26</v>
      </c>
      <c r="BJ37" s="3">
        <v>82</v>
      </c>
      <c r="BK37" s="4">
        <v>89.4</v>
      </c>
      <c r="BL37" s="4">
        <v>30.7</v>
      </c>
      <c r="BM37" s="75">
        <v>5.02</v>
      </c>
      <c r="BN37" s="4">
        <v>46.7</v>
      </c>
      <c r="BO37" s="78"/>
      <c r="BP37" s="4">
        <v>4</v>
      </c>
      <c r="BQ37" s="4">
        <v>137.2</v>
      </c>
      <c r="BR37" s="75">
        <v>2.13</v>
      </c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78"/>
      <c r="CW37" s="21"/>
      <c r="CX37" s="21"/>
      <c r="CY37" s="21"/>
      <c r="DA37" s="3">
        <v>77</v>
      </c>
      <c r="DB37" s="3">
        <v>244</v>
      </c>
      <c r="DC37" s="4">
        <v>58.6</v>
      </c>
      <c r="DD37" s="4">
        <v>36.2</v>
      </c>
      <c r="DE37" s="75">
        <v>5.04</v>
      </c>
      <c r="DF37" s="4">
        <v>61.1</v>
      </c>
      <c r="DG37" s="78"/>
      <c r="DH37" s="4">
        <v>3.7</v>
      </c>
      <c r="DI37" s="4">
        <v>130</v>
      </c>
      <c r="DJ37" s="75">
        <v>2.14</v>
      </c>
    </row>
    <row r="38" spans="1:114">
      <c r="A38" s="3">
        <v>2016038</v>
      </c>
      <c r="B38" s="11" t="s">
        <v>211</v>
      </c>
      <c r="C38" s="2">
        <v>1560013</v>
      </c>
      <c r="D38" s="10" t="s">
        <v>212</v>
      </c>
      <c r="F38" s="3">
        <v>343</v>
      </c>
      <c r="G38" s="3">
        <v>695</v>
      </c>
      <c r="H38" s="4">
        <v>362.8</v>
      </c>
      <c r="I38" s="4">
        <v>25.5</v>
      </c>
      <c r="J38" s="75">
        <v>3.96</v>
      </c>
      <c r="K38" s="4">
        <v>65.7</v>
      </c>
      <c r="L38" s="75">
        <v>3.57</v>
      </c>
      <c r="M38" s="4">
        <v>4.8</v>
      </c>
      <c r="N38" s="4">
        <v>137.4</v>
      </c>
      <c r="O38" s="75">
        <v>2.1</v>
      </c>
      <c r="Q38" s="3">
        <v>2454</v>
      </c>
      <c r="R38" s="3">
        <v>1368</v>
      </c>
      <c r="S38" s="4">
        <v>266</v>
      </c>
      <c r="T38" s="6">
        <v>38.3</v>
      </c>
      <c r="U38" s="75">
        <v>7.65</v>
      </c>
      <c r="V38" s="4">
        <v>88.7</v>
      </c>
      <c r="W38" s="13"/>
      <c r="X38" s="6">
        <v>3.8</v>
      </c>
      <c r="Y38" s="4">
        <v>139.9</v>
      </c>
      <c r="Z38" s="75">
        <v>2.1</v>
      </c>
      <c r="AB38" s="3">
        <v>1160</v>
      </c>
      <c r="AC38" s="3">
        <v>952</v>
      </c>
      <c r="AD38" s="4">
        <v>74.5</v>
      </c>
      <c r="AE38" s="4">
        <v>34.5</v>
      </c>
      <c r="AF38" s="75">
        <v>10.07</v>
      </c>
      <c r="AG38" s="4">
        <v>71.3</v>
      </c>
      <c r="AH38" s="78"/>
      <c r="AI38" s="4">
        <v>3.7</v>
      </c>
      <c r="AJ38" s="4">
        <v>143.7</v>
      </c>
      <c r="AK38" s="75">
        <v>2.05</v>
      </c>
      <c r="AM38" s="3">
        <v>454</v>
      </c>
      <c r="AN38" s="3">
        <v>793</v>
      </c>
      <c r="AO38" s="4">
        <v>70.1</v>
      </c>
      <c r="AP38" s="4">
        <v>32.9</v>
      </c>
      <c r="AQ38" s="75">
        <v>11.58</v>
      </c>
      <c r="AR38" s="4">
        <v>66.2</v>
      </c>
      <c r="AS38" s="78"/>
      <c r="AT38" s="4">
        <v>3.7</v>
      </c>
      <c r="AU38" s="4">
        <v>145.2</v>
      </c>
      <c r="AV38" s="75">
        <v>2.05</v>
      </c>
      <c r="AX38" s="3">
        <v>155</v>
      </c>
      <c r="AY38" s="3">
        <v>607</v>
      </c>
      <c r="AZ38" s="4">
        <v>61.8</v>
      </c>
      <c r="BA38" s="4">
        <v>31.5</v>
      </c>
      <c r="BB38" s="75">
        <v>9.48</v>
      </c>
      <c r="BC38" s="4">
        <v>63.4</v>
      </c>
      <c r="BD38" s="78"/>
      <c r="BE38" s="4">
        <v>3.5</v>
      </c>
      <c r="BF38" s="4">
        <v>139.9</v>
      </c>
      <c r="BG38" s="75">
        <v>1.94</v>
      </c>
      <c r="BI38" s="3">
        <v>88</v>
      </c>
      <c r="BJ38" s="3">
        <v>406</v>
      </c>
      <c r="BK38" s="4">
        <v>55.7</v>
      </c>
      <c r="BL38" s="4">
        <v>32.4</v>
      </c>
      <c r="BM38" s="75">
        <v>9.34</v>
      </c>
      <c r="BN38" s="4">
        <v>57.4</v>
      </c>
      <c r="BO38" s="78"/>
      <c r="BP38" s="4">
        <v>3.8</v>
      </c>
      <c r="BQ38" s="4">
        <v>136.6</v>
      </c>
      <c r="BR38" s="75">
        <v>1.9</v>
      </c>
      <c r="BT38" s="3">
        <v>61</v>
      </c>
      <c r="BU38" s="3">
        <v>348</v>
      </c>
      <c r="BV38" s="4">
        <v>49.2</v>
      </c>
      <c r="BW38" s="4">
        <v>27.9</v>
      </c>
      <c r="BX38" s="75">
        <v>9.03</v>
      </c>
      <c r="BY38" s="4">
        <v>63.4</v>
      </c>
      <c r="BZ38" s="75">
        <v>6.49</v>
      </c>
      <c r="CA38" s="4">
        <v>4.4</v>
      </c>
      <c r="CB38" s="4">
        <v>138.7</v>
      </c>
      <c r="CC38" s="75">
        <v>1.99</v>
      </c>
      <c r="CE38" s="3">
        <v>51</v>
      </c>
      <c r="CF38" s="3">
        <v>246</v>
      </c>
      <c r="CG38" s="4">
        <v>45.7</v>
      </c>
      <c r="CH38" s="4">
        <v>32</v>
      </c>
      <c r="CI38" s="75">
        <v>7.03</v>
      </c>
      <c r="CJ38" s="4">
        <v>56.7</v>
      </c>
      <c r="CK38" s="75">
        <v>6.53</v>
      </c>
      <c r="CL38" s="4">
        <v>4.8</v>
      </c>
      <c r="CM38" s="4">
        <v>138.2</v>
      </c>
      <c r="CN38" s="75">
        <v>1.92</v>
      </c>
      <c r="CP38" s="3">
        <v>34</v>
      </c>
      <c r="CQ38" s="3">
        <v>165</v>
      </c>
      <c r="CR38" s="4">
        <v>38.6</v>
      </c>
      <c r="CS38" s="4">
        <v>31.8</v>
      </c>
      <c r="CT38" s="75">
        <v>5.73</v>
      </c>
      <c r="CU38" s="4">
        <v>58.6</v>
      </c>
      <c r="CV38" s="75">
        <v>8.7</v>
      </c>
      <c r="CW38" s="4">
        <v>4.2</v>
      </c>
      <c r="CX38" s="4">
        <v>138.3</v>
      </c>
      <c r="CY38" s="75">
        <v>1.87</v>
      </c>
      <c r="DA38" s="3">
        <v>15</v>
      </c>
      <c r="DB38" s="3">
        <v>32</v>
      </c>
      <c r="DC38" s="4">
        <v>18.8</v>
      </c>
      <c r="DD38" s="4">
        <v>41.5</v>
      </c>
      <c r="DE38" s="75">
        <v>6.82</v>
      </c>
      <c r="DF38" s="4">
        <v>61.2</v>
      </c>
      <c r="DG38" s="75">
        <v>6.21</v>
      </c>
      <c r="DH38" s="4">
        <v>4.8</v>
      </c>
      <c r="DI38" s="4">
        <v>140.6</v>
      </c>
      <c r="DJ38" s="75">
        <v>2.23</v>
      </c>
    </row>
    <row r="39" spans="1:114">
      <c r="A39" s="3">
        <v>2016039</v>
      </c>
      <c r="B39" s="11" t="s">
        <v>215</v>
      </c>
      <c r="C39" s="2">
        <v>1560584</v>
      </c>
      <c r="D39" s="10" t="s">
        <v>216</v>
      </c>
      <c r="F39" s="3">
        <v>42</v>
      </c>
      <c r="G39" s="3">
        <v>21</v>
      </c>
      <c r="H39" s="4">
        <v>40.8</v>
      </c>
      <c r="I39" s="4">
        <v>35.1</v>
      </c>
      <c r="J39" s="75">
        <v>7.81</v>
      </c>
      <c r="K39" s="4">
        <v>72.2</v>
      </c>
      <c r="L39" s="75">
        <v>6.17</v>
      </c>
      <c r="M39" s="4">
        <v>4.3</v>
      </c>
      <c r="N39" s="4">
        <v>137.3</v>
      </c>
      <c r="O39" s="75">
        <v>2.08</v>
      </c>
      <c r="P39" s="21"/>
      <c r="Q39" s="21"/>
      <c r="R39" s="21"/>
      <c r="S39" s="21"/>
      <c r="T39" s="16"/>
      <c r="U39" s="21"/>
      <c r="V39" s="21"/>
      <c r="W39" s="21"/>
      <c r="X39" s="16"/>
      <c r="Y39" s="21"/>
      <c r="Z39" s="21"/>
      <c r="AA39" s="37"/>
      <c r="AB39" s="37">
        <v>713</v>
      </c>
      <c r="AC39" s="37">
        <v>736</v>
      </c>
      <c r="AD39" s="37">
        <v>57.2</v>
      </c>
      <c r="AE39" s="37">
        <v>34.2</v>
      </c>
      <c r="AF39" s="37">
        <v>12.08</v>
      </c>
      <c r="AG39" s="37">
        <v>95.1</v>
      </c>
      <c r="AH39" s="21"/>
      <c r="AI39" s="37">
        <v>3.9</v>
      </c>
      <c r="AJ39" s="37">
        <v>136.8</v>
      </c>
      <c r="AK39" s="37">
        <v>1.94</v>
      </c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X39" s="3">
        <v>226</v>
      </c>
      <c r="AY39" s="3">
        <v>699</v>
      </c>
      <c r="AZ39" s="4">
        <v>51.4</v>
      </c>
      <c r="BA39" s="4">
        <v>31.8</v>
      </c>
      <c r="BB39" s="75">
        <v>10.79</v>
      </c>
      <c r="BC39" s="4">
        <v>75.1</v>
      </c>
      <c r="BD39" s="78"/>
      <c r="BE39" s="4">
        <v>4.1</v>
      </c>
      <c r="BF39" s="4">
        <v>132.8</v>
      </c>
      <c r="BG39" s="75">
        <v>2</v>
      </c>
      <c r="BI39" s="3">
        <v>85</v>
      </c>
      <c r="BJ39" s="3">
        <v>546</v>
      </c>
      <c r="BK39" s="4">
        <v>44.4</v>
      </c>
      <c r="BL39" s="4">
        <v>28.8</v>
      </c>
      <c r="BM39" s="75">
        <v>10</v>
      </c>
      <c r="BN39" s="4">
        <v>77.2</v>
      </c>
      <c r="BO39" s="78"/>
      <c r="BP39" s="4">
        <v>4.3</v>
      </c>
      <c r="BQ39" s="4">
        <v>135.2</v>
      </c>
      <c r="BR39" s="75">
        <v>1.88</v>
      </c>
      <c r="BT39" s="3">
        <v>65</v>
      </c>
      <c r="BU39" s="3">
        <v>331</v>
      </c>
      <c r="BV39" s="4">
        <v>47.6</v>
      </c>
      <c r="BW39" s="4">
        <v>32.2</v>
      </c>
      <c r="BX39" s="75">
        <v>10.23</v>
      </c>
      <c r="BY39" s="4">
        <v>74.6</v>
      </c>
      <c r="BZ39" s="78"/>
      <c r="CA39" s="4">
        <v>4</v>
      </c>
      <c r="CB39" s="4">
        <v>135.9</v>
      </c>
      <c r="CC39" s="75">
        <v>1.94</v>
      </c>
      <c r="CE39" s="3">
        <v>27</v>
      </c>
      <c r="CF39" s="3">
        <v>263</v>
      </c>
      <c r="CG39" s="4">
        <v>43</v>
      </c>
      <c r="CH39" s="4">
        <v>30.9</v>
      </c>
      <c r="CI39" s="75">
        <v>7.26</v>
      </c>
      <c r="CJ39" s="4">
        <v>73</v>
      </c>
      <c r="CK39" s="75">
        <v>7.29</v>
      </c>
      <c r="CL39" s="4">
        <v>4.4</v>
      </c>
      <c r="CM39" s="4">
        <v>134.7</v>
      </c>
      <c r="CN39" s="75">
        <v>1.84</v>
      </c>
      <c r="CP39" s="3">
        <v>18</v>
      </c>
      <c r="CQ39" s="3">
        <v>181</v>
      </c>
      <c r="CR39" s="4">
        <v>35.9</v>
      </c>
      <c r="CS39" s="4">
        <v>32.3</v>
      </c>
      <c r="CT39" s="75">
        <v>8.71</v>
      </c>
      <c r="CU39" s="4">
        <v>81.8</v>
      </c>
      <c r="CV39" s="75">
        <v>6.03</v>
      </c>
      <c r="CW39" s="4">
        <v>4.1</v>
      </c>
      <c r="CX39" s="4">
        <v>135.5</v>
      </c>
      <c r="CY39" s="75">
        <v>1.98</v>
      </c>
      <c r="DA39" s="3">
        <v>15</v>
      </c>
      <c r="DB39" s="3">
        <v>37</v>
      </c>
      <c r="DC39" s="4">
        <v>25.9</v>
      </c>
      <c r="DD39" s="4">
        <v>35.3</v>
      </c>
      <c r="DE39" s="75">
        <v>12.98</v>
      </c>
      <c r="DF39" s="4">
        <v>80.1</v>
      </c>
      <c r="DG39" s="75">
        <v>11.34</v>
      </c>
      <c r="DH39" s="4">
        <v>3.3</v>
      </c>
      <c r="DI39" s="4">
        <v>133.3</v>
      </c>
      <c r="DJ39" s="75">
        <v>2.02</v>
      </c>
    </row>
    <row r="40" spans="1:114">
      <c r="A40" s="3">
        <v>2016040</v>
      </c>
      <c r="B40" s="11" t="s">
        <v>218</v>
      </c>
      <c r="C40" s="2">
        <v>1560960</v>
      </c>
      <c r="D40" s="10" t="s">
        <v>219</v>
      </c>
      <c r="F40" s="3">
        <v>30</v>
      </c>
      <c r="G40" s="3">
        <v>47</v>
      </c>
      <c r="H40" s="4">
        <v>16.2</v>
      </c>
      <c r="I40" s="4">
        <v>44</v>
      </c>
      <c r="J40" s="75">
        <v>6.81</v>
      </c>
      <c r="K40" s="4">
        <v>73.2</v>
      </c>
      <c r="L40" s="75">
        <v>13.24</v>
      </c>
      <c r="M40" s="4">
        <v>3.7</v>
      </c>
      <c r="N40" s="4">
        <v>141.7</v>
      </c>
      <c r="O40" s="75">
        <v>2.27</v>
      </c>
      <c r="Q40" s="3">
        <v>2268</v>
      </c>
      <c r="R40" s="3">
        <v>276</v>
      </c>
      <c r="S40" s="4">
        <v>35.6</v>
      </c>
      <c r="T40" s="6">
        <v>29.6</v>
      </c>
      <c r="U40" s="75">
        <v>6.54</v>
      </c>
      <c r="V40" s="4">
        <v>100.4</v>
      </c>
      <c r="W40" s="13"/>
      <c r="X40" s="6">
        <v>3.5</v>
      </c>
      <c r="Y40" s="4">
        <v>149.2</v>
      </c>
      <c r="Z40" s="75">
        <v>1.83</v>
      </c>
      <c r="AB40" s="3">
        <v>2255</v>
      </c>
      <c r="AC40" s="3">
        <v>505</v>
      </c>
      <c r="AD40" s="4">
        <v>26.7</v>
      </c>
      <c r="AE40" s="4">
        <v>33.7</v>
      </c>
      <c r="AF40" s="75">
        <v>8.82</v>
      </c>
      <c r="AG40" s="4">
        <v>123.7</v>
      </c>
      <c r="AH40" s="75">
        <v>11.56</v>
      </c>
      <c r="AI40" s="4">
        <v>4.1</v>
      </c>
      <c r="AJ40" s="4">
        <v>142.7</v>
      </c>
      <c r="AK40" s="75">
        <v>2.09</v>
      </c>
      <c r="AM40" s="3">
        <v>780</v>
      </c>
      <c r="AN40" s="3">
        <v>325</v>
      </c>
      <c r="AO40" s="4">
        <v>18.3</v>
      </c>
      <c r="AP40" s="4">
        <v>32</v>
      </c>
      <c r="AQ40" s="75">
        <v>6.71</v>
      </c>
      <c r="AR40" s="4">
        <v>85.3</v>
      </c>
      <c r="AS40" s="78"/>
      <c r="AT40" s="4">
        <v>3.8</v>
      </c>
      <c r="AU40" s="4">
        <v>136.9</v>
      </c>
      <c r="AV40" s="75">
        <v>1.94</v>
      </c>
      <c r="AX40" s="3">
        <v>181</v>
      </c>
      <c r="AY40" s="3">
        <v>199</v>
      </c>
      <c r="AZ40" s="4">
        <v>21.8</v>
      </c>
      <c r="BA40" s="4">
        <v>32.1</v>
      </c>
      <c r="BB40" s="75">
        <v>7.38</v>
      </c>
      <c r="BC40" s="4">
        <v>62.5</v>
      </c>
      <c r="BD40" s="78"/>
      <c r="BE40" s="4">
        <v>3.8</v>
      </c>
      <c r="BF40" s="4">
        <v>136</v>
      </c>
      <c r="BG40" s="75">
        <v>2.07</v>
      </c>
      <c r="BI40" s="3">
        <v>53</v>
      </c>
      <c r="BJ40" s="3">
        <v>129</v>
      </c>
      <c r="BK40" s="4">
        <v>20.5</v>
      </c>
      <c r="BL40" s="4">
        <v>31.1</v>
      </c>
      <c r="BM40" s="75">
        <v>9.39</v>
      </c>
      <c r="BN40" s="4">
        <v>59.5</v>
      </c>
      <c r="BO40" s="75">
        <v>14.94</v>
      </c>
      <c r="BP40" s="4">
        <v>4.1</v>
      </c>
      <c r="BQ40" s="4">
        <v>132.7</v>
      </c>
      <c r="BR40" s="75">
        <v>1.9</v>
      </c>
      <c r="BT40" s="3">
        <v>57</v>
      </c>
      <c r="BU40" s="3">
        <v>98</v>
      </c>
      <c r="BV40" s="4">
        <v>22.3</v>
      </c>
      <c r="BW40" s="4">
        <v>36.2</v>
      </c>
      <c r="BX40" s="75">
        <v>9.09</v>
      </c>
      <c r="BY40" s="4">
        <v>51.8</v>
      </c>
      <c r="BZ40" s="75">
        <v>11.29</v>
      </c>
      <c r="CA40" s="4">
        <v>4</v>
      </c>
      <c r="CB40" s="4">
        <v>137.5</v>
      </c>
      <c r="CC40" s="75">
        <v>2.01</v>
      </c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P40" s="3">
        <v>25</v>
      </c>
      <c r="CQ40" s="3">
        <v>54</v>
      </c>
      <c r="CR40" s="4">
        <v>15.3</v>
      </c>
      <c r="CS40" s="4">
        <v>34.6</v>
      </c>
      <c r="CT40" s="75">
        <v>9.94</v>
      </c>
      <c r="CU40" s="4">
        <v>62.5</v>
      </c>
      <c r="CV40" s="75">
        <v>9.46</v>
      </c>
      <c r="CW40" s="4">
        <v>3.2</v>
      </c>
      <c r="CX40" s="4">
        <v>134.3</v>
      </c>
      <c r="CY40" s="75">
        <v>1.91</v>
      </c>
      <c r="DA40" s="3">
        <v>10</v>
      </c>
      <c r="DB40" s="3">
        <v>21</v>
      </c>
      <c r="DC40" s="4">
        <v>13.9</v>
      </c>
      <c r="DD40" s="4">
        <v>38.3</v>
      </c>
      <c r="DE40" s="75">
        <v>8.58</v>
      </c>
      <c r="DF40" s="4">
        <v>75.8</v>
      </c>
      <c r="DG40" s="75">
        <v>4.58</v>
      </c>
      <c r="DH40" s="4">
        <v>4.4</v>
      </c>
      <c r="DI40" s="4">
        <v>136.6</v>
      </c>
      <c r="DJ40" s="75">
        <v>2.25</v>
      </c>
    </row>
    <row r="41" spans="1:114">
      <c r="A41" s="3">
        <v>2016041</v>
      </c>
      <c r="B41" s="11" t="s">
        <v>221</v>
      </c>
      <c r="C41" s="2">
        <v>1561814</v>
      </c>
      <c r="D41" s="10" t="s">
        <v>222</v>
      </c>
      <c r="F41" s="3">
        <v>152</v>
      </c>
      <c r="G41" s="3">
        <v>65</v>
      </c>
      <c r="H41" s="4">
        <v>682.9</v>
      </c>
      <c r="I41" s="4">
        <v>32.1</v>
      </c>
      <c r="J41" s="75">
        <v>13.82</v>
      </c>
      <c r="K41" s="4">
        <v>97.7</v>
      </c>
      <c r="L41" s="75">
        <v>4.69</v>
      </c>
      <c r="M41" s="4">
        <v>4.5</v>
      </c>
      <c r="N41" s="4">
        <v>133.9</v>
      </c>
      <c r="O41" s="75">
        <v>2.16</v>
      </c>
      <c r="Q41" s="3">
        <v>1549</v>
      </c>
      <c r="R41" s="3">
        <v>463</v>
      </c>
      <c r="S41" s="4">
        <v>203</v>
      </c>
      <c r="T41" s="6">
        <v>32.5</v>
      </c>
      <c r="U41" s="75">
        <v>15.14</v>
      </c>
      <c r="V41" s="4">
        <v>103.3</v>
      </c>
      <c r="W41" s="13"/>
      <c r="X41" s="6">
        <v>3.2</v>
      </c>
      <c r="Y41" s="4">
        <v>147.2</v>
      </c>
      <c r="Z41" s="75">
        <v>2.02</v>
      </c>
      <c r="AB41" s="3">
        <v>315</v>
      </c>
      <c r="AC41" s="3">
        <v>308</v>
      </c>
      <c r="AD41" s="4">
        <v>123.1</v>
      </c>
      <c r="AE41" s="4">
        <v>27.1</v>
      </c>
      <c r="AF41" s="75">
        <v>20.27</v>
      </c>
      <c r="AG41" s="4">
        <v>182.2</v>
      </c>
      <c r="AH41" s="78"/>
      <c r="AI41" s="4">
        <v>4.7</v>
      </c>
      <c r="AJ41" s="4">
        <v>145.7</v>
      </c>
      <c r="AK41" s="75">
        <v>2.05</v>
      </c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X41" s="3">
        <v>42</v>
      </c>
      <c r="AY41" s="3">
        <v>56</v>
      </c>
      <c r="AZ41" s="4">
        <v>176.4</v>
      </c>
      <c r="BA41" s="4">
        <v>32.9</v>
      </c>
      <c r="BB41" s="75">
        <v>22.71</v>
      </c>
      <c r="BC41" s="4">
        <v>165.6</v>
      </c>
      <c r="BD41" s="78"/>
      <c r="BE41" s="4">
        <v>3.5</v>
      </c>
      <c r="BF41" s="4">
        <v>141.7</v>
      </c>
      <c r="BG41" s="75">
        <v>2.07</v>
      </c>
      <c r="BI41" s="3">
        <v>54</v>
      </c>
      <c r="BJ41" s="3">
        <v>52</v>
      </c>
      <c r="BK41" s="4">
        <v>171.6</v>
      </c>
      <c r="BL41" s="4">
        <v>28.6</v>
      </c>
      <c r="BM41" s="75">
        <v>21.32</v>
      </c>
      <c r="BN41" s="4">
        <v>158.2</v>
      </c>
      <c r="BO41" s="78"/>
      <c r="BP41" s="4">
        <v>3.6</v>
      </c>
      <c r="BQ41" s="4">
        <v>143.6</v>
      </c>
      <c r="BR41" s="75">
        <v>1.9</v>
      </c>
      <c r="BT41" s="3">
        <v>39</v>
      </c>
      <c r="BU41" s="3">
        <v>37</v>
      </c>
      <c r="BV41" s="4">
        <v>180.4</v>
      </c>
      <c r="BW41" s="4">
        <v>27.2</v>
      </c>
      <c r="BX41" s="75">
        <v>19.51</v>
      </c>
      <c r="BY41" s="4">
        <v>149.9</v>
      </c>
      <c r="BZ41" s="78"/>
      <c r="CA41" s="4">
        <v>3.8</v>
      </c>
      <c r="CB41" s="4">
        <v>144.6</v>
      </c>
      <c r="CC41" s="75">
        <v>1.88</v>
      </c>
      <c r="CE41" s="3">
        <v>34</v>
      </c>
      <c r="CF41" s="3">
        <v>27</v>
      </c>
      <c r="CG41" s="4">
        <v>187.8</v>
      </c>
      <c r="CH41" s="4">
        <v>25.4</v>
      </c>
      <c r="CI41" s="75">
        <v>23.57</v>
      </c>
      <c r="CJ41" s="4">
        <v>149.1</v>
      </c>
      <c r="CK41" s="78"/>
      <c r="CL41" s="4">
        <v>4</v>
      </c>
      <c r="CM41" s="4">
        <v>143.7</v>
      </c>
      <c r="CN41" s="75">
        <v>2.13</v>
      </c>
      <c r="CP41" s="3">
        <v>64</v>
      </c>
      <c r="CQ41" s="3">
        <v>46</v>
      </c>
      <c r="CR41" s="4">
        <v>192.6</v>
      </c>
      <c r="CS41" s="4">
        <v>29.8</v>
      </c>
      <c r="CT41" s="75">
        <v>23.89</v>
      </c>
      <c r="CU41" s="4">
        <v>151.6</v>
      </c>
      <c r="CV41" s="78"/>
      <c r="CW41" s="4">
        <v>3.4</v>
      </c>
      <c r="CX41" s="4">
        <v>138.9</v>
      </c>
      <c r="CY41" s="75">
        <v>1.98</v>
      </c>
      <c r="DA41" s="3">
        <v>22</v>
      </c>
      <c r="DB41" s="3">
        <v>22</v>
      </c>
      <c r="DC41" s="4">
        <v>98.1</v>
      </c>
      <c r="DD41" s="4">
        <v>33.2</v>
      </c>
      <c r="DE41" s="75">
        <v>34.24</v>
      </c>
      <c r="DF41" s="4">
        <v>113.7</v>
      </c>
      <c r="DG41" s="78"/>
      <c r="DH41" s="4">
        <v>3.7</v>
      </c>
      <c r="DI41" s="4">
        <v>136</v>
      </c>
      <c r="DJ41" s="75">
        <v>1.86</v>
      </c>
    </row>
    <row r="42" spans="1:114">
      <c r="A42" s="3">
        <v>2016042</v>
      </c>
      <c r="B42" s="11" t="s">
        <v>227</v>
      </c>
      <c r="C42" s="2">
        <v>1561565</v>
      </c>
      <c r="D42" s="10" t="s">
        <v>228</v>
      </c>
      <c r="F42" s="3">
        <v>56</v>
      </c>
      <c r="G42" s="3">
        <v>23</v>
      </c>
      <c r="H42" s="4">
        <v>302.6</v>
      </c>
      <c r="I42" s="4">
        <v>31.5</v>
      </c>
      <c r="J42" s="75">
        <v>8.35</v>
      </c>
      <c r="K42" s="4">
        <v>33.2</v>
      </c>
      <c r="L42" s="78"/>
      <c r="M42" s="4">
        <v>3.8</v>
      </c>
      <c r="N42" s="4">
        <v>143.9</v>
      </c>
      <c r="O42" s="75">
        <v>2.51</v>
      </c>
      <c r="Q42" s="3">
        <v>951</v>
      </c>
      <c r="R42" s="3">
        <v>440</v>
      </c>
      <c r="S42" s="4">
        <v>314.3</v>
      </c>
      <c r="T42" s="6">
        <v>28.1</v>
      </c>
      <c r="U42" s="75">
        <v>15.24</v>
      </c>
      <c r="V42" s="4">
        <v>74.2</v>
      </c>
      <c r="W42" s="13"/>
      <c r="X42" s="6">
        <v>4.7</v>
      </c>
      <c r="Y42" s="4">
        <v>150</v>
      </c>
      <c r="Z42" s="75">
        <v>1.93</v>
      </c>
      <c r="AB42" s="3">
        <v>32</v>
      </c>
      <c r="AC42" s="3">
        <v>20</v>
      </c>
      <c r="AD42" s="4">
        <v>410.1</v>
      </c>
      <c r="AE42" s="4">
        <v>30.6</v>
      </c>
      <c r="AF42" s="75">
        <v>19.23</v>
      </c>
      <c r="AG42" s="4">
        <v>36.7</v>
      </c>
      <c r="AH42" s="78"/>
      <c r="AI42" s="4">
        <v>4.8</v>
      </c>
      <c r="AJ42" s="4">
        <v>147.4</v>
      </c>
      <c r="AK42" s="75">
        <v>1.62</v>
      </c>
      <c r="AM42" s="3">
        <v>959</v>
      </c>
      <c r="AN42" s="3">
        <v>401</v>
      </c>
      <c r="AO42" s="4">
        <v>207.3</v>
      </c>
      <c r="AP42" s="4">
        <v>26.2</v>
      </c>
      <c r="AQ42" s="75">
        <v>17.87</v>
      </c>
      <c r="AR42" s="4">
        <v>134.6</v>
      </c>
      <c r="AS42" s="75">
        <v>8.04</v>
      </c>
      <c r="AT42" s="4">
        <v>4.2</v>
      </c>
      <c r="AU42" s="4">
        <v>144.3</v>
      </c>
      <c r="AV42" s="75">
        <v>2.22</v>
      </c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78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</row>
    <row r="43" spans="1:114">
      <c r="A43" s="3">
        <v>2016043</v>
      </c>
      <c r="B43" s="11" t="s">
        <v>232</v>
      </c>
      <c r="C43" s="2">
        <v>1561555</v>
      </c>
      <c r="D43" s="10" t="s">
        <v>233</v>
      </c>
      <c r="F43" s="3">
        <v>30</v>
      </c>
      <c r="G43" s="3">
        <v>17</v>
      </c>
      <c r="H43" s="4">
        <v>36</v>
      </c>
      <c r="I43" s="4">
        <v>33.5</v>
      </c>
      <c r="J43" s="75">
        <v>8.79</v>
      </c>
      <c r="K43" s="4">
        <v>63.5</v>
      </c>
      <c r="L43" s="78"/>
      <c r="M43" s="4">
        <v>4.6</v>
      </c>
      <c r="N43" s="4">
        <v>127.3</v>
      </c>
      <c r="O43" s="75">
        <v>2.17</v>
      </c>
      <c r="Q43" s="3">
        <v>906</v>
      </c>
      <c r="R43" s="3">
        <v>343</v>
      </c>
      <c r="S43" s="4">
        <v>53.9</v>
      </c>
      <c r="T43" s="6">
        <v>40.6</v>
      </c>
      <c r="U43" s="75">
        <v>10.16</v>
      </c>
      <c r="V43" s="4">
        <v>84.5</v>
      </c>
      <c r="W43" s="13"/>
      <c r="X43" s="6">
        <v>4.2</v>
      </c>
      <c r="Y43" s="4">
        <v>132.7</v>
      </c>
      <c r="Z43" s="75">
        <v>2.03</v>
      </c>
      <c r="AB43" s="3">
        <v>307</v>
      </c>
      <c r="AC43" s="3">
        <v>257</v>
      </c>
      <c r="AD43" s="4">
        <v>63.3</v>
      </c>
      <c r="AE43" s="4">
        <v>31.3</v>
      </c>
      <c r="AF43" s="75">
        <v>10.33</v>
      </c>
      <c r="AG43" s="4">
        <v>92.8</v>
      </c>
      <c r="AH43" s="78"/>
      <c r="AI43" s="4">
        <v>5.4</v>
      </c>
      <c r="AJ43" s="4">
        <v>136.7</v>
      </c>
      <c r="AK43" s="75">
        <v>2.25</v>
      </c>
      <c r="AM43" s="3">
        <v>184</v>
      </c>
      <c r="AN43" s="3">
        <v>222</v>
      </c>
      <c r="AO43" s="4">
        <v>78.8</v>
      </c>
      <c r="AP43" s="4">
        <v>30.3</v>
      </c>
      <c r="AQ43" s="75">
        <v>11.56</v>
      </c>
      <c r="AR43" s="4">
        <v>87.7</v>
      </c>
      <c r="AS43" s="78"/>
      <c r="AT43" s="4">
        <v>4.9</v>
      </c>
      <c r="AU43" s="4">
        <v>132.6</v>
      </c>
      <c r="AV43" s="75">
        <v>2.17</v>
      </c>
      <c r="AX43" s="3">
        <v>59</v>
      </c>
      <c r="AY43" s="3">
        <v>108</v>
      </c>
      <c r="AZ43" s="4">
        <v>31.7</v>
      </c>
      <c r="BA43" s="4">
        <v>33.6</v>
      </c>
      <c r="BB43" s="75">
        <v>13.64</v>
      </c>
      <c r="BC43" s="4">
        <v>84.2</v>
      </c>
      <c r="BD43" s="78"/>
      <c r="BE43" s="4">
        <v>4.2</v>
      </c>
      <c r="BF43" s="4">
        <v>128.1</v>
      </c>
      <c r="BG43" s="75">
        <v>2.1</v>
      </c>
      <c r="BI43" s="3">
        <v>52</v>
      </c>
      <c r="BJ43" s="3">
        <v>80</v>
      </c>
      <c r="BK43" s="4">
        <v>24.9</v>
      </c>
      <c r="BL43" s="4">
        <v>31.7</v>
      </c>
      <c r="BM43" s="75">
        <v>16.86</v>
      </c>
      <c r="BN43" s="4">
        <v>70</v>
      </c>
      <c r="BO43" s="78"/>
      <c r="BP43" s="4">
        <v>4.8</v>
      </c>
      <c r="BQ43" s="4">
        <v>132.2</v>
      </c>
      <c r="BR43" s="75">
        <v>2.02</v>
      </c>
      <c r="BT43" s="3">
        <v>23</v>
      </c>
      <c r="BU43" s="3">
        <v>34</v>
      </c>
      <c r="BV43" s="4">
        <v>40.2</v>
      </c>
      <c r="BW43" s="4">
        <v>38</v>
      </c>
      <c r="BX43" s="75">
        <v>20.01</v>
      </c>
      <c r="BY43" s="4">
        <v>92.7</v>
      </c>
      <c r="BZ43" s="78"/>
      <c r="CA43" s="4">
        <v>4.3</v>
      </c>
      <c r="CB43" s="4">
        <v>137.5</v>
      </c>
      <c r="CC43" s="75">
        <v>2.12</v>
      </c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78"/>
      <c r="CW43" s="21"/>
      <c r="CX43" s="21"/>
      <c r="CY43" s="21"/>
      <c r="DA43" s="3">
        <v>1871</v>
      </c>
      <c r="DB43" s="3">
        <v>1629</v>
      </c>
      <c r="DC43" s="4">
        <v>48.4</v>
      </c>
      <c r="DD43" s="4">
        <v>35.8</v>
      </c>
      <c r="DE43" s="75">
        <v>10.53</v>
      </c>
      <c r="DF43" s="4">
        <v>138.5</v>
      </c>
      <c r="DG43" s="78"/>
      <c r="DH43" s="4">
        <v>3.9</v>
      </c>
      <c r="DI43" s="4">
        <v>138.4</v>
      </c>
      <c r="DJ43" s="75">
        <v>1.87</v>
      </c>
    </row>
    <row r="44" spans="1:114">
      <c r="A44" s="3">
        <v>2016044</v>
      </c>
      <c r="B44" s="11" t="s">
        <v>236</v>
      </c>
      <c r="C44" s="2">
        <v>1562597</v>
      </c>
      <c r="D44" s="10" t="s">
        <v>237</v>
      </c>
      <c r="F44" s="3">
        <v>51</v>
      </c>
      <c r="G44" s="3">
        <v>18</v>
      </c>
      <c r="H44" s="4">
        <v>38.4</v>
      </c>
      <c r="I44" s="4">
        <v>33</v>
      </c>
      <c r="J44" s="75">
        <v>16.78</v>
      </c>
      <c r="K44" s="4">
        <v>98.4</v>
      </c>
      <c r="L44" s="75">
        <v>5.8</v>
      </c>
      <c r="M44" s="4">
        <v>5</v>
      </c>
      <c r="N44" s="4">
        <v>132.1</v>
      </c>
      <c r="O44" s="75">
        <v>2.09</v>
      </c>
      <c r="Q44" s="3">
        <v>1187</v>
      </c>
      <c r="R44" s="3">
        <v>441</v>
      </c>
      <c r="S44" s="4">
        <v>44.3</v>
      </c>
      <c r="T44" s="6">
        <v>32.3</v>
      </c>
      <c r="U44" s="75">
        <v>16.12</v>
      </c>
      <c r="V44" s="4">
        <v>84.2</v>
      </c>
      <c r="W44" s="13"/>
      <c r="X44" s="6">
        <v>4.2</v>
      </c>
      <c r="Y44" s="4">
        <v>139.8</v>
      </c>
      <c r="Z44" s="75">
        <v>1.97</v>
      </c>
      <c r="AB44" s="3">
        <v>1247</v>
      </c>
      <c r="AC44" s="3">
        <v>502</v>
      </c>
      <c r="AD44" s="4">
        <v>79.3</v>
      </c>
      <c r="AE44" s="4">
        <v>34.7</v>
      </c>
      <c r="AF44" s="75">
        <v>17.56</v>
      </c>
      <c r="AG44" s="4">
        <v>92.1</v>
      </c>
      <c r="AH44" s="78"/>
      <c r="AI44" s="4">
        <v>4.1</v>
      </c>
      <c r="AJ44" s="4">
        <v>141.6</v>
      </c>
      <c r="AK44" s="75">
        <v>1.93</v>
      </c>
      <c r="AM44" s="3">
        <v>183</v>
      </c>
      <c r="AN44" s="3">
        <v>283</v>
      </c>
      <c r="AO44" s="4">
        <v>42.1</v>
      </c>
      <c r="AP44" s="4">
        <v>33.6</v>
      </c>
      <c r="AQ44" s="75">
        <v>23.07</v>
      </c>
      <c r="AR44" s="4">
        <v>101.6</v>
      </c>
      <c r="AS44" s="78"/>
      <c r="AT44" s="4">
        <v>4.2</v>
      </c>
      <c r="AU44" s="4">
        <v>137.8</v>
      </c>
      <c r="AV44" s="75">
        <v>2.05</v>
      </c>
      <c r="AX44" s="3">
        <v>103</v>
      </c>
      <c r="AY44" s="3">
        <v>187</v>
      </c>
      <c r="AZ44" s="4">
        <v>33.4</v>
      </c>
      <c r="BA44" s="4">
        <v>30.9</v>
      </c>
      <c r="BB44" s="75">
        <v>28.94</v>
      </c>
      <c r="BC44" s="4">
        <v>100.5</v>
      </c>
      <c r="BD44" s="78"/>
      <c r="BE44" s="4">
        <v>4.2</v>
      </c>
      <c r="BF44" s="4">
        <v>135.4</v>
      </c>
      <c r="BG44" s="75">
        <v>1.94</v>
      </c>
      <c r="BI44" s="3">
        <v>59</v>
      </c>
      <c r="BJ44" s="3">
        <v>122</v>
      </c>
      <c r="BK44" s="4">
        <v>33.3</v>
      </c>
      <c r="BL44" s="4">
        <v>31.4</v>
      </c>
      <c r="BM44" s="75">
        <v>25.43</v>
      </c>
      <c r="BN44" s="4">
        <v>78.4</v>
      </c>
      <c r="BO44" s="78"/>
      <c r="BP44" s="4">
        <v>4</v>
      </c>
      <c r="BQ44" s="4">
        <v>135.5</v>
      </c>
      <c r="BR44" s="75">
        <v>1.91</v>
      </c>
      <c r="BT44" s="3">
        <v>47</v>
      </c>
      <c r="BU44" s="3">
        <v>100</v>
      </c>
      <c r="BV44" s="4">
        <v>32.3</v>
      </c>
      <c r="BW44" s="4">
        <v>29.9</v>
      </c>
      <c r="BX44" s="75">
        <v>20.11</v>
      </c>
      <c r="BY44" s="4">
        <v>64.2</v>
      </c>
      <c r="BZ44" s="75">
        <v>8.11</v>
      </c>
      <c r="CA44" s="4">
        <v>4.5</v>
      </c>
      <c r="CB44" s="4">
        <v>141.4</v>
      </c>
      <c r="CC44" s="75">
        <v>1.9</v>
      </c>
      <c r="CE44" s="3">
        <v>35</v>
      </c>
      <c r="CF44" s="3">
        <v>76</v>
      </c>
      <c r="CG44" s="4">
        <v>30</v>
      </c>
      <c r="CH44" s="4">
        <v>26.9</v>
      </c>
      <c r="CI44" s="75">
        <v>16.78</v>
      </c>
      <c r="CJ44" s="4">
        <v>64.6</v>
      </c>
      <c r="CK44" s="75">
        <v>6.26</v>
      </c>
      <c r="CL44" s="4">
        <v>4.1</v>
      </c>
      <c r="CM44" s="4">
        <v>140</v>
      </c>
      <c r="CN44" s="75">
        <v>1.95</v>
      </c>
      <c r="CP44" s="3">
        <v>23</v>
      </c>
      <c r="CQ44" s="3">
        <v>55</v>
      </c>
      <c r="CR44" s="4">
        <v>20.6</v>
      </c>
      <c r="CS44" s="4">
        <v>26.1</v>
      </c>
      <c r="CT44" s="75">
        <v>13.86</v>
      </c>
      <c r="CU44" s="4">
        <v>58.8</v>
      </c>
      <c r="CV44" s="75">
        <v>7</v>
      </c>
      <c r="CW44" s="4">
        <v>3.8</v>
      </c>
      <c r="CX44" s="4">
        <v>138.4</v>
      </c>
      <c r="CY44" s="75">
        <v>1.78</v>
      </c>
      <c r="DA44" s="3">
        <v>21</v>
      </c>
      <c r="DB44" s="3">
        <v>32</v>
      </c>
      <c r="DC44" s="4">
        <v>22</v>
      </c>
      <c r="DD44" s="4">
        <v>34</v>
      </c>
      <c r="DE44" s="75">
        <v>9.51</v>
      </c>
      <c r="DF44" s="4">
        <v>44.7</v>
      </c>
      <c r="DG44" s="75">
        <v>3.91</v>
      </c>
      <c r="DH44" s="4">
        <v>3.6</v>
      </c>
      <c r="DI44" s="4">
        <v>141.6</v>
      </c>
      <c r="DJ44" s="75">
        <v>1.87</v>
      </c>
    </row>
    <row r="45" spans="1:114">
      <c r="A45" s="3">
        <v>2016045</v>
      </c>
      <c r="B45" s="11" t="s">
        <v>240</v>
      </c>
      <c r="C45" s="2">
        <v>1562975</v>
      </c>
      <c r="D45" s="10" t="s">
        <v>241</v>
      </c>
      <c r="F45" s="3">
        <v>25</v>
      </c>
      <c r="G45" s="3">
        <v>12</v>
      </c>
      <c r="H45" s="4">
        <v>36.5</v>
      </c>
      <c r="I45" s="4">
        <v>38.5</v>
      </c>
      <c r="J45" s="75">
        <v>6.07</v>
      </c>
      <c r="K45" s="4">
        <v>83</v>
      </c>
      <c r="L45" s="75">
        <v>5.88</v>
      </c>
      <c r="M45" s="4">
        <v>3.5</v>
      </c>
      <c r="N45" s="4">
        <v>140.8</v>
      </c>
      <c r="O45" s="75">
        <v>2.2</v>
      </c>
      <c r="Q45" s="3">
        <v>1991</v>
      </c>
      <c r="R45" s="3">
        <v>713</v>
      </c>
      <c r="S45" s="4">
        <v>58.6</v>
      </c>
      <c r="T45" s="6">
        <v>39.5</v>
      </c>
      <c r="U45" s="75">
        <v>4.49</v>
      </c>
      <c r="V45" s="4">
        <v>76</v>
      </c>
      <c r="W45" s="13"/>
      <c r="X45" s="6">
        <v>4.1</v>
      </c>
      <c r="Y45" s="4">
        <v>147</v>
      </c>
      <c r="Z45" s="75">
        <v>2.05</v>
      </c>
      <c r="AB45" s="3">
        <v>640</v>
      </c>
      <c r="AC45" s="3">
        <v>532</v>
      </c>
      <c r="AD45" s="4">
        <v>29.6</v>
      </c>
      <c r="AE45" s="4">
        <v>40.5</v>
      </c>
      <c r="AF45" s="75">
        <v>6.48</v>
      </c>
      <c r="AG45" s="4">
        <v>61.7</v>
      </c>
      <c r="AH45" s="78"/>
      <c r="AI45" s="4">
        <v>3.6</v>
      </c>
      <c r="AJ45" s="4">
        <v>140.9</v>
      </c>
      <c r="AK45" s="75">
        <v>2.16</v>
      </c>
      <c r="AM45" s="3">
        <v>168</v>
      </c>
      <c r="AN45" s="3">
        <v>360</v>
      </c>
      <c r="AO45" s="4">
        <v>30.3</v>
      </c>
      <c r="AP45" s="4">
        <v>39</v>
      </c>
      <c r="AQ45" s="75">
        <v>5.63</v>
      </c>
      <c r="AR45" s="4">
        <v>71.9</v>
      </c>
      <c r="AS45" s="78"/>
      <c r="AT45" s="4">
        <v>4.3</v>
      </c>
      <c r="AU45" s="4">
        <v>141.2</v>
      </c>
      <c r="AV45" s="75">
        <v>2.18</v>
      </c>
      <c r="AX45" s="3">
        <v>78</v>
      </c>
      <c r="AY45" s="3">
        <v>272</v>
      </c>
      <c r="AZ45" s="4">
        <v>24.1</v>
      </c>
      <c r="BA45" s="4">
        <v>37.6</v>
      </c>
      <c r="BB45" s="75">
        <v>6.19</v>
      </c>
      <c r="BC45" s="4">
        <v>64</v>
      </c>
      <c r="BD45" s="78"/>
      <c r="BE45" s="4">
        <v>3.7</v>
      </c>
      <c r="BF45" s="4">
        <v>137.9</v>
      </c>
      <c r="BG45" s="75">
        <v>2.12</v>
      </c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E45" s="3">
        <v>35</v>
      </c>
      <c r="CF45" s="3">
        <v>146</v>
      </c>
      <c r="CG45" s="4">
        <v>25.8</v>
      </c>
      <c r="CH45" s="4">
        <v>36.6</v>
      </c>
      <c r="CI45" s="75">
        <v>11.51</v>
      </c>
      <c r="CJ45" s="4">
        <v>80.4</v>
      </c>
      <c r="CK45" s="78"/>
      <c r="CL45" s="4">
        <v>3.3</v>
      </c>
      <c r="CM45" s="4">
        <v>133.3</v>
      </c>
      <c r="CN45" s="75">
        <v>2.19</v>
      </c>
      <c r="CP45" s="3">
        <v>48</v>
      </c>
      <c r="CQ45" s="3">
        <v>176</v>
      </c>
      <c r="CR45" s="4">
        <v>25.1</v>
      </c>
      <c r="CS45" s="4">
        <v>36.6</v>
      </c>
      <c r="CT45" s="75">
        <v>12.73</v>
      </c>
      <c r="CU45" s="4">
        <v>83.5</v>
      </c>
      <c r="CV45" s="78"/>
      <c r="CW45" s="4">
        <v>3.4</v>
      </c>
      <c r="CX45" s="4">
        <v>134.2</v>
      </c>
      <c r="CY45" s="75">
        <v>2.14</v>
      </c>
      <c r="DA45" s="3">
        <v>30</v>
      </c>
      <c r="DB45" s="3">
        <v>110</v>
      </c>
      <c r="DC45" s="4">
        <v>23.6</v>
      </c>
      <c r="DD45" s="4">
        <v>37.5</v>
      </c>
      <c r="DE45" s="75">
        <v>11.55</v>
      </c>
      <c r="DF45" s="4">
        <v>59.5</v>
      </c>
      <c r="DG45" s="78"/>
      <c r="DH45" s="4">
        <v>3.5</v>
      </c>
      <c r="DI45" s="4">
        <v>135.8</v>
      </c>
      <c r="DJ45" s="75">
        <v>2.21</v>
      </c>
    </row>
    <row r="46" spans="1:114">
      <c r="A46" s="3">
        <v>2016046</v>
      </c>
      <c r="B46" s="11" t="s">
        <v>243</v>
      </c>
      <c r="C46" s="2">
        <v>1564535</v>
      </c>
      <c r="D46" s="10" t="s">
        <v>244</v>
      </c>
      <c r="F46" s="3">
        <v>160</v>
      </c>
      <c r="G46" s="3">
        <v>27</v>
      </c>
      <c r="H46" s="4">
        <v>54.3</v>
      </c>
      <c r="I46" s="4">
        <v>30.6</v>
      </c>
      <c r="J46" s="75">
        <v>4.92</v>
      </c>
      <c r="K46" s="4">
        <v>54.9</v>
      </c>
      <c r="L46" s="75">
        <v>5.49</v>
      </c>
      <c r="M46" s="4">
        <v>3.2</v>
      </c>
      <c r="N46" s="4">
        <v>139.8</v>
      </c>
      <c r="O46" s="75">
        <v>1.99</v>
      </c>
      <c r="Q46" s="3">
        <v>377</v>
      </c>
      <c r="R46" s="3">
        <v>278</v>
      </c>
      <c r="S46" s="4">
        <v>124.9</v>
      </c>
      <c r="T46" s="6">
        <v>31.6</v>
      </c>
      <c r="U46" s="75">
        <v>4.66</v>
      </c>
      <c r="V46" s="4">
        <v>52.2</v>
      </c>
      <c r="W46" s="13"/>
      <c r="X46" s="6">
        <v>3</v>
      </c>
      <c r="Y46" s="4">
        <v>143.9</v>
      </c>
      <c r="Z46" s="75">
        <v>2.05</v>
      </c>
      <c r="AB46" s="3">
        <v>375</v>
      </c>
      <c r="AC46" s="3">
        <v>397</v>
      </c>
      <c r="AD46" s="4">
        <v>105.6</v>
      </c>
      <c r="AE46" s="4">
        <v>28.6</v>
      </c>
      <c r="AF46" s="75">
        <v>6.81</v>
      </c>
      <c r="AG46" s="4">
        <v>63.4</v>
      </c>
      <c r="AH46" s="78"/>
      <c r="AI46" s="4">
        <v>3.8</v>
      </c>
      <c r="AJ46" s="4">
        <v>147.5</v>
      </c>
      <c r="AK46" s="75">
        <v>2.21</v>
      </c>
      <c r="AM46" s="3">
        <v>255</v>
      </c>
      <c r="AN46" s="3">
        <v>284</v>
      </c>
      <c r="AO46" s="4">
        <v>129.5</v>
      </c>
      <c r="AP46" s="4">
        <v>35.5</v>
      </c>
      <c r="AQ46" s="75">
        <v>5.09</v>
      </c>
      <c r="AR46" s="4">
        <v>47.7</v>
      </c>
      <c r="AS46" s="78"/>
      <c r="AT46" s="4">
        <v>4</v>
      </c>
      <c r="AU46" s="4">
        <v>148</v>
      </c>
      <c r="AV46" s="75">
        <v>1.9</v>
      </c>
      <c r="AX46" s="3">
        <v>128</v>
      </c>
      <c r="AY46" s="3">
        <v>178</v>
      </c>
      <c r="AZ46" s="4">
        <v>93.9</v>
      </c>
      <c r="BA46" s="4">
        <v>32.5</v>
      </c>
      <c r="BB46" s="75">
        <v>5.91</v>
      </c>
      <c r="BC46" s="4">
        <v>33.2</v>
      </c>
      <c r="BD46" s="78"/>
      <c r="BE46" s="4">
        <v>4.2</v>
      </c>
      <c r="BF46" s="4">
        <v>153</v>
      </c>
      <c r="BG46" s="75">
        <v>1.99</v>
      </c>
      <c r="BI46" s="3">
        <v>77</v>
      </c>
      <c r="BJ46" s="3">
        <v>135</v>
      </c>
      <c r="BK46" s="4">
        <v>99.3</v>
      </c>
      <c r="BL46" s="4">
        <v>28.4</v>
      </c>
      <c r="BM46" s="75">
        <v>6.38</v>
      </c>
      <c r="BN46" s="4">
        <v>53.4</v>
      </c>
      <c r="BO46" s="78"/>
      <c r="BP46" s="4">
        <v>4.2</v>
      </c>
      <c r="BQ46" s="4">
        <v>143.9</v>
      </c>
      <c r="BR46" s="75">
        <v>2.02</v>
      </c>
      <c r="BT46" s="3">
        <v>37</v>
      </c>
      <c r="BU46" s="3">
        <v>89</v>
      </c>
      <c r="BV46" s="4">
        <v>82.9</v>
      </c>
      <c r="BW46" s="4">
        <v>25.6</v>
      </c>
      <c r="BX46" s="75">
        <v>7.2</v>
      </c>
      <c r="BY46" s="4">
        <v>58.8</v>
      </c>
      <c r="BZ46" s="75">
        <v>4.66</v>
      </c>
      <c r="CA46" s="4">
        <v>3.8</v>
      </c>
      <c r="CB46" s="4">
        <v>144.1</v>
      </c>
      <c r="CC46" s="75">
        <v>1.87</v>
      </c>
      <c r="CE46" s="3">
        <v>32</v>
      </c>
      <c r="CF46" s="3">
        <v>67</v>
      </c>
      <c r="CG46" s="4">
        <v>71</v>
      </c>
      <c r="CH46" s="4">
        <v>27.5</v>
      </c>
      <c r="CI46" s="75">
        <v>8.8</v>
      </c>
      <c r="CJ46" s="4">
        <v>79.6</v>
      </c>
      <c r="CK46" s="75">
        <v>5.43</v>
      </c>
      <c r="CL46" s="4">
        <v>3.3</v>
      </c>
      <c r="CM46" s="4">
        <v>143.5</v>
      </c>
      <c r="CN46" s="75">
        <v>1.86</v>
      </c>
      <c r="CP46" s="3">
        <v>53</v>
      </c>
      <c r="CQ46" s="3">
        <v>71</v>
      </c>
      <c r="CR46" s="4">
        <v>79.9</v>
      </c>
      <c r="CS46" s="4">
        <v>32.3</v>
      </c>
      <c r="CT46" s="75">
        <v>7.75</v>
      </c>
      <c r="CU46" s="4">
        <v>80</v>
      </c>
      <c r="CV46" s="75">
        <v>8.37</v>
      </c>
      <c r="CW46" s="4">
        <v>3.3</v>
      </c>
      <c r="CX46" s="4">
        <v>140.1</v>
      </c>
      <c r="CY46" s="75">
        <v>1.9</v>
      </c>
      <c r="DA46" s="3">
        <v>14</v>
      </c>
      <c r="DB46" s="3">
        <v>19</v>
      </c>
      <c r="DC46" s="4">
        <v>26.6</v>
      </c>
      <c r="DD46" s="4">
        <v>35.4</v>
      </c>
      <c r="DE46" s="75">
        <v>3.11</v>
      </c>
      <c r="DF46" s="4">
        <v>47.7</v>
      </c>
      <c r="DG46" s="75">
        <v>5.6</v>
      </c>
      <c r="DH46" s="4">
        <v>4.2</v>
      </c>
      <c r="DI46" s="4">
        <v>136.2</v>
      </c>
      <c r="DJ46" s="75">
        <v>2.04</v>
      </c>
    </row>
    <row r="47" spans="1:114">
      <c r="A47" s="3">
        <v>2016047</v>
      </c>
      <c r="B47" s="11" t="s">
        <v>246</v>
      </c>
      <c r="C47" s="2">
        <v>1565661</v>
      </c>
      <c r="D47" s="10" t="s">
        <v>247</v>
      </c>
      <c r="F47" s="3">
        <v>117</v>
      </c>
      <c r="G47" s="3">
        <v>77</v>
      </c>
      <c r="H47" s="4">
        <v>814.5</v>
      </c>
      <c r="I47" s="4">
        <v>31.8</v>
      </c>
      <c r="J47" s="75">
        <v>8.49</v>
      </c>
      <c r="K47" s="4">
        <v>78.9</v>
      </c>
      <c r="L47" s="78"/>
      <c r="M47" s="4">
        <v>4.2</v>
      </c>
      <c r="N47" s="4">
        <v>136.2</v>
      </c>
      <c r="O47" s="75">
        <v>2.16</v>
      </c>
      <c r="Q47" s="3">
        <v>1693</v>
      </c>
      <c r="R47" s="3">
        <v>597</v>
      </c>
      <c r="S47" s="4">
        <v>476.3</v>
      </c>
      <c r="T47" s="6">
        <v>37.8</v>
      </c>
      <c r="U47" s="75">
        <v>12.59</v>
      </c>
      <c r="V47" s="4">
        <v>94.6</v>
      </c>
      <c r="W47" s="13"/>
      <c r="X47" s="6">
        <v>4.1</v>
      </c>
      <c r="Y47" s="4">
        <v>142.1</v>
      </c>
      <c r="Z47" s="75">
        <v>2</v>
      </c>
      <c r="AB47" s="3">
        <v>2489</v>
      </c>
      <c r="AC47" s="3">
        <v>875</v>
      </c>
      <c r="AD47" s="4">
        <v>382.8</v>
      </c>
      <c r="AE47" s="4">
        <v>38.9</v>
      </c>
      <c r="AF47" s="75">
        <v>17.77</v>
      </c>
      <c r="AG47" s="4">
        <v>93.3</v>
      </c>
      <c r="AH47" s="78"/>
      <c r="AI47" s="4">
        <v>4.1</v>
      </c>
      <c r="AJ47" s="4">
        <v>145.9</v>
      </c>
      <c r="AK47" s="75">
        <v>2.22</v>
      </c>
      <c r="AM47" s="3">
        <v>1848</v>
      </c>
      <c r="AN47" s="3">
        <v>959</v>
      </c>
      <c r="AO47" s="4">
        <v>370.9</v>
      </c>
      <c r="AP47" s="4">
        <v>32.3</v>
      </c>
      <c r="AQ47" s="75">
        <v>23.39</v>
      </c>
      <c r="AR47" s="4">
        <v>110.4</v>
      </c>
      <c r="AS47" s="78"/>
      <c r="AT47" s="4">
        <v>4.1</v>
      </c>
      <c r="AU47" s="4">
        <v>146.1</v>
      </c>
      <c r="AV47" s="75">
        <v>2.2</v>
      </c>
      <c r="AX47" s="3">
        <v>617</v>
      </c>
      <c r="AY47" s="3">
        <v>645</v>
      </c>
      <c r="AZ47" s="4">
        <v>347.7</v>
      </c>
      <c r="BA47" s="4">
        <v>28.5</v>
      </c>
      <c r="BB47" s="75">
        <v>32.48</v>
      </c>
      <c r="BC47" s="4">
        <v>171.3</v>
      </c>
      <c r="BD47" s="78"/>
      <c r="BE47" s="4">
        <v>4.2</v>
      </c>
      <c r="BF47" s="4">
        <v>148</v>
      </c>
      <c r="BG47" s="75">
        <v>2.22</v>
      </c>
      <c r="BI47" s="3">
        <v>251</v>
      </c>
      <c r="BJ47" s="3">
        <v>317</v>
      </c>
      <c r="BK47" s="4">
        <v>255.9</v>
      </c>
      <c r="BL47" s="4">
        <v>30.1</v>
      </c>
      <c r="BM47" s="75">
        <v>27.04</v>
      </c>
      <c r="BN47" s="4">
        <v>144.1</v>
      </c>
      <c r="BO47" s="78"/>
      <c r="BP47" s="4">
        <v>3.8</v>
      </c>
      <c r="BQ47" s="4">
        <v>142.9</v>
      </c>
      <c r="BR47" s="75">
        <v>2.38</v>
      </c>
      <c r="BT47" s="3">
        <v>182</v>
      </c>
      <c r="BU47" s="3">
        <v>169</v>
      </c>
      <c r="BV47" s="4">
        <v>186</v>
      </c>
      <c r="BW47" s="4">
        <v>35.9</v>
      </c>
      <c r="BX47" s="75">
        <v>19.4</v>
      </c>
      <c r="BY47" s="4">
        <v>121.1</v>
      </c>
      <c r="BZ47" s="78"/>
      <c r="CA47" s="4">
        <v>4.2</v>
      </c>
      <c r="CB47" s="4">
        <v>134.9</v>
      </c>
      <c r="CC47" s="75">
        <v>1.95</v>
      </c>
      <c r="CE47" s="3">
        <v>676</v>
      </c>
      <c r="CF47" s="3">
        <v>278</v>
      </c>
      <c r="CG47" s="4">
        <v>171.8</v>
      </c>
      <c r="CH47" s="4">
        <v>30.3</v>
      </c>
      <c r="CI47" s="75">
        <v>17.68</v>
      </c>
      <c r="CJ47" s="4">
        <v>112.5</v>
      </c>
      <c r="CK47" s="78"/>
      <c r="CL47" s="4">
        <v>3.8</v>
      </c>
      <c r="CM47" s="4">
        <v>143.2</v>
      </c>
      <c r="CN47" s="75">
        <v>2.35</v>
      </c>
      <c r="CP47" s="3">
        <v>7859</v>
      </c>
      <c r="CQ47" s="3">
        <v>1352</v>
      </c>
      <c r="CR47" s="4">
        <v>270.3</v>
      </c>
      <c r="CS47" s="4">
        <v>32.1</v>
      </c>
      <c r="CT47" s="75">
        <v>8.17</v>
      </c>
      <c r="CU47" s="4">
        <v>100.9</v>
      </c>
      <c r="CV47" s="75">
        <v>7.39</v>
      </c>
      <c r="CW47" s="4">
        <v>3.6</v>
      </c>
      <c r="CX47" s="4">
        <v>137.7</v>
      </c>
      <c r="CY47" s="75">
        <v>2.37</v>
      </c>
      <c r="DA47" s="3">
        <v>235</v>
      </c>
      <c r="DB47" s="3">
        <v>181</v>
      </c>
      <c r="DC47" s="4">
        <v>447.5</v>
      </c>
      <c r="DD47" s="13"/>
      <c r="DE47" s="75">
        <v>15.55</v>
      </c>
      <c r="DF47" s="4">
        <v>116.6</v>
      </c>
      <c r="DG47" s="78"/>
      <c r="DH47" s="4">
        <v>4</v>
      </c>
      <c r="DI47" s="4">
        <v>138.5</v>
      </c>
      <c r="DJ47" s="75">
        <v>2.21</v>
      </c>
    </row>
    <row r="48" spans="1:114">
      <c r="A48" s="3">
        <v>2016048</v>
      </c>
      <c r="B48" s="11" t="s">
        <v>250</v>
      </c>
      <c r="C48" s="2">
        <v>1566387</v>
      </c>
      <c r="D48" s="10" t="s">
        <v>251</v>
      </c>
      <c r="F48" s="3">
        <v>60</v>
      </c>
      <c r="G48" s="3">
        <v>30</v>
      </c>
      <c r="H48" s="4">
        <v>538.5</v>
      </c>
      <c r="I48" s="4">
        <v>35.2</v>
      </c>
      <c r="J48" s="75">
        <v>4.31</v>
      </c>
      <c r="K48" s="4">
        <v>38.7</v>
      </c>
      <c r="L48" s="75">
        <v>4.76</v>
      </c>
      <c r="M48" s="4">
        <v>3.2</v>
      </c>
      <c r="N48" s="4">
        <v>140.1</v>
      </c>
      <c r="O48" s="75">
        <v>2.34</v>
      </c>
      <c r="Q48" s="3">
        <v>961</v>
      </c>
      <c r="R48" s="3">
        <v>178</v>
      </c>
      <c r="S48" s="4">
        <v>476.9</v>
      </c>
      <c r="T48" s="6">
        <v>27.4</v>
      </c>
      <c r="U48" s="75">
        <v>6.05</v>
      </c>
      <c r="V48" s="4">
        <v>43</v>
      </c>
      <c r="W48" s="13"/>
      <c r="X48" s="6">
        <v>3.1</v>
      </c>
      <c r="Y48" s="4">
        <v>146</v>
      </c>
      <c r="Z48" s="75">
        <v>1.94</v>
      </c>
      <c r="AB48" s="3">
        <v>683</v>
      </c>
      <c r="AC48" s="3">
        <v>128</v>
      </c>
      <c r="AD48" s="4">
        <v>383</v>
      </c>
      <c r="AE48" s="4">
        <v>38.1</v>
      </c>
      <c r="AF48" s="75">
        <v>6.32</v>
      </c>
      <c r="AG48" s="4">
        <v>25</v>
      </c>
      <c r="AH48" s="78"/>
      <c r="AI48" s="4">
        <v>3.8</v>
      </c>
      <c r="AJ48" s="4">
        <v>143.8</v>
      </c>
      <c r="AK48" s="75">
        <v>1.9</v>
      </c>
      <c r="AM48" s="3">
        <v>233</v>
      </c>
      <c r="AN48" s="3">
        <v>92</v>
      </c>
      <c r="AO48" s="4">
        <v>209.7</v>
      </c>
      <c r="AP48" s="4">
        <v>33.9</v>
      </c>
      <c r="AQ48" s="75">
        <v>8.18</v>
      </c>
      <c r="AR48" s="4">
        <v>39.1</v>
      </c>
      <c r="AS48" s="78"/>
      <c r="AT48" s="4">
        <v>4</v>
      </c>
      <c r="AU48" s="4">
        <v>143.1</v>
      </c>
      <c r="AV48" s="75">
        <v>1.86</v>
      </c>
      <c r="AX48" s="3">
        <v>86</v>
      </c>
      <c r="AY48" s="3">
        <v>66</v>
      </c>
      <c r="AZ48" s="4">
        <v>153.2</v>
      </c>
      <c r="BA48" s="4">
        <v>35.8</v>
      </c>
      <c r="BB48" s="75">
        <v>7.33</v>
      </c>
      <c r="BC48" s="4">
        <v>33.2</v>
      </c>
      <c r="BD48" s="78"/>
      <c r="BE48" s="4">
        <v>3.9</v>
      </c>
      <c r="BF48" s="4">
        <v>139.9</v>
      </c>
      <c r="BG48" s="75">
        <v>1.98</v>
      </c>
      <c r="BI48" s="3">
        <v>60</v>
      </c>
      <c r="BJ48" s="3">
        <v>53</v>
      </c>
      <c r="BK48" s="4">
        <v>158.4</v>
      </c>
      <c r="BL48" s="4">
        <v>35</v>
      </c>
      <c r="BM48" s="75">
        <v>6.67</v>
      </c>
      <c r="BN48" s="4">
        <v>33.3</v>
      </c>
      <c r="BO48" s="75">
        <v>7.39</v>
      </c>
      <c r="BP48" s="4">
        <v>3.4</v>
      </c>
      <c r="BQ48" s="4">
        <v>130</v>
      </c>
      <c r="BR48" s="75">
        <v>1.94</v>
      </c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E48" s="3">
        <v>124</v>
      </c>
      <c r="CF48" s="3">
        <v>67</v>
      </c>
      <c r="CG48" s="4">
        <v>217.9</v>
      </c>
      <c r="CH48" s="4">
        <v>30.7</v>
      </c>
      <c r="CI48" s="75">
        <v>5.48</v>
      </c>
      <c r="CJ48" s="4">
        <v>41.7</v>
      </c>
      <c r="CK48" s="75">
        <v>7.21</v>
      </c>
      <c r="CL48" s="4">
        <v>3.1</v>
      </c>
      <c r="CM48" s="4">
        <v>136.8</v>
      </c>
      <c r="CN48" s="75">
        <v>1.9</v>
      </c>
      <c r="CP48" s="3">
        <v>1644</v>
      </c>
      <c r="CQ48" s="3">
        <v>590</v>
      </c>
      <c r="CR48" s="4">
        <v>362.4</v>
      </c>
      <c r="CS48" s="4">
        <v>29.2</v>
      </c>
      <c r="CT48" s="75">
        <v>4.65</v>
      </c>
      <c r="CU48" s="4">
        <v>42.3</v>
      </c>
      <c r="CV48" s="75">
        <v>8.14</v>
      </c>
      <c r="CW48" s="4">
        <v>2.6</v>
      </c>
      <c r="CX48" s="4">
        <v>134.6</v>
      </c>
      <c r="CY48" s="75">
        <v>1.99</v>
      </c>
      <c r="DA48" s="3">
        <v>284</v>
      </c>
      <c r="DB48" s="3">
        <v>635</v>
      </c>
      <c r="DC48" s="4">
        <v>444.1</v>
      </c>
      <c r="DD48" s="4">
        <v>36.2</v>
      </c>
      <c r="DE48" s="75">
        <v>5.44</v>
      </c>
      <c r="DF48" s="4">
        <v>32.7</v>
      </c>
      <c r="DG48" s="78"/>
      <c r="DH48" s="4">
        <v>3.4</v>
      </c>
      <c r="DI48" s="4">
        <v>143.6</v>
      </c>
      <c r="DJ48" s="75">
        <v>1.95</v>
      </c>
    </row>
    <row r="49" spans="1:114">
      <c r="A49" s="3">
        <v>2016049</v>
      </c>
      <c r="B49" s="11" t="s">
        <v>255</v>
      </c>
      <c r="C49" s="2">
        <v>1565170</v>
      </c>
      <c r="D49" s="10" t="s">
        <v>256</v>
      </c>
      <c r="F49" s="3">
        <v>41</v>
      </c>
      <c r="G49" s="3">
        <v>24</v>
      </c>
      <c r="H49" s="4">
        <v>33.1</v>
      </c>
      <c r="I49" s="4">
        <v>30.7</v>
      </c>
      <c r="J49" s="75">
        <v>3.69</v>
      </c>
      <c r="K49" s="4">
        <v>42.1</v>
      </c>
      <c r="L49" s="78"/>
      <c r="M49" s="4">
        <v>3.5</v>
      </c>
      <c r="N49" s="4">
        <v>139.6</v>
      </c>
      <c r="O49" s="75">
        <v>2.01</v>
      </c>
      <c r="Q49" s="3">
        <v>736</v>
      </c>
      <c r="R49" s="3">
        <v>417</v>
      </c>
      <c r="S49" s="4">
        <v>41.1</v>
      </c>
      <c r="T49" s="6">
        <v>37</v>
      </c>
      <c r="U49" s="75">
        <v>5.14</v>
      </c>
      <c r="V49" s="4">
        <v>70</v>
      </c>
      <c r="W49" s="13"/>
      <c r="X49" s="6">
        <v>3.4</v>
      </c>
      <c r="Y49" s="4">
        <v>143.6</v>
      </c>
      <c r="Z49" s="75">
        <v>2.01</v>
      </c>
      <c r="AB49" s="3">
        <v>433</v>
      </c>
      <c r="AC49" s="3">
        <v>316</v>
      </c>
      <c r="AD49" s="4">
        <v>46.2</v>
      </c>
      <c r="AE49" s="4">
        <v>38.8</v>
      </c>
      <c r="AF49" s="75">
        <v>4.97</v>
      </c>
      <c r="AG49" s="4">
        <v>51.2</v>
      </c>
      <c r="AH49" s="78"/>
      <c r="AI49" s="4">
        <v>3.9</v>
      </c>
      <c r="AJ49" s="4">
        <v>130.5</v>
      </c>
      <c r="AK49" s="75">
        <v>1.97</v>
      </c>
      <c r="AM49" s="3">
        <v>155</v>
      </c>
      <c r="AN49" s="3">
        <v>233</v>
      </c>
      <c r="AO49" s="4">
        <v>35.5</v>
      </c>
      <c r="AP49" s="4">
        <v>36</v>
      </c>
      <c r="AQ49" s="75">
        <v>7.46</v>
      </c>
      <c r="AR49" s="4">
        <v>53.4</v>
      </c>
      <c r="AS49" s="78"/>
      <c r="AT49" s="4">
        <v>4.4</v>
      </c>
      <c r="AU49" s="4">
        <v>142.3</v>
      </c>
      <c r="AV49" s="75">
        <v>1.86</v>
      </c>
      <c r="AX49" s="3">
        <v>73</v>
      </c>
      <c r="AY49" s="3">
        <v>185</v>
      </c>
      <c r="AZ49" s="4">
        <v>27.4</v>
      </c>
      <c r="BA49" s="4">
        <v>33.2</v>
      </c>
      <c r="BB49" s="75">
        <v>7.23</v>
      </c>
      <c r="BC49" s="4">
        <v>51.8</v>
      </c>
      <c r="BD49" s="78"/>
      <c r="BE49" s="4">
        <v>3.7</v>
      </c>
      <c r="BF49" s="4">
        <v>141.8</v>
      </c>
      <c r="BG49" s="75">
        <v>2.11</v>
      </c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P49" s="3">
        <v>15</v>
      </c>
      <c r="CQ49" s="3">
        <v>77</v>
      </c>
      <c r="CR49" s="4">
        <v>32.9</v>
      </c>
      <c r="CS49" s="4">
        <v>32.8</v>
      </c>
      <c r="CT49" s="75">
        <v>6.69</v>
      </c>
      <c r="CU49" s="4">
        <v>55.1</v>
      </c>
      <c r="CV49" s="78"/>
      <c r="CW49" s="4">
        <v>3.7</v>
      </c>
      <c r="CX49" s="4">
        <v>139</v>
      </c>
      <c r="CY49" s="75">
        <v>1.86</v>
      </c>
      <c r="DA49" s="3">
        <v>29</v>
      </c>
      <c r="DB49" s="3">
        <v>94</v>
      </c>
      <c r="DC49" s="4">
        <v>15.2</v>
      </c>
      <c r="DD49" s="4">
        <v>32.2</v>
      </c>
      <c r="DE49" s="75">
        <v>4.78</v>
      </c>
      <c r="DF49" s="4">
        <v>51.5</v>
      </c>
      <c r="DG49" s="75">
        <v>5.9</v>
      </c>
      <c r="DH49" s="4">
        <v>3.6</v>
      </c>
      <c r="DI49" s="4">
        <v>138.7</v>
      </c>
      <c r="DJ49" s="75">
        <v>2.12</v>
      </c>
    </row>
    <row r="50" spans="1:114">
      <c r="A50" s="3">
        <v>2016050</v>
      </c>
      <c r="B50" s="11" t="s">
        <v>258</v>
      </c>
      <c r="C50" s="2">
        <v>1567418</v>
      </c>
      <c r="D50" s="10" t="s">
        <v>259</v>
      </c>
      <c r="F50" s="3">
        <v>44</v>
      </c>
      <c r="G50" s="3">
        <v>20</v>
      </c>
      <c r="H50" s="4">
        <v>54.8</v>
      </c>
      <c r="I50" s="4">
        <v>35.6</v>
      </c>
      <c r="J50" s="75">
        <v>4.92</v>
      </c>
      <c r="K50" s="4">
        <v>42.5</v>
      </c>
      <c r="L50" s="75">
        <v>7.67</v>
      </c>
      <c r="M50" s="4">
        <v>3.3</v>
      </c>
      <c r="N50" s="4">
        <v>142.4</v>
      </c>
      <c r="O50" s="75">
        <v>2.11</v>
      </c>
      <c r="Q50" s="3">
        <v>939</v>
      </c>
      <c r="R50" s="3">
        <v>230</v>
      </c>
      <c r="S50" s="4">
        <v>42.2</v>
      </c>
      <c r="T50" s="6">
        <v>31.6</v>
      </c>
      <c r="U50" s="75">
        <v>4.86</v>
      </c>
      <c r="V50" s="4">
        <v>57.1</v>
      </c>
      <c r="W50" s="13"/>
      <c r="X50" s="6">
        <v>3.6</v>
      </c>
      <c r="Y50" s="4">
        <v>146.6</v>
      </c>
      <c r="Z50" s="75">
        <v>1.81</v>
      </c>
      <c r="AB50" s="3">
        <v>847</v>
      </c>
      <c r="AC50" s="3">
        <v>262</v>
      </c>
      <c r="AD50" s="4">
        <v>99</v>
      </c>
      <c r="AE50" s="13"/>
      <c r="AF50" s="75">
        <v>9.52</v>
      </c>
      <c r="AG50" s="4">
        <v>111.9</v>
      </c>
      <c r="AH50" s="78"/>
      <c r="AI50" s="4">
        <v>3.4</v>
      </c>
      <c r="AJ50" s="4">
        <v>146.4</v>
      </c>
      <c r="AK50" s="75">
        <v>2.02</v>
      </c>
      <c r="AM50" s="3">
        <v>580</v>
      </c>
      <c r="AN50" s="3">
        <v>211</v>
      </c>
      <c r="AO50" s="4">
        <v>88</v>
      </c>
      <c r="AP50" s="4">
        <v>39.5</v>
      </c>
      <c r="AQ50" s="75">
        <v>11.59</v>
      </c>
      <c r="AR50" s="4">
        <v>114.9</v>
      </c>
      <c r="AS50" s="78"/>
      <c r="AT50" s="4">
        <v>3.3</v>
      </c>
      <c r="AU50" s="4">
        <v>143.2</v>
      </c>
      <c r="AV50" s="75">
        <v>1.97</v>
      </c>
      <c r="AX50" s="3">
        <v>202</v>
      </c>
      <c r="AY50" s="3">
        <v>145</v>
      </c>
      <c r="AZ50" s="4">
        <v>68.6</v>
      </c>
      <c r="BA50" s="4">
        <v>37.1</v>
      </c>
      <c r="BB50" s="75">
        <v>12.76</v>
      </c>
      <c r="BC50" s="4">
        <v>78.5</v>
      </c>
      <c r="BD50" s="78"/>
      <c r="BE50" s="4">
        <v>4</v>
      </c>
      <c r="BF50" s="4">
        <v>149.5</v>
      </c>
      <c r="BG50" s="75">
        <v>1.98</v>
      </c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T50" s="3">
        <v>59</v>
      </c>
      <c r="BU50" s="3">
        <v>97</v>
      </c>
      <c r="BV50" s="4">
        <v>27.2</v>
      </c>
      <c r="BW50" s="4">
        <v>28.9</v>
      </c>
      <c r="BX50" s="75">
        <v>15.33</v>
      </c>
      <c r="BY50" s="4">
        <v>65.5</v>
      </c>
      <c r="BZ50" s="75">
        <v>12.68</v>
      </c>
      <c r="CA50" s="4">
        <v>4.1</v>
      </c>
      <c r="CB50" s="4">
        <v>143</v>
      </c>
      <c r="CC50" s="75">
        <v>2.05</v>
      </c>
      <c r="CE50" s="3">
        <v>31</v>
      </c>
      <c r="CF50" s="3">
        <v>56</v>
      </c>
      <c r="CG50" s="4">
        <v>29.6</v>
      </c>
      <c r="CH50" s="4">
        <v>28.7</v>
      </c>
      <c r="CI50" s="75">
        <v>11.2</v>
      </c>
      <c r="CJ50" s="4">
        <v>55.8</v>
      </c>
      <c r="CK50" s="75">
        <v>9.46</v>
      </c>
      <c r="CL50" s="4">
        <v>3.9</v>
      </c>
      <c r="CM50" s="4">
        <v>140.7</v>
      </c>
      <c r="CN50" s="75">
        <v>1.86</v>
      </c>
      <c r="CP50" s="3">
        <v>32</v>
      </c>
      <c r="CQ50" s="3">
        <v>43</v>
      </c>
      <c r="CR50" s="4">
        <v>48.4</v>
      </c>
      <c r="CS50" s="4">
        <v>34.5</v>
      </c>
      <c r="CT50" s="75">
        <v>10.09</v>
      </c>
      <c r="CU50" s="4">
        <v>43.6</v>
      </c>
      <c r="CV50" s="75">
        <v>10.39</v>
      </c>
      <c r="CW50" s="4">
        <v>3.6</v>
      </c>
      <c r="CX50" s="4">
        <v>138.3</v>
      </c>
      <c r="CY50" s="75">
        <v>1.79</v>
      </c>
      <c r="DA50" s="3">
        <v>68</v>
      </c>
      <c r="DB50" s="3">
        <v>95</v>
      </c>
      <c r="DC50" s="4">
        <v>72.9</v>
      </c>
      <c r="DD50" s="4">
        <v>44.1</v>
      </c>
      <c r="DE50" s="75">
        <v>7.41</v>
      </c>
      <c r="DF50" s="4">
        <v>82.9</v>
      </c>
      <c r="DG50" s="75">
        <v>10.85</v>
      </c>
      <c r="DH50" s="4">
        <v>4</v>
      </c>
      <c r="DI50" s="4">
        <v>136.7</v>
      </c>
      <c r="DJ50" s="75">
        <v>2.28</v>
      </c>
    </row>
    <row r="51" spans="1:114">
      <c r="A51" s="3">
        <v>2016051</v>
      </c>
      <c r="B51" s="11" t="s">
        <v>250</v>
      </c>
      <c r="C51" s="2">
        <v>1566387</v>
      </c>
      <c r="D51" s="10" t="s">
        <v>251</v>
      </c>
      <c r="F51" s="3">
        <v>107</v>
      </c>
      <c r="G51" s="3">
        <v>79</v>
      </c>
      <c r="H51" s="4">
        <v>746.4</v>
      </c>
      <c r="I51" s="4">
        <v>32.2</v>
      </c>
      <c r="J51" s="75">
        <v>4.82</v>
      </c>
      <c r="K51" s="4">
        <v>21.1</v>
      </c>
      <c r="L51" s="78"/>
      <c r="M51" s="4">
        <v>3.8</v>
      </c>
      <c r="N51" s="4">
        <v>140.4</v>
      </c>
      <c r="O51" s="75">
        <v>1.87</v>
      </c>
      <c r="Q51" s="3">
        <v>1008</v>
      </c>
      <c r="R51" s="3">
        <v>992</v>
      </c>
      <c r="S51" s="4">
        <v>450.9</v>
      </c>
      <c r="T51" s="6">
        <v>34.3</v>
      </c>
      <c r="U51" s="75">
        <v>5.95</v>
      </c>
      <c r="V51" s="4">
        <v>10.6</v>
      </c>
      <c r="W51" s="13"/>
      <c r="X51" s="6">
        <v>3.4</v>
      </c>
      <c r="Y51" s="4">
        <v>147.9</v>
      </c>
      <c r="Z51" s="75">
        <v>1.8</v>
      </c>
      <c r="AB51" s="3">
        <v>543</v>
      </c>
      <c r="AC51" s="3">
        <v>817</v>
      </c>
      <c r="AD51" s="4">
        <v>370.3</v>
      </c>
      <c r="AE51" s="4">
        <v>36.9</v>
      </c>
      <c r="AF51" s="75">
        <v>5.18</v>
      </c>
      <c r="AG51" s="4">
        <v>13.1</v>
      </c>
      <c r="AH51" s="78"/>
      <c r="AI51" s="4">
        <v>3.4</v>
      </c>
      <c r="AJ51" s="4">
        <v>144.7</v>
      </c>
      <c r="AK51" s="75">
        <v>1.82</v>
      </c>
      <c r="AM51" s="3">
        <v>284</v>
      </c>
      <c r="AN51" s="3">
        <v>635</v>
      </c>
      <c r="AO51" s="4">
        <v>444.1</v>
      </c>
      <c r="AP51" s="4">
        <v>36.2</v>
      </c>
      <c r="AQ51" s="75">
        <v>5.44</v>
      </c>
      <c r="AR51" s="4">
        <v>32.7</v>
      </c>
      <c r="AS51" s="78"/>
      <c r="AT51" s="4">
        <v>3.4</v>
      </c>
      <c r="AU51" s="4">
        <v>143.6</v>
      </c>
      <c r="AV51" s="75">
        <v>1.95</v>
      </c>
      <c r="AX51" s="3">
        <v>101</v>
      </c>
      <c r="AY51" s="3">
        <v>385</v>
      </c>
      <c r="AZ51" s="4">
        <v>582.3</v>
      </c>
      <c r="BA51" s="4">
        <v>35.3</v>
      </c>
      <c r="BB51" s="75">
        <v>2.94</v>
      </c>
      <c r="BC51" s="4">
        <v>35.3</v>
      </c>
      <c r="BD51" s="78"/>
      <c r="BE51" s="4">
        <v>3.2</v>
      </c>
      <c r="BF51" s="4">
        <v>142.5</v>
      </c>
      <c r="BG51" s="75">
        <v>1.95</v>
      </c>
      <c r="BI51" s="3">
        <v>56</v>
      </c>
      <c r="BJ51" s="3">
        <v>228</v>
      </c>
      <c r="BK51" s="4">
        <v>698.6</v>
      </c>
      <c r="BL51" s="4">
        <v>33</v>
      </c>
      <c r="BM51" s="75">
        <v>2.99</v>
      </c>
      <c r="BN51" s="4">
        <v>31.4</v>
      </c>
      <c r="BO51" s="78"/>
      <c r="BP51" s="4">
        <v>3.3</v>
      </c>
      <c r="BQ51" s="4">
        <v>142.5</v>
      </c>
      <c r="BR51" s="75">
        <v>2.03</v>
      </c>
      <c r="BT51" s="3">
        <v>24</v>
      </c>
      <c r="BU51" s="3">
        <v>100</v>
      </c>
      <c r="BV51" s="4">
        <v>541.2</v>
      </c>
      <c r="BW51" s="4">
        <v>32.2</v>
      </c>
      <c r="BX51" s="75">
        <v>6.68</v>
      </c>
      <c r="BY51" s="4">
        <v>123.5</v>
      </c>
      <c r="BZ51" s="78"/>
      <c r="CA51" s="4">
        <v>4</v>
      </c>
      <c r="CB51" s="4">
        <v>143.9</v>
      </c>
      <c r="CC51" s="75">
        <v>1.85</v>
      </c>
      <c r="CE51" s="3">
        <v>29</v>
      </c>
      <c r="CF51" s="3">
        <v>57</v>
      </c>
      <c r="CG51" s="4">
        <v>398.7</v>
      </c>
      <c r="CH51" s="4">
        <v>33.1</v>
      </c>
      <c r="CI51" s="75">
        <v>8.93</v>
      </c>
      <c r="CJ51" s="4">
        <v>137.4</v>
      </c>
      <c r="CK51" s="78"/>
      <c r="CL51" s="4">
        <v>3.7</v>
      </c>
      <c r="CM51" s="4">
        <v>143.5</v>
      </c>
      <c r="CN51" s="75">
        <v>2.21</v>
      </c>
      <c r="CP51" s="3">
        <v>33</v>
      </c>
      <c r="CQ51" s="3">
        <v>36</v>
      </c>
      <c r="CR51" s="4">
        <v>242.5</v>
      </c>
      <c r="CS51" s="4">
        <v>32.7</v>
      </c>
      <c r="CT51" s="75">
        <v>9.25</v>
      </c>
      <c r="CU51" s="4">
        <v>126.8</v>
      </c>
      <c r="CV51" s="78"/>
      <c r="CW51" s="4">
        <v>3.5</v>
      </c>
      <c r="CX51" s="4">
        <v>141</v>
      </c>
      <c r="CY51" s="75">
        <v>2.22</v>
      </c>
      <c r="DA51" s="3">
        <v>53</v>
      </c>
      <c r="DB51" s="3">
        <v>17</v>
      </c>
      <c r="DC51" s="4">
        <v>83.8</v>
      </c>
      <c r="DD51" s="4">
        <v>30</v>
      </c>
      <c r="DE51" s="75">
        <v>3.74</v>
      </c>
      <c r="DF51" s="4">
        <v>73.2</v>
      </c>
      <c r="DG51" s="78"/>
      <c r="DH51" s="4">
        <v>3.6</v>
      </c>
      <c r="DI51" s="4">
        <v>138.7</v>
      </c>
      <c r="DJ51" s="75">
        <v>2.04</v>
      </c>
    </row>
    <row r="52" spans="1:114">
      <c r="A52" s="3">
        <v>2016052</v>
      </c>
      <c r="B52" s="11" t="s">
        <v>262</v>
      </c>
      <c r="C52" s="2">
        <v>1569729</v>
      </c>
      <c r="D52" s="10" t="s">
        <v>263</v>
      </c>
      <c r="F52" s="3">
        <v>524</v>
      </c>
      <c r="G52" s="3">
        <v>148</v>
      </c>
      <c r="H52" s="4">
        <v>704.5</v>
      </c>
      <c r="I52" s="4">
        <v>33.9</v>
      </c>
      <c r="J52" s="75">
        <v>6.48</v>
      </c>
      <c r="K52" s="4">
        <v>64.2</v>
      </c>
      <c r="L52" s="78"/>
      <c r="M52" s="4">
        <v>3.7</v>
      </c>
      <c r="N52" s="4">
        <v>138.9</v>
      </c>
      <c r="O52" s="75">
        <v>2.31</v>
      </c>
      <c r="Q52" s="3">
        <v>800</v>
      </c>
      <c r="R52" s="3">
        <v>162</v>
      </c>
      <c r="S52" s="4">
        <v>362.3</v>
      </c>
      <c r="T52" s="6">
        <v>30.3</v>
      </c>
      <c r="U52" s="75">
        <v>10.02</v>
      </c>
      <c r="V52" s="4">
        <v>113</v>
      </c>
      <c r="W52" s="13"/>
      <c r="X52" s="6">
        <v>3.2</v>
      </c>
      <c r="Y52" s="4">
        <v>142.9</v>
      </c>
      <c r="Z52" s="75">
        <v>2.18</v>
      </c>
      <c r="AB52" s="3">
        <v>478</v>
      </c>
      <c r="AC52" s="3">
        <v>130</v>
      </c>
      <c r="AD52" s="4">
        <v>412.7</v>
      </c>
      <c r="AE52" s="4">
        <v>32.9</v>
      </c>
      <c r="AF52" s="75">
        <v>12.17</v>
      </c>
      <c r="AG52" s="4">
        <v>105.4</v>
      </c>
      <c r="AH52" s="78"/>
      <c r="AI52" s="4">
        <v>3.9</v>
      </c>
      <c r="AJ52" s="4">
        <v>145.5</v>
      </c>
      <c r="AK52" s="75">
        <v>2.19</v>
      </c>
      <c r="AM52" s="3">
        <v>199</v>
      </c>
      <c r="AN52" s="3">
        <v>95</v>
      </c>
      <c r="AO52" s="4">
        <v>340.1</v>
      </c>
      <c r="AP52" s="4">
        <v>31.7</v>
      </c>
      <c r="AQ52" s="75">
        <v>13.33</v>
      </c>
      <c r="AR52" s="4">
        <v>93.4</v>
      </c>
      <c r="AS52" s="78"/>
      <c r="AT52" s="4">
        <v>3.6</v>
      </c>
      <c r="AU52" s="4">
        <v>149.5</v>
      </c>
      <c r="AV52" s="75">
        <v>2.03</v>
      </c>
      <c r="AX52" s="3">
        <v>94</v>
      </c>
      <c r="AY52" s="3">
        <v>76</v>
      </c>
      <c r="AZ52" s="4">
        <v>227.8</v>
      </c>
      <c r="BA52" s="4">
        <v>31.6</v>
      </c>
      <c r="BB52" s="75">
        <v>14.27</v>
      </c>
      <c r="BC52" s="4">
        <v>88.8</v>
      </c>
      <c r="BD52" s="78"/>
      <c r="BE52" s="4">
        <v>3.8</v>
      </c>
      <c r="BF52" s="4">
        <v>148.9</v>
      </c>
      <c r="BG52" s="75">
        <v>1.98</v>
      </c>
      <c r="BI52" s="3">
        <v>60</v>
      </c>
      <c r="BJ52" s="3">
        <v>57</v>
      </c>
      <c r="BK52" s="4">
        <v>161</v>
      </c>
      <c r="BL52" s="4">
        <v>34.7</v>
      </c>
      <c r="BM52" s="75">
        <v>17.94</v>
      </c>
      <c r="BN52" s="4">
        <v>108.5</v>
      </c>
      <c r="BO52" s="78"/>
      <c r="BP52" s="4">
        <v>4</v>
      </c>
      <c r="BQ52" s="4">
        <v>142.9</v>
      </c>
      <c r="BR52" s="75">
        <v>2.01</v>
      </c>
      <c r="BT52" s="3">
        <v>86</v>
      </c>
      <c r="BU52" s="3">
        <v>60</v>
      </c>
      <c r="BV52" s="4">
        <v>156.6</v>
      </c>
      <c r="BW52" s="4">
        <v>39.8</v>
      </c>
      <c r="BX52" s="75">
        <v>15.23</v>
      </c>
      <c r="BY52" s="4">
        <v>83.4</v>
      </c>
      <c r="BZ52" s="78"/>
      <c r="CA52" s="4">
        <v>4.1</v>
      </c>
      <c r="CB52" s="4">
        <v>150.5</v>
      </c>
      <c r="CC52" s="75">
        <v>2.02</v>
      </c>
      <c r="CE52" s="3">
        <v>416</v>
      </c>
      <c r="CF52" s="3">
        <v>245</v>
      </c>
      <c r="CG52" s="4">
        <v>226.8</v>
      </c>
      <c r="CH52" s="4">
        <v>33.5</v>
      </c>
      <c r="CI52" s="75">
        <v>9.95</v>
      </c>
      <c r="CJ52" s="4">
        <v>65.8</v>
      </c>
      <c r="CK52" s="78"/>
      <c r="CL52" s="4">
        <v>4.5</v>
      </c>
      <c r="CM52" s="4">
        <v>143.6</v>
      </c>
      <c r="CN52" s="75">
        <v>2.1</v>
      </c>
      <c r="CP52" s="3">
        <v>1388</v>
      </c>
      <c r="CQ52" s="3">
        <v>709</v>
      </c>
      <c r="CR52" s="4">
        <v>393.9</v>
      </c>
      <c r="CS52" s="4">
        <v>32.2</v>
      </c>
      <c r="CT52" s="75">
        <v>7.68</v>
      </c>
      <c r="CU52" s="4">
        <v>53.5</v>
      </c>
      <c r="CV52" s="78"/>
      <c r="CW52" s="4">
        <v>4</v>
      </c>
      <c r="CX52" s="4">
        <v>136.3</v>
      </c>
      <c r="CY52" s="75">
        <v>1.94</v>
      </c>
      <c r="DA52" s="3">
        <v>33</v>
      </c>
      <c r="DB52" s="3">
        <v>59</v>
      </c>
      <c r="DC52" s="4">
        <v>64.4</v>
      </c>
      <c r="DD52" s="4">
        <v>32.2</v>
      </c>
      <c r="DE52" s="75">
        <v>5.83</v>
      </c>
      <c r="DF52" s="4">
        <v>60.3</v>
      </c>
      <c r="DG52" s="75">
        <v>6.31</v>
      </c>
      <c r="DH52" s="4">
        <v>3.3</v>
      </c>
      <c r="DI52" s="4">
        <v>139.9</v>
      </c>
      <c r="DJ52" s="75">
        <v>1.99</v>
      </c>
    </row>
    <row r="53" spans="1:114">
      <c r="A53" s="3">
        <v>2016053</v>
      </c>
      <c r="B53" s="11" t="s">
        <v>265</v>
      </c>
      <c r="C53" s="2">
        <v>1569966</v>
      </c>
      <c r="D53" s="10" t="s">
        <v>266</v>
      </c>
      <c r="F53" s="3">
        <v>196</v>
      </c>
      <c r="G53" s="3">
        <v>258</v>
      </c>
      <c r="H53" s="4">
        <v>375.9</v>
      </c>
      <c r="I53" s="4">
        <v>31.1</v>
      </c>
      <c r="J53" s="75">
        <v>12.4</v>
      </c>
      <c r="K53" s="4">
        <v>87.8</v>
      </c>
      <c r="L53" s="75">
        <v>4.32</v>
      </c>
      <c r="M53" s="4">
        <v>4.7</v>
      </c>
      <c r="N53" s="4">
        <v>144.3</v>
      </c>
      <c r="O53" s="75">
        <v>2.23</v>
      </c>
      <c r="Q53" s="3">
        <v>1320</v>
      </c>
      <c r="R53" s="3">
        <v>487</v>
      </c>
      <c r="S53" s="4">
        <v>218.9</v>
      </c>
      <c r="T53" s="6">
        <v>34.2</v>
      </c>
      <c r="U53" s="75">
        <v>13.98</v>
      </c>
      <c r="V53" s="4">
        <v>67.9</v>
      </c>
      <c r="W53" s="13"/>
      <c r="X53" s="6">
        <v>4</v>
      </c>
      <c r="Y53" s="4">
        <v>152</v>
      </c>
      <c r="Z53" s="75">
        <v>2.2</v>
      </c>
      <c r="AB53" s="3">
        <v>2408</v>
      </c>
      <c r="AC53" s="3">
        <v>728</v>
      </c>
      <c r="AD53" s="4">
        <v>182.1</v>
      </c>
      <c r="AE53" s="4">
        <v>38.9</v>
      </c>
      <c r="AF53" s="75">
        <v>18.08</v>
      </c>
      <c r="AG53" s="4">
        <v>96.4</v>
      </c>
      <c r="AH53" s="78"/>
      <c r="AI53" s="4">
        <v>3.4</v>
      </c>
      <c r="AJ53" s="4">
        <v>153.6</v>
      </c>
      <c r="AK53" s="75">
        <v>2.48</v>
      </c>
      <c r="AM53" s="3">
        <v>758</v>
      </c>
      <c r="AN53" s="3">
        <v>602</v>
      </c>
      <c r="AO53" s="4">
        <v>118</v>
      </c>
      <c r="AP53" s="4">
        <v>34.6</v>
      </c>
      <c r="AQ53" s="75">
        <v>16.35</v>
      </c>
      <c r="AR53" s="4">
        <v>61.1</v>
      </c>
      <c r="AS53" s="78"/>
      <c r="AT53" s="4">
        <v>3.7</v>
      </c>
      <c r="AU53" s="4">
        <v>148.2</v>
      </c>
      <c r="AV53" s="75">
        <v>2.06</v>
      </c>
      <c r="AX53" s="3">
        <v>395</v>
      </c>
      <c r="AY53" s="3">
        <v>450</v>
      </c>
      <c r="AZ53" s="4">
        <v>135.7</v>
      </c>
      <c r="BA53" s="4">
        <v>39</v>
      </c>
      <c r="BB53" s="75">
        <v>13.17</v>
      </c>
      <c r="BC53" s="4">
        <v>53.7</v>
      </c>
      <c r="BD53" s="78"/>
      <c r="BE53" s="4">
        <v>4</v>
      </c>
      <c r="BF53" s="4">
        <v>148</v>
      </c>
      <c r="BG53" s="75">
        <v>2.05</v>
      </c>
      <c r="BI53" s="3">
        <v>177</v>
      </c>
      <c r="BJ53" s="3">
        <v>343</v>
      </c>
      <c r="BK53" s="4">
        <v>101</v>
      </c>
      <c r="BL53" s="4">
        <v>36.3</v>
      </c>
      <c r="BM53" s="75">
        <v>12.55</v>
      </c>
      <c r="BN53" s="4">
        <v>46.2</v>
      </c>
      <c r="BO53" s="78"/>
      <c r="BP53" s="4">
        <v>3.9</v>
      </c>
      <c r="BQ53" s="4">
        <v>143.3</v>
      </c>
      <c r="BR53" s="75">
        <v>2.26</v>
      </c>
      <c r="BT53" s="3">
        <v>96</v>
      </c>
      <c r="BU53" s="3">
        <v>314</v>
      </c>
      <c r="BV53" s="4">
        <v>69.6</v>
      </c>
      <c r="BW53" s="4">
        <v>30.9</v>
      </c>
      <c r="BX53" s="75">
        <v>10.67</v>
      </c>
      <c r="BY53" s="4">
        <v>38.9</v>
      </c>
      <c r="BZ53" s="78"/>
      <c r="CA53" s="4">
        <v>4.2</v>
      </c>
      <c r="CB53" s="4">
        <v>140.6</v>
      </c>
      <c r="CC53" s="75">
        <v>2.01</v>
      </c>
      <c r="CE53" s="3">
        <v>96</v>
      </c>
      <c r="CF53" s="3">
        <v>258</v>
      </c>
      <c r="CG53" s="4">
        <v>67.6</v>
      </c>
      <c r="CH53" s="4">
        <v>32.8</v>
      </c>
      <c r="CI53" s="75">
        <v>8.17</v>
      </c>
      <c r="CJ53" s="4">
        <v>43.2</v>
      </c>
      <c r="CK53" s="78"/>
      <c r="CL53" s="4">
        <v>4</v>
      </c>
      <c r="CM53" s="4">
        <v>135.8</v>
      </c>
      <c r="CN53" s="75">
        <v>1.93</v>
      </c>
      <c r="CP53" s="3">
        <v>112</v>
      </c>
      <c r="CQ53" s="3">
        <v>295</v>
      </c>
      <c r="CR53" s="4">
        <v>55.7</v>
      </c>
      <c r="CS53" s="4">
        <v>28.9</v>
      </c>
      <c r="CT53" s="75">
        <v>5.82</v>
      </c>
      <c r="CU53" s="4">
        <v>43.6</v>
      </c>
      <c r="CV53" s="78"/>
      <c r="CW53" s="4">
        <v>3.2</v>
      </c>
      <c r="CX53" s="4">
        <v>138.1</v>
      </c>
      <c r="CY53" s="75">
        <v>2.05</v>
      </c>
      <c r="DA53" s="3">
        <v>76</v>
      </c>
      <c r="DB53" s="3">
        <v>76</v>
      </c>
      <c r="DC53" s="4">
        <v>33.1</v>
      </c>
      <c r="DD53" s="4">
        <v>36.5</v>
      </c>
      <c r="DE53" s="75">
        <v>4.73</v>
      </c>
      <c r="DF53" s="4">
        <v>49.6</v>
      </c>
      <c r="DG53" s="78"/>
      <c r="DH53" s="4">
        <v>4.2</v>
      </c>
      <c r="DI53" s="4">
        <v>137.6</v>
      </c>
      <c r="DJ53" s="75">
        <v>2.24</v>
      </c>
    </row>
    <row r="54" spans="1:114">
      <c r="A54" s="3">
        <v>2016054</v>
      </c>
      <c r="B54" s="11" t="s">
        <v>269</v>
      </c>
      <c r="C54" s="2">
        <v>1570129</v>
      </c>
      <c r="D54" s="10" t="s">
        <v>270</v>
      </c>
      <c r="F54" s="3">
        <v>96</v>
      </c>
      <c r="G54" s="3">
        <v>22</v>
      </c>
      <c r="H54" s="4">
        <v>324.4</v>
      </c>
      <c r="I54" s="4">
        <v>29.3</v>
      </c>
      <c r="J54" s="75">
        <v>15.74</v>
      </c>
      <c r="K54" s="4">
        <v>150</v>
      </c>
      <c r="L54" s="75">
        <v>8.62</v>
      </c>
      <c r="M54" s="4">
        <v>4</v>
      </c>
      <c r="N54" s="4">
        <v>156.3</v>
      </c>
      <c r="O54" s="75">
        <v>2.24</v>
      </c>
      <c r="Q54" s="3">
        <v>1158</v>
      </c>
      <c r="R54" s="3">
        <v>368</v>
      </c>
      <c r="S54" s="4">
        <v>164.2</v>
      </c>
      <c r="T54" s="6">
        <v>36.7</v>
      </c>
      <c r="U54" s="75">
        <v>18.24</v>
      </c>
      <c r="V54" s="4">
        <v>104.6</v>
      </c>
      <c r="W54" s="13"/>
      <c r="X54" s="6">
        <v>4.3</v>
      </c>
      <c r="Y54" s="4">
        <v>150.3</v>
      </c>
      <c r="Z54" s="75">
        <v>1.85</v>
      </c>
      <c r="AB54" s="3">
        <v>4065</v>
      </c>
      <c r="AC54" s="3">
        <v>184</v>
      </c>
      <c r="AD54" s="4">
        <v>104.7</v>
      </c>
      <c r="AE54" s="13"/>
      <c r="AF54" s="75">
        <v>19.69</v>
      </c>
      <c r="AG54" s="4">
        <v>628.9</v>
      </c>
      <c r="AH54" s="78"/>
      <c r="AI54" s="4">
        <v>3.2</v>
      </c>
      <c r="AJ54" s="4">
        <v>147.5</v>
      </c>
      <c r="AK54" s="75">
        <v>2.26</v>
      </c>
      <c r="AM54" s="3">
        <v>1785</v>
      </c>
      <c r="AN54" s="3">
        <v>399</v>
      </c>
      <c r="AO54" s="4">
        <v>82</v>
      </c>
      <c r="AP54" s="4">
        <v>39.7</v>
      </c>
      <c r="AQ54" s="75">
        <v>16.91</v>
      </c>
      <c r="AR54" s="4">
        <v>131.6</v>
      </c>
      <c r="AS54" s="78"/>
      <c r="AT54" s="4">
        <v>3.6</v>
      </c>
      <c r="AU54" s="4">
        <v>140.8</v>
      </c>
      <c r="AV54" s="75">
        <v>2.17</v>
      </c>
      <c r="AX54" s="3">
        <v>1219</v>
      </c>
      <c r="AY54" s="3">
        <v>343</v>
      </c>
      <c r="AZ54" s="4">
        <v>79.8</v>
      </c>
      <c r="BA54" s="4">
        <v>38.9</v>
      </c>
      <c r="BB54" s="75">
        <v>17.24</v>
      </c>
      <c r="BC54" s="4">
        <v>92.7</v>
      </c>
      <c r="BD54" s="78"/>
      <c r="BE54" s="4">
        <v>3.4</v>
      </c>
      <c r="BF54" s="4">
        <v>146.1</v>
      </c>
      <c r="BG54" s="75">
        <v>2.32</v>
      </c>
      <c r="BI54" s="3">
        <v>224</v>
      </c>
      <c r="BJ54" s="3">
        <v>178</v>
      </c>
      <c r="BK54" s="4">
        <v>71.6</v>
      </c>
      <c r="BL54" s="4">
        <v>37.6</v>
      </c>
      <c r="BM54" s="75">
        <v>23.52</v>
      </c>
      <c r="BN54" s="4">
        <v>93.5</v>
      </c>
      <c r="BO54" s="78"/>
      <c r="BP54" s="4">
        <v>4</v>
      </c>
      <c r="BQ54" s="4">
        <v>152.9</v>
      </c>
      <c r="BR54" s="75">
        <v>2.34</v>
      </c>
      <c r="BT54" s="3">
        <v>83</v>
      </c>
      <c r="BU54" s="3">
        <v>123</v>
      </c>
      <c r="BV54" s="4">
        <v>65.4</v>
      </c>
      <c r="BW54" s="4">
        <v>39.2</v>
      </c>
      <c r="BX54" s="75">
        <v>31.77</v>
      </c>
      <c r="BY54" s="4">
        <v>115.2</v>
      </c>
      <c r="BZ54" s="78"/>
      <c r="CA54" s="4">
        <v>3.6</v>
      </c>
      <c r="CB54" s="4">
        <v>154.1</v>
      </c>
      <c r="CC54" s="75">
        <v>2.04</v>
      </c>
      <c r="CE54" s="3">
        <v>39</v>
      </c>
      <c r="CF54" s="3">
        <v>94</v>
      </c>
      <c r="CG54" s="4">
        <v>61.7</v>
      </c>
      <c r="CH54" s="4">
        <v>38.3</v>
      </c>
      <c r="CI54" s="75">
        <v>28.61</v>
      </c>
      <c r="CJ54" s="4">
        <v>82.1</v>
      </c>
      <c r="CK54" s="78"/>
      <c r="CL54" s="4">
        <v>3.2</v>
      </c>
      <c r="CM54" s="4">
        <v>165.1</v>
      </c>
      <c r="CN54" s="75">
        <v>2.1</v>
      </c>
      <c r="CP54" s="3">
        <v>28</v>
      </c>
      <c r="CQ54" s="3">
        <v>65</v>
      </c>
      <c r="CR54" s="4">
        <v>47.6</v>
      </c>
      <c r="CS54" s="4">
        <v>35.7</v>
      </c>
      <c r="CT54" s="75">
        <v>27.48</v>
      </c>
      <c r="CU54" s="4">
        <v>71.2</v>
      </c>
      <c r="CV54" s="78"/>
      <c r="CW54" s="4">
        <v>3.7</v>
      </c>
      <c r="CX54" s="4">
        <v>159.6</v>
      </c>
      <c r="CY54" s="75">
        <v>2.11</v>
      </c>
      <c r="DA54" s="3">
        <v>75</v>
      </c>
      <c r="DB54" s="3">
        <v>62</v>
      </c>
      <c r="DC54" s="4">
        <v>23.1</v>
      </c>
      <c r="DD54" s="4">
        <v>28.2</v>
      </c>
      <c r="DE54" s="75">
        <v>10.31</v>
      </c>
      <c r="DF54" s="4">
        <v>46.9</v>
      </c>
      <c r="DG54" s="78"/>
      <c r="DH54" s="4">
        <v>4.3</v>
      </c>
      <c r="DI54" s="4">
        <v>140.7</v>
      </c>
      <c r="DJ54" s="75">
        <v>1.89</v>
      </c>
    </row>
    <row r="55" spans="1:114">
      <c r="A55" s="3">
        <v>2016055</v>
      </c>
      <c r="B55" s="11" t="s">
        <v>273</v>
      </c>
      <c r="C55" s="2">
        <v>1568832</v>
      </c>
      <c r="D55" s="10" t="s">
        <v>274</v>
      </c>
      <c r="F55" s="3">
        <v>48</v>
      </c>
      <c r="G55" s="3">
        <v>79</v>
      </c>
      <c r="H55" s="4">
        <v>64.1</v>
      </c>
      <c r="I55" s="4">
        <v>46.3</v>
      </c>
      <c r="J55" s="75">
        <v>5.28</v>
      </c>
      <c r="K55" s="4">
        <v>53</v>
      </c>
      <c r="L55" s="75">
        <v>4.83</v>
      </c>
      <c r="M55" s="4">
        <v>4.6</v>
      </c>
      <c r="N55" s="4">
        <v>141.6</v>
      </c>
      <c r="O55" s="75">
        <v>2.38</v>
      </c>
      <c r="Q55" s="3">
        <v>887</v>
      </c>
      <c r="R55" s="3">
        <v>481</v>
      </c>
      <c r="S55" s="4">
        <v>52</v>
      </c>
      <c r="T55" s="6">
        <v>39.1</v>
      </c>
      <c r="U55" s="75">
        <v>4.04</v>
      </c>
      <c r="V55" s="4">
        <v>70</v>
      </c>
      <c r="W55" s="13"/>
      <c r="X55" s="6">
        <v>3.6</v>
      </c>
      <c r="Y55" s="4">
        <v>147.8</v>
      </c>
      <c r="Z55" s="75">
        <v>1.86</v>
      </c>
      <c r="AB55" s="3">
        <v>696</v>
      </c>
      <c r="AC55" s="3">
        <v>520</v>
      </c>
      <c r="AD55" s="4">
        <v>25.8</v>
      </c>
      <c r="AE55" s="4">
        <v>38.4</v>
      </c>
      <c r="AF55" s="75">
        <v>5.59</v>
      </c>
      <c r="AG55" s="4">
        <v>48.4</v>
      </c>
      <c r="AH55" s="78"/>
      <c r="AI55" s="4">
        <v>3.9</v>
      </c>
      <c r="AJ55" s="4">
        <v>146.1</v>
      </c>
      <c r="AK55" s="75">
        <v>2.09</v>
      </c>
      <c r="AM55" s="3">
        <v>262</v>
      </c>
      <c r="AN55" s="3">
        <v>317</v>
      </c>
      <c r="AO55" s="4">
        <v>26.8</v>
      </c>
      <c r="AP55" s="4">
        <v>36.4</v>
      </c>
      <c r="AQ55" s="75">
        <v>4.47</v>
      </c>
      <c r="AR55" s="4">
        <v>46.1</v>
      </c>
      <c r="AS55" s="78"/>
      <c r="AT55" s="4">
        <v>4</v>
      </c>
      <c r="AU55" s="4">
        <v>142.7</v>
      </c>
      <c r="AV55" s="75">
        <v>2.06</v>
      </c>
      <c r="AX55" s="3">
        <v>95</v>
      </c>
      <c r="AY55" s="3">
        <v>244</v>
      </c>
      <c r="AZ55" s="4">
        <v>25.3</v>
      </c>
      <c r="BA55" s="4">
        <v>32.3</v>
      </c>
      <c r="BB55" s="75">
        <v>5.52</v>
      </c>
      <c r="BC55" s="4">
        <v>42.8</v>
      </c>
      <c r="BD55" s="78"/>
      <c r="BE55" s="4">
        <v>4</v>
      </c>
      <c r="BF55" s="4">
        <v>141.7</v>
      </c>
      <c r="BG55" s="75">
        <v>2.04</v>
      </c>
      <c r="BI55" s="3">
        <v>43</v>
      </c>
      <c r="BJ55" s="3">
        <v>173</v>
      </c>
      <c r="BK55" s="4">
        <v>25.7</v>
      </c>
      <c r="BL55" s="4">
        <v>30.9</v>
      </c>
      <c r="BM55" s="75">
        <v>6.44</v>
      </c>
      <c r="BN55" s="4">
        <v>41.4</v>
      </c>
      <c r="BO55" s="78"/>
      <c r="BP55" s="4">
        <v>3.7</v>
      </c>
      <c r="BQ55" s="4">
        <v>134.2</v>
      </c>
      <c r="BR55" s="75">
        <v>2</v>
      </c>
      <c r="BT55" s="3">
        <v>28</v>
      </c>
      <c r="BU55" s="3">
        <v>131</v>
      </c>
      <c r="BV55" s="4">
        <v>27.8</v>
      </c>
      <c r="BW55" s="4">
        <v>31.8</v>
      </c>
      <c r="BX55" s="75">
        <v>5.89</v>
      </c>
      <c r="BY55" s="4">
        <v>41.8</v>
      </c>
      <c r="BZ55" s="75">
        <v>6.45</v>
      </c>
      <c r="CA55" s="4">
        <v>3.8</v>
      </c>
      <c r="CB55" s="4">
        <v>139.1</v>
      </c>
      <c r="CC55" s="75">
        <v>2.04</v>
      </c>
      <c r="CE55" s="3">
        <v>27</v>
      </c>
      <c r="CF55" s="3">
        <v>108</v>
      </c>
      <c r="CG55" s="4">
        <v>24.9</v>
      </c>
      <c r="CH55" s="4">
        <v>30.7</v>
      </c>
      <c r="CI55" s="75">
        <v>4.62</v>
      </c>
      <c r="CJ55" s="4">
        <v>42.6</v>
      </c>
      <c r="CK55" s="75">
        <v>5.66</v>
      </c>
      <c r="CL55" s="4">
        <v>3.8</v>
      </c>
      <c r="CM55" s="4">
        <v>136.5</v>
      </c>
      <c r="CN55" s="75">
        <v>2.02</v>
      </c>
      <c r="CP55" s="3">
        <v>36</v>
      </c>
      <c r="CQ55" s="3">
        <v>105</v>
      </c>
      <c r="CR55" s="4">
        <v>23.1</v>
      </c>
      <c r="CS55" s="4">
        <v>31.5</v>
      </c>
      <c r="CT55" s="75">
        <v>5.08</v>
      </c>
      <c r="CU55" s="4">
        <v>46.3</v>
      </c>
      <c r="CV55" s="75">
        <v>5.06</v>
      </c>
      <c r="CW55" s="4">
        <v>3.8</v>
      </c>
      <c r="CX55" s="4">
        <v>139.2</v>
      </c>
      <c r="CY55" s="75">
        <v>1.99</v>
      </c>
      <c r="DA55" s="3">
        <v>51</v>
      </c>
      <c r="DB55" s="3">
        <v>186</v>
      </c>
      <c r="DC55" s="4">
        <v>17.1</v>
      </c>
      <c r="DD55" s="4">
        <v>34.6</v>
      </c>
      <c r="DE55" s="75">
        <v>4.75</v>
      </c>
      <c r="DF55" s="4">
        <v>46.5</v>
      </c>
      <c r="DG55" s="75">
        <v>4.34</v>
      </c>
      <c r="DH55" s="4">
        <v>4</v>
      </c>
      <c r="DI55" s="4">
        <v>138.8</v>
      </c>
      <c r="DJ55" s="75">
        <v>2.11</v>
      </c>
    </row>
    <row r="56" spans="1:114">
      <c r="A56" s="3">
        <v>2016056</v>
      </c>
      <c r="B56" s="11" t="s">
        <v>276</v>
      </c>
      <c r="C56" s="2">
        <v>1570005</v>
      </c>
      <c r="D56" s="10" t="s">
        <v>277</v>
      </c>
      <c r="F56" s="3">
        <v>23</v>
      </c>
      <c r="G56" s="3">
        <v>20</v>
      </c>
      <c r="H56" s="4">
        <v>39.8</v>
      </c>
      <c r="I56" s="4">
        <v>14.4</v>
      </c>
      <c r="J56" s="75">
        <v>4.34</v>
      </c>
      <c r="K56" s="4">
        <v>60.5</v>
      </c>
      <c r="L56" s="75">
        <v>4.26</v>
      </c>
      <c r="M56" s="4">
        <v>3.2</v>
      </c>
      <c r="N56" s="4">
        <v>141.6</v>
      </c>
      <c r="O56" s="75">
        <v>2.12</v>
      </c>
      <c r="Q56" s="3">
        <v>1477</v>
      </c>
      <c r="R56" s="3">
        <v>632</v>
      </c>
      <c r="S56" s="4">
        <v>28.9</v>
      </c>
      <c r="T56" s="6">
        <v>30.1</v>
      </c>
      <c r="U56" s="75">
        <v>6.61</v>
      </c>
      <c r="V56" s="4">
        <v>72.1</v>
      </c>
      <c r="W56" s="13"/>
      <c r="X56" s="6">
        <v>3.3</v>
      </c>
      <c r="Y56" s="4">
        <v>145.9</v>
      </c>
      <c r="Z56" s="75">
        <v>1.65</v>
      </c>
      <c r="AB56" s="3">
        <v>1795</v>
      </c>
      <c r="AC56" s="3">
        <v>733</v>
      </c>
      <c r="AD56" s="4">
        <v>42</v>
      </c>
      <c r="AE56" s="4">
        <v>37.8</v>
      </c>
      <c r="AF56" s="75">
        <v>7.43</v>
      </c>
      <c r="AG56" s="4">
        <v>72.7</v>
      </c>
      <c r="AH56" s="78"/>
      <c r="AI56" s="4">
        <v>3.9</v>
      </c>
      <c r="AJ56" s="4">
        <v>146.3</v>
      </c>
      <c r="AK56" s="75">
        <v>1.9</v>
      </c>
      <c r="AM56" s="3">
        <v>695</v>
      </c>
      <c r="AN56" s="3">
        <v>623</v>
      </c>
      <c r="AO56" s="4">
        <v>54.2</v>
      </c>
      <c r="AP56" s="4">
        <v>35.9</v>
      </c>
      <c r="AQ56" s="75">
        <v>10.55</v>
      </c>
      <c r="AR56" s="4">
        <v>69.7</v>
      </c>
      <c r="AS56" s="78"/>
      <c r="AT56" s="4">
        <v>3.9</v>
      </c>
      <c r="AU56" s="4">
        <v>147.4</v>
      </c>
      <c r="AV56" s="75">
        <v>2</v>
      </c>
      <c r="AX56" s="86"/>
      <c r="AY56" s="3">
        <v>491</v>
      </c>
      <c r="AZ56" s="4">
        <v>42.4</v>
      </c>
      <c r="BA56" s="4">
        <v>35.8</v>
      </c>
      <c r="BB56" s="75">
        <v>13.05</v>
      </c>
      <c r="BC56" s="4">
        <v>68.9</v>
      </c>
      <c r="BD56" s="78"/>
      <c r="BE56" s="4">
        <v>3.9</v>
      </c>
      <c r="BF56" s="4">
        <v>141.6</v>
      </c>
      <c r="BG56" s="75">
        <v>1.91</v>
      </c>
      <c r="BI56" s="3">
        <v>150</v>
      </c>
      <c r="BJ56" s="3">
        <v>419</v>
      </c>
      <c r="BK56" s="4">
        <v>35.9</v>
      </c>
      <c r="BL56" s="4">
        <v>35.6</v>
      </c>
      <c r="BM56" s="75">
        <v>11.14</v>
      </c>
      <c r="BN56" s="4">
        <v>51.4</v>
      </c>
      <c r="BO56" s="78"/>
      <c r="BP56" s="4">
        <v>3.7</v>
      </c>
      <c r="BQ56" s="4">
        <v>139.9</v>
      </c>
      <c r="BR56" s="75">
        <v>1.94</v>
      </c>
      <c r="BT56" s="3">
        <v>75</v>
      </c>
      <c r="BU56" s="3">
        <v>405</v>
      </c>
      <c r="BV56" s="4">
        <v>29.3</v>
      </c>
      <c r="BW56" s="4">
        <v>33.9</v>
      </c>
      <c r="BX56" s="75">
        <v>6.85</v>
      </c>
      <c r="BY56" s="4">
        <v>43</v>
      </c>
      <c r="BZ56" s="78"/>
      <c r="CA56" s="4">
        <v>3.6</v>
      </c>
      <c r="CB56" s="4">
        <v>139.6</v>
      </c>
      <c r="CC56" s="75">
        <v>2.08</v>
      </c>
      <c r="CE56" s="3">
        <v>46</v>
      </c>
      <c r="CF56" s="3">
        <v>270</v>
      </c>
      <c r="CG56" s="4">
        <v>32.6</v>
      </c>
      <c r="CH56" s="4">
        <v>35</v>
      </c>
      <c r="CI56" s="75">
        <v>6.48</v>
      </c>
      <c r="CJ56" s="4">
        <v>48.8</v>
      </c>
      <c r="CK56" s="78"/>
      <c r="CL56" s="4">
        <v>3.6</v>
      </c>
      <c r="CM56" s="4">
        <v>135.6</v>
      </c>
      <c r="CN56" s="75">
        <v>1.77</v>
      </c>
      <c r="CP56" s="3">
        <v>62</v>
      </c>
      <c r="CQ56" s="3">
        <v>252</v>
      </c>
      <c r="CR56" s="4">
        <v>40.6</v>
      </c>
      <c r="CS56" s="4">
        <v>34.2</v>
      </c>
      <c r="CT56" s="75">
        <v>6.03</v>
      </c>
      <c r="CU56" s="4">
        <v>47.9</v>
      </c>
      <c r="CV56" s="78"/>
      <c r="CW56" s="4">
        <v>3.7</v>
      </c>
      <c r="CX56" s="4">
        <v>134.3</v>
      </c>
      <c r="CY56" s="75">
        <v>2.08</v>
      </c>
      <c r="DA56" s="3">
        <v>66</v>
      </c>
      <c r="DB56" s="3">
        <v>411</v>
      </c>
      <c r="DC56" s="4">
        <v>33</v>
      </c>
      <c r="DD56" s="4">
        <v>20.8</v>
      </c>
      <c r="DE56" s="75">
        <v>7.38</v>
      </c>
      <c r="DF56" s="4">
        <v>58.6</v>
      </c>
      <c r="DG56" s="78"/>
      <c r="DH56" s="4">
        <v>3.6</v>
      </c>
      <c r="DI56" s="4">
        <v>134.4</v>
      </c>
      <c r="DJ56" s="75">
        <v>2.12</v>
      </c>
    </row>
    <row r="57" spans="1:114">
      <c r="A57" s="3">
        <v>2016057</v>
      </c>
      <c r="B57" s="11" t="s">
        <v>279</v>
      </c>
      <c r="C57" s="2">
        <v>1569863</v>
      </c>
      <c r="D57" s="10" t="s">
        <v>280</v>
      </c>
      <c r="F57" s="3">
        <v>35</v>
      </c>
      <c r="G57" s="3">
        <v>18</v>
      </c>
      <c r="H57" s="4">
        <v>69.9</v>
      </c>
      <c r="I57" s="4">
        <v>24.1</v>
      </c>
      <c r="J57" s="75">
        <v>5.12</v>
      </c>
      <c r="K57" s="4">
        <v>70.3</v>
      </c>
      <c r="L57" s="75">
        <v>3.68</v>
      </c>
      <c r="M57" s="4">
        <v>4.2</v>
      </c>
      <c r="N57" s="4">
        <v>144.6</v>
      </c>
      <c r="O57" s="75">
        <v>1.92</v>
      </c>
      <c r="Q57" s="3">
        <v>730</v>
      </c>
      <c r="R57" s="3">
        <v>179</v>
      </c>
      <c r="S57" s="4">
        <v>74.7</v>
      </c>
      <c r="T57" s="6">
        <v>32.9</v>
      </c>
      <c r="U57" s="75">
        <v>8.85</v>
      </c>
      <c r="V57" s="4">
        <v>89</v>
      </c>
      <c r="W57" s="13"/>
      <c r="X57" s="6">
        <v>3.7</v>
      </c>
      <c r="Y57" s="4">
        <v>146.7</v>
      </c>
      <c r="Z57" s="75">
        <v>1.98</v>
      </c>
      <c r="AB57" s="3">
        <v>388</v>
      </c>
      <c r="AC57" s="3">
        <v>125</v>
      </c>
      <c r="AD57" s="4">
        <v>33.3</v>
      </c>
      <c r="AE57" s="4">
        <v>28.9</v>
      </c>
      <c r="AF57" s="75">
        <v>12.15</v>
      </c>
      <c r="AG57" s="4">
        <v>106.7</v>
      </c>
      <c r="AH57" s="78"/>
      <c r="AI57" s="4">
        <v>4.3</v>
      </c>
      <c r="AJ57" s="4">
        <v>146.6</v>
      </c>
      <c r="AK57" s="75">
        <v>2.2</v>
      </c>
      <c r="AM57" s="3">
        <v>214</v>
      </c>
      <c r="AN57" s="3">
        <v>98</v>
      </c>
      <c r="AO57" s="4">
        <v>43</v>
      </c>
      <c r="AP57" s="4">
        <v>28.9</v>
      </c>
      <c r="AQ57" s="75">
        <v>15.06</v>
      </c>
      <c r="AR57" s="4">
        <v>123.5</v>
      </c>
      <c r="AS57" s="78"/>
      <c r="AT57" s="4">
        <v>3.9</v>
      </c>
      <c r="AU57" s="4">
        <v>148.6</v>
      </c>
      <c r="AV57" s="75">
        <v>2.07</v>
      </c>
      <c r="AX57" s="3">
        <v>127</v>
      </c>
      <c r="AY57" s="3">
        <v>70</v>
      </c>
      <c r="AZ57" s="4">
        <v>30.9</v>
      </c>
      <c r="BA57" s="4">
        <v>24.7</v>
      </c>
      <c r="BB57" s="75">
        <v>13.88</v>
      </c>
      <c r="BC57" s="4">
        <v>106.2</v>
      </c>
      <c r="BD57" s="78"/>
      <c r="BE57" s="4">
        <v>4.4</v>
      </c>
      <c r="BF57" s="4">
        <v>145.8</v>
      </c>
      <c r="BG57" s="75">
        <v>2</v>
      </c>
      <c r="BI57" s="3">
        <v>86</v>
      </c>
      <c r="BJ57" s="3">
        <v>57</v>
      </c>
      <c r="BK57" s="4">
        <v>26.1</v>
      </c>
      <c r="BL57" s="4">
        <v>29.9</v>
      </c>
      <c r="BM57" s="75">
        <v>15.15</v>
      </c>
      <c r="BN57" s="4">
        <v>110.8</v>
      </c>
      <c r="BO57" s="78"/>
      <c r="BP57" s="4">
        <v>4.3</v>
      </c>
      <c r="BQ57" s="4">
        <v>145.1</v>
      </c>
      <c r="BR57" s="75">
        <v>1.83</v>
      </c>
      <c r="BT57" s="3">
        <v>59</v>
      </c>
      <c r="BU57" s="3">
        <v>45</v>
      </c>
      <c r="BV57" s="4">
        <v>17.6</v>
      </c>
      <c r="BW57" s="4">
        <v>33.3</v>
      </c>
      <c r="BX57" s="75">
        <v>14.32</v>
      </c>
      <c r="BY57" s="4">
        <v>97.7</v>
      </c>
      <c r="BZ57" s="78"/>
      <c r="CA57" s="4">
        <v>4</v>
      </c>
      <c r="CB57" s="4">
        <v>145.7</v>
      </c>
      <c r="CC57" s="75">
        <v>1.69</v>
      </c>
      <c r="CE57" s="3">
        <v>41</v>
      </c>
      <c r="CF57" s="3">
        <v>45</v>
      </c>
      <c r="CG57" s="4">
        <v>16.7</v>
      </c>
      <c r="CH57" s="4">
        <v>30.5</v>
      </c>
      <c r="CI57" s="75">
        <v>13.28</v>
      </c>
      <c r="CJ57" s="4">
        <v>98.5</v>
      </c>
      <c r="CK57" s="78"/>
      <c r="CL57" s="4">
        <v>4.6</v>
      </c>
      <c r="CM57" s="4">
        <v>146.4</v>
      </c>
      <c r="CN57" s="75">
        <v>1.68</v>
      </c>
      <c r="CP57" s="3">
        <v>24</v>
      </c>
      <c r="CQ57" s="3">
        <v>25</v>
      </c>
      <c r="CR57" s="4">
        <v>14.1</v>
      </c>
      <c r="CS57" s="4">
        <v>27</v>
      </c>
      <c r="CT57" s="75">
        <v>12.43</v>
      </c>
      <c r="CU57" s="4">
        <v>95.2</v>
      </c>
      <c r="CV57" s="78"/>
      <c r="CW57" s="4">
        <v>4.4</v>
      </c>
      <c r="CX57" s="4">
        <v>145.2</v>
      </c>
      <c r="CY57" s="75">
        <v>1.83</v>
      </c>
      <c r="DA57" s="3">
        <v>68</v>
      </c>
      <c r="DB57" s="3">
        <v>75</v>
      </c>
      <c r="DC57" s="4">
        <v>9.3</v>
      </c>
      <c r="DD57" s="4">
        <v>27.5</v>
      </c>
      <c r="DE57" s="75">
        <v>17.22</v>
      </c>
      <c r="DF57" s="4">
        <v>111.2</v>
      </c>
      <c r="DG57" s="78"/>
      <c r="DH57" s="4">
        <v>4.5</v>
      </c>
      <c r="DI57" s="4">
        <v>146.4</v>
      </c>
      <c r="DJ57" s="75">
        <v>1.81</v>
      </c>
    </row>
    <row r="58" spans="1:114">
      <c r="A58" s="3">
        <v>2016058</v>
      </c>
      <c r="B58" s="11" t="s">
        <v>284</v>
      </c>
      <c r="C58" s="2">
        <v>1571632</v>
      </c>
      <c r="D58" s="10" t="s">
        <v>285</v>
      </c>
      <c r="F58" s="3">
        <v>69</v>
      </c>
      <c r="G58" s="3">
        <v>29</v>
      </c>
      <c r="H58" s="4">
        <v>886.5</v>
      </c>
      <c r="I58" s="4">
        <v>35.8</v>
      </c>
      <c r="J58" s="75">
        <v>16.98</v>
      </c>
      <c r="K58" s="4">
        <v>112.5</v>
      </c>
      <c r="L58" s="75">
        <v>5.03</v>
      </c>
      <c r="M58" s="4">
        <v>4.2</v>
      </c>
      <c r="N58" s="4">
        <v>141.8</v>
      </c>
      <c r="O58" s="75">
        <v>1.97</v>
      </c>
      <c r="Q58" s="3">
        <v>1995</v>
      </c>
      <c r="R58" s="3">
        <v>572</v>
      </c>
      <c r="S58" s="4">
        <v>330.1</v>
      </c>
      <c r="T58" s="6">
        <v>26.9</v>
      </c>
      <c r="U58" s="75">
        <v>18.45</v>
      </c>
      <c r="V58" s="4">
        <v>138.3</v>
      </c>
      <c r="W58" s="13"/>
      <c r="X58" s="6">
        <v>4.3</v>
      </c>
      <c r="Y58" s="4">
        <v>142.6</v>
      </c>
      <c r="Z58" s="75">
        <v>1.88</v>
      </c>
      <c r="AB58" s="3">
        <v>1330</v>
      </c>
      <c r="AC58" s="3">
        <v>316</v>
      </c>
      <c r="AD58" s="4">
        <v>274.6</v>
      </c>
      <c r="AE58" s="4">
        <v>36.8</v>
      </c>
      <c r="AF58" s="75">
        <v>31.51</v>
      </c>
      <c r="AG58" s="4">
        <v>232.4</v>
      </c>
      <c r="AH58" s="78"/>
      <c r="AI58" s="4">
        <v>4.8</v>
      </c>
      <c r="AJ58" s="4">
        <v>142.5</v>
      </c>
      <c r="AK58" s="75">
        <v>2</v>
      </c>
      <c r="AM58" s="3">
        <v>1444</v>
      </c>
      <c r="AN58" s="3">
        <v>448</v>
      </c>
      <c r="AO58" s="4">
        <v>306</v>
      </c>
      <c r="AP58" s="4">
        <v>33.5</v>
      </c>
      <c r="AQ58" s="75">
        <v>34.86</v>
      </c>
      <c r="AR58" s="4">
        <v>263.3</v>
      </c>
      <c r="AS58" s="78"/>
      <c r="AT58" s="4">
        <v>4.5</v>
      </c>
      <c r="AU58" s="4">
        <v>142.5</v>
      </c>
      <c r="AV58" s="75">
        <v>1.93</v>
      </c>
      <c r="AX58" s="3">
        <v>12105</v>
      </c>
      <c r="AY58" s="3">
        <v>2563</v>
      </c>
      <c r="AZ58" s="4">
        <v>379.8</v>
      </c>
      <c r="BA58" s="4">
        <v>36</v>
      </c>
      <c r="BB58" s="75">
        <v>30.73</v>
      </c>
      <c r="BC58" s="4">
        <v>250.7</v>
      </c>
      <c r="BD58" s="78"/>
      <c r="BE58" s="4">
        <v>3.7</v>
      </c>
      <c r="BF58" s="4">
        <v>147.5</v>
      </c>
      <c r="BG58" s="75">
        <v>1.86</v>
      </c>
      <c r="BI58" s="3">
        <v>2113</v>
      </c>
      <c r="BJ58" s="3">
        <v>1415</v>
      </c>
      <c r="BK58" s="4">
        <v>417.2</v>
      </c>
      <c r="BL58" s="4">
        <v>31.1</v>
      </c>
      <c r="BM58" s="75">
        <v>24.89</v>
      </c>
      <c r="BN58" s="4">
        <v>245.8</v>
      </c>
      <c r="BO58" s="78"/>
      <c r="BP58" s="4">
        <v>4</v>
      </c>
      <c r="BQ58" s="4">
        <v>139.9</v>
      </c>
      <c r="BR58" s="75">
        <v>2.08</v>
      </c>
      <c r="BT58" s="3">
        <v>972</v>
      </c>
      <c r="BU58" s="3">
        <v>669</v>
      </c>
      <c r="BV58" s="4">
        <v>432.9</v>
      </c>
      <c r="BW58" s="4">
        <v>39.2</v>
      </c>
      <c r="BX58" s="75">
        <v>24.71</v>
      </c>
      <c r="BY58" s="4">
        <v>215.2</v>
      </c>
      <c r="BZ58" s="78"/>
      <c r="CA58" s="4">
        <v>4.5</v>
      </c>
      <c r="CB58" s="4">
        <v>143.5</v>
      </c>
      <c r="CC58" s="75">
        <v>1.94</v>
      </c>
      <c r="CE58" s="3">
        <v>474</v>
      </c>
      <c r="CF58" s="3">
        <v>456</v>
      </c>
      <c r="CG58" s="4">
        <v>536.4</v>
      </c>
      <c r="CH58" s="4">
        <v>39.8</v>
      </c>
      <c r="CI58" s="75">
        <v>20.12</v>
      </c>
      <c r="CJ58" s="4">
        <v>156.2</v>
      </c>
      <c r="CK58" s="78"/>
      <c r="CL58" s="4">
        <v>3.9</v>
      </c>
      <c r="CM58" s="4">
        <v>139.8</v>
      </c>
      <c r="CN58" s="75">
        <v>2.34</v>
      </c>
      <c r="CP58" s="3">
        <v>182</v>
      </c>
      <c r="CQ58" s="3">
        <v>274</v>
      </c>
      <c r="CR58" s="4">
        <v>498.4</v>
      </c>
      <c r="CS58" s="4">
        <v>33.9</v>
      </c>
      <c r="CT58" s="75">
        <v>22.74</v>
      </c>
      <c r="CU58" s="4">
        <v>166.3</v>
      </c>
      <c r="CV58" s="78"/>
      <c r="CW58" s="4">
        <v>3.5</v>
      </c>
      <c r="CX58" s="4">
        <v>139.1</v>
      </c>
      <c r="CY58" s="75">
        <v>2.36</v>
      </c>
      <c r="DA58" s="3">
        <v>55</v>
      </c>
      <c r="DB58" s="3">
        <v>75</v>
      </c>
      <c r="DC58" s="4">
        <v>274.6</v>
      </c>
      <c r="DD58" s="4">
        <v>27.3</v>
      </c>
      <c r="DE58" s="75">
        <v>43.27</v>
      </c>
      <c r="DF58" s="4">
        <v>149.7</v>
      </c>
      <c r="DG58" s="78"/>
      <c r="DH58" s="4">
        <v>3.9</v>
      </c>
      <c r="DI58" s="4">
        <v>141.6</v>
      </c>
      <c r="DJ58" s="75">
        <v>1.88</v>
      </c>
    </row>
    <row r="59" spans="1:114">
      <c r="A59" s="3">
        <v>2016059</v>
      </c>
      <c r="B59" s="11" t="s">
        <v>289</v>
      </c>
      <c r="C59" s="2">
        <v>1571518</v>
      </c>
      <c r="D59" s="10" t="s">
        <v>290</v>
      </c>
      <c r="F59" s="3">
        <v>69</v>
      </c>
      <c r="G59" s="3">
        <v>33</v>
      </c>
      <c r="H59" s="4">
        <v>97.3</v>
      </c>
      <c r="I59" s="4">
        <v>26.2</v>
      </c>
      <c r="J59" s="75">
        <v>3.88</v>
      </c>
      <c r="K59" s="4">
        <v>46</v>
      </c>
      <c r="L59" s="75">
        <v>3.66</v>
      </c>
      <c r="M59" s="4">
        <v>3.4</v>
      </c>
      <c r="N59" s="4">
        <v>141.6</v>
      </c>
      <c r="O59" s="75">
        <v>1.78</v>
      </c>
      <c r="Q59" s="3">
        <v>369</v>
      </c>
      <c r="R59" s="3">
        <v>162</v>
      </c>
      <c r="S59" s="4">
        <v>65.2</v>
      </c>
      <c r="T59" s="6">
        <v>31.4</v>
      </c>
      <c r="U59" s="75">
        <v>3.83</v>
      </c>
      <c r="V59" s="4">
        <v>42</v>
      </c>
      <c r="W59" s="13"/>
      <c r="X59" s="6">
        <v>3.7</v>
      </c>
      <c r="Y59" s="4">
        <v>144.8</v>
      </c>
      <c r="Z59" s="75">
        <v>1.61</v>
      </c>
      <c r="AB59" s="3">
        <v>215</v>
      </c>
      <c r="AC59" s="3">
        <v>136</v>
      </c>
      <c r="AD59" s="4">
        <v>75.1</v>
      </c>
      <c r="AE59" s="13"/>
      <c r="AF59" s="75">
        <v>4.79</v>
      </c>
      <c r="AG59" s="4">
        <v>44</v>
      </c>
      <c r="AH59" s="78"/>
      <c r="AI59" s="4">
        <v>4.1</v>
      </c>
      <c r="AJ59" s="4">
        <v>144.4</v>
      </c>
      <c r="AK59" s="75">
        <v>2.04</v>
      </c>
      <c r="AM59" s="3">
        <v>87</v>
      </c>
      <c r="AN59" s="3">
        <v>102</v>
      </c>
      <c r="AO59" s="4">
        <v>51.7</v>
      </c>
      <c r="AP59" s="4">
        <v>32</v>
      </c>
      <c r="AQ59" s="75">
        <v>4.88</v>
      </c>
      <c r="AR59" s="4">
        <v>42.6</v>
      </c>
      <c r="AS59" s="75">
        <v>9.65</v>
      </c>
      <c r="AT59" s="4">
        <v>4</v>
      </c>
      <c r="AU59" s="4">
        <v>148</v>
      </c>
      <c r="AV59" s="75">
        <v>1.91</v>
      </c>
      <c r="AX59" s="86"/>
      <c r="AY59" s="3">
        <v>77</v>
      </c>
      <c r="AZ59" s="4">
        <v>50.1</v>
      </c>
      <c r="BA59" s="13"/>
      <c r="BB59" s="75">
        <v>7.51</v>
      </c>
      <c r="BC59" s="4">
        <v>59.1</v>
      </c>
      <c r="BD59" s="78"/>
      <c r="BE59" s="4">
        <v>3.8</v>
      </c>
      <c r="BF59" s="4">
        <v>148.4</v>
      </c>
      <c r="BG59" s="75">
        <v>1.92</v>
      </c>
      <c r="BI59" s="3">
        <v>32</v>
      </c>
      <c r="BJ59" s="3">
        <v>61</v>
      </c>
      <c r="BK59" s="4">
        <v>39.1</v>
      </c>
      <c r="BL59" s="13"/>
      <c r="BM59" s="75">
        <v>9.14</v>
      </c>
      <c r="BN59" s="4">
        <v>54.4</v>
      </c>
      <c r="BO59" s="78"/>
      <c r="BP59" s="4">
        <v>3</v>
      </c>
      <c r="BQ59" s="4">
        <v>138.9</v>
      </c>
      <c r="BR59" s="75">
        <v>1.64</v>
      </c>
      <c r="BT59" s="3">
        <v>19</v>
      </c>
      <c r="BU59" s="3">
        <v>40</v>
      </c>
      <c r="BV59" s="4">
        <v>23.5</v>
      </c>
      <c r="BW59" s="4">
        <v>26.4</v>
      </c>
      <c r="BX59" s="75">
        <v>5.66</v>
      </c>
      <c r="BY59" s="4">
        <v>56</v>
      </c>
      <c r="BZ59" s="75">
        <v>6.15</v>
      </c>
      <c r="CA59" s="4">
        <v>3.6</v>
      </c>
      <c r="CB59" s="4">
        <v>137</v>
      </c>
      <c r="CC59" s="75">
        <v>1.72</v>
      </c>
      <c r="CE59" s="3">
        <v>12</v>
      </c>
      <c r="CF59" s="3">
        <v>35</v>
      </c>
      <c r="CG59" s="4">
        <v>26.7</v>
      </c>
      <c r="CH59" s="4">
        <v>25.8</v>
      </c>
      <c r="CI59" s="75">
        <v>4.52</v>
      </c>
      <c r="CJ59" s="4">
        <v>34.2</v>
      </c>
      <c r="CK59" s="75">
        <v>9.43</v>
      </c>
      <c r="CL59" s="4">
        <v>4</v>
      </c>
      <c r="CM59" s="4">
        <v>137.2</v>
      </c>
      <c r="CN59" s="75">
        <v>1.86</v>
      </c>
      <c r="CO59" s="21"/>
      <c r="CP59" s="21"/>
      <c r="CQ59" s="21"/>
      <c r="CR59" s="21"/>
      <c r="CS59" s="21"/>
      <c r="CT59" s="21"/>
      <c r="CU59" s="21"/>
      <c r="CV59" s="78"/>
      <c r="CW59" s="21"/>
      <c r="CX59" s="21"/>
      <c r="CY59" s="21"/>
      <c r="DA59" s="3">
        <v>20</v>
      </c>
      <c r="DB59" s="3">
        <v>45</v>
      </c>
      <c r="DC59" s="4">
        <v>16.6</v>
      </c>
      <c r="DD59" s="4">
        <v>36</v>
      </c>
      <c r="DE59" s="75">
        <v>3.53</v>
      </c>
      <c r="DF59" s="4">
        <v>28.7</v>
      </c>
      <c r="DG59" s="75">
        <v>5.65</v>
      </c>
      <c r="DH59" s="4">
        <v>3.4</v>
      </c>
      <c r="DI59" s="4">
        <v>139.7</v>
      </c>
      <c r="DJ59" s="75">
        <v>1.89</v>
      </c>
    </row>
    <row r="60" spans="1:114">
      <c r="A60" s="3">
        <v>2016060</v>
      </c>
      <c r="B60" s="11" t="s">
        <v>292</v>
      </c>
      <c r="C60" s="2">
        <v>1571367</v>
      </c>
      <c r="D60" s="10" t="s">
        <v>293</v>
      </c>
      <c r="F60" s="3">
        <v>38</v>
      </c>
      <c r="G60" s="3">
        <v>25</v>
      </c>
      <c r="H60" s="4">
        <v>53.9</v>
      </c>
      <c r="I60" s="4">
        <v>36</v>
      </c>
      <c r="J60" s="75">
        <v>5.22</v>
      </c>
      <c r="K60" s="4">
        <v>69.8</v>
      </c>
      <c r="L60" s="75">
        <v>6.67</v>
      </c>
      <c r="M60" s="4">
        <v>3.4</v>
      </c>
      <c r="N60" s="4">
        <v>142.9</v>
      </c>
      <c r="O60" s="75">
        <v>2.22</v>
      </c>
      <c r="Q60" s="3">
        <v>465</v>
      </c>
      <c r="R60" s="3">
        <v>129</v>
      </c>
      <c r="S60" s="4">
        <v>45.3</v>
      </c>
      <c r="T60" s="6">
        <v>30.7</v>
      </c>
      <c r="U60" s="75">
        <v>6.47</v>
      </c>
      <c r="V60" s="4">
        <v>92.3</v>
      </c>
      <c r="W60" s="13"/>
      <c r="X60" s="6">
        <v>5.2</v>
      </c>
      <c r="Y60" s="4">
        <v>145.6</v>
      </c>
      <c r="Z60" s="75">
        <v>1.74</v>
      </c>
      <c r="AB60" s="3">
        <v>257</v>
      </c>
      <c r="AC60" s="3">
        <v>124</v>
      </c>
      <c r="AD60" s="4">
        <v>17.9</v>
      </c>
      <c r="AE60" s="13"/>
      <c r="AF60" s="75">
        <v>9.4</v>
      </c>
      <c r="AG60" s="4">
        <v>92.9</v>
      </c>
      <c r="AH60" s="78"/>
      <c r="AI60" s="4">
        <v>4.2</v>
      </c>
      <c r="AJ60" s="4">
        <v>146.3</v>
      </c>
      <c r="AK60" s="75">
        <v>1.86</v>
      </c>
      <c r="AM60" s="3">
        <v>148</v>
      </c>
      <c r="AN60" s="3">
        <v>105</v>
      </c>
      <c r="AO60" s="4">
        <v>11.5</v>
      </c>
      <c r="AP60" s="4">
        <v>33.3</v>
      </c>
      <c r="AQ60" s="75">
        <v>7.55</v>
      </c>
      <c r="AR60" s="4">
        <v>68.8</v>
      </c>
      <c r="AS60" s="78"/>
      <c r="AT60" s="4">
        <v>4.3</v>
      </c>
      <c r="AU60" s="4">
        <v>152.2</v>
      </c>
      <c r="AV60" s="75">
        <v>1.84</v>
      </c>
      <c r="AX60" s="3">
        <v>78</v>
      </c>
      <c r="AY60" s="3">
        <v>86</v>
      </c>
      <c r="AZ60" s="4">
        <v>20.4</v>
      </c>
      <c r="BA60" s="4">
        <v>32.4</v>
      </c>
      <c r="BB60" s="75">
        <v>5.96</v>
      </c>
      <c r="BC60" s="4">
        <v>50.9</v>
      </c>
      <c r="BD60" s="78"/>
      <c r="BE60" s="4">
        <v>3.9</v>
      </c>
      <c r="BF60" s="4">
        <v>143.5</v>
      </c>
      <c r="BG60" s="75">
        <v>1.86</v>
      </c>
      <c r="BI60" s="3">
        <v>45</v>
      </c>
      <c r="BJ60" s="3">
        <v>68</v>
      </c>
      <c r="BK60" s="4">
        <v>12.4</v>
      </c>
      <c r="BL60" s="4">
        <v>30.2</v>
      </c>
      <c r="BM60" s="75">
        <v>8.64</v>
      </c>
      <c r="BN60" s="4">
        <v>58.2</v>
      </c>
      <c r="BO60" s="78"/>
      <c r="BP60" s="4">
        <v>4.3</v>
      </c>
      <c r="BQ60" s="4">
        <v>141.5</v>
      </c>
      <c r="BR60" s="75">
        <v>1.81</v>
      </c>
      <c r="BT60" s="86"/>
      <c r="BU60" s="3">
        <v>52</v>
      </c>
      <c r="BV60" s="4">
        <v>14.9</v>
      </c>
      <c r="BW60" s="13"/>
      <c r="BX60" s="75">
        <v>8.29</v>
      </c>
      <c r="BY60" s="4">
        <v>51</v>
      </c>
      <c r="BZ60" s="78"/>
      <c r="CA60" s="4">
        <v>4.3</v>
      </c>
      <c r="CB60" s="4">
        <v>141.9</v>
      </c>
      <c r="CC60" s="75">
        <v>1.83</v>
      </c>
      <c r="CE60" s="3">
        <v>37</v>
      </c>
      <c r="CF60" s="3">
        <v>69</v>
      </c>
      <c r="CG60" s="4">
        <v>13.1</v>
      </c>
      <c r="CH60" s="4">
        <v>24</v>
      </c>
      <c r="CI60" s="75">
        <v>8.24</v>
      </c>
      <c r="CJ60" s="4">
        <v>72.6</v>
      </c>
      <c r="CK60" s="78"/>
      <c r="CL60" s="4">
        <v>4.3</v>
      </c>
      <c r="CM60" s="4">
        <v>139.9</v>
      </c>
      <c r="CN60" s="75">
        <v>1.88</v>
      </c>
      <c r="CP60" s="3">
        <v>96</v>
      </c>
      <c r="CQ60" s="3">
        <v>142</v>
      </c>
      <c r="CR60" s="4">
        <v>21.3</v>
      </c>
      <c r="CS60" s="4">
        <v>25.5</v>
      </c>
      <c r="CT60" s="75">
        <v>7.49</v>
      </c>
      <c r="CU60" s="4">
        <v>70.7</v>
      </c>
      <c r="CV60" s="78"/>
      <c r="CW60" s="4">
        <v>3.7</v>
      </c>
      <c r="CX60" s="4">
        <v>137.6</v>
      </c>
      <c r="CY60" s="75">
        <v>1.88</v>
      </c>
      <c r="DA60" s="3">
        <v>34</v>
      </c>
      <c r="DB60" s="3">
        <v>211</v>
      </c>
      <c r="DC60" s="4">
        <v>20.9</v>
      </c>
      <c r="DD60" s="4">
        <v>25.5</v>
      </c>
      <c r="DE60" s="75">
        <v>4.76</v>
      </c>
      <c r="DF60" s="4">
        <v>54.3</v>
      </c>
      <c r="DG60" s="78"/>
      <c r="DH60" s="4">
        <v>4.1</v>
      </c>
      <c r="DI60" s="4">
        <v>137.4</v>
      </c>
      <c r="DJ60" s="75">
        <v>1.98</v>
      </c>
    </row>
    <row r="61" spans="1:114">
      <c r="A61" s="2">
        <v>2018001</v>
      </c>
      <c r="B61" s="11" t="s">
        <v>297</v>
      </c>
      <c r="C61" s="2">
        <v>1610354</v>
      </c>
      <c r="D61" s="10" t="s">
        <v>298</v>
      </c>
      <c r="E61" s="2" t="s">
        <v>742</v>
      </c>
      <c r="F61" s="3">
        <v>132</v>
      </c>
      <c r="G61" s="3">
        <v>36</v>
      </c>
      <c r="H61" s="4">
        <v>35</v>
      </c>
      <c r="I61" s="4">
        <v>32.9</v>
      </c>
      <c r="J61" s="75">
        <v>9.65</v>
      </c>
      <c r="K61" s="4">
        <v>89.6</v>
      </c>
      <c r="L61" s="78"/>
      <c r="M61" s="4">
        <v>4</v>
      </c>
      <c r="N61" s="4">
        <v>133</v>
      </c>
      <c r="O61" s="75">
        <v>2.26</v>
      </c>
      <c r="Q61" s="3">
        <v>1992</v>
      </c>
      <c r="R61" s="3">
        <v>335</v>
      </c>
      <c r="S61" s="4">
        <v>78.3</v>
      </c>
      <c r="T61" s="6">
        <v>38.8</v>
      </c>
      <c r="U61" s="75">
        <v>9.27</v>
      </c>
      <c r="V61" s="4">
        <v>100</v>
      </c>
      <c r="W61" s="13"/>
      <c r="X61" s="6">
        <v>3.5</v>
      </c>
      <c r="Y61" s="4">
        <v>138.5</v>
      </c>
      <c r="Z61" s="75">
        <v>2.28</v>
      </c>
      <c r="AA61" s="2" t="s">
        <v>743</v>
      </c>
      <c r="AB61" s="3">
        <v>990</v>
      </c>
      <c r="AC61" s="3">
        <v>274</v>
      </c>
      <c r="AD61" s="4">
        <v>97.5</v>
      </c>
      <c r="AE61" s="4">
        <v>37.7</v>
      </c>
      <c r="AF61" s="75">
        <v>9.46</v>
      </c>
      <c r="AG61" s="4">
        <v>121.8</v>
      </c>
      <c r="AH61" s="78"/>
      <c r="AI61" s="78"/>
      <c r="AJ61" s="78"/>
      <c r="AK61" s="78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X61" s="3">
        <v>90</v>
      </c>
      <c r="AY61" s="3">
        <v>79</v>
      </c>
      <c r="AZ61" s="4">
        <v>147.5</v>
      </c>
      <c r="BA61" s="4">
        <v>29.6</v>
      </c>
      <c r="BB61" s="75">
        <v>7.33</v>
      </c>
      <c r="BC61" s="4">
        <v>70.2</v>
      </c>
      <c r="BD61" s="78"/>
      <c r="BE61" s="4">
        <v>3.8</v>
      </c>
      <c r="BF61" s="4">
        <v>140.2</v>
      </c>
      <c r="BG61" s="75">
        <v>1.98</v>
      </c>
      <c r="BI61" s="3">
        <v>86</v>
      </c>
      <c r="BJ61" s="3">
        <v>54</v>
      </c>
      <c r="BK61" s="4">
        <v>154.5</v>
      </c>
      <c r="BL61" s="4">
        <v>28.5</v>
      </c>
      <c r="BM61" s="75">
        <v>7.03</v>
      </c>
      <c r="BN61" s="4">
        <v>63.3</v>
      </c>
      <c r="BO61" s="78"/>
      <c r="BP61" s="4">
        <v>3.4</v>
      </c>
      <c r="BQ61" s="4">
        <v>141.4</v>
      </c>
      <c r="BR61" s="75">
        <v>2.05</v>
      </c>
      <c r="BT61" s="3">
        <v>41</v>
      </c>
      <c r="BU61" s="3">
        <v>34</v>
      </c>
      <c r="BV61" s="4">
        <v>142.4</v>
      </c>
      <c r="BW61" s="4">
        <v>28.6</v>
      </c>
      <c r="BX61" s="75">
        <v>12.89</v>
      </c>
      <c r="BY61" s="4">
        <v>126.2</v>
      </c>
      <c r="BZ61" s="78"/>
      <c r="CA61" s="4">
        <v>5</v>
      </c>
      <c r="CB61" s="4">
        <v>140.5</v>
      </c>
      <c r="CC61" s="75">
        <v>2.37</v>
      </c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P61" s="3">
        <v>27</v>
      </c>
      <c r="CQ61" s="3">
        <v>20</v>
      </c>
      <c r="CR61" s="4">
        <v>63.3</v>
      </c>
      <c r="CS61" s="4">
        <v>37.8</v>
      </c>
      <c r="CT61" s="75">
        <v>24.81</v>
      </c>
      <c r="CU61" s="4">
        <v>155.1</v>
      </c>
      <c r="CV61" s="78"/>
      <c r="CW61" s="4">
        <v>4.2</v>
      </c>
      <c r="CX61" s="4">
        <v>137.4</v>
      </c>
      <c r="CY61" s="75">
        <v>2.37</v>
      </c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</row>
    <row r="62" spans="1:114">
      <c r="A62" s="3">
        <v>2018002</v>
      </c>
      <c r="B62" s="11" t="s">
        <v>300</v>
      </c>
      <c r="C62" s="2">
        <v>1611220</v>
      </c>
      <c r="D62" s="10" t="s">
        <v>301</v>
      </c>
      <c r="E62" s="2" t="s">
        <v>744</v>
      </c>
      <c r="F62" s="3">
        <v>47</v>
      </c>
      <c r="G62" s="3">
        <v>32</v>
      </c>
      <c r="H62" s="4">
        <v>41.3</v>
      </c>
      <c r="I62" s="4">
        <v>35</v>
      </c>
      <c r="J62" s="75">
        <v>3.53</v>
      </c>
      <c r="K62" s="4">
        <v>68.1</v>
      </c>
      <c r="L62" s="75">
        <v>8.21</v>
      </c>
      <c r="M62" s="4">
        <v>3.2</v>
      </c>
      <c r="N62" s="4">
        <v>136.4</v>
      </c>
      <c r="O62" s="75">
        <v>2.17</v>
      </c>
      <c r="P62" s="21"/>
      <c r="Q62" s="21"/>
      <c r="R62" s="21"/>
      <c r="S62" s="21"/>
      <c r="T62" s="16"/>
      <c r="U62" s="21"/>
      <c r="V62" s="21"/>
      <c r="W62" s="21"/>
      <c r="X62" s="16"/>
      <c r="Y62" s="21"/>
      <c r="Z62" s="21"/>
      <c r="AA62" s="2" t="s">
        <v>745</v>
      </c>
      <c r="AB62" s="3">
        <v>112</v>
      </c>
      <c r="AC62" s="3">
        <v>82</v>
      </c>
      <c r="AD62" s="4">
        <v>25.3</v>
      </c>
      <c r="AE62" s="4">
        <v>36.2</v>
      </c>
      <c r="AF62" s="75">
        <v>7.63</v>
      </c>
      <c r="AG62" s="4">
        <v>71.1</v>
      </c>
      <c r="AH62" s="78"/>
      <c r="AI62" s="4">
        <v>4</v>
      </c>
      <c r="AJ62" s="4">
        <v>139.9</v>
      </c>
      <c r="AK62" s="75">
        <v>2.29</v>
      </c>
      <c r="AM62" s="3">
        <v>84</v>
      </c>
      <c r="AN62" s="3">
        <v>70</v>
      </c>
      <c r="AO62" s="4">
        <v>23.3</v>
      </c>
      <c r="AP62" s="4">
        <v>33.9</v>
      </c>
      <c r="AQ62" s="75">
        <v>7.66</v>
      </c>
      <c r="AR62" s="4">
        <v>66.1</v>
      </c>
      <c r="AS62" s="78"/>
      <c r="AT62" s="4">
        <v>4</v>
      </c>
      <c r="AU62" s="4">
        <v>138.1</v>
      </c>
      <c r="AV62" s="75">
        <v>2.19</v>
      </c>
      <c r="AX62" s="3">
        <v>60</v>
      </c>
      <c r="AY62" s="3">
        <v>59</v>
      </c>
      <c r="AZ62" s="4">
        <v>24.3</v>
      </c>
      <c r="BA62" s="4">
        <v>33</v>
      </c>
      <c r="BB62" s="75">
        <v>6.54</v>
      </c>
      <c r="BC62" s="4">
        <v>57.6</v>
      </c>
      <c r="BD62" s="78"/>
      <c r="BE62" s="4">
        <v>3.7</v>
      </c>
      <c r="BF62" s="4">
        <v>139.2</v>
      </c>
      <c r="BG62" s="75">
        <v>2.2</v>
      </c>
      <c r="BI62" s="3">
        <v>40</v>
      </c>
      <c r="BJ62" s="3">
        <v>52</v>
      </c>
      <c r="BK62" s="4">
        <v>19</v>
      </c>
      <c r="BL62" s="4">
        <v>30.9</v>
      </c>
      <c r="BM62" s="75">
        <v>7.89</v>
      </c>
      <c r="BN62" s="4">
        <v>57.9</v>
      </c>
      <c r="BO62" s="78"/>
      <c r="BP62" s="4">
        <v>3.7</v>
      </c>
      <c r="BQ62" s="4">
        <v>136.6</v>
      </c>
      <c r="BR62" s="75">
        <v>2.05</v>
      </c>
      <c r="BT62" s="3">
        <v>33</v>
      </c>
      <c r="BU62" s="3">
        <v>50</v>
      </c>
      <c r="BV62" s="4">
        <v>21.2</v>
      </c>
      <c r="BW62" s="4">
        <v>30.3</v>
      </c>
      <c r="BX62" s="75">
        <v>8.04</v>
      </c>
      <c r="BY62" s="4">
        <v>62.2</v>
      </c>
      <c r="BZ62" s="75">
        <v>13.04</v>
      </c>
      <c r="CA62" s="4">
        <v>3.8</v>
      </c>
      <c r="CB62" s="4">
        <v>135.3</v>
      </c>
      <c r="CC62" s="75">
        <v>2.1</v>
      </c>
      <c r="CE62" s="3">
        <v>30</v>
      </c>
      <c r="CF62" s="3">
        <v>48</v>
      </c>
      <c r="CG62" s="4">
        <v>21.2</v>
      </c>
      <c r="CH62" s="4">
        <v>34.3</v>
      </c>
      <c r="CI62" s="75">
        <v>8.01</v>
      </c>
      <c r="CJ62" s="4">
        <v>72.9</v>
      </c>
      <c r="CK62" s="75">
        <v>19.82</v>
      </c>
      <c r="CL62" s="4">
        <v>4.1</v>
      </c>
      <c r="CM62" s="4">
        <v>134.9</v>
      </c>
      <c r="CN62" s="75">
        <v>2.18</v>
      </c>
      <c r="CP62" s="3">
        <v>37</v>
      </c>
      <c r="CQ62" s="3">
        <v>48</v>
      </c>
      <c r="CR62" s="4">
        <v>21.3</v>
      </c>
      <c r="CS62" s="4">
        <v>33.7</v>
      </c>
      <c r="CT62" s="75">
        <v>7.88</v>
      </c>
      <c r="CU62" s="4">
        <v>71.9</v>
      </c>
      <c r="CV62" s="75">
        <v>16.41</v>
      </c>
      <c r="CW62" s="4">
        <v>3.9</v>
      </c>
      <c r="CX62" s="4">
        <v>133.9</v>
      </c>
      <c r="CY62" s="75">
        <v>2.1</v>
      </c>
      <c r="DA62" s="3">
        <v>23</v>
      </c>
      <c r="DB62" s="3">
        <v>34</v>
      </c>
      <c r="DC62" s="4">
        <v>10.2</v>
      </c>
      <c r="DD62" s="4">
        <v>31.3</v>
      </c>
      <c r="DE62" s="75">
        <v>5.73</v>
      </c>
      <c r="DF62" s="4">
        <v>58.2</v>
      </c>
      <c r="DG62" s="75">
        <v>13.21</v>
      </c>
      <c r="DH62" s="4">
        <v>3.6</v>
      </c>
      <c r="DI62" s="4">
        <v>139.2</v>
      </c>
      <c r="DJ62" s="75">
        <v>2.09</v>
      </c>
    </row>
    <row r="63" spans="1:114">
      <c r="A63" s="3">
        <v>2018003</v>
      </c>
      <c r="B63" s="11" t="s">
        <v>305</v>
      </c>
      <c r="C63" s="2">
        <v>1613849</v>
      </c>
      <c r="D63" s="10" t="s">
        <v>306</v>
      </c>
      <c r="E63" s="2" t="s">
        <v>746</v>
      </c>
      <c r="F63" s="3">
        <v>16</v>
      </c>
      <c r="G63" s="3">
        <v>16</v>
      </c>
      <c r="H63" s="4">
        <v>6</v>
      </c>
      <c r="I63" s="4">
        <v>42</v>
      </c>
      <c r="J63" s="75">
        <v>6.48</v>
      </c>
      <c r="K63" s="4">
        <v>68.9</v>
      </c>
      <c r="L63" s="75">
        <v>13.09</v>
      </c>
      <c r="M63" s="4">
        <v>4.6</v>
      </c>
      <c r="N63" s="4">
        <v>138.1</v>
      </c>
      <c r="O63" s="75">
        <v>2.37</v>
      </c>
      <c r="Q63" s="3">
        <v>844</v>
      </c>
      <c r="R63" s="3">
        <v>534</v>
      </c>
      <c r="S63" s="4">
        <v>20.6</v>
      </c>
      <c r="T63" s="6">
        <v>39.8</v>
      </c>
      <c r="U63" s="75">
        <v>5.74</v>
      </c>
      <c r="V63" s="4">
        <v>83.1</v>
      </c>
      <c r="W63" s="13"/>
      <c r="X63" s="6">
        <v>3.7</v>
      </c>
      <c r="Y63" s="4">
        <v>140.2</v>
      </c>
      <c r="Z63" s="75">
        <v>2.17</v>
      </c>
      <c r="AB63" s="3">
        <v>836</v>
      </c>
      <c r="AC63" s="3">
        <v>469</v>
      </c>
      <c r="AD63" s="4">
        <v>12.8</v>
      </c>
      <c r="AE63" s="4">
        <v>41.6</v>
      </c>
      <c r="AF63" s="75">
        <v>6.63</v>
      </c>
      <c r="AG63" s="4">
        <v>82.8</v>
      </c>
      <c r="AH63" s="78"/>
      <c r="AI63" s="4">
        <v>3.6</v>
      </c>
      <c r="AJ63" s="4">
        <v>144.4</v>
      </c>
      <c r="AK63" s="75">
        <v>2.46</v>
      </c>
      <c r="AL63" s="2" t="s">
        <v>747</v>
      </c>
      <c r="AM63" s="3">
        <v>329</v>
      </c>
      <c r="AN63" s="3">
        <v>375</v>
      </c>
      <c r="AO63" s="4">
        <v>10.4</v>
      </c>
      <c r="AP63" s="4">
        <v>37.1</v>
      </c>
      <c r="AQ63" s="75">
        <v>7.63</v>
      </c>
      <c r="AR63" s="4">
        <v>71.9</v>
      </c>
      <c r="AS63" s="78"/>
      <c r="AT63" s="4">
        <v>4.3</v>
      </c>
      <c r="AU63" s="4">
        <v>140.4</v>
      </c>
      <c r="AV63" s="75">
        <v>2.04</v>
      </c>
      <c r="AX63" s="3">
        <v>170</v>
      </c>
      <c r="AY63" s="3">
        <v>320</v>
      </c>
      <c r="AZ63" s="4">
        <v>12.5</v>
      </c>
      <c r="BA63" s="4">
        <v>34</v>
      </c>
      <c r="BB63" s="75">
        <v>7.85</v>
      </c>
      <c r="BC63" s="4">
        <v>62.6</v>
      </c>
      <c r="BD63" s="78"/>
      <c r="BE63" s="4">
        <v>4.2</v>
      </c>
      <c r="BF63" s="4">
        <v>138.6</v>
      </c>
      <c r="BG63" s="75">
        <v>2.05</v>
      </c>
      <c r="BI63" s="3">
        <v>58</v>
      </c>
      <c r="BJ63" s="3">
        <v>204</v>
      </c>
      <c r="BK63" s="4">
        <v>11.3</v>
      </c>
      <c r="BL63" s="4">
        <v>31.1</v>
      </c>
      <c r="BM63" s="75">
        <v>11</v>
      </c>
      <c r="BN63" s="4">
        <v>71.2</v>
      </c>
      <c r="BO63" s="78"/>
      <c r="BP63" s="4">
        <v>3.4</v>
      </c>
      <c r="BQ63" s="4">
        <v>141.1</v>
      </c>
      <c r="BR63" s="75">
        <v>1.95</v>
      </c>
      <c r="BT63" s="3">
        <v>28</v>
      </c>
      <c r="BU63" s="3">
        <v>129</v>
      </c>
      <c r="BV63" s="4">
        <v>13.4</v>
      </c>
      <c r="BW63" s="4">
        <v>33</v>
      </c>
      <c r="BX63" s="75">
        <v>11.51</v>
      </c>
      <c r="BY63" s="4">
        <v>67.7</v>
      </c>
      <c r="BZ63" s="78"/>
      <c r="CA63" s="4">
        <v>3.8</v>
      </c>
      <c r="CB63" s="4">
        <v>143.4</v>
      </c>
      <c r="CC63" s="75">
        <v>1.89</v>
      </c>
      <c r="CE63" s="3">
        <v>26</v>
      </c>
      <c r="CF63" s="3">
        <v>99</v>
      </c>
      <c r="CG63" s="4">
        <v>26.1</v>
      </c>
      <c r="CH63" s="4">
        <v>35.9</v>
      </c>
      <c r="CI63" s="75">
        <v>9.48</v>
      </c>
      <c r="CJ63" s="4">
        <v>65.7</v>
      </c>
      <c r="CK63" s="75">
        <v>14.28</v>
      </c>
      <c r="CL63" s="4">
        <v>4.3</v>
      </c>
      <c r="CM63" s="4">
        <v>137.3</v>
      </c>
      <c r="CN63" s="75">
        <v>2.07</v>
      </c>
      <c r="CP63" s="3">
        <v>19</v>
      </c>
      <c r="CQ63" s="3">
        <v>73</v>
      </c>
      <c r="CR63" s="4">
        <v>27</v>
      </c>
      <c r="CS63" s="4">
        <v>34.7</v>
      </c>
      <c r="CT63" s="75">
        <v>9.8</v>
      </c>
      <c r="CU63" s="4">
        <v>70.4</v>
      </c>
      <c r="CV63" s="75">
        <v>15.16</v>
      </c>
      <c r="CW63" s="4">
        <v>3.9</v>
      </c>
      <c r="CX63" s="4">
        <v>139.9</v>
      </c>
      <c r="CY63" s="75">
        <v>2.05</v>
      </c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</row>
    <row r="64" spans="1:114">
      <c r="A64" s="3">
        <v>2018004</v>
      </c>
      <c r="B64" s="11" t="s">
        <v>308</v>
      </c>
      <c r="C64" s="2">
        <v>1613932</v>
      </c>
      <c r="D64" s="10" t="s">
        <v>309</v>
      </c>
      <c r="E64" s="2" t="s">
        <v>748</v>
      </c>
      <c r="F64" s="3">
        <v>469</v>
      </c>
      <c r="G64" s="3">
        <v>1048</v>
      </c>
      <c r="H64" s="4">
        <v>420.4</v>
      </c>
      <c r="I64" s="4">
        <v>31.2</v>
      </c>
      <c r="J64" s="75">
        <v>3.66</v>
      </c>
      <c r="K64" s="4">
        <v>76.3</v>
      </c>
      <c r="L64" s="75">
        <v>6.88</v>
      </c>
      <c r="M64" s="4">
        <v>3.8</v>
      </c>
      <c r="N64" s="4">
        <v>130.7</v>
      </c>
      <c r="O64" s="75">
        <v>2.09</v>
      </c>
      <c r="Q64" s="3">
        <v>1579</v>
      </c>
      <c r="R64" s="3">
        <v>1217</v>
      </c>
      <c r="S64" s="4">
        <v>222.8</v>
      </c>
      <c r="T64" s="6">
        <v>30.6</v>
      </c>
      <c r="U64" s="75">
        <v>12.35</v>
      </c>
      <c r="V64" s="4">
        <v>121.5</v>
      </c>
      <c r="W64" s="13"/>
      <c r="X64" s="6">
        <v>4.7</v>
      </c>
      <c r="Y64" s="4">
        <v>138</v>
      </c>
      <c r="Z64" s="75">
        <v>2.11</v>
      </c>
      <c r="AB64" s="3">
        <v>2207</v>
      </c>
      <c r="AC64" s="3">
        <v>1826</v>
      </c>
      <c r="AD64" s="4">
        <v>124.1</v>
      </c>
      <c r="AE64" s="4">
        <v>35.2</v>
      </c>
      <c r="AF64" s="75">
        <v>18.65</v>
      </c>
      <c r="AG64" s="4">
        <v>150.2</v>
      </c>
      <c r="AH64" s="78"/>
      <c r="AI64" s="4">
        <v>4.5</v>
      </c>
      <c r="AJ64" s="4">
        <v>137.4</v>
      </c>
      <c r="AK64" s="75">
        <v>2.05</v>
      </c>
      <c r="AL64" s="3" t="s">
        <v>749</v>
      </c>
      <c r="AM64" s="3">
        <v>1337</v>
      </c>
      <c r="AN64" s="3">
        <v>1945</v>
      </c>
      <c r="AO64" s="4">
        <v>60.2</v>
      </c>
      <c r="AP64" s="4">
        <v>33.5</v>
      </c>
      <c r="AQ64" s="75">
        <v>15.23</v>
      </c>
      <c r="AR64" s="4">
        <v>104.2</v>
      </c>
      <c r="AS64" s="78"/>
      <c r="AT64" s="4">
        <v>3.7</v>
      </c>
      <c r="AU64" s="4">
        <v>148.6</v>
      </c>
      <c r="AV64" s="75">
        <v>2.16</v>
      </c>
      <c r="AX64" s="3">
        <v>527</v>
      </c>
      <c r="AY64" s="3">
        <v>1334</v>
      </c>
      <c r="AZ64" s="4">
        <v>71.4</v>
      </c>
      <c r="BA64" s="4">
        <v>34.1</v>
      </c>
      <c r="BB64" s="75">
        <v>13.66</v>
      </c>
      <c r="BC64" s="4">
        <v>84.6</v>
      </c>
      <c r="BD64" s="78"/>
      <c r="BE64" s="4">
        <v>3.9</v>
      </c>
      <c r="BF64" s="4">
        <v>152.1</v>
      </c>
      <c r="BG64" s="75">
        <v>2.19</v>
      </c>
      <c r="BI64" s="3">
        <v>286</v>
      </c>
      <c r="BJ64" s="3">
        <v>1052</v>
      </c>
      <c r="BK64" s="4">
        <v>66.7</v>
      </c>
      <c r="BL64" s="4">
        <v>34</v>
      </c>
      <c r="BM64" s="75">
        <v>11.65</v>
      </c>
      <c r="BN64" s="4">
        <v>75.4</v>
      </c>
      <c r="BO64" s="78"/>
      <c r="BP64" s="4">
        <v>3.9</v>
      </c>
      <c r="BQ64" s="4">
        <v>146</v>
      </c>
      <c r="BR64" s="75">
        <v>2.06</v>
      </c>
      <c r="BT64" s="3">
        <v>125</v>
      </c>
      <c r="BU64" s="3">
        <v>752</v>
      </c>
      <c r="BV64" s="4">
        <v>54.5</v>
      </c>
      <c r="BW64" s="4">
        <v>33.7</v>
      </c>
      <c r="BX64" s="75">
        <v>8.2</v>
      </c>
      <c r="BY64" s="4">
        <v>56.7</v>
      </c>
      <c r="BZ64" s="78"/>
      <c r="CA64" s="4">
        <v>3.9</v>
      </c>
      <c r="CB64" s="4">
        <v>134.2</v>
      </c>
      <c r="CC64" s="75">
        <v>2.04</v>
      </c>
      <c r="CE64" s="3">
        <v>59</v>
      </c>
      <c r="CF64" s="3">
        <v>572</v>
      </c>
      <c r="CG64" s="4">
        <v>57.4</v>
      </c>
      <c r="CH64" s="4">
        <v>37.8</v>
      </c>
      <c r="CI64" s="75">
        <v>8.49</v>
      </c>
      <c r="CJ64" s="4">
        <v>64.3</v>
      </c>
      <c r="CK64" s="78"/>
      <c r="CL64" s="4">
        <v>3.6</v>
      </c>
      <c r="CM64" s="4">
        <v>133.5</v>
      </c>
      <c r="CN64" s="75">
        <v>2.3</v>
      </c>
      <c r="CO64" s="21"/>
      <c r="CP64" s="21"/>
      <c r="CQ64" s="21"/>
      <c r="CR64" s="21"/>
      <c r="CS64" s="21"/>
      <c r="CT64" s="21"/>
      <c r="CU64" s="21"/>
      <c r="CV64" s="78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</row>
    <row r="65" spans="1:114">
      <c r="A65" s="3">
        <v>2018005</v>
      </c>
      <c r="B65" s="11" t="s">
        <v>312</v>
      </c>
      <c r="C65" s="2">
        <v>1610582</v>
      </c>
      <c r="D65" s="10" t="s">
        <v>313</v>
      </c>
      <c r="F65" s="3">
        <v>51</v>
      </c>
      <c r="G65" s="3">
        <v>41</v>
      </c>
      <c r="H65" s="4">
        <v>24.4</v>
      </c>
      <c r="I65" s="4">
        <v>36.3</v>
      </c>
      <c r="J65" s="75">
        <v>5.53</v>
      </c>
      <c r="K65" s="4">
        <v>61.7</v>
      </c>
      <c r="L65" s="78"/>
      <c r="M65" s="4">
        <v>4.7</v>
      </c>
      <c r="N65" s="4">
        <v>137.6</v>
      </c>
      <c r="O65" s="75">
        <v>1.86</v>
      </c>
      <c r="Q65" s="3">
        <v>179</v>
      </c>
      <c r="R65" s="3">
        <v>74</v>
      </c>
      <c r="S65" s="4">
        <v>45.7</v>
      </c>
      <c r="T65" s="6">
        <v>27.3</v>
      </c>
      <c r="U65" s="75">
        <v>6.81</v>
      </c>
      <c r="V65" s="4">
        <v>64.7</v>
      </c>
      <c r="W65" s="13"/>
      <c r="X65" s="6">
        <v>3.5</v>
      </c>
      <c r="Y65" s="4">
        <v>139</v>
      </c>
      <c r="Z65" s="75">
        <v>1.98</v>
      </c>
      <c r="AB65" s="3">
        <v>33</v>
      </c>
      <c r="AC65" s="3">
        <v>46</v>
      </c>
      <c r="AD65" s="4">
        <v>27.3</v>
      </c>
      <c r="AE65" s="4">
        <v>35.6</v>
      </c>
      <c r="AF65" s="75">
        <v>14.2</v>
      </c>
      <c r="AG65" s="4">
        <v>79</v>
      </c>
      <c r="AH65" s="78"/>
      <c r="AI65" s="4">
        <v>3.9</v>
      </c>
      <c r="AJ65" s="4">
        <v>134.5</v>
      </c>
      <c r="AK65" s="75">
        <v>1.96</v>
      </c>
      <c r="AM65" s="3">
        <v>25</v>
      </c>
      <c r="AN65" s="3">
        <v>38</v>
      </c>
      <c r="AO65" s="4">
        <v>26.7</v>
      </c>
      <c r="AP65" s="4">
        <v>31.6</v>
      </c>
      <c r="AQ65" s="75">
        <v>14.29</v>
      </c>
      <c r="AR65" s="4">
        <v>65.2</v>
      </c>
      <c r="AS65" s="78"/>
      <c r="AT65" s="4">
        <v>4.1</v>
      </c>
      <c r="AU65" s="4">
        <v>133.3</v>
      </c>
      <c r="AV65" s="75">
        <v>1.88</v>
      </c>
      <c r="AX65" s="3">
        <v>17</v>
      </c>
      <c r="AY65" s="3">
        <v>29</v>
      </c>
      <c r="AZ65" s="4">
        <v>22</v>
      </c>
      <c r="BA65" s="4">
        <v>41.8</v>
      </c>
      <c r="BB65" s="75">
        <v>14.28</v>
      </c>
      <c r="BC65" s="4">
        <v>76.3</v>
      </c>
      <c r="BD65" s="78"/>
      <c r="BE65" s="4">
        <v>3.4</v>
      </c>
      <c r="BF65" s="4">
        <v>138.7</v>
      </c>
      <c r="BG65" s="75">
        <v>1.95</v>
      </c>
      <c r="BI65" s="3">
        <v>27</v>
      </c>
      <c r="BJ65" s="3">
        <v>33</v>
      </c>
      <c r="BK65" s="4">
        <v>31.3</v>
      </c>
      <c r="BL65" s="4">
        <v>29.8</v>
      </c>
      <c r="BM65" s="75">
        <v>15.06</v>
      </c>
      <c r="BN65" s="4">
        <v>84.1</v>
      </c>
      <c r="BO65" s="78"/>
      <c r="BP65" s="4">
        <v>4.1</v>
      </c>
      <c r="BQ65" s="4">
        <v>134</v>
      </c>
      <c r="BR65" s="75">
        <v>1.89</v>
      </c>
      <c r="BT65" s="3">
        <v>16</v>
      </c>
      <c r="BU65" s="3">
        <v>25</v>
      </c>
      <c r="BV65" s="4">
        <v>19.4</v>
      </c>
      <c r="BW65" s="4">
        <v>32.6</v>
      </c>
      <c r="BX65" s="75">
        <v>16.31</v>
      </c>
      <c r="BY65" s="4">
        <v>90.7</v>
      </c>
      <c r="BZ65" s="78"/>
      <c r="CA65" s="4">
        <v>3.5</v>
      </c>
      <c r="CB65" s="4">
        <v>131.7</v>
      </c>
      <c r="CC65" s="75">
        <v>2.02</v>
      </c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78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</row>
    <row r="66" spans="1:114">
      <c r="A66" s="3">
        <v>2018006</v>
      </c>
      <c r="B66" s="11" t="s">
        <v>316</v>
      </c>
      <c r="C66" s="2">
        <v>1612471</v>
      </c>
      <c r="D66" s="10" t="s">
        <v>317</v>
      </c>
      <c r="E66" s="2" t="s">
        <v>750</v>
      </c>
      <c r="F66" s="3">
        <v>21</v>
      </c>
      <c r="G66" s="3">
        <v>12</v>
      </c>
      <c r="H66" s="4">
        <v>13.2</v>
      </c>
      <c r="I66" s="4">
        <v>28.1</v>
      </c>
      <c r="J66" s="75">
        <v>5.13</v>
      </c>
      <c r="K66" s="4">
        <v>60.2</v>
      </c>
      <c r="L66" s="78"/>
      <c r="M66" s="4">
        <v>3.7</v>
      </c>
      <c r="N66" s="4">
        <v>139.1</v>
      </c>
      <c r="O66" s="75">
        <v>2.04</v>
      </c>
      <c r="Q66" s="3">
        <v>556</v>
      </c>
      <c r="R66" s="3">
        <v>101</v>
      </c>
      <c r="S66" s="4">
        <v>51.7</v>
      </c>
      <c r="T66" s="6">
        <v>37.7</v>
      </c>
      <c r="U66" s="75">
        <v>6.31</v>
      </c>
      <c r="V66" s="4">
        <v>65</v>
      </c>
      <c r="W66" s="13"/>
      <c r="X66" s="6">
        <v>3.7</v>
      </c>
      <c r="Y66" s="4">
        <v>142.8</v>
      </c>
      <c r="Z66" s="75">
        <v>2</v>
      </c>
      <c r="AB66" s="3">
        <v>682</v>
      </c>
      <c r="AC66" s="3">
        <v>171</v>
      </c>
      <c r="AD66" s="4">
        <v>38.4</v>
      </c>
      <c r="AE66" s="4">
        <v>33.5</v>
      </c>
      <c r="AF66" s="75">
        <v>6.28</v>
      </c>
      <c r="AG66" s="4">
        <v>67.5</v>
      </c>
      <c r="AH66" s="78"/>
      <c r="AI66" s="4">
        <v>3.5</v>
      </c>
      <c r="AJ66" s="4">
        <v>142.3</v>
      </c>
      <c r="AK66" s="75">
        <v>1.84</v>
      </c>
      <c r="AL66" s="2" t="s">
        <v>751</v>
      </c>
      <c r="AM66" s="3">
        <v>159</v>
      </c>
      <c r="AN66" s="3">
        <v>125</v>
      </c>
      <c r="AO66" s="4">
        <v>21.7</v>
      </c>
      <c r="AP66" s="4">
        <v>31.6</v>
      </c>
      <c r="AQ66" s="75">
        <v>5.66</v>
      </c>
      <c r="AR66" s="4">
        <v>41.7</v>
      </c>
      <c r="AS66" s="78"/>
      <c r="AT66" s="4">
        <v>4</v>
      </c>
      <c r="AU66" s="4">
        <v>141.7</v>
      </c>
      <c r="AV66" s="75">
        <v>1.85</v>
      </c>
      <c r="AX66" s="3">
        <v>53</v>
      </c>
      <c r="AY66" s="3">
        <v>86</v>
      </c>
      <c r="AZ66" s="4">
        <v>10</v>
      </c>
      <c r="BA66" s="4">
        <v>31.7</v>
      </c>
      <c r="BB66" s="75">
        <v>6.34</v>
      </c>
      <c r="BC66" s="4">
        <v>40.2</v>
      </c>
      <c r="BD66" s="78"/>
      <c r="BE66" s="4">
        <v>4</v>
      </c>
      <c r="BF66" s="4">
        <v>139.9</v>
      </c>
      <c r="BG66" s="75">
        <v>1.97</v>
      </c>
      <c r="BI66" s="3">
        <v>53</v>
      </c>
      <c r="BJ66" s="3">
        <v>96</v>
      </c>
      <c r="BK66" s="4">
        <v>14.6</v>
      </c>
      <c r="BL66" s="4">
        <v>30.7</v>
      </c>
      <c r="BM66" s="75">
        <v>5.67</v>
      </c>
      <c r="BN66" s="4">
        <v>35.4</v>
      </c>
      <c r="BO66" s="78"/>
      <c r="BP66" s="4">
        <v>4.1</v>
      </c>
      <c r="BQ66" s="4">
        <v>139.8</v>
      </c>
      <c r="BR66" s="75">
        <v>2</v>
      </c>
      <c r="BT66" s="3">
        <v>35</v>
      </c>
      <c r="BU66" s="3">
        <v>89</v>
      </c>
      <c r="BV66" s="4">
        <v>13.6</v>
      </c>
      <c r="BW66" s="4">
        <v>30.6</v>
      </c>
      <c r="BX66" s="75">
        <v>4.2</v>
      </c>
      <c r="BY66" s="4">
        <v>35.8</v>
      </c>
      <c r="BZ66" s="78"/>
      <c r="CA66" s="4">
        <v>4.5</v>
      </c>
      <c r="CB66" s="4">
        <v>138.6</v>
      </c>
      <c r="CC66" s="75">
        <v>2.08</v>
      </c>
      <c r="CE66" s="3">
        <v>23</v>
      </c>
      <c r="CF66" s="3">
        <v>84</v>
      </c>
      <c r="CG66" s="4">
        <v>14.3</v>
      </c>
      <c r="CH66" s="4">
        <v>33.4</v>
      </c>
      <c r="CI66" s="75">
        <v>5.51</v>
      </c>
      <c r="CJ66" s="4">
        <v>45.2</v>
      </c>
      <c r="CK66" s="78"/>
      <c r="CL66" s="4">
        <v>4</v>
      </c>
      <c r="CM66" s="4">
        <v>135.4</v>
      </c>
      <c r="CN66" s="75">
        <v>2.22</v>
      </c>
      <c r="CO66" s="21"/>
      <c r="CP66" s="21"/>
      <c r="CQ66" s="21"/>
      <c r="CR66" s="21"/>
      <c r="CS66" s="21"/>
      <c r="CT66" s="21"/>
      <c r="CU66" s="21"/>
      <c r="CV66" s="78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</row>
    <row r="67" spans="1:114">
      <c r="A67" s="3">
        <v>2018007</v>
      </c>
      <c r="B67" s="11" t="s">
        <v>320</v>
      </c>
      <c r="C67" s="2">
        <v>1609338</v>
      </c>
      <c r="D67" s="10" t="s">
        <v>321</v>
      </c>
      <c r="E67" s="2" t="s">
        <v>752</v>
      </c>
      <c r="F67" s="3">
        <v>24</v>
      </c>
      <c r="G67" s="3">
        <v>15</v>
      </c>
      <c r="H67" s="4">
        <v>20.6</v>
      </c>
      <c r="I67" s="4">
        <v>27.3</v>
      </c>
      <c r="J67" s="75">
        <v>10.21</v>
      </c>
      <c r="K67" s="4">
        <v>57.1</v>
      </c>
      <c r="L67" s="75">
        <v>9.91</v>
      </c>
      <c r="M67" s="4">
        <v>5.4</v>
      </c>
      <c r="N67" s="4">
        <v>135.4</v>
      </c>
      <c r="O67" s="75">
        <v>2.08</v>
      </c>
      <c r="Q67" s="3">
        <v>394</v>
      </c>
      <c r="R67" s="3">
        <v>204</v>
      </c>
      <c r="S67" s="4">
        <v>55.7</v>
      </c>
      <c r="T67" s="6">
        <v>33</v>
      </c>
      <c r="U67" s="75">
        <v>10.61</v>
      </c>
      <c r="V67" s="4">
        <v>79.4</v>
      </c>
      <c r="W67" s="13"/>
      <c r="X67" s="6">
        <v>3.9</v>
      </c>
      <c r="Y67" s="4">
        <v>142.2</v>
      </c>
      <c r="Z67" s="75">
        <v>2.24</v>
      </c>
      <c r="AA67" s="2" t="s">
        <v>753</v>
      </c>
      <c r="AB67" s="3">
        <v>141</v>
      </c>
      <c r="AC67" s="3">
        <v>165</v>
      </c>
      <c r="AD67" s="4">
        <v>23.1</v>
      </c>
      <c r="AE67" s="4">
        <v>34.9</v>
      </c>
      <c r="AF67" s="75">
        <v>11.5</v>
      </c>
      <c r="AG67" s="4">
        <v>65.1</v>
      </c>
      <c r="AH67" s="78"/>
      <c r="AI67" s="4">
        <v>3.9</v>
      </c>
      <c r="AJ67" s="4">
        <v>142.5</v>
      </c>
      <c r="AK67" s="75">
        <v>2.14</v>
      </c>
      <c r="AM67" s="3">
        <v>88</v>
      </c>
      <c r="AN67" s="3">
        <v>168</v>
      </c>
      <c r="AO67" s="4">
        <v>19.1</v>
      </c>
      <c r="AP67" s="4">
        <v>35.4</v>
      </c>
      <c r="AQ67" s="75">
        <v>8.27</v>
      </c>
      <c r="AR67" s="4">
        <v>47.3</v>
      </c>
      <c r="AS67" s="78"/>
      <c r="AT67" s="4">
        <v>4</v>
      </c>
      <c r="AU67" s="4">
        <v>137.5</v>
      </c>
      <c r="AV67" s="75">
        <v>2.11</v>
      </c>
      <c r="AX67" s="3">
        <v>57</v>
      </c>
      <c r="AY67" s="3">
        <v>133</v>
      </c>
      <c r="AZ67" s="4">
        <v>19</v>
      </c>
      <c r="BA67" s="4">
        <v>36.1</v>
      </c>
      <c r="BB67" s="75">
        <v>6.59</v>
      </c>
      <c r="BC67" s="4">
        <v>48.8</v>
      </c>
      <c r="BD67" s="78"/>
      <c r="BE67" s="4">
        <v>4.2</v>
      </c>
      <c r="BF67" s="4">
        <v>135</v>
      </c>
      <c r="BG67" s="75">
        <v>2.28</v>
      </c>
      <c r="BI67" s="3">
        <v>53</v>
      </c>
      <c r="BJ67" s="3">
        <v>120</v>
      </c>
      <c r="BK67" s="4">
        <v>23</v>
      </c>
      <c r="BL67" s="4">
        <v>34.5</v>
      </c>
      <c r="BM67" s="75">
        <v>7.8</v>
      </c>
      <c r="BN67" s="4">
        <v>50.1</v>
      </c>
      <c r="BO67" s="78"/>
      <c r="BP67" s="4">
        <v>3.9</v>
      </c>
      <c r="BQ67" s="4">
        <v>135.5</v>
      </c>
      <c r="BR67" s="75">
        <v>2.21</v>
      </c>
      <c r="BT67" s="3">
        <v>22</v>
      </c>
      <c r="BU67" s="3">
        <v>77</v>
      </c>
      <c r="BV67" s="4">
        <v>15.6</v>
      </c>
      <c r="BW67" s="4">
        <v>33.2</v>
      </c>
      <c r="BX67" s="75">
        <v>7.44</v>
      </c>
      <c r="BY67" s="4">
        <v>48.1</v>
      </c>
      <c r="BZ67" s="80">
        <v>11.75</v>
      </c>
      <c r="CA67" s="4">
        <v>3.9</v>
      </c>
      <c r="CB67" s="4">
        <v>133.4</v>
      </c>
      <c r="CC67" s="75">
        <v>2.04</v>
      </c>
      <c r="CE67" s="3">
        <v>25</v>
      </c>
      <c r="CF67" s="3">
        <v>60</v>
      </c>
      <c r="CG67" s="4">
        <v>14.8</v>
      </c>
      <c r="CH67" s="4">
        <v>30.1</v>
      </c>
      <c r="CI67" s="75">
        <v>6.03</v>
      </c>
      <c r="CJ67" s="4">
        <v>48.4</v>
      </c>
      <c r="CK67" s="80">
        <v>4.52</v>
      </c>
      <c r="CL67" s="4">
        <v>3.2</v>
      </c>
      <c r="CM67" s="4">
        <v>132.7</v>
      </c>
      <c r="CN67" s="75">
        <v>1.97</v>
      </c>
      <c r="CO67" s="21"/>
      <c r="CP67" s="21"/>
      <c r="CQ67" s="21"/>
      <c r="CR67" s="21"/>
      <c r="CS67" s="21"/>
      <c r="CT67" s="21"/>
      <c r="CU67" s="21"/>
      <c r="CV67" s="78"/>
      <c r="CW67" s="21"/>
      <c r="CX67" s="21"/>
      <c r="CY67" s="21"/>
      <c r="DA67" s="3">
        <v>68</v>
      </c>
      <c r="DB67" s="3">
        <v>83</v>
      </c>
      <c r="DC67" s="4">
        <v>14.8</v>
      </c>
      <c r="DD67" s="4">
        <v>33.5</v>
      </c>
      <c r="DE67" s="75">
        <v>6.48</v>
      </c>
      <c r="DF67" s="4">
        <v>59.6</v>
      </c>
      <c r="DG67" s="21"/>
      <c r="DH67" s="4">
        <v>4.1</v>
      </c>
      <c r="DI67" s="4">
        <v>137.3</v>
      </c>
      <c r="DJ67" s="75">
        <v>2.18</v>
      </c>
    </row>
    <row r="68" spans="1:114">
      <c r="A68" s="3">
        <v>2018008</v>
      </c>
      <c r="B68" s="11" t="s">
        <v>324</v>
      </c>
      <c r="C68" s="2">
        <v>1614697</v>
      </c>
      <c r="D68" s="10" t="s">
        <v>325</v>
      </c>
      <c r="E68" s="2" t="s">
        <v>754</v>
      </c>
      <c r="F68" s="3">
        <v>50</v>
      </c>
      <c r="G68" s="3">
        <v>42</v>
      </c>
      <c r="H68" s="4">
        <v>176.9</v>
      </c>
      <c r="I68" s="4">
        <v>30.3</v>
      </c>
      <c r="J68" s="75">
        <v>2.82</v>
      </c>
      <c r="K68" s="4">
        <v>38.6</v>
      </c>
      <c r="L68" s="75">
        <v>11.24</v>
      </c>
      <c r="M68" s="4">
        <v>4.1</v>
      </c>
      <c r="N68" s="4">
        <v>138.6</v>
      </c>
      <c r="O68" s="75">
        <v>2.19</v>
      </c>
      <c r="Q68" s="3">
        <v>828</v>
      </c>
      <c r="R68" s="3">
        <v>286</v>
      </c>
      <c r="S68" s="4">
        <v>163.2</v>
      </c>
      <c r="T68" s="6">
        <v>31.8</v>
      </c>
      <c r="U68" s="75">
        <v>5.56</v>
      </c>
      <c r="V68" s="4">
        <v>48.3</v>
      </c>
      <c r="W68" s="13"/>
      <c r="X68" s="6">
        <v>4.4</v>
      </c>
      <c r="Y68" s="4">
        <v>136.3</v>
      </c>
      <c r="Z68" s="75">
        <v>2.1</v>
      </c>
      <c r="AA68" s="2" t="s">
        <v>755</v>
      </c>
      <c r="AB68" s="3">
        <v>215</v>
      </c>
      <c r="AC68" s="3">
        <v>180</v>
      </c>
      <c r="AD68" s="4">
        <v>86.2</v>
      </c>
      <c r="AE68" s="4">
        <v>33.1</v>
      </c>
      <c r="AF68" s="75">
        <v>5.22</v>
      </c>
      <c r="AG68" s="4">
        <v>35.7</v>
      </c>
      <c r="AH68" s="78"/>
      <c r="AI68" s="4">
        <v>4.1</v>
      </c>
      <c r="AJ68" s="4">
        <v>135.8</v>
      </c>
      <c r="AK68" s="75">
        <v>2.09</v>
      </c>
      <c r="AM68" s="3">
        <v>135</v>
      </c>
      <c r="AN68" s="3">
        <v>157</v>
      </c>
      <c r="AO68" s="4">
        <v>101.5</v>
      </c>
      <c r="AP68" s="4">
        <v>30.9</v>
      </c>
      <c r="AQ68" s="75">
        <v>5.9</v>
      </c>
      <c r="AR68" s="4">
        <v>38.5</v>
      </c>
      <c r="AS68" s="78"/>
      <c r="AT68" s="4">
        <v>4.5</v>
      </c>
      <c r="AU68" s="4">
        <v>136.4</v>
      </c>
      <c r="AV68" s="75">
        <v>2.14</v>
      </c>
      <c r="AX68" s="3">
        <v>303</v>
      </c>
      <c r="AY68" s="3">
        <v>308</v>
      </c>
      <c r="AZ68" s="4">
        <v>96.3</v>
      </c>
      <c r="BA68" s="4">
        <v>27.2</v>
      </c>
      <c r="BB68" s="75">
        <v>5.57</v>
      </c>
      <c r="BC68" s="4">
        <v>41.1</v>
      </c>
      <c r="BD68" s="78"/>
      <c r="BE68" s="4">
        <v>4.3</v>
      </c>
      <c r="BF68" s="4">
        <v>134.7</v>
      </c>
      <c r="BG68" s="75">
        <v>2.04</v>
      </c>
      <c r="BI68" s="3">
        <v>328</v>
      </c>
      <c r="BJ68" s="3">
        <v>443</v>
      </c>
      <c r="BK68" s="4">
        <v>97.5</v>
      </c>
      <c r="BL68" s="4">
        <v>29.2</v>
      </c>
      <c r="BM68" s="75">
        <v>4.14</v>
      </c>
      <c r="BN68" s="4">
        <v>45.2</v>
      </c>
      <c r="BO68" s="78"/>
      <c r="BP68" s="4">
        <v>3.9</v>
      </c>
      <c r="BQ68" s="4">
        <v>136</v>
      </c>
      <c r="BR68" s="75">
        <v>2.01</v>
      </c>
      <c r="BT68" s="3">
        <v>112</v>
      </c>
      <c r="BU68" s="3">
        <v>357</v>
      </c>
      <c r="BV68" s="4">
        <v>156.2</v>
      </c>
      <c r="BW68" s="4">
        <v>24.7</v>
      </c>
      <c r="BX68" s="75">
        <v>2.71</v>
      </c>
      <c r="BY68" s="4">
        <v>40.7</v>
      </c>
      <c r="BZ68" s="78"/>
      <c r="CA68" s="4">
        <v>3.7</v>
      </c>
      <c r="CB68" s="4">
        <v>128.4</v>
      </c>
      <c r="CC68" s="75">
        <v>1.8</v>
      </c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P68" s="3">
        <v>141</v>
      </c>
      <c r="CQ68" s="3">
        <v>352</v>
      </c>
      <c r="CR68" s="4">
        <v>140.8</v>
      </c>
      <c r="CS68" s="4">
        <v>22.7</v>
      </c>
      <c r="CT68" s="75">
        <v>12.72</v>
      </c>
      <c r="CU68" s="4">
        <v>112.7</v>
      </c>
      <c r="CV68" s="78"/>
      <c r="CW68" s="4">
        <v>4.2</v>
      </c>
      <c r="CX68" s="4">
        <v>129.4</v>
      </c>
      <c r="CY68" s="75">
        <v>2.13</v>
      </c>
      <c r="DA68" s="3">
        <v>57</v>
      </c>
      <c r="DB68" s="3">
        <v>92</v>
      </c>
      <c r="DC68" s="4">
        <v>233.4</v>
      </c>
      <c r="DD68" s="4">
        <v>32.8</v>
      </c>
      <c r="DE68" s="75">
        <v>17.02</v>
      </c>
      <c r="DF68" s="4">
        <v>70.3</v>
      </c>
      <c r="DG68" s="21"/>
      <c r="DH68" s="4">
        <v>3.9</v>
      </c>
      <c r="DI68" s="4">
        <v>138.9</v>
      </c>
      <c r="DJ68" s="75">
        <v>2.2</v>
      </c>
    </row>
    <row r="69" spans="1:114">
      <c r="A69" s="3">
        <v>2018009</v>
      </c>
      <c r="B69" s="11" t="s">
        <v>327</v>
      </c>
      <c r="C69" s="2">
        <v>1613964</v>
      </c>
      <c r="D69" s="10" t="s">
        <v>328</v>
      </c>
      <c r="F69" s="3">
        <v>169</v>
      </c>
      <c r="G69" s="3">
        <v>184</v>
      </c>
      <c r="H69" s="4">
        <v>505.4</v>
      </c>
      <c r="I69" s="4">
        <v>27.8</v>
      </c>
      <c r="J69" s="75">
        <v>4.78</v>
      </c>
      <c r="K69" s="4">
        <v>76.9</v>
      </c>
      <c r="L69" s="75">
        <v>4.38</v>
      </c>
      <c r="M69" s="4">
        <v>2.8</v>
      </c>
      <c r="N69" s="4">
        <v>136.6</v>
      </c>
      <c r="O69" s="75">
        <v>2.15</v>
      </c>
      <c r="Q69" s="3">
        <v>826</v>
      </c>
      <c r="R69" s="3">
        <v>482</v>
      </c>
      <c r="S69" s="4">
        <v>182</v>
      </c>
      <c r="T69" s="6">
        <v>24.9</v>
      </c>
      <c r="U69" s="75">
        <v>12.47</v>
      </c>
      <c r="V69" s="4">
        <v>133.1</v>
      </c>
      <c r="W69" s="13"/>
      <c r="X69" s="6">
        <v>3.2</v>
      </c>
      <c r="Y69" s="4">
        <v>146.8</v>
      </c>
      <c r="Z69" s="75">
        <v>2.51</v>
      </c>
      <c r="AB69" s="3">
        <v>549</v>
      </c>
      <c r="AC69" s="3">
        <v>537</v>
      </c>
      <c r="AD69" s="4">
        <v>102.7</v>
      </c>
      <c r="AE69" s="4">
        <v>31.7</v>
      </c>
      <c r="AF69" s="75">
        <v>11.3</v>
      </c>
      <c r="AG69" s="4">
        <v>77</v>
      </c>
      <c r="AH69" s="78"/>
      <c r="AI69" s="4">
        <v>3.4</v>
      </c>
      <c r="AJ69" s="4">
        <v>149.4</v>
      </c>
      <c r="AK69" s="75">
        <v>2.18</v>
      </c>
      <c r="AM69" s="3">
        <v>149</v>
      </c>
      <c r="AN69" s="3">
        <v>390</v>
      </c>
      <c r="AO69" s="4">
        <v>104.2</v>
      </c>
      <c r="AP69" s="4">
        <v>30.2</v>
      </c>
      <c r="AQ69" s="75">
        <v>10.7</v>
      </c>
      <c r="AR69" s="4">
        <v>49.2</v>
      </c>
      <c r="AS69" s="78"/>
      <c r="AT69" s="4">
        <v>3.6</v>
      </c>
      <c r="AU69" s="4">
        <v>147</v>
      </c>
      <c r="AV69" s="75">
        <v>2.22</v>
      </c>
      <c r="AX69" s="3">
        <v>84</v>
      </c>
      <c r="AY69" s="3">
        <v>309</v>
      </c>
      <c r="AZ69" s="4">
        <v>97.7</v>
      </c>
      <c r="BA69" s="4">
        <v>29.7</v>
      </c>
      <c r="BB69" s="75">
        <v>9.47</v>
      </c>
      <c r="BC69" s="4">
        <v>47.1</v>
      </c>
      <c r="BD69" s="78"/>
      <c r="BE69" s="4">
        <v>4</v>
      </c>
      <c r="BF69" s="4">
        <v>140.7</v>
      </c>
      <c r="BG69" s="75">
        <v>2.1</v>
      </c>
      <c r="BI69" s="3">
        <v>59</v>
      </c>
      <c r="BJ69" s="3">
        <v>251</v>
      </c>
      <c r="BK69" s="4">
        <v>92.1</v>
      </c>
      <c r="BL69" s="4">
        <v>29.3</v>
      </c>
      <c r="BM69" s="75">
        <v>7.84</v>
      </c>
      <c r="BN69" s="4">
        <v>48.6</v>
      </c>
      <c r="BO69" s="80">
        <v>10.87</v>
      </c>
      <c r="BP69" s="4">
        <v>4</v>
      </c>
      <c r="BQ69" s="4">
        <v>139.8</v>
      </c>
      <c r="BR69" s="75">
        <v>2.01</v>
      </c>
      <c r="BT69" s="3">
        <v>65</v>
      </c>
      <c r="BU69" s="3">
        <v>199</v>
      </c>
      <c r="BV69" s="4">
        <v>81.7</v>
      </c>
      <c r="BW69" s="4">
        <v>34.7</v>
      </c>
      <c r="BX69" s="75">
        <v>7.24</v>
      </c>
      <c r="BY69" s="4">
        <v>48.9</v>
      </c>
      <c r="BZ69" s="80">
        <v>10.22</v>
      </c>
      <c r="CA69" s="4">
        <v>3.3</v>
      </c>
      <c r="CB69" s="4">
        <v>137</v>
      </c>
      <c r="CC69" s="75">
        <v>2.1</v>
      </c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P69" s="3">
        <v>63</v>
      </c>
      <c r="CQ69" s="3">
        <v>199</v>
      </c>
      <c r="CR69" s="4">
        <v>183</v>
      </c>
      <c r="CS69" s="4">
        <v>33.8</v>
      </c>
      <c r="CT69" s="75">
        <v>4.97</v>
      </c>
      <c r="CU69" s="4">
        <v>48.1</v>
      </c>
      <c r="CV69" s="80">
        <v>14</v>
      </c>
      <c r="CW69" s="4">
        <v>4.2</v>
      </c>
      <c r="CX69" s="4">
        <v>137.7</v>
      </c>
      <c r="CY69" s="75">
        <v>2.15</v>
      </c>
      <c r="DA69" s="3">
        <v>19</v>
      </c>
      <c r="DB69" s="3">
        <v>50</v>
      </c>
      <c r="DC69" s="4">
        <v>47.5</v>
      </c>
      <c r="DD69" s="4">
        <v>31.6</v>
      </c>
      <c r="DE69" s="75">
        <v>4.75</v>
      </c>
      <c r="DF69" s="4">
        <v>53.8</v>
      </c>
      <c r="DG69" s="37">
        <v>5.63</v>
      </c>
      <c r="DH69" s="4">
        <v>3.1</v>
      </c>
      <c r="DI69" s="4">
        <v>143.5</v>
      </c>
      <c r="DJ69" s="75">
        <v>1.68</v>
      </c>
    </row>
    <row r="70" spans="1:114">
      <c r="A70" s="3">
        <v>2018010</v>
      </c>
      <c r="B70" s="11" t="s">
        <v>331</v>
      </c>
      <c r="C70" s="2">
        <v>1614579</v>
      </c>
      <c r="D70" s="10" t="s">
        <v>332</v>
      </c>
      <c r="E70" s="2" t="s">
        <v>756</v>
      </c>
      <c r="F70" s="3">
        <v>133</v>
      </c>
      <c r="G70" s="3">
        <v>193</v>
      </c>
      <c r="H70" s="4">
        <v>20.3</v>
      </c>
      <c r="I70" s="4">
        <v>33.2</v>
      </c>
      <c r="J70" s="75">
        <v>2.56</v>
      </c>
      <c r="K70" s="4">
        <v>65</v>
      </c>
      <c r="L70" s="75">
        <v>4.29</v>
      </c>
      <c r="M70" s="4">
        <v>4.1</v>
      </c>
      <c r="N70" s="4">
        <v>140.3</v>
      </c>
      <c r="O70" s="75">
        <v>2.11</v>
      </c>
      <c r="Q70" s="3">
        <v>306</v>
      </c>
      <c r="R70" s="3">
        <v>212</v>
      </c>
      <c r="S70" s="4">
        <v>12</v>
      </c>
      <c r="T70" s="6">
        <v>40.7</v>
      </c>
      <c r="U70" s="75">
        <v>2.89</v>
      </c>
      <c r="V70" s="4">
        <v>68.5</v>
      </c>
      <c r="W70" s="13"/>
      <c r="X70" s="6">
        <v>3.8</v>
      </c>
      <c r="Y70" s="4">
        <v>145</v>
      </c>
      <c r="Z70" s="75">
        <v>2.3</v>
      </c>
      <c r="AB70" s="3">
        <v>374</v>
      </c>
      <c r="AC70" s="3">
        <v>217</v>
      </c>
      <c r="AD70" s="4">
        <v>12</v>
      </c>
      <c r="AE70" s="4">
        <v>44.4</v>
      </c>
      <c r="AF70" s="75">
        <v>4.67</v>
      </c>
      <c r="AG70" s="4">
        <v>66</v>
      </c>
      <c r="AH70" s="78"/>
      <c r="AI70" s="4">
        <v>3.8</v>
      </c>
      <c r="AJ70" s="4">
        <v>144.9</v>
      </c>
      <c r="AK70" s="75">
        <v>2.29</v>
      </c>
      <c r="AL70" s="2" t="s">
        <v>757</v>
      </c>
      <c r="AM70" s="3">
        <v>172</v>
      </c>
      <c r="AN70" s="3">
        <v>161</v>
      </c>
      <c r="AO70" s="4">
        <v>13.2</v>
      </c>
      <c r="AP70" s="4">
        <v>39.6</v>
      </c>
      <c r="AQ70" s="75">
        <v>6.3</v>
      </c>
      <c r="AR70" s="4">
        <v>64.9</v>
      </c>
      <c r="AS70" s="78"/>
      <c r="AT70" s="4">
        <v>4</v>
      </c>
      <c r="AU70" s="4">
        <v>143.5</v>
      </c>
      <c r="AV70" s="75">
        <v>2.15</v>
      </c>
      <c r="AX70" s="3">
        <v>107</v>
      </c>
      <c r="AY70" s="3">
        <v>134</v>
      </c>
      <c r="AZ70" s="4">
        <v>10.6</v>
      </c>
      <c r="BA70" s="4">
        <v>35.8</v>
      </c>
      <c r="BB70" s="75">
        <v>6.7</v>
      </c>
      <c r="BC70" s="4">
        <v>51.7</v>
      </c>
      <c r="BD70" s="78"/>
      <c r="BE70" s="4">
        <v>3.7</v>
      </c>
      <c r="BF70" s="4">
        <v>145.8</v>
      </c>
      <c r="BG70" s="75">
        <v>2.04</v>
      </c>
      <c r="BI70" s="3">
        <v>76</v>
      </c>
      <c r="BJ70" s="3">
        <v>116</v>
      </c>
      <c r="BK70" s="4">
        <v>14.4</v>
      </c>
      <c r="BL70" s="4">
        <v>32.9</v>
      </c>
      <c r="BM70" s="75">
        <v>6.49</v>
      </c>
      <c r="BN70" s="4">
        <v>51.1</v>
      </c>
      <c r="BO70" s="78"/>
      <c r="BP70" s="4">
        <v>3.6</v>
      </c>
      <c r="BQ70" s="4">
        <v>144.6</v>
      </c>
      <c r="BR70" s="75">
        <v>2.03</v>
      </c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E70" s="3">
        <v>47</v>
      </c>
      <c r="CF70" s="3">
        <v>78</v>
      </c>
      <c r="CG70" s="4">
        <v>14.3</v>
      </c>
      <c r="CH70" s="4">
        <v>31.5</v>
      </c>
      <c r="CI70" s="75">
        <v>8.19</v>
      </c>
      <c r="CJ70" s="4">
        <v>51.3</v>
      </c>
      <c r="CK70" s="21"/>
      <c r="CL70" s="4">
        <v>3.9</v>
      </c>
      <c r="CM70" s="4">
        <v>142.4</v>
      </c>
      <c r="CN70" s="75">
        <v>1.97</v>
      </c>
      <c r="CP70" s="3">
        <v>58</v>
      </c>
      <c r="CQ70" s="3">
        <v>82</v>
      </c>
      <c r="CR70" s="4">
        <v>15.6</v>
      </c>
      <c r="CS70" s="4">
        <v>32.5</v>
      </c>
      <c r="CT70" s="75">
        <v>7.14</v>
      </c>
      <c r="CU70" s="4">
        <v>49.6</v>
      </c>
      <c r="CV70" s="78"/>
      <c r="CW70" s="4">
        <v>3.8</v>
      </c>
      <c r="CX70" s="4">
        <v>135.8</v>
      </c>
      <c r="CY70" s="75">
        <v>2.04</v>
      </c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</row>
    <row r="71" spans="1:114">
      <c r="A71" s="3">
        <v>2018011</v>
      </c>
      <c r="B71" s="11" t="s">
        <v>334</v>
      </c>
      <c r="C71" s="2">
        <v>1612701</v>
      </c>
      <c r="D71" s="10" t="s">
        <v>335</v>
      </c>
      <c r="E71" s="2" t="s">
        <v>758</v>
      </c>
      <c r="F71" s="3">
        <v>52</v>
      </c>
      <c r="G71" s="3">
        <v>43</v>
      </c>
      <c r="H71" s="4">
        <v>45.7</v>
      </c>
      <c r="I71" s="4">
        <v>32.4</v>
      </c>
      <c r="J71" s="75">
        <v>6.87</v>
      </c>
      <c r="K71" s="4">
        <v>72.5</v>
      </c>
      <c r="L71" s="75">
        <v>5.76</v>
      </c>
      <c r="M71" s="4">
        <v>4</v>
      </c>
      <c r="N71" s="4">
        <v>136.7</v>
      </c>
      <c r="O71" s="75">
        <v>2.18</v>
      </c>
      <c r="Q71" s="3">
        <v>670</v>
      </c>
      <c r="R71" s="3">
        <v>129</v>
      </c>
      <c r="S71" s="4">
        <v>54.4</v>
      </c>
      <c r="T71" s="6">
        <v>25.5</v>
      </c>
      <c r="U71" s="75">
        <v>7.13</v>
      </c>
      <c r="V71" s="4">
        <v>73.6</v>
      </c>
      <c r="W71" s="13"/>
      <c r="X71" s="6">
        <v>3.7</v>
      </c>
      <c r="Y71" s="4">
        <v>141.6</v>
      </c>
      <c r="Z71" s="75">
        <v>2.16</v>
      </c>
      <c r="AA71" s="2" t="s">
        <v>759</v>
      </c>
      <c r="AB71" s="3">
        <v>337</v>
      </c>
      <c r="AC71" s="3">
        <v>162</v>
      </c>
      <c r="AD71" s="4">
        <v>36.7</v>
      </c>
      <c r="AE71" s="4">
        <v>30.9</v>
      </c>
      <c r="AF71" s="75">
        <v>8.91</v>
      </c>
      <c r="AG71" s="4">
        <v>71.9</v>
      </c>
      <c r="AH71" s="78"/>
      <c r="AI71" s="4">
        <v>5</v>
      </c>
      <c r="AJ71" s="4">
        <v>140.7</v>
      </c>
      <c r="AK71" s="75">
        <v>2.04</v>
      </c>
      <c r="AM71" s="3">
        <v>118</v>
      </c>
      <c r="AN71" s="3">
        <v>160</v>
      </c>
      <c r="AO71" s="4">
        <v>34.3</v>
      </c>
      <c r="AP71" s="4">
        <v>32.9</v>
      </c>
      <c r="AQ71" s="75">
        <v>7.47</v>
      </c>
      <c r="AR71" s="4">
        <v>65</v>
      </c>
      <c r="AS71" s="78"/>
      <c r="AT71" s="4">
        <v>4.1</v>
      </c>
      <c r="AU71" s="4">
        <v>135.8</v>
      </c>
      <c r="AV71" s="75">
        <v>2.09</v>
      </c>
      <c r="AX71" s="3">
        <v>68</v>
      </c>
      <c r="AY71" s="3">
        <v>131</v>
      </c>
      <c r="AZ71" s="4">
        <v>35</v>
      </c>
      <c r="BA71" s="4">
        <v>34.1</v>
      </c>
      <c r="BB71" s="75">
        <v>6.89</v>
      </c>
      <c r="BC71" s="4">
        <v>67.5</v>
      </c>
      <c r="BD71" s="80">
        <v>11.59</v>
      </c>
      <c r="BE71" s="4">
        <v>4.3</v>
      </c>
      <c r="BF71" s="4">
        <v>134.3</v>
      </c>
      <c r="BG71" s="75">
        <v>2.04</v>
      </c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T71" s="3">
        <v>30</v>
      </c>
      <c r="BU71" s="3">
        <v>84</v>
      </c>
      <c r="BV71" s="4">
        <v>30.7</v>
      </c>
      <c r="BW71" s="4">
        <v>33.6</v>
      </c>
      <c r="BX71" s="75">
        <v>8.87</v>
      </c>
      <c r="BY71" s="4">
        <v>73.1</v>
      </c>
      <c r="BZ71" s="75">
        <v>8.26</v>
      </c>
      <c r="CA71" s="4">
        <v>4.1</v>
      </c>
      <c r="CB71" s="4">
        <v>133.8</v>
      </c>
      <c r="CC71" s="75">
        <v>1.92</v>
      </c>
      <c r="CE71" s="3">
        <v>25</v>
      </c>
      <c r="CF71" s="3">
        <v>66</v>
      </c>
      <c r="CG71" s="4">
        <v>32.2</v>
      </c>
      <c r="CH71" s="4">
        <v>31.7</v>
      </c>
      <c r="CI71" s="75">
        <v>7.31</v>
      </c>
      <c r="CJ71" s="4">
        <v>62.6</v>
      </c>
      <c r="CK71" s="37">
        <v>9.67</v>
      </c>
      <c r="CL71" s="4">
        <v>3.7</v>
      </c>
      <c r="CM71" s="4">
        <v>137.2</v>
      </c>
      <c r="CN71" s="75">
        <v>1.91</v>
      </c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</row>
    <row r="72" spans="1:114">
      <c r="A72" s="3">
        <v>2018012</v>
      </c>
      <c r="B72" s="11" t="s">
        <v>337</v>
      </c>
      <c r="C72" s="2">
        <v>1615330</v>
      </c>
      <c r="D72" s="10" t="s">
        <v>338</v>
      </c>
      <c r="E72" s="2" t="s">
        <v>760</v>
      </c>
      <c r="F72" s="3">
        <v>106</v>
      </c>
      <c r="G72" s="3">
        <v>50</v>
      </c>
      <c r="H72" s="4">
        <v>23.5</v>
      </c>
      <c r="I72" s="4">
        <v>35.6</v>
      </c>
      <c r="J72" s="75">
        <v>4.18</v>
      </c>
      <c r="K72" s="4">
        <v>62.4</v>
      </c>
      <c r="L72" s="75">
        <v>5.08</v>
      </c>
      <c r="M72" s="4">
        <v>4</v>
      </c>
      <c r="N72" s="4">
        <v>141.5</v>
      </c>
      <c r="O72" s="75">
        <v>2.23</v>
      </c>
      <c r="Q72" s="3">
        <v>257</v>
      </c>
      <c r="R72" s="3">
        <v>129</v>
      </c>
      <c r="S72" s="4">
        <v>30</v>
      </c>
      <c r="T72" s="6">
        <v>39.8</v>
      </c>
      <c r="U72" s="75">
        <v>4.37</v>
      </c>
      <c r="V72" s="4">
        <v>73.6</v>
      </c>
      <c r="W72" s="13"/>
      <c r="X72" s="6">
        <v>3.8</v>
      </c>
      <c r="Y72" s="4">
        <v>136.8</v>
      </c>
      <c r="Z72" s="75">
        <v>2.23</v>
      </c>
      <c r="AB72" s="3">
        <v>184</v>
      </c>
      <c r="AC72" s="3">
        <v>133</v>
      </c>
      <c r="AD72" s="4">
        <v>21.4</v>
      </c>
      <c r="AE72" s="4">
        <v>38.5</v>
      </c>
      <c r="AF72" s="75">
        <v>6.06</v>
      </c>
      <c r="AG72" s="4">
        <v>69.2</v>
      </c>
      <c r="AH72" s="78"/>
      <c r="AI72" s="4">
        <v>3.4</v>
      </c>
      <c r="AJ72" s="4">
        <v>137.6</v>
      </c>
      <c r="AK72" s="75">
        <v>2.21</v>
      </c>
      <c r="AM72" s="3">
        <v>110</v>
      </c>
      <c r="AN72" s="3">
        <v>122</v>
      </c>
      <c r="AO72" s="4">
        <v>11.4</v>
      </c>
      <c r="AP72" s="4">
        <v>34.8</v>
      </c>
      <c r="AQ72" s="75">
        <v>3.66</v>
      </c>
      <c r="AR72" s="4">
        <v>50.4</v>
      </c>
      <c r="AS72" s="78"/>
      <c r="AT72" s="4">
        <v>4.1</v>
      </c>
      <c r="AU72" s="4">
        <v>139.9</v>
      </c>
      <c r="AV72" s="75">
        <v>2.14</v>
      </c>
      <c r="AX72" s="3">
        <v>64</v>
      </c>
      <c r="AY72" s="3">
        <v>99</v>
      </c>
      <c r="AZ72" s="4">
        <v>10.2</v>
      </c>
      <c r="BA72" s="4">
        <v>34.4</v>
      </c>
      <c r="BB72" s="75">
        <v>4.23</v>
      </c>
      <c r="BC72" s="4">
        <v>52.9</v>
      </c>
      <c r="BD72" s="78"/>
      <c r="BE72" s="4">
        <v>4.2</v>
      </c>
      <c r="BF72" s="4">
        <v>140.1</v>
      </c>
      <c r="BG72" s="75">
        <v>2.15</v>
      </c>
      <c r="BI72" s="3">
        <v>32</v>
      </c>
      <c r="BJ72" s="3">
        <v>80</v>
      </c>
      <c r="BK72" s="4">
        <v>8.6</v>
      </c>
      <c r="BL72" s="4">
        <v>33.1</v>
      </c>
      <c r="BM72" s="75">
        <v>4.62</v>
      </c>
      <c r="BN72" s="4">
        <v>54.4</v>
      </c>
      <c r="BO72" s="78"/>
      <c r="BP72" s="4">
        <v>4.2</v>
      </c>
      <c r="BQ72" s="4">
        <v>141.3</v>
      </c>
      <c r="BR72" s="75">
        <v>2.09</v>
      </c>
      <c r="BT72" s="3">
        <v>17</v>
      </c>
      <c r="BU72" s="3">
        <v>11</v>
      </c>
      <c r="BV72" s="4">
        <v>4.9</v>
      </c>
      <c r="BW72" s="4">
        <v>26.4</v>
      </c>
      <c r="BX72" s="75">
        <v>15.37</v>
      </c>
      <c r="BY72" s="4">
        <v>471.6</v>
      </c>
      <c r="BZ72" s="78"/>
      <c r="CA72" s="4">
        <v>3.9</v>
      </c>
      <c r="CB72" s="4">
        <v>133.2</v>
      </c>
      <c r="CC72" s="75">
        <v>2.07</v>
      </c>
      <c r="CE72" s="3">
        <v>18</v>
      </c>
      <c r="CF72" s="3">
        <v>55</v>
      </c>
      <c r="CG72" s="4">
        <v>11</v>
      </c>
      <c r="CH72" s="4">
        <v>35.9</v>
      </c>
      <c r="CI72" s="75">
        <v>5.57</v>
      </c>
      <c r="CJ72" s="4">
        <v>59.1</v>
      </c>
      <c r="CK72" s="37">
        <v>4.96</v>
      </c>
      <c r="CL72" s="4">
        <v>4.2</v>
      </c>
      <c r="CM72" s="4">
        <v>139.3</v>
      </c>
      <c r="CN72" s="75">
        <v>2.17</v>
      </c>
      <c r="CP72" s="3">
        <v>23</v>
      </c>
      <c r="CQ72" s="3">
        <v>53</v>
      </c>
      <c r="CR72" s="4">
        <v>12.6</v>
      </c>
      <c r="CS72" s="4">
        <v>34.6</v>
      </c>
      <c r="CT72" s="75">
        <v>6.57</v>
      </c>
      <c r="CU72" s="4">
        <v>56.5</v>
      </c>
      <c r="CV72" s="75">
        <v>6.03</v>
      </c>
      <c r="CW72" s="4">
        <v>4.1</v>
      </c>
      <c r="CX72" s="4">
        <v>137.6</v>
      </c>
      <c r="CY72" s="75">
        <v>2.17</v>
      </c>
      <c r="DA72" s="3">
        <v>15</v>
      </c>
      <c r="DB72" s="3">
        <v>30</v>
      </c>
      <c r="DC72" s="4">
        <v>11</v>
      </c>
      <c r="DD72" s="4">
        <v>36</v>
      </c>
      <c r="DE72" s="75">
        <v>8.11</v>
      </c>
      <c r="DF72" s="4">
        <v>67.9</v>
      </c>
      <c r="DG72" s="37">
        <v>4.32</v>
      </c>
      <c r="DH72" s="4">
        <v>3.5</v>
      </c>
      <c r="DI72" s="4">
        <v>140.5</v>
      </c>
      <c r="DJ72" s="75">
        <v>2.18</v>
      </c>
    </row>
    <row r="73" spans="1:114">
      <c r="A73" s="3">
        <v>2018013</v>
      </c>
      <c r="B73" s="11" t="s">
        <v>342</v>
      </c>
      <c r="C73" s="2">
        <v>1616830</v>
      </c>
      <c r="D73" s="10" t="s">
        <v>343</v>
      </c>
      <c r="E73" s="2" t="s">
        <v>761</v>
      </c>
      <c r="F73" s="3">
        <v>500</v>
      </c>
      <c r="G73" s="3">
        <v>514</v>
      </c>
      <c r="H73" s="4">
        <v>105.1</v>
      </c>
      <c r="I73" s="4">
        <v>32</v>
      </c>
      <c r="J73" s="75">
        <v>6.63</v>
      </c>
      <c r="K73" s="4">
        <v>79.1</v>
      </c>
      <c r="L73" s="75">
        <v>3.8</v>
      </c>
      <c r="M73" s="4">
        <v>4.7</v>
      </c>
      <c r="N73" s="4">
        <v>126.8</v>
      </c>
      <c r="O73" s="75">
        <v>2.11</v>
      </c>
      <c r="Q73" s="3">
        <v>1750</v>
      </c>
      <c r="R73" s="3">
        <v>563</v>
      </c>
      <c r="S73" s="4">
        <v>65.6</v>
      </c>
      <c r="T73" s="6">
        <v>22.5</v>
      </c>
      <c r="U73" s="75">
        <v>10.51</v>
      </c>
      <c r="V73" s="4">
        <v>106</v>
      </c>
      <c r="W73" s="13"/>
      <c r="X73" s="6">
        <v>4.4</v>
      </c>
      <c r="Y73" s="4">
        <v>132.6</v>
      </c>
      <c r="Z73" s="75">
        <v>1.95</v>
      </c>
      <c r="AB73" s="3">
        <v>363</v>
      </c>
      <c r="AC73" s="3">
        <v>296</v>
      </c>
      <c r="AD73" s="4">
        <v>23.7</v>
      </c>
      <c r="AE73" s="4">
        <v>33.9</v>
      </c>
      <c r="AF73" s="75">
        <v>12.99</v>
      </c>
      <c r="AG73" s="4">
        <v>69.5</v>
      </c>
      <c r="AH73" s="78"/>
      <c r="AI73" s="4">
        <v>4.1</v>
      </c>
      <c r="AJ73" s="4">
        <v>144.7</v>
      </c>
      <c r="AK73" s="75">
        <v>2.12</v>
      </c>
      <c r="AM73" s="3">
        <v>113</v>
      </c>
      <c r="AN73" s="3">
        <v>215</v>
      </c>
      <c r="AO73" s="4">
        <v>16.5</v>
      </c>
      <c r="AP73" s="4">
        <v>29</v>
      </c>
      <c r="AQ73" s="75">
        <v>14.98</v>
      </c>
      <c r="AR73" s="4">
        <v>69.1</v>
      </c>
      <c r="AS73" s="78"/>
      <c r="AT73" s="4">
        <v>4.3</v>
      </c>
      <c r="AU73" s="4">
        <v>142.5</v>
      </c>
      <c r="AV73" s="75">
        <v>2.05</v>
      </c>
      <c r="AX73" s="3">
        <v>57</v>
      </c>
      <c r="AY73" s="3">
        <v>157</v>
      </c>
      <c r="AZ73" s="4">
        <v>19.9</v>
      </c>
      <c r="BA73" s="4">
        <v>29.2</v>
      </c>
      <c r="BB73" s="75">
        <v>12.68</v>
      </c>
      <c r="BC73" s="4">
        <v>57.6</v>
      </c>
      <c r="BD73" s="78"/>
      <c r="BE73" s="4">
        <v>4.3</v>
      </c>
      <c r="BF73" s="4">
        <v>137.8</v>
      </c>
      <c r="BG73" s="75">
        <v>2.02</v>
      </c>
      <c r="BI73" s="3">
        <v>70</v>
      </c>
      <c r="BJ73" s="3">
        <v>160</v>
      </c>
      <c r="BK73" s="4">
        <v>16.4</v>
      </c>
      <c r="BL73" s="4">
        <v>29.4</v>
      </c>
      <c r="BM73" s="75">
        <v>9.27</v>
      </c>
      <c r="BN73" s="4">
        <v>42.9</v>
      </c>
      <c r="BO73" s="80">
        <v>15.37</v>
      </c>
      <c r="BP73" s="4">
        <v>4.3</v>
      </c>
      <c r="BQ73" s="4">
        <v>131.3</v>
      </c>
      <c r="BR73" s="75">
        <v>2.02</v>
      </c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E73" s="3">
        <v>36</v>
      </c>
      <c r="CF73" s="3">
        <v>94</v>
      </c>
      <c r="CG73" s="4">
        <v>12.9</v>
      </c>
      <c r="CH73" s="4">
        <v>32</v>
      </c>
      <c r="CI73" s="75">
        <v>4.79</v>
      </c>
      <c r="CJ73" s="4">
        <v>38.5</v>
      </c>
      <c r="CK73" s="37">
        <v>9.59</v>
      </c>
      <c r="CL73" s="4">
        <v>4</v>
      </c>
      <c r="CM73" s="4">
        <v>134.8</v>
      </c>
      <c r="CN73" s="75">
        <v>2.04</v>
      </c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</row>
    <row r="74" spans="1:114">
      <c r="A74" s="3">
        <v>2018014</v>
      </c>
      <c r="B74" s="11" t="s">
        <v>347</v>
      </c>
      <c r="C74" s="2">
        <v>1616929</v>
      </c>
      <c r="D74" s="10" t="s">
        <v>348</v>
      </c>
      <c r="E74" s="2" t="s">
        <v>762</v>
      </c>
      <c r="F74" s="3">
        <v>28</v>
      </c>
      <c r="G74" s="3">
        <v>15</v>
      </c>
      <c r="H74" s="4">
        <v>136.3</v>
      </c>
      <c r="I74" s="4">
        <v>28.1</v>
      </c>
      <c r="J74" s="75">
        <v>6.07</v>
      </c>
      <c r="K74" s="4">
        <v>51.5</v>
      </c>
      <c r="L74" s="75">
        <v>5.81</v>
      </c>
      <c r="M74" s="4">
        <v>3.8</v>
      </c>
      <c r="N74" s="4">
        <v>137</v>
      </c>
      <c r="O74" s="75">
        <v>2.08</v>
      </c>
      <c r="Q74" s="3">
        <v>797</v>
      </c>
      <c r="R74" s="3">
        <v>129</v>
      </c>
      <c r="S74" s="4">
        <v>119.4</v>
      </c>
      <c r="T74" s="6">
        <v>33.9</v>
      </c>
      <c r="U74" s="75">
        <v>9.18</v>
      </c>
      <c r="V74" s="4">
        <v>59.2</v>
      </c>
      <c r="W74" s="13"/>
      <c r="X74" s="6">
        <v>3.6</v>
      </c>
      <c r="Y74" s="4">
        <v>144.8</v>
      </c>
      <c r="Z74" s="75">
        <v>2.12</v>
      </c>
      <c r="AA74" s="2" t="s">
        <v>763</v>
      </c>
      <c r="AB74" s="3">
        <v>240</v>
      </c>
      <c r="AC74" s="3">
        <v>57</v>
      </c>
      <c r="AD74" s="4">
        <v>27.5</v>
      </c>
      <c r="AE74" s="4">
        <v>39.8</v>
      </c>
      <c r="AF74" s="75">
        <v>9.7</v>
      </c>
      <c r="AG74" s="4">
        <v>50.3</v>
      </c>
      <c r="AH74" s="78"/>
      <c r="AI74" s="4">
        <v>3.9</v>
      </c>
      <c r="AJ74" s="4">
        <v>143.8</v>
      </c>
      <c r="AK74" s="75">
        <v>2.3</v>
      </c>
      <c r="AM74" s="3">
        <v>66</v>
      </c>
      <c r="AN74" s="3">
        <v>39</v>
      </c>
      <c r="AO74" s="4">
        <v>24.8</v>
      </c>
      <c r="AP74" s="4">
        <v>35.7</v>
      </c>
      <c r="AQ74" s="75">
        <v>12.98</v>
      </c>
      <c r="AR74" s="4">
        <v>50.9</v>
      </c>
      <c r="AS74" s="78"/>
      <c r="AT74" s="4">
        <v>3.8</v>
      </c>
      <c r="AU74" s="4">
        <v>144.8</v>
      </c>
      <c r="AV74" s="75">
        <v>2.09</v>
      </c>
      <c r="AX74" s="3">
        <v>26</v>
      </c>
      <c r="AY74" s="3">
        <v>27</v>
      </c>
      <c r="AZ74" s="4">
        <v>24.4</v>
      </c>
      <c r="BA74" s="4">
        <v>33.4</v>
      </c>
      <c r="BB74" s="75">
        <v>12.21</v>
      </c>
      <c r="BC74" s="4">
        <v>41.2</v>
      </c>
      <c r="BD74" s="80">
        <v>9.1</v>
      </c>
      <c r="BE74" s="4">
        <v>3.7</v>
      </c>
      <c r="BF74" s="4">
        <v>142.2</v>
      </c>
      <c r="BG74" s="75">
        <v>2.14</v>
      </c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P74" s="3">
        <v>26</v>
      </c>
      <c r="CQ74" s="3">
        <v>43</v>
      </c>
      <c r="CR74" s="4">
        <v>32.4</v>
      </c>
      <c r="CS74" s="4">
        <v>32.8</v>
      </c>
      <c r="CT74" s="75">
        <v>6.78</v>
      </c>
      <c r="CU74" s="4">
        <v>40.5</v>
      </c>
      <c r="CV74" s="75">
        <v>7.05</v>
      </c>
      <c r="CW74" s="4">
        <v>3.8</v>
      </c>
      <c r="CX74" s="4">
        <v>139</v>
      </c>
      <c r="CY74" s="75">
        <v>2.1</v>
      </c>
      <c r="DA74" s="3">
        <v>12</v>
      </c>
      <c r="DB74" s="3">
        <v>28</v>
      </c>
      <c r="DC74" s="4">
        <v>38.5</v>
      </c>
      <c r="DD74" s="4">
        <v>29.3</v>
      </c>
      <c r="DE74" s="75">
        <v>7.74</v>
      </c>
      <c r="DF74" s="4">
        <v>47.8</v>
      </c>
      <c r="DG74" s="37">
        <v>5.75</v>
      </c>
      <c r="DH74" s="4">
        <v>3.5</v>
      </c>
      <c r="DI74" s="4">
        <v>140.7</v>
      </c>
      <c r="DJ74" s="75">
        <v>2.02</v>
      </c>
    </row>
    <row r="75" spans="1:114">
      <c r="A75" s="3">
        <v>2018015</v>
      </c>
      <c r="B75" s="11" t="s">
        <v>350</v>
      </c>
      <c r="C75" s="2">
        <v>1618054</v>
      </c>
      <c r="D75" s="10" t="s">
        <v>351</v>
      </c>
      <c r="E75" s="2" t="s">
        <v>764</v>
      </c>
      <c r="F75" s="3">
        <v>62</v>
      </c>
      <c r="G75" s="3">
        <v>35</v>
      </c>
      <c r="H75" s="4">
        <v>470.1</v>
      </c>
      <c r="I75" s="4">
        <v>26.8</v>
      </c>
      <c r="J75" s="75">
        <v>10.49</v>
      </c>
      <c r="K75" s="4">
        <v>109.3</v>
      </c>
      <c r="L75" s="75">
        <v>6.2</v>
      </c>
      <c r="M75" s="4">
        <v>4.8</v>
      </c>
      <c r="N75" s="4">
        <v>126.1</v>
      </c>
      <c r="O75" s="75">
        <v>2.17</v>
      </c>
      <c r="Q75" s="3">
        <v>268</v>
      </c>
      <c r="R75" s="3">
        <v>79</v>
      </c>
      <c r="S75" s="4">
        <v>319.4</v>
      </c>
      <c r="T75" s="6">
        <v>31.6</v>
      </c>
      <c r="U75" s="75">
        <v>15.75</v>
      </c>
      <c r="V75" s="4">
        <v>111.4</v>
      </c>
      <c r="W75" s="13"/>
      <c r="X75" s="6">
        <v>4.7</v>
      </c>
      <c r="Y75" s="4">
        <v>136.5</v>
      </c>
      <c r="Z75" s="75">
        <v>2.08</v>
      </c>
      <c r="AB75" s="3">
        <v>220</v>
      </c>
      <c r="AC75" s="3">
        <v>80</v>
      </c>
      <c r="AD75" s="4">
        <v>248.6</v>
      </c>
      <c r="AE75" s="4">
        <v>30.3</v>
      </c>
      <c r="AF75" s="75">
        <v>18.7</v>
      </c>
      <c r="AG75" s="4">
        <v>119.2</v>
      </c>
      <c r="AH75" s="78"/>
      <c r="AI75" s="4">
        <v>4.3</v>
      </c>
      <c r="AJ75" s="4">
        <v>133.4</v>
      </c>
      <c r="AK75" s="75">
        <v>2.15</v>
      </c>
      <c r="AM75" s="3">
        <v>122</v>
      </c>
      <c r="AN75" s="3">
        <v>65</v>
      </c>
      <c r="AO75" s="4">
        <v>144.9</v>
      </c>
      <c r="AP75" s="4">
        <v>30.6</v>
      </c>
      <c r="AQ75" s="75">
        <v>17.48</v>
      </c>
      <c r="AR75" s="4">
        <v>101</v>
      </c>
      <c r="AS75" s="80">
        <v>9.38</v>
      </c>
      <c r="AT75" s="4">
        <v>4.1</v>
      </c>
      <c r="AU75" s="4">
        <v>141.3</v>
      </c>
      <c r="AV75" s="75">
        <v>2.05</v>
      </c>
      <c r="AX75" s="3">
        <v>112</v>
      </c>
      <c r="AY75" s="3">
        <v>82</v>
      </c>
      <c r="AZ75" s="4">
        <v>104.9</v>
      </c>
      <c r="BA75" s="4">
        <v>29.2</v>
      </c>
      <c r="BB75" s="75">
        <v>17.27</v>
      </c>
      <c r="BC75" s="4">
        <v>110.2</v>
      </c>
      <c r="BD75" s="80">
        <v>10.13</v>
      </c>
      <c r="BE75" s="4">
        <v>3.8</v>
      </c>
      <c r="BF75" s="4">
        <v>138.6</v>
      </c>
      <c r="BG75" s="75">
        <v>2.15</v>
      </c>
      <c r="BI75" s="3">
        <v>82</v>
      </c>
      <c r="BJ75" s="3">
        <v>77</v>
      </c>
      <c r="BK75" s="4">
        <v>94.3</v>
      </c>
      <c r="BL75" s="4">
        <v>31.2</v>
      </c>
      <c r="BM75" s="75">
        <v>16.62</v>
      </c>
      <c r="BN75" s="4">
        <v>117.2</v>
      </c>
      <c r="BO75" s="80">
        <v>9.75</v>
      </c>
      <c r="BP75" s="4">
        <v>3.8</v>
      </c>
      <c r="BQ75" s="4">
        <v>140.3</v>
      </c>
      <c r="BR75" s="75">
        <v>2.08</v>
      </c>
      <c r="BT75" s="3">
        <v>89</v>
      </c>
      <c r="BU75" s="3">
        <v>89</v>
      </c>
      <c r="BV75" s="4">
        <v>90.8</v>
      </c>
      <c r="BW75" s="4">
        <v>33.7</v>
      </c>
      <c r="BX75" s="75">
        <v>15.05</v>
      </c>
      <c r="BY75" s="4">
        <v>105.9</v>
      </c>
      <c r="BZ75" s="80">
        <v>11.48</v>
      </c>
      <c r="CA75" s="4">
        <v>3.8</v>
      </c>
      <c r="CB75" s="4">
        <v>134.9</v>
      </c>
      <c r="CC75" s="75">
        <v>2.16</v>
      </c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P75" s="3">
        <v>82</v>
      </c>
      <c r="CQ75" s="3">
        <v>91</v>
      </c>
      <c r="CR75" s="4">
        <v>70.1</v>
      </c>
      <c r="CS75" s="4">
        <v>35.4</v>
      </c>
      <c r="CT75" s="75">
        <v>9.18</v>
      </c>
      <c r="CU75" s="4">
        <v>77.5</v>
      </c>
      <c r="CV75" s="75">
        <v>7.04</v>
      </c>
      <c r="CW75" s="4">
        <v>3.8</v>
      </c>
      <c r="CX75" s="4">
        <v>137.2</v>
      </c>
      <c r="CY75" s="75">
        <v>2.29</v>
      </c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</row>
    <row r="76" spans="1:114">
      <c r="A76" s="3">
        <v>2018016</v>
      </c>
      <c r="B76" s="11" t="s">
        <v>354</v>
      </c>
      <c r="C76" s="2">
        <v>1618690</v>
      </c>
      <c r="D76" s="10" t="s">
        <v>355</v>
      </c>
      <c r="E76" s="2" t="s">
        <v>765</v>
      </c>
      <c r="F76" s="3">
        <v>180</v>
      </c>
      <c r="G76" s="3">
        <v>38</v>
      </c>
      <c r="H76" s="4">
        <v>430.9</v>
      </c>
      <c r="I76" s="4">
        <v>37.3</v>
      </c>
      <c r="J76" s="75">
        <v>7.79</v>
      </c>
      <c r="K76" s="4">
        <v>88.8</v>
      </c>
      <c r="L76" s="75">
        <v>8.38</v>
      </c>
      <c r="M76" s="4">
        <v>5</v>
      </c>
      <c r="N76" s="4">
        <v>130.9</v>
      </c>
      <c r="O76" s="75">
        <v>2.34</v>
      </c>
      <c r="Q76" s="3">
        <v>3407</v>
      </c>
      <c r="R76" s="3">
        <v>1135</v>
      </c>
      <c r="S76" s="4">
        <v>185.9</v>
      </c>
      <c r="T76" s="6">
        <v>34.9</v>
      </c>
      <c r="U76" s="75">
        <v>7.34</v>
      </c>
      <c r="V76" s="4">
        <v>105.9</v>
      </c>
      <c r="W76" s="13"/>
      <c r="X76" s="6">
        <v>3.8</v>
      </c>
      <c r="Y76" s="4">
        <v>137.4</v>
      </c>
      <c r="Z76" s="75">
        <v>2.23</v>
      </c>
      <c r="AA76" s="2" t="s">
        <v>766</v>
      </c>
      <c r="AB76" s="3">
        <v>1290</v>
      </c>
      <c r="AC76" s="3">
        <v>696</v>
      </c>
      <c r="AD76" s="4">
        <v>108.2</v>
      </c>
      <c r="AE76" s="4">
        <v>34.1</v>
      </c>
      <c r="AF76" s="75">
        <v>7.45</v>
      </c>
      <c r="AG76" s="4">
        <v>86</v>
      </c>
      <c r="AH76" s="78"/>
      <c r="AI76" s="4">
        <v>3.8</v>
      </c>
      <c r="AJ76" s="4">
        <v>142.7</v>
      </c>
      <c r="AK76" s="75">
        <v>2.41</v>
      </c>
      <c r="AM76" s="3">
        <v>355</v>
      </c>
      <c r="AN76" s="3">
        <v>461</v>
      </c>
      <c r="AO76" s="4">
        <v>98.9</v>
      </c>
      <c r="AP76" s="4">
        <v>35.7</v>
      </c>
      <c r="AQ76" s="75">
        <v>8.64</v>
      </c>
      <c r="AR76" s="4">
        <v>65.6</v>
      </c>
      <c r="AS76" s="80">
        <v>14.21</v>
      </c>
      <c r="AT76" s="4">
        <v>4.5</v>
      </c>
      <c r="AU76" s="4">
        <v>140.2</v>
      </c>
      <c r="AV76" s="75">
        <v>2.29</v>
      </c>
      <c r="AX76" s="3">
        <v>146</v>
      </c>
      <c r="AY76" s="3">
        <v>343</v>
      </c>
      <c r="AZ76" s="4">
        <v>94.5</v>
      </c>
      <c r="BA76" s="4">
        <v>34</v>
      </c>
      <c r="BB76" s="75">
        <v>10.57</v>
      </c>
      <c r="BC76" s="4">
        <v>72.8</v>
      </c>
      <c r="BD76" s="75">
        <v>7.87</v>
      </c>
      <c r="BE76" s="4">
        <v>4.6</v>
      </c>
      <c r="BF76" s="4">
        <v>142.2</v>
      </c>
      <c r="BG76" s="75">
        <v>2.28</v>
      </c>
      <c r="BI76" s="3">
        <v>132</v>
      </c>
      <c r="BJ76" s="3">
        <v>325</v>
      </c>
      <c r="BK76" s="4">
        <v>86.6</v>
      </c>
      <c r="BL76" s="4">
        <v>33.8</v>
      </c>
      <c r="BM76" s="75">
        <v>9.99</v>
      </c>
      <c r="BN76" s="4">
        <v>74.4</v>
      </c>
      <c r="BO76" s="80">
        <v>8.28</v>
      </c>
      <c r="BP76" s="4">
        <v>4.3</v>
      </c>
      <c r="BQ76" s="4">
        <v>142.3</v>
      </c>
      <c r="BR76" s="75">
        <v>2.25</v>
      </c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E76" s="3">
        <v>45</v>
      </c>
      <c r="CF76" s="3">
        <v>223</v>
      </c>
      <c r="CG76" s="4">
        <v>74.2</v>
      </c>
      <c r="CH76" s="4">
        <v>33.1</v>
      </c>
      <c r="CI76" s="75">
        <v>6.81</v>
      </c>
      <c r="CJ76" s="4">
        <v>76.7</v>
      </c>
      <c r="CK76" s="80">
        <v>8.4</v>
      </c>
      <c r="CL76" s="4">
        <v>3.7</v>
      </c>
      <c r="CM76" s="4">
        <v>139.1</v>
      </c>
      <c r="CN76" s="75">
        <v>2.07</v>
      </c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DA76" s="3">
        <v>35</v>
      </c>
      <c r="DB76" s="3">
        <v>111</v>
      </c>
      <c r="DC76" s="4">
        <v>43.8</v>
      </c>
      <c r="DD76" s="4">
        <v>38</v>
      </c>
      <c r="DE76" s="75">
        <v>10.06</v>
      </c>
      <c r="DF76" s="4">
        <v>89.9</v>
      </c>
      <c r="DG76" s="75">
        <v>7.05</v>
      </c>
      <c r="DH76" s="4">
        <v>3.9</v>
      </c>
      <c r="DI76" s="4">
        <v>138.9</v>
      </c>
      <c r="DJ76" s="75">
        <v>2.28</v>
      </c>
    </row>
    <row r="77" spans="1:114">
      <c r="A77" s="3">
        <v>2018017</v>
      </c>
      <c r="B77" s="11" t="s">
        <v>359</v>
      </c>
      <c r="C77" s="2">
        <v>1617390</v>
      </c>
      <c r="D77" s="10" t="s">
        <v>360</v>
      </c>
      <c r="E77" s="2" t="s">
        <v>767</v>
      </c>
      <c r="F77" s="3">
        <v>143</v>
      </c>
      <c r="G77" s="3">
        <v>31</v>
      </c>
      <c r="H77" s="4">
        <v>619.7</v>
      </c>
      <c r="I77" s="4">
        <v>28.9</v>
      </c>
      <c r="J77" s="75">
        <v>9.28</v>
      </c>
      <c r="K77" s="4">
        <v>86.5</v>
      </c>
      <c r="L77" s="78"/>
      <c r="M77" s="4">
        <v>3.1</v>
      </c>
      <c r="N77" s="4">
        <v>131.2</v>
      </c>
      <c r="O77" s="75">
        <v>2.21</v>
      </c>
      <c r="P77" s="21"/>
      <c r="Q77" s="21"/>
      <c r="R77" s="21"/>
      <c r="S77" s="21"/>
      <c r="T77" s="16"/>
      <c r="U77" s="21"/>
      <c r="V77" s="21"/>
      <c r="W77" s="21"/>
      <c r="X77" s="16"/>
      <c r="Y77" s="21"/>
      <c r="Z77" s="21"/>
      <c r="AB77" s="3">
        <v>174</v>
      </c>
      <c r="AC77" s="3">
        <v>140</v>
      </c>
      <c r="AD77" s="4">
        <v>224.9</v>
      </c>
      <c r="AE77" s="4">
        <v>34.1</v>
      </c>
      <c r="AF77" s="75">
        <v>10.1</v>
      </c>
      <c r="AG77" s="4">
        <v>71.4</v>
      </c>
      <c r="AH77" s="78"/>
      <c r="AI77" s="4">
        <v>3.6</v>
      </c>
      <c r="AJ77" s="4">
        <v>145.8</v>
      </c>
      <c r="AK77" s="75">
        <v>2.28</v>
      </c>
      <c r="AL77" s="2" t="s">
        <v>768</v>
      </c>
      <c r="AM77" s="3">
        <v>100</v>
      </c>
      <c r="AN77" s="3">
        <v>119</v>
      </c>
      <c r="AO77" s="4">
        <v>229</v>
      </c>
      <c r="AP77" s="4">
        <v>31.6</v>
      </c>
      <c r="AQ77" s="75">
        <v>10.07</v>
      </c>
      <c r="AR77" s="4">
        <v>61.3</v>
      </c>
      <c r="AS77" s="78"/>
      <c r="AT77" s="4">
        <v>3.6</v>
      </c>
      <c r="AU77" s="4">
        <v>146.8</v>
      </c>
      <c r="AV77" s="75">
        <v>2.34</v>
      </c>
      <c r="AX77" s="3">
        <v>57</v>
      </c>
      <c r="AY77" s="3">
        <v>94</v>
      </c>
      <c r="AZ77" s="4">
        <v>250.7</v>
      </c>
      <c r="BA77" s="4">
        <v>29.2</v>
      </c>
      <c r="BB77" s="75">
        <v>11.77</v>
      </c>
      <c r="BC77" s="4">
        <v>58.7</v>
      </c>
      <c r="BD77" s="78"/>
      <c r="BE77" s="4">
        <v>4</v>
      </c>
      <c r="BF77" s="4">
        <v>148.2</v>
      </c>
      <c r="BG77" s="75">
        <v>2.42</v>
      </c>
      <c r="BI77" s="3">
        <v>43</v>
      </c>
      <c r="BJ77" s="3">
        <v>74</v>
      </c>
      <c r="BK77" s="4">
        <v>245.6</v>
      </c>
      <c r="BL77" s="4">
        <v>28.9</v>
      </c>
      <c r="BM77" s="75">
        <v>13.68</v>
      </c>
      <c r="BN77" s="4">
        <v>64</v>
      </c>
      <c r="BO77" s="78"/>
      <c r="BP77" s="4">
        <v>3.9</v>
      </c>
      <c r="BQ77" s="4">
        <v>150</v>
      </c>
      <c r="BR77" s="75">
        <v>2.42</v>
      </c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E77" s="3">
        <v>26</v>
      </c>
      <c r="CF77" s="3">
        <v>41</v>
      </c>
      <c r="CG77" s="4">
        <v>111.1</v>
      </c>
      <c r="CH77" s="4">
        <v>27.9</v>
      </c>
      <c r="CI77" s="75">
        <v>18.17</v>
      </c>
      <c r="CJ77" s="4">
        <v>95.2</v>
      </c>
      <c r="CK77" s="78"/>
      <c r="CL77" s="4">
        <v>4</v>
      </c>
      <c r="CM77" s="4">
        <v>139.5</v>
      </c>
      <c r="CN77" s="75">
        <v>2.18</v>
      </c>
      <c r="CP77" s="3">
        <v>28</v>
      </c>
      <c r="CQ77" s="3">
        <v>29</v>
      </c>
      <c r="CR77" s="4">
        <v>80.7</v>
      </c>
      <c r="CS77" s="4">
        <v>29</v>
      </c>
      <c r="CT77" s="75">
        <v>13.82</v>
      </c>
      <c r="CU77" s="4">
        <v>68.7</v>
      </c>
      <c r="CV77" s="78"/>
      <c r="CW77" s="4">
        <v>3.3</v>
      </c>
      <c r="CX77" s="4">
        <v>140.8</v>
      </c>
      <c r="CY77" s="75">
        <v>2.15</v>
      </c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</row>
    <row r="78" spans="1:114">
      <c r="A78" s="3">
        <v>2018018</v>
      </c>
      <c r="B78" s="11" t="s">
        <v>364</v>
      </c>
      <c r="C78" s="2">
        <v>1619730</v>
      </c>
      <c r="D78" s="10" t="s">
        <v>365</v>
      </c>
      <c r="E78" s="2" t="s">
        <v>769</v>
      </c>
      <c r="F78" s="3">
        <v>85</v>
      </c>
      <c r="G78" s="3">
        <v>54</v>
      </c>
      <c r="H78" s="4">
        <v>239.9</v>
      </c>
      <c r="I78" s="4">
        <v>36.6</v>
      </c>
      <c r="J78" s="75">
        <v>8.03</v>
      </c>
      <c r="K78" s="4">
        <v>44.4</v>
      </c>
      <c r="L78" s="75">
        <v>7.51</v>
      </c>
      <c r="M78" s="4">
        <v>4.1</v>
      </c>
      <c r="N78" s="4">
        <v>140.1</v>
      </c>
      <c r="O78" s="75">
        <v>2.24</v>
      </c>
      <c r="Q78" s="3">
        <v>1239</v>
      </c>
      <c r="R78" s="3">
        <v>865</v>
      </c>
      <c r="S78" s="4">
        <v>176.6</v>
      </c>
      <c r="T78" s="6">
        <v>33.9</v>
      </c>
      <c r="U78" s="75">
        <v>12.4</v>
      </c>
      <c r="V78" s="4">
        <v>58.2</v>
      </c>
      <c r="W78" s="13"/>
      <c r="X78" s="6">
        <v>3.8</v>
      </c>
      <c r="Y78" s="4">
        <v>141.6</v>
      </c>
      <c r="Z78" s="75">
        <v>2.14</v>
      </c>
      <c r="AB78" s="3">
        <v>722</v>
      </c>
      <c r="AC78" s="3">
        <v>634</v>
      </c>
      <c r="AD78" s="4">
        <v>148.8</v>
      </c>
      <c r="AE78" s="4">
        <v>39.7</v>
      </c>
      <c r="AF78" s="75">
        <v>14.31</v>
      </c>
      <c r="AG78" s="4">
        <v>54.3</v>
      </c>
      <c r="AH78" s="78"/>
      <c r="AI78" s="4">
        <v>3.7</v>
      </c>
      <c r="AJ78" s="4">
        <v>142.6</v>
      </c>
      <c r="AK78" s="75">
        <v>2.34</v>
      </c>
      <c r="AM78" s="3">
        <v>195</v>
      </c>
      <c r="AN78" s="3">
        <v>427</v>
      </c>
      <c r="AO78" s="4">
        <v>109.7</v>
      </c>
      <c r="AP78" s="4">
        <v>37.4</v>
      </c>
      <c r="AQ78" s="75">
        <v>15.37</v>
      </c>
      <c r="AR78" s="4">
        <v>44.6</v>
      </c>
      <c r="AS78" s="78"/>
      <c r="AT78" s="4">
        <v>4.1</v>
      </c>
      <c r="AU78" s="4">
        <v>143.5</v>
      </c>
      <c r="AV78" s="75">
        <v>2.26</v>
      </c>
      <c r="AX78" s="3">
        <v>84</v>
      </c>
      <c r="AY78" s="3">
        <v>306</v>
      </c>
      <c r="AZ78" s="4">
        <v>86.2</v>
      </c>
      <c r="BA78" s="4">
        <v>39</v>
      </c>
      <c r="BB78" s="75">
        <v>13.63</v>
      </c>
      <c r="BC78" s="4">
        <v>37.6</v>
      </c>
      <c r="BD78" s="78"/>
      <c r="BE78" s="4">
        <v>3.7</v>
      </c>
      <c r="BF78" s="4">
        <v>144.7</v>
      </c>
      <c r="BG78" s="75">
        <v>2.29</v>
      </c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P78" s="3">
        <v>28</v>
      </c>
      <c r="CQ78" s="3">
        <v>89</v>
      </c>
      <c r="CR78" s="4">
        <v>85.7</v>
      </c>
      <c r="CS78" s="4">
        <v>41.5</v>
      </c>
      <c r="CT78" s="75">
        <v>11.97</v>
      </c>
      <c r="CU78" s="4">
        <v>50</v>
      </c>
      <c r="CV78" s="75">
        <v>8.04</v>
      </c>
      <c r="CW78" s="4">
        <v>2.7</v>
      </c>
      <c r="CX78" s="4">
        <v>141.3</v>
      </c>
      <c r="CY78" s="75">
        <v>2.12</v>
      </c>
      <c r="DA78" s="3">
        <v>58</v>
      </c>
      <c r="DB78" s="3">
        <v>87</v>
      </c>
      <c r="DC78" s="4">
        <v>97.7</v>
      </c>
      <c r="DD78" s="4">
        <v>41.4</v>
      </c>
      <c r="DE78" s="75">
        <v>14.16</v>
      </c>
      <c r="DF78" s="4">
        <v>54.6</v>
      </c>
      <c r="DG78" s="75">
        <v>8.84</v>
      </c>
      <c r="DH78" s="4">
        <v>3.3</v>
      </c>
      <c r="DI78" s="4">
        <v>139</v>
      </c>
      <c r="DJ78" s="75">
        <v>2.22</v>
      </c>
    </row>
    <row r="79" spans="1:114">
      <c r="A79" s="3">
        <v>2018019</v>
      </c>
      <c r="B79" s="11" t="s">
        <v>370</v>
      </c>
      <c r="C79" s="2">
        <v>1618942</v>
      </c>
      <c r="D79" s="10" t="s">
        <v>371</v>
      </c>
      <c r="E79" s="2" t="s">
        <v>770</v>
      </c>
      <c r="F79" s="3">
        <v>35</v>
      </c>
      <c r="G79" s="3">
        <v>28</v>
      </c>
      <c r="H79" s="4">
        <v>734.6</v>
      </c>
      <c r="I79" s="4">
        <v>32</v>
      </c>
      <c r="J79" s="75">
        <v>16.07</v>
      </c>
      <c r="K79" s="4">
        <v>198.3</v>
      </c>
      <c r="L79" s="78"/>
      <c r="M79" s="4">
        <v>3.9</v>
      </c>
      <c r="N79" s="4">
        <v>137.9</v>
      </c>
      <c r="O79" s="75">
        <v>2.42</v>
      </c>
      <c r="Q79" s="3">
        <v>746</v>
      </c>
      <c r="R79" s="3">
        <v>168</v>
      </c>
      <c r="S79" s="4">
        <v>482.2</v>
      </c>
      <c r="T79" s="6">
        <v>35.2</v>
      </c>
      <c r="U79" s="75">
        <v>20.11</v>
      </c>
      <c r="V79" s="4">
        <v>195.7</v>
      </c>
      <c r="W79" s="13"/>
      <c r="X79" s="6">
        <v>3.8</v>
      </c>
      <c r="Y79" s="4">
        <v>141</v>
      </c>
      <c r="Z79" s="75">
        <v>2.51</v>
      </c>
      <c r="AA79" s="2" t="s">
        <v>771</v>
      </c>
      <c r="AB79" s="3">
        <v>266</v>
      </c>
      <c r="AC79" s="3">
        <v>129</v>
      </c>
      <c r="AD79" s="4">
        <v>246.4</v>
      </c>
      <c r="AE79" s="4">
        <v>36.1</v>
      </c>
      <c r="AF79" s="75">
        <v>31.32</v>
      </c>
      <c r="AG79" s="4">
        <v>200.1</v>
      </c>
      <c r="AH79" s="78"/>
      <c r="AI79" s="4">
        <v>3.5</v>
      </c>
      <c r="AJ79" s="4">
        <v>144.2</v>
      </c>
      <c r="AK79" s="75">
        <v>2.35</v>
      </c>
      <c r="AM79" s="3">
        <v>158</v>
      </c>
      <c r="AN79" s="3">
        <v>117</v>
      </c>
      <c r="AO79" s="4">
        <v>225.2</v>
      </c>
      <c r="AP79" s="4">
        <v>34.9</v>
      </c>
      <c r="AQ79" s="75">
        <v>27.76</v>
      </c>
      <c r="AR79" s="4">
        <v>131.4</v>
      </c>
      <c r="AS79" s="78"/>
      <c r="AT79" s="4">
        <v>3.6</v>
      </c>
      <c r="AU79" s="4">
        <v>142.3</v>
      </c>
      <c r="AV79" s="75">
        <v>2.24</v>
      </c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I79" s="3">
        <v>55</v>
      </c>
      <c r="BJ79" s="3">
        <v>79</v>
      </c>
      <c r="BK79" s="4">
        <v>171.6</v>
      </c>
      <c r="BL79" s="4">
        <v>34.3</v>
      </c>
      <c r="BM79" s="75">
        <v>26.94</v>
      </c>
      <c r="BN79" s="4">
        <v>133.7</v>
      </c>
      <c r="BO79" s="78"/>
      <c r="BP79" s="4">
        <v>4.1</v>
      </c>
      <c r="BQ79" s="4">
        <v>139.4</v>
      </c>
      <c r="BR79" s="75">
        <v>2.12</v>
      </c>
      <c r="BT79" s="3">
        <v>56</v>
      </c>
      <c r="BU79" s="3">
        <v>76</v>
      </c>
      <c r="BV79" s="4">
        <v>140.8</v>
      </c>
      <c r="BW79" s="4">
        <v>33.9</v>
      </c>
      <c r="BX79" s="75">
        <v>18.05</v>
      </c>
      <c r="BY79" s="4">
        <v>153.1</v>
      </c>
      <c r="BZ79" s="21"/>
      <c r="CA79" s="4">
        <v>4</v>
      </c>
      <c r="CB79" s="4">
        <v>139.8</v>
      </c>
      <c r="CC79" s="75">
        <v>2.18</v>
      </c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P79" s="3">
        <v>43</v>
      </c>
      <c r="CQ79" s="3">
        <v>67</v>
      </c>
      <c r="CR79" s="4">
        <v>100.8</v>
      </c>
      <c r="CS79" s="4">
        <v>32</v>
      </c>
      <c r="CT79" s="75">
        <v>18.89</v>
      </c>
      <c r="CU79" s="4">
        <v>150.6</v>
      </c>
      <c r="CV79" s="78"/>
      <c r="CW79" s="4">
        <v>3.7</v>
      </c>
      <c r="CX79" s="4">
        <v>146.2</v>
      </c>
      <c r="CY79" s="75">
        <v>2.23</v>
      </c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</row>
    <row r="80" spans="1:114">
      <c r="A80" s="3">
        <v>2018020</v>
      </c>
      <c r="B80" s="11" t="s">
        <v>375</v>
      </c>
      <c r="C80" s="2">
        <v>1620144</v>
      </c>
      <c r="D80" s="10" t="s">
        <v>376</v>
      </c>
      <c r="E80" s="2" t="s">
        <v>772</v>
      </c>
      <c r="F80" s="3">
        <v>212</v>
      </c>
      <c r="G80" s="3">
        <v>92</v>
      </c>
      <c r="H80" s="4">
        <v>190.1</v>
      </c>
      <c r="I80" s="4">
        <v>34.2</v>
      </c>
      <c r="J80" s="75">
        <v>7.32</v>
      </c>
      <c r="K80" s="4">
        <v>70.3</v>
      </c>
      <c r="L80" s="80">
        <v>10.6</v>
      </c>
      <c r="M80" s="4">
        <v>4.5</v>
      </c>
      <c r="N80" s="4">
        <v>133.6</v>
      </c>
      <c r="O80" s="75">
        <v>2.4</v>
      </c>
      <c r="Q80" s="3">
        <v>1613</v>
      </c>
      <c r="R80" s="3">
        <v>836</v>
      </c>
      <c r="S80" s="4">
        <v>139.2</v>
      </c>
      <c r="T80" s="6">
        <v>33.9</v>
      </c>
      <c r="U80" s="75">
        <v>13.98</v>
      </c>
      <c r="V80" s="4">
        <v>96</v>
      </c>
      <c r="W80" s="79">
        <v>14.63</v>
      </c>
      <c r="X80" s="6">
        <v>4.2</v>
      </c>
      <c r="Y80" s="4">
        <v>152</v>
      </c>
      <c r="Z80" s="75">
        <v>2.65</v>
      </c>
      <c r="AA80" s="2" t="s">
        <v>773</v>
      </c>
      <c r="AB80" s="3">
        <v>711</v>
      </c>
      <c r="AC80" s="3">
        <v>653</v>
      </c>
      <c r="AD80" s="4">
        <v>86.8</v>
      </c>
      <c r="AE80" s="4">
        <v>33.1</v>
      </c>
      <c r="AF80" s="75">
        <v>21.05</v>
      </c>
      <c r="AG80" s="4">
        <v>131.2</v>
      </c>
      <c r="AH80" s="78"/>
      <c r="AI80" s="4">
        <v>3.7</v>
      </c>
      <c r="AJ80" s="4">
        <v>145.1</v>
      </c>
      <c r="AK80" s="75">
        <v>2.33</v>
      </c>
      <c r="AM80" s="3">
        <v>267</v>
      </c>
      <c r="AN80" s="3">
        <v>361</v>
      </c>
      <c r="AO80" s="4">
        <v>83.8</v>
      </c>
      <c r="AP80" s="4">
        <v>39.9</v>
      </c>
      <c r="AQ80" s="75">
        <v>15.23</v>
      </c>
      <c r="AR80" s="4">
        <v>84.6</v>
      </c>
      <c r="AS80" s="78"/>
      <c r="AT80" s="4">
        <v>4</v>
      </c>
      <c r="AU80" s="4">
        <v>141.5</v>
      </c>
      <c r="AV80" s="75">
        <v>2.33</v>
      </c>
      <c r="AX80" s="3">
        <v>122</v>
      </c>
      <c r="AY80" s="3">
        <v>230</v>
      </c>
      <c r="AZ80" s="4">
        <v>96.8</v>
      </c>
      <c r="BA80" s="4">
        <v>34.7</v>
      </c>
      <c r="BB80" s="75">
        <v>21.35</v>
      </c>
      <c r="BC80" s="4">
        <v>98.9</v>
      </c>
      <c r="BD80" s="21"/>
      <c r="BE80" s="4">
        <v>4</v>
      </c>
      <c r="BF80" s="4">
        <v>139</v>
      </c>
      <c r="BG80" s="75">
        <v>2.2</v>
      </c>
      <c r="BI80" s="3">
        <v>72</v>
      </c>
      <c r="BJ80" s="3">
        <v>162</v>
      </c>
      <c r="BK80" s="4">
        <v>78.9</v>
      </c>
      <c r="BL80" s="4">
        <v>32.4</v>
      </c>
      <c r="BM80" s="75">
        <v>18.84</v>
      </c>
      <c r="BN80" s="4">
        <v>84.8</v>
      </c>
      <c r="BO80" s="78"/>
      <c r="BP80" s="4">
        <v>3.9</v>
      </c>
      <c r="BQ80" s="4">
        <v>138.7</v>
      </c>
      <c r="BR80" s="75">
        <v>2.14</v>
      </c>
      <c r="BT80" s="3">
        <v>52</v>
      </c>
      <c r="BU80" s="3">
        <v>119</v>
      </c>
      <c r="BV80" s="4">
        <v>63.1</v>
      </c>
      <c r="BW80" s="4">
        <v>34</v>
      </c>
      <c r="BX80" s="75">
        <v>16.38</v>
      </c>
      <c r="BY80" s="4">
        <v>76.6</v>
      </c>
      <c r="BZ80" s="21"/>
      <c r="CA80" s="4">
        <v>3.6</v>
      </c>
      <c r="CB80" s="4">
        <v>139.2</v>
      </c>
      <c r="CC80" s="75">
        <v>2.12</v>
      </c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P80" s="3">
        <v>44</v>
      </c>
      <c r="CQ80" s="3">
        <v>70</v>
      </c>
      <c r="CR80" s="4">
        <v>46.9</v>
      </c>
      <c r="CS80" s="4">
        <v>30.4</v>
      </c>
      <c r="CT80" s="75">
        <v>22.12</v>
      </c>
      <c r="CU80" s="4">
        <v>96.1</v>
      </c>
      <c r="CV80" s="78"/>
      <c r="CW80" s="4">
        <v>3.8</v>
      </c>
      <c r="CX80" s="4">
        <v>137.7</v>
      </c>
      <c r="CY80" s="75">
        <v>2.06</v>
      </c>
      <c r="DA80" s="3">
        <v>32</v>
      </c>
      <c r="DB80" s="3">
        <v>31</v>
      </c>
      <c r="DC80" s="4">
        <v>25.4</v>
      </c>
      <c r="DD80" s="4">
        <v>32.6</v>
      </c>
      <c r="DE80" s="75">
        <v>3.14</v>
      </c>
      <c r="DF80" s="4">
        <v>85.5</v>
      </c>
      <c r="DG80" s="75">
        <v>9.87</v>
      </c>
      <c r="DH80" s="4">
        <v>3.4</v>
      </c>
      <c r="DI80" s="4">
        <v>136.7</v>
      </c>
      <c r="DJ80" s="75">
        <v>2.17</v>
      </c>
    </row>
    <row r="81" spans="1:114">
      <c r="A81" s="3">
        <v>2018021</v>
      </c>
      <c r="B81" s="11" t="s">
        <v>380</v>
      </c>
      <c r="C81" s="2">
        <v>1620136</v>
      </c>
      <c r="D81" s="10" t="s">
        <v>381</v>
      </c>
      <c r="E81" s="2" t="s">
        <v>774</v>
      </c>
      <c r="F81" s="3">
        <v>27</v>
      </c>
      <c r="G81" s="3">
        <v>16</v>
      </c>
      <c r="H81" s="4">
        <v>28.3</v>
      </c>
      <c r="I81" s="4">
        <v>36.6</v>
      </c>
      <c r="J81" s="75">
        <v>6.24</v>
      </c>
      <c r="K81" s="4">
        <v>44</v>
      </c>
      <c r="L81" s="80">
        <v>7.22</v>
      </c>
      <c r="M81" s="4">
        <v>4.2</v>
      </c>
      <c r="N81" s="4">
        <v>138.1</v>
      </c>
      <c r="O81" s="75">
        <v>2.27</v>
      </c>
      <c r="Q81" s="3">
        <v>488</v>
      </c>
      <c r="R81" s="3">
        <v>89</v>
      </c>
      <c r="S81" s="4">
        <v>45.9</v>
      </c>
      <c r="T81" s="6">
        <v>40.1</v>
      </c>
      <c r="U81" s="75">
        <v>5.2</v>
      </c>
      <c r="V81" s="4">
        <v>35.9</v>
      </c>
      <c r="W81" s="13"/>
      <c r="X81" s="6">
        <v>3.5</v>
      </c>
      <c r="Y81" s="4">
        <v>142.8</v>
      </c>
      <c r="Z81" s="75">
        <v>2.52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M81" s="3">
        <v>57</v>
      </c>
      <c r="AN81" s="3">
        <v>71</v>
      </c>
      <c r="AO81" s="4">
        <v>27.8</v>
      </c>
      <c r="AP81" s="4">
        <v>31.2</v>
      </c>
      <c r="AQ81" s="75">
        <v>12.65</v>
      </c>
      <c r="AR81" s="4">
        <v>47.4</v>
      </c>
      <c r="AS81" s="78"/>
      <c r="AT81" s="4">
        <v>3.8</v>
      </c>
      <c r="AU81" s="4">
        <v>139.1</v>
      </c>
      <c r="AV81" s="75">
        <v>2.04</v>
      </c>
      <c r="AX81" s="3">
        <v>31</v>
      </c>
      <c r="AY81" s="3">
        <v>53</v>
      </c>
      <c r="AZ81" s="4">
        <v>30.3</v>
      </c>
      <c r="BA81" s="4">
        <v>31.4</v>
      </c>
      <c r="BB81" s="75">
        <v>9.16</v>
      </c>
      <c r="BC81" s="4">
        <v>36.6</v>
      </c>
      <c r="BD81" s="21"/>
      <c r="BE81" s="4">
        <v>3.1</v>
      </c>
      <c r="BF81" s="4">
        <v>134.8</v>
      </c>
      <c r="BG81" s="75">
        <v>1.99</v>
      </c>
      <c r="BI81" s="3">
        <v>22</v>
      </c>
      <c r="BJ81" s="3">
        <v>40</v>
      </c>
      <c r="BK81" s="4">
        <v>27.7</v>
      </c>
      <c r="BL81" s="4">
        <v>30.8</v>
      </c>
      <c r="BM81" s="75">
        <v>9.35</v>
      </c>
      <c r="BN81" s="4">
        <v>38.5</v>
      </c>
      <c r="BO81" s="78"/>
      <c r="BP81" s="4">
        <v>2.9</v>
      </c>
      <c r="BQ81" s="4">
        <v>132.6</v>
      </c>
      <c r="BR81" s="75">
        <v>1.95</v>
      </c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E81" s="3">
        <v>13</v>
      </c>
      <c r="CF81" s="3">
        <v>23</v>
      </c>
      <c r="CG81" s="4">
        <v>18.7</v>
      </c>
      <c r="CH81" s="4">
        <v>29</v>
      </c>
      <c r="CI81" s="75">
        <v>6.76</v>
      </c>
      <c r="CJ81" s="4">
        <v>44.3</v>
      </c>
      <c r="CK81" s="75">
        <v>8.53</v>
      </c>
      <c r="CL81" s="4">
        <v>2.9</v>
      </c>
      <c r="CM81" s="4">
        <v>132.2</v>
      </c>
      <c r="CN81" s="75">
        <v>1.9</v>
      </c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</row>
    <row r="82" spans="1:114">
      <c r="A82" s="3">
        <v>2018022</v>
      </c>
      <c r="B82" s="11" t="s">
        <v>385</v>
      </c>
      <c r="C82" s="2">
        <v>1618849</v>
      </c>
      <c r="D82" s="10" t="s">
        <v>386</v>
      </c>
      <c r="F82" s="3">
        <v>36</v>
      </c>
      <c r="G82" s="3">
        <v>36</v>
      </c>
      <c r="H82" s="4">
        <v>35.3</v>
      </c>
      <c r="I82" s="4">
        <v>36.5</v>
      </c>
      <c r="J82" s="75">
        <v>4.61</v>
      </c>
      <c r="K82" s="4">
        <v>44.6</v>
      </c>
      <c r="L82" s="80">
        <v>7.73</v>
      </c>
      <c r="M82" s="4">
        <v>3.8</v>
      </c>
      <c r="N82" s="4">
        <v>141.4</v>
      </c>
      <c r="O82" s="75">
        <v>2.21</v>
      </c>
      <c r="P82" s="37"/>
      <c r="Q82" s="37">
        <v>1821</v>
      </c>
      <c r="R82" s="37">
        <v>384</v>
      </c>
      <c r="S82" s="37">
        <v>35.9</v>
      </c>
      <c r="T82" s="20">
        <v>31.9</v>
      </c>
      <c r="U82" s="37">
        <v>5.85</v>
      </c>
      <c r="V82" s="37">
        <v>54.4</v>
      </c>
      <c r="W82" s="21"/>
      <c r="X82" s="20">
        <v>4</v>
      </c>
      <c r="Y82" s="37">
        <v>143.9</v>
      </c>
      <c r="Z82" s="37">
        <v>1.95</v>
      </c>
      <c r="AB82" s="3">
        <v>451</v>
      </c>
      <c r="AC82" s="3">
        <v>187</v>
      </c>
      <c r="AD82" s="4">
        <v>13.6</v>
      </c>
      <c r="AE82" s="4">
        <v>30.7</v>
      </c>
      <c r="AF82" s="75">
        <v>13.83</v>
      </c>
      <c r="AG82" s="4">
        <v>77</v>
      </c>
      <c r="AH82" s="78"/>
      <c r="AI82" s="4">
        <v>4.3</v>
      </c>
      <c r="AJ82" s="4">
        <v>137.4</v>
      </c>
      <c r="AK82" s="75">
        <v>1.83</v>
      </c>
      <c r="AM82" s="3">
        <v>109</v>
      </c>
      <c r="AN82" s="3">
        <v>103</v>
      </c>
      <c r="AO82" s="4">
        <v>10.5</v>
      </c>
      <c r="AP82" s="4">
        <v>29.4</v>
      </c>
      <c r="AQ82" s="75">
        <v>17.73</v>
      </c>
      <c r="AR82" s="4">
        <v>58.7</v>
      </c>
      <c r="AS82" s="78"/>
      <c r="AT82" s="4">
        <v>4.2</v>
      </c>
      <c r="AU82" s="4">
        <v>137.9</v>
      </c>
      <c r="AV82" s="75">
        <v>1.92</v>
      </c>
      <c r="AX82" s="3">
        <v>63</v>
      </c>
      <c r="AY82" s="3">
        <v>78</v>
      </c>
      <c r="AZ82" s="4">
        <v>13.6</v>
      </c>
      <c r="BA82" s="4">
        <v>30.9</v>
      </c>
      <c r="BB82" s="75">
        <v>12.92</v>
      </c>
      <c r="BC82" s="4">
        <v>46.3</v>
      </c>
      <c r="BD82" s="21"/>
      <c r="BE82" s="4">
        <v>3.7</v>
      </c>
      <c r="BF82" s="4">
        <v>141.4</v>
      </c>
      <c r="BG82" s="75">
        <v>1.78</v>
      </c>
      <c r="BI82" s="3">
        <v>43</v>
      </c>
      <c r="BJ82" s="3">
        <v>67</v>
      </c>
      <c r="BK82" s="4">
        <v>13.9</v>
      </c>
      <c r="BL82" s="4">
        <v>31.9</v>
      </c>
      <c r="BM82" s="75">
        <v>10.81</v>
      </c>
      <c r="BN82" s="4">
        <v>57.1</v>
      </c>
      <c r="BO82" s="78"/>
      <c r="BP82" s="4">
        <v>4.3</v>
      </c>
      <c r="BQ82" s="4">
        <v>141.5</v>
      </c>
      <c r="BR82" s="75">
        <v>1.75</v>
      </c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P82" s="3">
        <v>23</v>
      </c>
      <c r="CQ82" s="3">
        <v>35</v>
      </c>
      <c r="CR82" s="4">
        <v>20.1</v>
      </c>
      <c r="CS82" s="4">
        <v>40.8</v>
      </c>
      <c r="CT82" s="75">
        <v>6.53</v>
      </c>
      <c r="CU82" s="4">
        <v>54.3</v>
      </c>
      <c r="CV82" s="78"/>
      <c r="CW82" s="4">
        <v>4.2</v>
      </c>
      <c r="CX82" s="4">
        <v>141</v>
      </c>
      <c r="CY82" s="75">
        <v>1.82</v>
      </c>
      <c r="DA82" s="3">
        <v>15</v>
      </c>
      <c r="DB82" s="3">
        <v>13</v>
      </c>
      <c r="DC82" s="4">
        <v>11</v>
      </c>
      <c r="DD82" s="4">
        <v>47</v>
      </c>
      <c r="DE82" s="75">
        <v>16.19</v>
      </c>
      <c r="DF82" s="4">
        <v>79.4</v>
      </c>
      <c r="DG82" s="21"/>
      <c r="DH82" s="4">
        <v>3.8</v>
      </c>
      <c r="DI82" s="4">
        <v>141.1</v>
      </c>
      <c r="DJ82" s="75">
        <v>1.82</v>
      </c>
    </row>
    <row r="83" spans="1:114">
      <c r="A83" s="3">
        <v>2018023</v>
      </c>
      <c r="B83" s="11" t="s">
        <v>390</v>
      </c>
      <c r="C83" s="2">
        <v>1619560</v>
      </c>
      <c r="D83" s="10" t="s">
        <v>391</v>
      </c>
      <c r="F83" s="3">
        <v>34</v>
      </c>
      <c r="G83" s="3">
        <v>16</v>
      </c>
      <c r="H83" s="4">
        <v>22.8</v>
      </c>
      <c r="I83" s="4">
        <v>32</v>
      </c>
      <c r="J83" s="75">
        <v>10.44</v>
      </c>
      <c r="K83" s="4">
        <v>95.3</v>
      </c>
      <c r="L83" s="80">
        <v>12.78</v>
      </c>
      <c r="M83" s="4">
        <v>3.3</v>
      </c>
      <c r="N83" s="4">
        <v>140.3</v>
      </c>
      <c r="O83" s="75">
        <v>2.08</v>
      </c>
      <c r="P83" s="37"/>
      <c r="Q83" s="37">
        <v>510</v>
      </c>
      <c r="R83" s="37">
        <v>291</v>
      </c>
      <c r="S83" s="37">
        <v>54.7</v>
      </c>
      <c r="T83" s="20">
        <v>31</v>
      </c>
      <c r="U83" s="37">
        <v>13.42</v>
      </c>
      <c r="V83" s="37">
        <v>144.6</v>
      </c>
      <c r="W83" s="21"/>
      <c r="X83" s="20">
        <v>4</v>
      </c>
      <c r="Y83" s="37">
        <v>140.8</v>
      </c>
      <c r="Z83" s="37">
        <v>2.09</v>
      </c>
      <c r="AB83" s="3">
        <v>252</v>
      </c>
      <c r="AC83" s="3">
        <v>248</v>
      </c>
      <c r="AD83" s="4">
        <v>87.8</v>
      </c>
      <c r="AE83" s="4">
        <v>33.2</v>
      </c>
      <c r="AF83" s="75">
        <v>19.45</v>
      </c>
      <c r="AG83" s="4">
        <v>246.6</v>
      </c>
      <c r="AH83" s="78"/>
      <c r="AI83" s="4">
        <v>3.8</v>
      </c>
      <c r="AJ83" s="4">
        <v>146.4</v>
      </c>
      <c r="AK83" s="75">
        <v>1.99</v>
      </c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X83" s="3">
        <v>73</v>
      </c>
      <c r="AY83" s="3">
        <v>87</v>
      </c>
      <c r="AZ83" s="4">
        <v>41.6</v>
      </c>
      <c r="BA83" s="4">
        <v>33.4</v>
      </c>
      <c r="BB83" s="75">
        <v>25.11</v>
      </c>
      <c r="BC83" s="4">
        <v>170.1</v>
      </c>
      <c r="BD83" s="21"/>
      <c r="BE83" s="4">
        <v>3.5</v>
      </c>
      <c r="BF83" s="4">
        <v>150.2</v>
      </c>
      <c r="BG83" s="75">
        <v>1.97</v>
      </c>
      <c r="BI83" s="3">
        <v>44</v>
      </c>
      <c r="BJ83" s="3">
        <v>57</v>
      </c>
      <c r="BK83" s="4">
        <v>33.2</v>
      </c>
      <c r="BL83" s="4">
        <v>32.5</v>
      </c>
      <c r="BM83" s="75">
        <v>23.7</v>
      </c>
      <c r="BN83" s="4">
        <v>123.6</v>
      </c>
      <c r="BO83" s="78"/>
      <c r="BP83" s="4">
        <v>4</v>
      </c>
      <c r="BQ83" s="4">
        <v>150.8</v>
      </c>
      <c r="BR83" s="75">
        <v>1.94</v>
      </c>
      <c r="BT83" s="3">
        <v>30</v>
      </c>
      <c r="BU83" s="3">
        <v>42</v>
      </c>
      <c r="BV83" s="4">
        <v>26.4</v>
      </c>
      <c r="BW83" s="4">
        <v>28.1</v>
      </c>
      <c r="BX83" s="75">
        <v>21.93</v>
      </c>
      <c r="BY83" s="4">
        <v>106.6</v>
      </c>
      <c r="BZ83" s="21"/>
      <c r="CA83" s="4">
        <v>3.9</v>
      </c>
      <c r="CB83" s="4">
        <v>147.5</v>
      </c>
      <c r="CC83" s="75">
        <v>1.93</v>
      </c>
      <c r="CE83" s="3">
        <v>32</v>
      </c>
      <c r="CF83" s="3">
        <v>42</v>
      </c>
      <c r="CG83" s="4">
        <v>29.3</v>
      </c>
      <c r="CH83" s="4">
        <v>29.6</v>
      </c>
      <c r="CI83" s="75">
        <v>20.05</v>
      </c>
      <c r="CJ83" s="4">
        <v>98.9</v>
      </c>
      <c r="CK83" s="21"/>
      <c r="CL83" s="4">
        <v>3.5</v>
      </c>
      <c r="CM83" s="4">
        <v>150.9</v>
      </c>
      <c r="CN83" s="75">
        <v>1.97</v>
      </c>
      <c r="CP83" s="3">
        <v>79</v>
      </c>
      <c r="CQ83" s="3">
        <v>74</v>
      </c>
      <c r="CR83" s="4">
        <v>31.4</v>
      </c>
      <c r="CS83" s="4">
        <v>31.2</v>
      </c>
      <c r="CT83" s="75">
        <v>18.85</v>
      </c>
      <c r="CU83" s="4">
        <v>94.4</v>
      </c>
      <c r="CV83" s="78"/>
      <c r="CW83" s="4">
        <v>3.8</v>
      </c>
      <c r="CX83" s="4">
        <v>146.9</v>
      </c>
      <c r="CY83" s="75">
        <v>1.96</v>
      </c>
      <c r="DA83" s="3">
        <v>11</v>
      </c>
      <c r="DB83" s="3">
        <v>9</v>
      </c>
      <c r="DC83" s="4">
        <v>21.4</v>
      </c>
      <c r="DD83" s="4">
        <v>28.3</v>
      </c>
      <c r="DE83" s="75">
        <v>14.33</v>
      </c>
      <c r="DF83" s="4">
        <v>205.5</v>
      </c>
      <c r="DG83" s="37">
        <v>7.75</v>
      </c>
      <c r="DH83" s="4">
        <v>3.5</v>
      </c>
      <c r="DI83" s="4">
        <v>138.7</v>
      </c>
      <c r="DJ83" s="75">
        <v>2.23</v>
      </c>
    </row>
    <row r="84" spans="1:114">
      <c r="A84" s="3">
        <v>2018024</v>
      </c>
      <c r="B84" s="11" t="s">
        <v>395</v>
      </c>
      <c r="C84" s="2">
        <v>1620544</v>
      </c>
      <c r="D84" s="10" t="s">
        <v>396</v>
      </c>
      <c r="F84" s="3">
        <v>46</v>
      </c>
      <c r="G84" s="3">
        <v>21</v>
      </c>
      <c r="H84" s="4">
        <v>80.2</v>
      </c>
      <c r="I84" s="4">
        <v>30.5</v>
      </c>
      <c r="J84" s="75">
        <v>5.06</v>
      </c>
      <c r="K84" s="4">
        <v>38.8</v>
      </c>
      <c r="L84" s="80">
        <v>11.23</v>
      </c>
      <c r="M84" s="4">
        <v>4.1</v>
      </c>
      <c r="N84" s="4">
        <v>141</v>
      </c>
      <c r="O84" s="75">
        <v>2.15</v>
      </c>
      <c r="P84" s="37"/>
      <c r="Q84" s="37">
        <v>695</v>
      </c>
      <c r="R84" s="37">
        <v>62</v>
      </c>
      <c r="S84" s="37">
        <v>103.2</v>
      </c>
      <c r="T84" s="16"/>
      <c r="U84" s="37">
        <v>7.36</v>
      </c>
      <c r="V84" s="37">
        <v>62.5</v>
      </c>
      <c r="W84" s="21"/>
      <c r="X84" s="20">
        <v>3.7</v>
      </c>
      <c r="Y84" s="37">
        <v>143.2</v>
      </c>
      <c r="Z84" s="37">
        <v>2.14</v>
      </c>
      <c r="AA84" s="37"/>
      <c r="AB84" s="37">
        <v>727</v>
      </c>
      <c r="AC84" s="37">
        <v>61</v>
      </c>
      <c r="AD84" s="37">
        <v>114.6</v>
      </c>
      <c r="AE84" s="37">
        <v>32.3</v>
      </c>
      <c r="AF84" s="37">
        <v>8.85</v>
      </c>
      <c r="AG84" s="37">
        <v>73.8</v>
      </c>
      <c r="AH84" s="21"/>
      <c r="AI84" s="37">
        <v>3.4</v>
      </c>
      <c r="AJ84" s="37">
        <v>142.4</v>
      </c>
      <c r="AK84" s="37">
        <v>2.03</v>
      </c>
      <c r="AM84" s="3">
        <v>178</v>
      </c>
      <c r="AN84" s="3">
        <v>54</v>
      </c>
      <c r="AO84" s="4">
        <v>90.1</v>
      </c>
      <c r="AP84" s="4">
        <v>32</v>
      </c>
      <c r="AQ84" s="75">
        <v>12.62</v>
      </c>
      <c r="AR84" s="4">
        <v>53.1</v>
      </c>
      <c r="AS84" s="78"/>
      <c r="AT84" s="4">
        <v>3.9</v>
      </c>
      <c r="AU84" s="4">
        <v>145.8</v>
      </c>
      <c r="AV84" s="75">
        <v>1.96</v>
      </c>
      <c r="AX84" s="3">
        <v>113</v>
      </c>
      <c r="AY84" s="3">
        <v>64</v>
      </c>
      <c r="AZ84" s="4">
        <v>87.2</v>
      </c>
      <c r="BA84" s="4">
        <v>31.3</v>
      </c>
      <c r="BB84" s="75">
        <v>11.58</v>
      </c>
      <c r="BC84" s="4">
        <v>42.6</v>
      </c>
      <c r="BD84" s="21"/>
      <c r="BE84" s="4">
        <v>3.7</v>
      </c>
      <c r="BF84" s="4">
        <v>145</v>
      </c>
      <c r="BG84" s="75">
        <v>2.02</v>
      </c>
      <c r="BI84" s="3">
        <v>55</v>
      </c>
      <c r="BJ84" s="3">
        <v>61</v>
      </c>
      <c r="BK84" s="4">
        <v>60.8</v>
      </c>
      <c r="BL84" s="4">
        <v>31.3</v>
      </c>
      <c r="BM84" s="75">
        <v>7.79</v>
      </c>
      <c r="BN84" s="4">
        <v>41.2</v>
      </c>
      <c r="BO84" s="78"/>
      <c r="BP84" s="4">
        <v>3.5</v>
      </c>
      <c r="BQ84" s="4">
        <v>140.3</v>
      </c>
      <c r="BR84" s="75">
        <v>1.93</v>
      </c>
      <c r="BT84" s="3">
        <v>38</v>
      </c>
      <c r="BU84" s="3">
        <v>60</v>
      </c>
      <c r="BV84" s="4">
        <v>65.5</v>
      </c>
      <c r="BW84" s="4">
        <v>31</v>
      </c>
      <c r="BX84" s="75">
        <v>6.41</v>
      </c>
      <c r="BY84" s="4">
        <v>32.9</v>
      </c>
      <c r="BZ84" s="21"/>
      <c r="CA84" s="4">
        <v>3.5</v>
      </c>
      <c r="CB84" s="4">
        <v>137.1</v>
      </c>
      <c r="CC84" s="75">
        <v>1.92</v>
      </c>
      <c r="CE84" s="3">
        <v>41</v>
      </c>
      <c r="CF84" s="3">
        <v>55</v>
      </c>
      <c r="CG84" s="4">
        <v>56.3</v>
      </c>
      <c r="CH84" s="4">
        <v>33.1</v>
      </c>
      <c r="CI84" s="75">
        <v>7.67</v>
      </c>
      <c r="CJ84" s="4">
        <v>42.6</v>
      </c>
      <c r="CK84" s="37">
        <v>11.62</v>
      </c>
      <c r="CL84" s="4">
        <v>3.4</v>
      </c>
      <c r="CM84" s="4">
        <v>139.5</v>
      </c>
      <c r="CN84" s="75">
        <v>1.99</v>
      </c>
      <c r="CP84" s="3">
        <v>49</v>
      </c>
      <c r="CQ84" s="3">
        <v>58</v>
      </c>
      <c r="CR84" s="4">
        <v>50.8</v>
      </c>
      <c r="CS84" s="4">
        <v>31.9</v>
      </c>
      <c r="CT84" s="75">
        <v>6.21</v>
      </c>
      <c r="CU84" s="4">
        <v>39.6</v>
      </c>
      <c r="CV84" s="80">
        <v>9.68</v>
      </c>
      <c r="CW84" s="4">
        <v>3.3</v>
      </c>
      <c r="CX84" s="4">
        <v>139.5</v>
      </c>
      <c r="CY84" s="75">
        <v>1.94</v>
      </c>
      <c r="DA84" s="3">
        <v>16</v>
      </c>
      <c r="DB84" s="3">
        <v>13</v>
      </c>
      <c r="DC84" s="4">
        <v>46.9</v>
      </c>
      <c r="DD84" s="4">
        <v>45.9</v>
      </c>
      <c r="DE84" s="75">
        <v>10.05</v>
      </c>
      <c r="DF84" s="4">
        <v>56.4</v>
      </c>
      <c r="DG84" s="37">
        <v>10.25</v>
      </c>
      <c r="DH84" s="4">
        <v>5</v>
      </c>
      <c r="DI84" s="4">
        <v>133.3</v>
      </c>
      <c r="DJ84" s="75">
        <v>2.52</v>
      </c>
    </row>
    <row r="85" spans="1:114">
      <c r="A85" s="3">
        <v>2018025</v>
      </c>
      <c r="B85" s="11" t="s">
        <v>401</v>
      </c>
      <c r="C85" s="2">
        <v>1617334</v>
      </c>
      <c r="D85" s="10" t="s">
        <v>402</v>
      </c>
      <c r="F85" s="3">
        <v>39</v>
      </c>
      <c r="G85" s="3">
        <v>11</v>
      </c>
      <c r="H85" s="4">
        <v>72.4</v>
      </c>
      <c r="I85" s="4">
        <v>27.7</v>
      </c>
      <c r="J85" s="75">
        <v>4.16</v>
      </c>
      <c r="K85" s="4">
        <v>40.6</v>
      </c>
      <c r="L85" s="78"/>
      <c r="M85" s="4">
        <v>4</v>
      </c>
      <c r="N85" s="4">
        <v>134.8</v>
      </c>
      <c r="O85" s="75">
        <v>2.07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3">
        <v>152</v>
      </c>
      <c r="AC85" s="3">
        <v>286</v>
      </c>
      <c r="AD85" s="4">
        <v>43.5</v>
      </c>
      <c r="AE85" s="4">
        <v>35.2</v>
      </c>
      <c r="AF85" s="75">
        <v>8.68</v>
      </c>
      <c r="AG85" s="4">
        <v>58.4</v>
      </c>
      <c r="AH85" s="80">
        <v>8.45</v>
      </c>
      <c r="AI85" s="4">
        <v>4.1</v>
      </c>
      <c r="AJ85" s="4">
        <v>139.8</v>
      </c>
      <c r="AK85" s="75">
        <v>2.15</v>
      </c>
      <c r="AM85" s="3">
        <v>62</v>
      </c>
      <c r="AN85" s="3">
        <v>181</v>
      </c>
      <c r="AO85" s="4">
        <v>41.5</v>
      </c>
      <c r="AP85" s="4">
        <v>34</v>
      </c>
      <c r="AQ85" s="75">
        <v>9.24</v>
      </c>
      <c r="AR85" s="4">
        <v>31.6</v>
      </c>
      <c r="AS85" s="78"/>
      <c r="AT85" s="4">
        <v>3.7</v>
      </c>
      <c r="AU85" s="4">
        <v>135.5</v>
      </c>
      <c r="AV85" s="75">
        <v>2.05</v>
      </c>
      <c r="AX85" s="3">
        <v>37</v>
      </c>
      <c r="AY85" s="3">
        <v>137</v>
      </c>
      <c r="AZ85" s="4">
        <v>36.4</v>
      </c>
      <c r="BA85" s="4">
        <v>31.7</v>
      </c>
      <c r="BB85" s="75">
        <v>9.01</v>
      </c>
      <c r="BC85" s="4">
        <v>29.6</v>
      </c>
      <c r="BD85" s="21"/>
      <c r="BE85" s="4">
        <v>3.7</v>
      </c>
      <c r="BF85" s="4">
        <v>138.1</v>
      </c>
      <c r="BG85" s="75">
        <v>2.08</v>
      </c>
      <c r="BI85" s="3">
        <v>39</v>
      </c>
      <c r="BJ85" s="3">
        <v>131</v>
      </c>
      <c r="BK85" s="4">
        <v>37.2</v>
      </c>
      <c r="BL85" s="4">
        <v>30.6</v>
      </c>
      <c r="BM85" s="75">
        <v>6.37</v>
      </c>
      <c r="BN85" s="4">
        <v>31</v>
      </c>
      <c r="BO85" s="78"/>
      <c r="BP85" s="4">
        <v>3.2</v>
      </c>
      <c r="BQ85" s="4">
        <v>135.3</v>
      </c>
      <c r="BR85" s="75">
        <v>2.06</v>
      </c>
      <c r="BT85" s="3">
        <v>27</v>
      </c>
      <c r="BU85" s="3">
        <v>104</v>
      </c>
      <c r="BV85" s="4">
        <v>30.9</v>
      </c>
      <c r="BW85" s="4">
        <v>29.2</v>
      </c>
      <c r="BX85" s="75">
        <v>6.95</v>
      </c>
      <c r="BY85" s="4">
        <v>39.2</v>
      </c>
      <c r="BZ85" s="21"/>
      <c r="CA85" s="4">
        <v>3.7</v>
      </c>
      <c r="CB85" s="4">
        <v>135</v>
      </c>
      <c r="CC85" s="75">
        <v>2.06</v>
      </c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P85" s="3">
        <v>21</v>
      </c>
      <c r="CQ85" s="3">
        <v>73</v>
      </c>
      <c r="CR85" s="4">
        <v>30.2</v>
      </c>
      <c r="CS85" s="4">
        <v>42.5</v>
      </c>
      <c r="CT85" s="75">
        <v>6.62</v>
      </c>
      <c r="CU85" s="4">
        <v>36.1</v>
      </c>
      <c r="CV85" s="78"/>
      <c r="CW85" s="4">
        <v>3.3</v>
      </c>
      <c r="CX85" s="4">
        <v>140</v>
      </c>
      <c r="CY85" s="75">
        <v>2.39</v>
      </c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</row>
    <row r="86" spans="1:114">
      <c r="A86" s="3">
        <v>2018026</v>
      </c>
      <c r="B86" s="11" t="s">
        <v>406</v>
      </c>
      <c r="C86" s="2">
        <v>1621418</v>
      </c>
      <c r="D86" s="10" t="s">
        <v>407</v>
      </c>
      <c r="F86" s="3">
        <v>161</v>
      </c>
      <c r="G86" s="3">
        <v>68</v>
      </c>
      <c r="H86" s="4">
        <v>641.1</v>
      </c>
      <c r="I86" s="4">
        <v>29.2</v>
      </c>
      <c r="J86" s="75">
        <v>2.89</v>
      </c>
      <c r="K86" s="4">
        <v>57.7</v>
      </c>
      <c r="L86" s="80">
        <v>6.45</v>
      </c>
      <c r="M86" s="4">
        <v>2.6</v>
      </c>
      <c r="N86" s="4">
        <v>135.8</v>
      </c>
      <c r="O86" s="75">
        <v>1.96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3">
        <v>463</v>
      </c>
      <c r="AC86" s="3">
        <v>309</v>
      </c>
      <c r="AD86" s="4">
        <v>529.1</v>
      </c>
      <c r="AE86" s="4">
        <v>38.7</v>
      </c>
      <c r="AF86" s="75">
        <v>7.34</v>
      </c>
      <c r="AG86" s="4">
        <v>52.4</v>
      </c>
      <c r="AH86" s="78"/>
      <c r="AI86" s="4">
        <v>3.5</v>
      </c>
      <c r="AJ86" s="4">
        <v>144.2</v>
      </c>
      <c r="AK86" s="75">
        <v>2.33</v>
      </c>
      <c r="AM86" s="3">
        <v>151</v>
      </c>
      <c r="AN86" s="3">
        <v>228</v>
      </c>
      <c r="AO86" s="4">
        <v>425.3</v>
      </c>
      <c r="AP86" s="4">
        <v>35.5</v>
      </c>
      <c r="AQ86" s="75">
        <v>10.29</v>
      </c>
      <c r="AR86" s="4">
        <v>48.4</v>
      </c>
      <c r="AS86" s="78"/>
      <c r="AT86" s="4">
        <v>4.2</v>
      </c>
      <c r="AU86" s="4">
        <v>146.5</v>
      </c>
      <c r="AV86" s="75">
        <v>2.11</v>
      </c>
      <c r="AX86" s="3">
        <v>64</v>
      </c>
      <c r="AY86" s="3">
        <v>174</v>
      </c>
      <c r="AZ86" s="4">
        <v>320.5</v>
      </c>
      <c r="BA86" s="4">
        <v>34.5</v>
      </c>
      <c r="BB86" s="75">
        <v>14.16</v>
      </c>
      <c r="BC86" s="4">
        <v>61.5</v>
      </c>
      <c r="BD86" s="21"/>
      <c r="BE86" s="4">
        <v>3.7</v>
      </c>
      <c r="BF86" s="4">
        <v>145.3</v>
      </c>
      <c r="BG86" s="75">
        <v>2.07</v>
      </c>
      <c r="BI86" s="3">
        <v>31</v>
      </c>
      <c r="BJ86" s="3">
        <v>125</v>
      </c>
      <c r="BK86" s="4">
        <v>222.9</v>
      </c>
      <c r="BL86" s="4">
        <v>34.3</v>
      </c>
      <c r="BM86" s="75">
        <v>14.36</v>
      </c>
      <c r="BN86" s="4">
        <v>60.8</v>
      </c>
      <c r="BO86" s="78"/>
      <c r="BP86" s="4">
        <v>3.5</v>
      </c>
      <c r="BQ86" s="4">
        <v>141</v>
      </c>
      <c r="BR86" s="75">
        <v>2.09</v>
      </c>
      <c r="BT86" s="3">
        <v>25</v>
      </c>
      <c r="BU86" s="3">
        <v>85</v>
      </c>
      <c r="BV86" s="4">
        <v>166.8</v>
      </c>
      <c r="BW86" s="4">
        <v>30.9</v>
      </c>
      <c r="BX86" s="75">
        <v>11.62</v>
      </c>
      <c r="BY86" s="4">
        <v>44.3</v>
      </c>
      <c r="BZ86" s="21"/>
      <c r="CA86" s="4">
        <v>3.8</v>
      </c>
      <c r="CB86" s="4">
        <v>140</v>
      </c>
      <c r="CC86" s="75">
        <v>2.02</v>
      </c>
      <c r="CE86" s="3">
        <v>119</v>
      </c>
      <c r="CF86" s="3">
        <v>163</v>
      </c>
      <c r="CG86" s="4">
        <v>148.6</v>
      </c>
      <c r="CH86" s="4">
        <v>27.8</v>
      </c>
      <c r="CI86" s="75">
        <v>9.26</v>
      </c>
      <c r="CJ86" s="4">
        <v>41.6</v>
      </c>
      <c r="CK86" s="21"/>
      <c r="CL86" s="4">
        <v>3.8</v>
      </c>
      <c r="CM86" s="4">
        <v>138.2</v>
      </c>
      <c r="CN86" s="75">
        <v>2.01</v>
      </c>
      <c r="CP86" s="3">
        <v>794</v>
      </c>
      <c r="CQ86" s="3">
        <v>1073</v>
      </c>
      <c r="CR86" s="4">
        <v>283.6</v>
      </c>
      <c r="CS86" s="4">
        <v>31.7</v>
      </c>
      <c r="CT86" s="75">
        <v>5.94</v>
      </c>
      <c r="CU86" s="4">
        <v>48.9</v>
      </c>
      <c r="CV86" s="80">
        <v>10.7</v>
      </c>
      <c r="CW86" s="4">
        <v>3.8</v>
      </c>
      <c r="CX86" s="4">
        <v>137.4</v>
      </c>
      <c r="CY86" s="75">
        <v>2.1</v>
      </c>
      <c r="DA86" s="3">
        <v>60</v>
      </c>
      <c r="DB86" s="3">
        <v>255</v>
      </c>
      <c r="DC86" s="4">
        <v>88.8</v>
      </c>
      <c r="DD86" s="4">
        <v>32.1</v>
      </c>
      <c r="DE86" s="75">
        <v>9.93</v>
      </c>
      <c r="DF86" s="4">
        <v>46.1</v>
      </c>
      <c r="DG86" s="21"/>
      <c r="DH86" s="4">
        <v>3.6</v>
      </c>
      <c r="DI86" s="4">
        <v>138.1</v>
      </c>
      <c r="DJ86" s="75">
        <v>2.03</v>
      </c>
    </row>
    <row r="87" spans="1:114">
      <c r="A87" s="3">
        <v>2018027</v>
      </c>
      <c r="B87" s="11" t="s">
        <v>410</v>
      </c>
      <c r="C87" s="2">
        <v>1622610</v>
      </c>
      <c r="D87" s="10" t="s">
        <v>411</v>
      </c>
      <c r="F87" s="3">
        <v>89</v>
      </c>
      <c r="G87" s="3">
        <v>31</v>
      </c>
      <c r="H87" s="4">
        <v>534.1</v>
      </c>
      <c r="I87" s="4">
        <v>33.4</v>
      </c>
      <c r="J87" s="75">
        <v>11.24</v>
      </c>
      <c r="K87" s="4">
        <v>53.6</v>
      </c>
      <c r="L87" s="75">
        <v>6.02</v>
      </c>
      <c r="M87" s="4">
        <v>3.5</v>
      </c>
      <c r="N87" s="4">
        <v>145</v>
      </c>
      <c r="O87" s="75">
        <v>2.04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3">
        <v>2407</v>
      </c>
      <c r="AC87" s="3">
        <v>740</v>
      </c>
      <c r="AD87" s="4">
        <v>235.8</v>
      </c>
      <c r="AE87" s="4">
        <v>36.2</v>
      </c>
      <c r="AF87" s="75">
        <v>19.96</v>
      </c>
      <c r="AG87" s="4">
        <v>93</v>
      </c>
      <c r="AH87" s="78"/>
      <c r="AI87" s="4">
        <v>3</v>
      </c>
      <c r="AJ87" s="4">
        <v>147.8</v>
      </c>
      <c r="AK87" s="75">
        <v>2.31</v>
      </c>
      <c r="AM87" s="3">
        <v>2852</v>
      </c>
      <c r="AN87" s="3">
        <v>954</v>
      </c>
      <c r="AO87" s="4">
        <v>156.8</v>
      </c>
      <c r="AP87" s="4">
        <v>34.5</v>
      </c>
      <c r="AQ87" s="75">
        <v>20.31</v>
      </c>
      <c r="AR87" s="4">
        <v>88.8</v>
      </c>
      <c r="AS87" s="78"/>
      <c r="AT87" s="4">
        <v>3.5</v>
      </c>
      <c r="AU87" s="4">
        <v>149.8</v>
      </c>
      <c r="AV87" s="75">
        <v>2.06</v>
      </c>
      <c r="AX87" s="3">
        <v>612</v>
      </c>
      <c r="AY87" s="3">
        <v>639</v>
      </c>
      <c r="AZ87" s="4">
        <v>172.5</v>
      </c>
      <c r="BA87" s="4">
        <v>31.1</v>
      </c>
      <c r="BB87" s="75">
        <v>19.13</v>
      </c>
      <c r="BC87" s="4">
        <v>72.4</v>
      </c>
      <c r="BD87" s="37">
        <v>12.03</v>
      </c>
      <c r="BE87" s="4">
        <v>3.8</v>
      </c>
      <c r="BF87" s="4">
        <v>150.3</v>
      </c>
      <c r="BG87" s="75">
        <v>1.92</v>
      </c>
      <c r="BI87" s="3">
        <v>242</v>
      </c>
      <c r="BJ87" s="3">
        <v>424</v>
      </c>
      <c r="BK87" s="4">
        <v>179.8</v>
      </c>
      <c r="BL87" s="4">
        <v>38.1</v>
      </c>
      <c r="BM87" s="75">
        <v>16.37</v>
      </c>
      <c r="BN87" s="4">
        <v>52</v>
      </c>
      <c r="BO87" s="80">
        <v>11.81</v>
      </c>
      <c r="BP87" s="4">
        <v>4</v>
      </c>
      <c r="BQ87" s="4">
        <v>148.1</v>
      </c>
      <c r="BR87" s="75">
        <v>2.21</v>
      </c>
      <c r="BT87" s="3">
        <v>126</v>
      </c>
      <c r="BU87" s="3">
        <v>277</v>
      </c>
      <c r="BV87" s="4">
        <v>152.2</v>
      </c>
      <c r="BW87" s="4">
        <v>34.4</v>
      </c>
      <c r="BX87" s="75">
        <v>11.78</v>
      </c>
      <c r="BY87" s="4">
        <v>43.2</v>
      </c>
      <c r="BZ87" s="21"/>
      <c r="CA87" s="4">
        <v>4.1</v>
      </c>
      <c r="CB87" s="4">
        <v>148.4</v>
      </c>
      <c r="CC87" s="75">
        <v>2.1</v>
      </c>
      <c r="CE87" s="3">
        <v>60</v>
      </c>
      <c r="CF87" s="3">
        <v>161</v>
      </c>
      <c r="CG87" s="4">
        <v>123.9</v>
      </c>
      <c r="CH87" s="4">
        <v>26.7</v>
      </c>
      <c r="CI87" s="75">
        <v>10.26</v>
      </c>
      <c r="CJ87" s="4">
        <v>36.7</v>
      </c>
      <c r="CK87" s="37">
        <v>6.64</v>
      </c>
      <c r="CL87" s="4">
        <v>3.4</v>
      </c>
      <c r="CM87" s="4">
        <v>146.6</v>
      </c>
      <c r="CN87" s="75">
        <v>1.99</v>
      </c>
      <c r="CP87" s="3">
        <v>31</v>
      </c>
      <c r="CQ87" s="3">
        <v>119</v>
      </c>
      <c r="CR87" s="4">
        <v>112.4</v>
      </c>
      <c r="CS87" s="4">
        <v>29.5</v>
      </c>
      <c r="CT87" s="75">
        <v>10.33</v>
      </c>
      <c r="CU87" s="4">
        <v>39.2</v>
      </c>
      <c r="CV87" s="80">
        <v>9.04</v>
      </c>
      <c r="CW87" s="4">
        <v>4.1</v>
      </c>
      <c r="CX87" s="4">
        <v>143.5</v>
      </c>
      <c r="CY87" s="75">
        <v>2.03</v>
      </c>
      <c r="DA87" s="3">
        <v>53</v>
      </c>
      <c r="DB87" s="3">
        <v>59</v>
      </c>
      <c r="DC87" s="4">
        <v>44.3</v>
      </c>
      <c r="DD87" s="4">
        <v>35.3</v>
      </c>
      <c r="DE87" s="75">
        <v>4.14</v>
      </c>
      <c r="DF87" s="4">
        <v>31.4</v>
      </c>
      <c r="DG87" s="37">
        <v>6.72</v>
      </c>
      <c r="DH87" s="4">
        <v>4.5</v>
      </c>
      <c r="DI87" s="4">
        <v>139.8</v>
      </c>
      <c r="DJ87" s="75">
        <v>2.21</v>
      </c>
    </row>
    <row r="88" spans="1:114">
      <c r="A88" s="3">
        <v>2018028</v>
      </c>
      <c r="B88" s="11" t="s">
        <v>414</v>
      </c>
      <c r="C88" s="2">
        <v>1621703</v>
      </c>
      <c r="D88" s="10" t="s">
        <v>415</v>
      </c>
      <c r="F88" s="3">
        <v>52</v>
      </c>
      <c r="G88" s="3">
        <v>60</v>
      </c>
      <c r="H88" s="4">
        <v>15</v>
      </c>
      <c r="I88" s="4">
        <v>34.8</v>
      </c>
      <c r="J88" s="75">
        <v>3.49</v>
      </c>
      <c r="K88" s="4">
        <v>66.3</v>
      </c>
      <c r="L88" s="75">
        <v>4.39</v>
      </c>
      <c r="M88" s="4">
        <v>4.2</v>
      </c>
      <c r="N88" s="4">
        <v>138.6</v>
      </c>
      <c r="O88" s="75">
        <v>2.2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M88" s="3">
        <v>414</v>
      </c>
      <c r="AN88" s="3">
        <v>494</v>
      </c>
      <c r="AO88" s="4">
        <v>14</v>
      </c>
      <c r="AP88" s="4">
        <v>37.4</v>
      </c>
      <c r="AQ88" s="75">
        <v>6.17</v>
      </c>
      <c r="AR88" s="4">
        <v>69.2</v>
      </c>
      <c r="AS88" s="78"/>
      <c r="AT88" s="4">
        <v>3.9</v>
      </c>
      <c r="AU88" s="4">
        <v>143</v>
      </c>
      <c r="AV88" s="75">
        <v>2.18</v>
      </c>
      <c r="AX88" s="3">
        <v>119</v>
      </c>
      <c r="AY88" s="3">
        <v>369</v>
      </c>
      <c r="AZ88" s="4">
        <v>14.5</v>
      </c>
      <c r="BA88" s="4">
        <v>39.5</v>
      </c>
      <c r="BB88" s="75">
        <v>7.16</v>
      </c>
      <c r="BC88" s="4">
        <v>63.6</v>
      </c>
      <c r="BD88" s="21"/>
      <c r="BE88" s="4">
        <v>3.8</v>
      </c>
      <c r="BF88" s="4">
        <v>135.3</v>
      </c>
      <c r="BG88" s="75">
        <v>2.23</v>
      </c>
      <c r="BI88" s="3">
        <v>68</v>
      </c>
      <c r="BJ88" s="3">
        <v>253</v>
      </c>
      <c r="BK88" s="4">
        <v>15.1</v>
      </c>
      <c r="BL88" s="4">
        <v>35.1</v>
      </c>
      <c r="BM88" s="75">
        <v>6.32</v>
      </c>
      <c r="BN88" s="4">
        <v>54</v>
      </c>
      <c r="BO88" s="78"/>
      <c r="BP88" s="4">
        <v>3.9</v>
      </c>
      <c r="BQ88" s="4">
        <v>133.7</v>
      </c>
      <c r="BR88" s="75">
        <v>2.07</v>
      </c>
      <c r="BT88" s="3">
        <v>37</v>
      </c>
      <c r="BU88" s="3">
        <v>165</v>
      </c>
      <c r="BV88" s="4">
        <v>14.6</v>
      </c>
      <c r="BW88" s="4">
        <v>31.1</v>
      </c>
      <c r="BX88" s="75">
        <v>5.1</v>
      </c>
      <c r="BY88" s="4">
        <v>56.1</v>
      </c>
      <c r="BZ88" s="37">
        <v>6.59</v>
      </c>
      <c r="CA88" s="4">
        <v>3.7</v>
      </c>
      <c r="CB88" s="4">
        <v>135.5</v>
      </c>
      <c r="CC88" s="75">
        <v>1.99</v>
      </c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P88" s="3">
        <v>17</v>
      </c>
      <c r="CQ88" s="3">
        <v>88</v>
      </c>
      <c r="CR88" s="4">
        <v>11.8</v>
      </c>
      <c r="CS88" s="4">
        <v>35.7</v>
      </c>
      <c r="CT88" s="75">
        <v>4.96</v>
      </c>
      <c r="CU88" s="4">
        <v>59.5</v>
      </c>
      <c r="CV88" s="75">
        <v>6.93</v>
      </c>
      <c r="CW88" s="4">
        <v>3.3</v>
      </c>
      <c r="CX88" s="4">
        <v>135</v>
      </c>
      <c r="CY88" s="75">
        <v>2.06</v>
      </c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</row>
    <row r="89" spans="56:78">
      <c r="BD89" s="21"/>
      <c r="BO89" s="78"/>
      <c r="BZ89" s="21"/>
    </row>
    <row r="90" spans="56:78">
      <c r="BD90" s="21"/>
      <c r="BO90" s="78"/>
      <c r="BZ90" s="21"/>
    </row>
    <row r="91" spans="56:78">
      <c r="BD91" s="21"/>
      <c r="BO91" s="78"/>
      <c r="BZ91" s="21"/>
    </row>
    <row r="92" spans="56:78">
      <c r="BD92" s="21"/>
      <c r="BO92" s="78"/>
      <c r="BZ92" s="21"/>
    </row>
    <row r="93" spans="67:67">
      <c r="BO93" s="7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Q88"/>
  <sheetViews>
    <sheetView zoomScale="150" zoomScaleNormal="150" workbookViewId="0">
      <pane xSplit="3" ySplit="1" topLeftCell="GN81" activePane="bottomRight" state="frozen"/>
      <selection/>
      <selection pane="topRight"/>
      <selection pane="bottomLeft"/>
      <selection pane="bottomRight" activeCell="GR88" sqref="GR88"/>
    </sheetView>
  </sheetViews>
  <sheetFormatPr defaultColWidth="9" defaultRowHeight="12.75"/>
  <cols>
    <col min="1" max="1" width="7.26666666666667" style="2" customWidth="1"/>
    <col min="2" max="2" width="6.13333333333333" style="2" customWidth="1"/>
    <col min="3" max="3" width="13.4666666666667" style="83" customWidth="1"/>
    <col min="4" max="4" width="13.6" style="64" customWidth="1"/>
    <col min="5" max="5" width="6.2" style="75" customWidth="1"/>
    <col min="6" max="6" width="8.13333333333333" style="3" customWidth="1"/>
    <col min="7" max="7" width="7.13333333333333" style="3" customWidth="1"/>
    <col min="8" max="8" width="5.8" style="3" customWidth="1"/>
    <col min="9" max="9" width="5.06666666666667" style="4" customWidth="1"/>
    <col min="10" max="10" width="5.86666666666667" style="75" customWidth="1"/>
    <col min="11" max="11" width="6.46666666666667" style="4" customWidth="1"/>
    <col min="12" max="12" width="6.6" style="4" customWidth="1"/>
    <col min="13" max="13" width="6.53333333333333" style="3" customWidth="1"/>
    <col min="14" max="14" width="8.66666666666667" style="4" customWidth="1"/>
    <col min="15" max="15" width="6.13333333333333" style="4" customWidth="1"/>
    <col min="16" max="16" width="13.2" style="64" customWidth="1"/>
    <col min="17" max="17" width="15.3333333333333" style="3" customWidth="1"/>
    <col min="18" max="18" width="4.66666666666667" style="75" customWidth="1"/>
    <col min="19" max="19" width="6.53333333333333" style="3" customWidth="1"/>
    <col min="20" max="20" width="5.8" style="3" customWidth="1"/>
    <col min="21" max="21" width="4.66666666666667" style="3" customWidth="1"/>
    <col min="22" max="22" width="3.93333333333333" style="4" customWidth="1"/>
    <col min="23" max="23" width="4.53333333333333" style="75" customWidth="1"/>
    <col min="24" max="24" width="5" style="4" customWidth="1"/>
    <col min="25" max="25" width="5.2" style="4" customWidth="1"/>
    <col min="26" max="26" width="4.8" style="3" customWidth="1"/>
    <col min="27" max="27" width="6.73333333333333" style="4" customWidth="1"/>
    <col min="28" max="28" width="4.4" style="4" customWidth="1"/>
    <col min="29" max="29" width="14.2" style="64" customWidth="1"/>
    <col min="30" max="30" width="16" style="5" customWidth="1"/>
    <col min="31" max="31" width="5.53333333333333" style="75" customWidth="1"/>
    <col min="32" max="32" width="7.33333333333333" style="3" customWidth="1"/>
    <col min="33" max="33" width="6.53333333333333" style="3" customWidth="1"/>
    <col min="34" max="34" width="5.26666666666667" style="3" customWidth="1"/>
    <col min="35" max="35" width="4.4" style="4" customWidth="1"/>
    <col min="36" max="36" width="5.26666666666667" style="75" customWidth="1"/>
    <col min="37" max="37" width="5.73333333333333" style="4" customWidth="1"/>
    <col min="38" max="38" width="5.86666666666667" style="4" customWidth="1"/>
    <col min="39" max="39" width="5.73333333333333" style="3" customWidth="1"/>
    <col min="40" max="40" width="7.66666666666667" style="4" customWidth="1"/>
    <col min="41" max="41" width="5.4" style="4" customWidth="1"/>
    <col min="42" max="42" width="13.4" style="64" customWidth="1"/>
    <col min="43" max="43" width="16.0666666666667" style="27" customWidth="1"/>
    <col min="44" max="44" width="5.46666666666667" style="75" customWidth="1"/>
    <col min="45" max="45" width="7.33333333333333" style="3" customWidth="1"/>
    <col min="46" max="46" width="6.2" style="3" customWidth="1"/>
    <col min="47" max="47" width="5.06666666666667" style="3" customWidth="1"/>
    <col min="48" max="48" width="4.4" style="4" customWidth="1"/>
    <col min="49" max="49" width="5.2" style="75" customWidth="1"/>
    <col min="50" max="50" width="5.86666666666667" style="4" customWidth="1"/>
    <col min="51" max="51" width="5.8" style="4" customWidth="1"/>
    <col min="52" max="52" width="5.73333333333333" style="3" customWidth="1"/>
    <col min="53" max="53" width="7.66666666666667" style="4" customWidth="1"/>
    <col min="54" max="54" width="5.33333333333333" style="4" customWidth="1"/>
    <col min="55" max="55" width="13.7333333333333" style="64" customWidth="1"/>
    <col min="56" max="56" width="16.1333333333333" style="27" customWidth="1"/>
    <col min="57" max="57" width="5.4" style="75" customWidth="1"/>
    <col min="58" max="58" width="7.4" style="3" customWidth="1"/>
    <col min="59" max="59" width="6.46666666666667" style="3" customWidth="1"/>
    <col min="60" max="60" width="5.33333333333333" style="3" customWidth="1"/>
    <col min="61" max="61" width="4.53333333333333" style="4" customWidth="1"/>
    <col min="62" max="62" width="5.26666666666667" style="75" customWidth="1"/>
    <col min="63" max="63" width="5.73333333333333" style="4" customWidth="1"/>
    <col min="64" max="64" width="5.93333333333333" style="4" customWidth="1"/>
    <col min="65" max="65" width="5.73333333333333" style="3" customWidth="1"/>
    <col min="66" max="66" width="7.66666666666667" style="4" customWidth="1"/>
    <col min="67" max="67" width="5.46666666666667" style="4" customWidth="1"/>
    <col min="68" max="68" width="13.6" style="64" customWidth="1"/>
    <col min="69" max="69" width="16.1333333333333" style="27" customWidth="1"/>
    <col min="70" max="70" width="5.53333333333333" style="75" customWidth="1"/>
    <col min="71" max="71" width="7.46666666666667" style="3" customWidth="1"/>
    <col min="72" max="72" width="6.4" style="3" customWidth="1"/>
    <col min="73" max="73" width="5.2" style="3" customWidth="1"/>
    <col min="74" max="74" width="4.4" style="4" customWidth="1"/>
    <col min="75" max="75" width="5.4" style="75" customWidth="1"/>
    <col min="76" max="76" width="5.86666666666667" style="4" customWidth="1"/>
    <col min="77" max="77" width="5.93333333333333" style="4" customWidth="1"/>
    <col min="78" max="78" width="5.93333333333333" style="3" customWidth="1"/>
    <col min="79" max="79" width="7.66666666666667" style="4" customWidth="1"/>
    <col min="80" max="80" width="5.33333333333333" style="4" customWidth="1"/>
    <col min="81" max="81" width="15.3333333333333" style="67" customWidth="1"/>
    <col min="82" max="82" width="17.1333333333333" style="27" customWidth="1"/>
    <col min="83" max="83" width="6.4" style="75" customWidth="1"/>
    <col min="84" max="84" width="8.26666666666667" style="3" customWidth="1"/>
    <col min="85" max="85" width="7.4" style="3" customWidth="1"/>
    <col min="86" max="86" width="6" style="3" customWidth="1"/>
    <col min="87" max="87" width="5.26666666666667" style="4" customWidth="1"/>
    <col min="88" max="88" width="6" style="75" customWidth="1"/>
    <col min="89" max="90" width="6.8" style="4" customWidth="1"/>
    <col min="91" max="91" width="6.66666666666667" style="3" customWidth="1"/>
    <col min="92" max="92" width="9" style="4" customWidth="1"/>
    <col min="93" max="93" width="6.13333333333333" style="4" customWidth="1"/>
    <col min="94" max="94" width="14.8" style="64" customWidth="1"/>
    <col min="95" max="95" width="17.0666666666667" style="27" customWidth="1"/>
    <col min="96" max="96" width="6.8" style="80" customWidth="1"/>
    <col min="97" max="97" width="8.33333333333333" style="3" customWidth="1"/>
    <col min="98" max="98" width="7.4" style="3" customWidth="1"/>
    <col min="99" max="99" width="6" style="3" customWidth="1"/>
    <col min="100" max="100" width="5.33333333333333" style="4" customWidth="1"/>
    <col min="101" max="101" width="5.86666666666667" style="75" customWidth="1"/>
    <col min="102" max="102" width="6.73333333333333" style="4" customWidth="1"/>
    <col min="103" max="103" width="6.8" style="4" customWidth="1"/>
    <col min="104" max="104" width="6.6" style="3" customWidth="1"/>
    <col min="105" max="105" width="8.73333333333333" style="4" customWidth="1"/>
    <col min="106" max="106" width="6.33333333333333" style="4" customWidth="1"/>
    <col min="107" max="107" width="14.9333333333333" style="64" customWidth="1"/>
    <col min="108" max="108" width="17.2" style="27" customWidth="1"/>
    <col min="109" max="109" width="6.33333333333333" style="75" customWidth="1"/>
    <col min="110" max="110" width="8.26666666666667" style="3" customWidth="1"/>
    <col min="111" max="111" width="7.26666666666667" style="3" customWidth="1"/>
    <col min="112" max="112" width="6" style="3" customWidth="1"/>
    <col min="113" max="113" width="5.33333333333333" style="4" customWidth="1"/>
    <col min="114" max="114" width="6.06666666666667" style="75" customWidth="1"/>
    <col min="115" max="115" width="6.8" style="4" customWidth="1"/>
    <col min="116" max="116" width="6.73333333333333" style="4" customWidth="1"/>
    <col min="117" max="117" width="6.66666666666667" style="3" customWidth="1"/>
    <col min="118" max="118" width="8.6" style="4" customWidth="1"/>
    <col min="119" max="119" width="6.33333333333333" style="4" customWidth="1"/>
    <col min="120" max="120" width="14.9333333333333" style="64" customWidth="1"/>
    <col min="121" max="121" width="17.0666666666667" style="27" customWidth="1"/>
    <col min="122" max="122" width="6.4" style="75" customWidth="1"/>
    <col min="123" max="123" width="8.33333333333333" style="3" customWidth="1"/>
    <col min="124" max="124" width="7.2" style="3" customWidth="1"/>
    <col min="125" max="125" width="6" style="3" customWidth="1"/>
    <col min="126" max="126" width="5.06666666666667" style="4" customWidth="1"/>
    <col min="127" max="127" width="6.13333333333333" style="75" customWidth="1"/>
    <col min="128" max="128" width="6.66666666666667" style="4" customWidth="1"/>
    <col min="129" max="129" width="6.86666666666667" style="4" customWidth="1"/>
    <col min="130" max="130" width="6.46666666666667" style="3" customWidth="1"/>
    <col min="131" max="131" width="8.86666666666667" style="4" customWidth="1"/>
    <col min="132" max="132" width="6.2" style="4" customWidth="1"/>
    <col min="133" max="133" width="14.6" style="64" customWidth="1"/>
    <col min="134" max="134" width="17.0666666666667" style="27" customWidth="1"/>
    <col min="135" max="135" width="6.66666666666667" style="80" customWidth="1"/>
    <col min="136" max="136" width="8.26666666666667" style="3" customWidth="1"/>
    <col min="137" max="137" width="7.06666666666667" style="3" customWidth="1"/>
    <col min="138" max="138" width="6.06666666666667" style="3" customWidth="1"/>
    <col min="139" max="139" width="5.13333333333333" style="75" customWidth="1"/>
    <col min="140" max="140" width="6" style="75" customWidth="1"/>
    <col min="141" max="141" width="6.66666666666667" style="4" customWidth="1"/>
    <col min="142" max="142" width="6.73333333333333" style="4" customWidth="1"/>
    <col min="143" max="143" width="6.53333333333333" style="3" customWidth="1"/>
    <col min="144" max="144" width="8.86666666666667" style="4" customWidth="1"/>
    <col min="145" max="145" width="6.26666666666667" style="4" customWidth="1"/>
    <col min="146" max="146" width="13.4666666666667" style="64" customWidth="1"/>
    <col min="147" max="147" width="17.0666666666667" style="27" customWidth="1"/>
    <col min="148" max="148" width="6.26666666666667" style="75" customWidth="1"/>
    <col min="149" max="149" width="8.2" style="3" customWidth="1"/>
    <col min="150" max="150" width="7.33333333333333" style="3" customWidth="1"/>
    <col min="151" max="151" width="6.06666666666667" style="3" customWidth="1"/>
    <col min="152" max="152" width="5.2" style="4" customWidth="1"/>
    <col min="153" max="153" width="6" style="75" customWidth="1"/>
    <col min="154" max="155" width="6.8" style="4" customWidth="1"/>
    <col min="156" max="156" width="6.53333333333333" style="3" customWidth="1"/>
    <col min="157" max="157" width="8.53333333333333" style="4" customWidth="1"/>
    <col min="158" max="158" width="6.2" style="4" customWidth="1"/>
    <col min="159" max="159" width="13.5333333333333" style="64" customWidth="1"/>
    <col min="160" max="160" width="16.4666666666667" style="27" customWidth="1"/>
    <col min="161" max="161" width="6.13333333333333" style="75" customWidth="1"/>
    <col min="162" max="162" width="7.93333333333333" style="3" customWidth="1"/>
    <col min="163" max="163" width="6.86666666666667" style="3" customWidth="1"/>
    <col min="164" max="164" width="5.6" style="3" customWidth="1"/>
    <col min="165" max="165" width="4.8" style="4" customWidth="1"/>
    <col min="166" max="166" width="5.53333333333333" style="75" customWidth="1"/>
    <col min="167" max="167" width="6.46666666666667" style="4" customWidth="1"/>
    <col min="168" max="168" width="6.26666666666667" style="4" customWidth="1"/>
    <col min="169" max="169" width="6.2" style="3" customWidth="1"/>
    <col min="170" max="170" width="8" style="4" customWidth="1"/>
    <col min="171" max="171" width="5.73333333333333" style="4" customWidth="1"/>
    <col min="172" max="172" width="13.2666666666667" style="83" customWidth="1"/>
    <col min="173" max="173" width="16.3333333333333" style="27" customWidth="1"/>
    <col min="174" max="174" width="14.4" style="27" customWidth="1"/>
    <col min="175" max="175" width="5.6" style="75" customWidth="1"/>
    <col min="176" max="176" width="7.4" style="3" customWidth="1"/>
    <col min="177" max="177" width="6.33333333333333" style="3" customWidth="1"/>
    <col min="178" max="178" width="5.06666666666667" style="3" customWidth="1"/>
    <col min="179" max="179" width="4.4" style="4" customWidth="1"/>
    <col min="180" max="180" width="5.33333333333333" style="75" customWidth="1"/>
    <col min="181" max="181" width="5.86666666666667" style="4" customWidth="1"/>
    <col min="182" max="182" width="5.73333333333333" style="4" customWidth="1"/>
    <col min="183" max="183" width="5.6" style="3" customWidth="1"/>
    <col min="184" max="184" width="7.8" style="4" customWidth="1"/>
    <col min="185" max="185" width="5.33333333333333" style="4" customWidth="1"/>
    <col min="186" max="186" width="13.6" style="64" customWidth="1"/>
    <col min="187" max="187" width="16.4" style="27" customWidth="1"/>
    <col min="188" max="188" width="14.2666666666667" style="27" customWidth="1"/>
    <col min="189" max="189" width="5.8" style="75" customWidth="1"/>
    <col min="190" max="190" width="7.53333333333333" style="3" customWidth="1"/>
    <col min="191" max="191" width="6.53333333333333" style="3" customWidth="1"/>
    <col min="192" max="192" width="5.73333333333333" style="3" customWidth="1"/>
    <col min="193" max="193" width="4.53333333333333" style="4" customWidth="1"/>
    <col min="194" max="194" width="5.06666666666667" style="75" customWidth="1"/>
    <col min="195" max="195" width="5.8" style="4" customWidth="1"/>
    <col min="196" max="196" width="6.06666666666667" style="4" customWidth="1"/>
    <col min="197" max="197" width="5.8" style="3" customWidth="1"/>
    <col min="198" max="198" width="7.8" style="4" customWidth="1"/>
    <col min="199" max="199" width="5.66666666666667" style="4" customWidth="1"/>
    <col min="200" max="16384" width="9.06666666666667" style="2"/>
  </cols>
  <sheetData>
    <row r="1" s="1" customFormat="1" ht="16.5" spans="1:199">
      <c r="A1" s="30" t="s">
        <v>0</v>
      </c>
      <c r="B1" s="31" t="s">
        <v>1</v>
      </c>
      <c r="C1" s="84" t="s">
        <v>428</v>
      </c>
      <c r="D1" s="85" t="s">
        <v>775</v>
      </c>
      <c r="E1" s="77" t="s">
        <v>776</v>
      </c>
      <c r="F1" s="8" t="s">
        <v>777</v>
      </c>
      <c r="G1" s="8" t="s">
        <v>778</v>
      </c>
      <c r="H1" s="8" t="s">
        <v>650</v>
      </c>
      <c r="I1" s="9" t="s">
        <v>649</v>
      </c>
      <c r="J1" s="77" t="s">
        <v>651</v>
      </c>
      <c r="K1" s="9" t="s">
        <v>648</v>
      </c>
      <c r="L1" s="9" t="s">
        <v>779</v>
      </c>
      <c r="M1" s="8" t="s">
        <v>780</v>
      </c>
      <c r="N1" s="9" t="s">
        <v>781</v>
      </c>
      <c r="O1" s="9" t="s">
        <v>475</v>
      </c>
      <c r="P1" s="85" t="s">
        <v>782</v>
      </c>
      <c r="Q1" s="8" t="s">
        <v>783</v>
      </c>
      <c r="R1" s="77" t="s">
        <v>784</v>
      </c>
      <c r="S1" s="8" t="s">
        <v>785</v>
      </c>
      <c r="T1" s="8" t="s">
        <v>786</v>
      </c>
      <c r="U1" s="8" t="s">
        <v>787</v>
      </c>
      <c r="V1" s="9" t="s">
        <v>788</v>
      </c>
      <c r="W1" s="77" t="s">
        <v>789</v>
      </c>
      <c r="X1" s="9" t="s">
        <v>790</v>
      </c>
      <c r="Y1" s="9" t="s">
        <v>791</v>
      </c>
      <c r="Z1" s="8" t="s">
        <v>792</v>
      </c>
      <c r="AA1" s="9" t="s">
        <v>793</v>
      </c>
      <c r="AB1" s="9" t="s">
        <v>794</v>
      </c>
      <c r="AC1" s="85" t="s">
        <v>795</v>
      </c>
      <c r="AD1" s="14" t="s">
        <v>796</v>
      </c>
      <c r="AE1" s="77" t="s">
        <v>797</v>
      </c>
      <c r="AF1" s="8" t="s">
        <v>798</v>
      </c>
      <c r="AG1" s="8" t="s">
        <v>799</v>
      </c>
      <c r="AH1" s="8" t="s">
        <v>800</v>
      </c>
      <c r="AI1" s="9" t="s">
        <v>801</v>
      </c>
      <c r="AJ1" s="77" t="s">
        <v>802</v>
      </c>
      <c r="AK1" s="9" t="s">
        <v>803</v>
      </c>
      <c r="AL1" s="9" t="s">
        <v>804</v>
      </c>
      <c r="AM1" s="8" t="s">
        <v>805</v>
      </c>
      <c r="AN1" s="9" t="s">
        <v>806</v>
      </c>
      <c r="AO1" s="9" t="s">
        <v>807</v>
      </c>
      <c r="AP1" s="85" t="s">
        <v>808</v>
      </c>
      <c r="AQ1" s="91" t="s">
        <v>809</v>
      </c>
      <c r="AR1" s="77" t="s">
        <v>810</v>
      </c>
      <c r="AS1" s="8" t="s">
        <v>811</v>
      </c>
      <c r="AT1" s="8" t="s">
        <v>812</v>
      </c>
      <c r="AU1" s="8" t="s">
        <v>813</v>
      </c>
      <c r="AV1" s="9" t="s">
        <v>814</v>
      </c>
      <c r="AW1" s="77" t="s">
        <v>815</v>
      </c>
      <c r="AX1" s="9" t="s">
        <v>816</v>
      </c>
      <c r="AY1" s="9" t="s">
        <v>817</v>
      </c>
      <c r="AZ1" s="8" t="s">
        <v>818</v>
      </c>
      <c r="BA1" s="9" t="s">
        <v>819</v>
      </c>
      <c r="BB1" s="9" t="s">
        <v>820</v>
      </c>
      <c r="BC1" s="85" t="s">
        <v>821</v>
      </c>
      <c r="BD1" s="91" t="s">
        <v>822</v>
      </c>
      <c r="BE1" s="77" t="s">
        <v>823</v>
      </c>
      <c r="BF1" s="8" t="s">
        <v>824</v>
      </c>
      <c r="BG1" s="8" t="s">
        <v>825</v>
      </c>
      <c r="BH1" s="8" t="s">
        <v>826</v>
      </c>
      <c r="BI1" s="9" t="s">
        <v>827</v>
      </c>
      <c r="BJ1" s="77" t="s">
        <v>828</v>
      </c>
      <c r="BK1" s="9" t="s">
        <v>829</v>
      </c>
      <c r="BL1" s="9" t="s">
        <v>830</v>
      </c>
      <c r="BM1" s="8" t="s">
        <v>831</v>
      </c>
      <c r="BN1" s="9" t="s">
        <v>832</v>
      </c>
      <c r="BO1" s="9" t="s">
        <v>833</v>
      </c>
      <c r="BP1" s="85" t="s">
        <v>834</v>
      </c>
      <c r="BQ1" s="91" t="s">
        <v>835</v>
      </c>
      <c r="BR1" s="77" t="s">
        <v>836</v>
      </c>
      <c r="BS1" s="8" t="s">
        <v>837</v>
      </c>
      <c r="BT1" s="8" t="s">
        <v>838</v>
      </c>
      <c r="BU1" s="8" t="s">
        <v>839</v>
      </c>
      <c r="BV1" s="9" t="s">
        <v>840</v>
      </c>
      <c r="BW1" s="77" t="s">
        <v>841</v>
      </c>
      <c r="BX1" s="9" t="s">
        <v>842</v>
      </c>
      <c r="BY1" s="9" t="s">
        <v>843</v>
      </c>
      <c r="BZ1" s="8" t="s">
        <v>844</v>
      </c>
      <c r="CA1" s="9" t="s">
        <v>845</v>
      </c>
      <c r="CB1" s="9" t="s">
        <v>846</v>
      </c>
      <c r="CC1" s="92" t="s">
        <v>847</v>
      </c>
      <c r="CD1" s="91" t="s">
        <v>848</v>
      </c>
      <c r="CE1" s="77" t="s">
        <v>849</v>
      </c>
      <c r="CF1" s="8" t="s">
        <v>850</v>
      </c>
      <c r="CG1" s="8" t="s">
        <v>851</v>
      </c>
      <c r="CH1" s="8" t="s">
        <v>852</v>
      </c>
      <c r="CI1" s="9" t="s">
        <v>853</v>
      </c>
      <c r="CJ1" s="77" t="s">
        <v>854</v>
      </c>
      <c r="CK1" s="9" t="s">
        <v>855</v>
      </c>
      <c r="CL1" s="9" t="s">
        <v>856</v>
      </c>
      <c r="CM1" s="8" t="s">
        <v>857</v>
      </c>
      <c r="CN1" s="9" t="s">
        <v>858</v>
      </c>
      <c r="CO1" s="9" t="s">
        <v>859</v>
      </c>
      <c r="CP1" s="85" t="s">
        <v>860</v>
      </c>
      <c r="CQ1" s="91" t="s">
        <v>861</v>
      </c>
      <c r="CR1" s="77" t="s">
        <v>862</v>
      </c>
      <c r="CS1" s="8" t="s">
        <v>863</v>
      </c>
      <c r="CT1" s="8" t="s">
        <v>864</v>
      </c>
      <c r="CU1" s="8" t="s">
        <v>865</v>
      </c>
      <c r="CV1" s="9" t="s">
        <v>866</v>
      </c>
      <c r="CW1" s="77" t="s">
        <v>867</v>
      </c>
      <c r="CX1" s="9" t="s">
        <v>868</v>
      </c>
      <c r="CY1" s="9" t="s">
        <v>869</v>
      </c>
      <c r="CZ1" s="8" t="s">
        <v>870</v>
      </c>
      <c r="DA1" s="9" t="s">
        <v>871</v>
      </c>
      <c r="DB1" s="9" t="s">
        <v>872</v>
      </c>
      <c r="DC1" s="85" t="s">
        <v>873</v>
      </c>
      <c r="DD1" s="91" t="s">
        <v>874</v>
      </c>
      <c r="DE1" s="77" t="s">
        <v>875</v>
      </c>
      <c r="DF1" s="8" t="s">
        <v>876</v>
      </c>
      <c r="DG1" s="8" t="s">
        <v>877</v>
      </c>
      <c r="DH1" s="8" t="s">
        <v>878</v>
      </c>
      <c r="DI1" s="9" t="s">
        <v>879</v>
      </c>
      <c r="DJ1" s="77" t="s">
        <v>880</v>
      </c>
      <c r="DK1" s="9" t="s">
        <v>881</v>
      </c>
      <c r="DL1" s="9" t="s">
        <v>882</v>
      </c>
      <c r="DM1" s="8" t="s">
        <v>883</v>
      </c>
      <c r="DN1" s="9" t="s">
        <v>884</v>
      </c>
      <c r="DO1" s="9" t="s">
        <v>885</v>
      </c>
      <c r="DP1" s="85" t="s">
        <v>886</v>
      </c>
      <c r="DQ1" s="91" t="s">
        <v>887</v>
      </c>
      <c r="DR1" s="77" t="s">
        <v>888</v>
      </c>
      <c r="DS1" s="8" t="s">
        <v>889</v>
      </c>
      <c r="DT1" s="8" t="s">
        <v>890</v>
      </c>
      <c r="DU1" s="8" t="s">
        <v>891</v>
      </c>
      <c r="DV1" s="9" t="s">
        <v>892</v>
      </c>
      <c r="DW1" s="77" t="s">
        <v>893</v>
      </c>
      <c r="DX1" s="9" t="s">
        <v>894</v>
      </c>
      <c r="DY1" s="9" t="s">
        <v>895</v>
      </c>
      <c r="DZ1" s="8" t="s">
        <v>896</v>
      </c>
      <c r="EA1" s="9" t="s">
        <v>897</v>
      </c>
      <c r="EB1" s="9" t="s">
        <v>898</v>
      </c>
      <c r="EC1" s="85" t="s">
        <v>899</v>
      </c>
      <c r="ED1" s="91" t="s">
        <v>900</v>
      </c>
      <c r="EE1" s="77" t="s">
        <v>901</v>
      </c>
      <c r="EF1" s="8" t="s">
        <v>902</v>
      </c>
      <c r="EG1" s="8" t="s">
        <v>903</v>
      </c>
      <c r="EH1" s="8" t="s">
        <v>904</v>
      </c>
      <c r="EI1" s="77" t="s">
        <v>905</v>
      </c>
      <c r="EJ1" s="77" t="s">
        <v>906</v>
      </c>
      <c r="EK1" s="9" t="s">
        <v>907</v>
      </c>
      <c r="EL1" s="9" t="s">
        <v>908</v>
      </c>
      <c r="EM1" s="8" t="s">
        <v>909</v>
      </c>
      <c r="EN1" s="9" t="s">
        <v>910</v>
      </c>
      <c r="EO1" s="9" t="s">
        <v>911</v>
      </c>
      <c r="EP1" s="85" t="s">
        <v>912</v>
      </c>
      <c r="EQ1" s="91" t="s">
        <v>913</v>
      </c>
      <c r="ER1" s="77" t="s">
        <v>914</v>
      </c>
      <c r="ES1" s="8" t="s">
        <v>915</v>
      </c>
      <c r="ET1" s="8" t="s">
        <v>916</v>
      </c>
      <c r="EU1" s="8" t="s">
        <v>917</v>
      </c>
      <c r="EV1" s="9" t="s">
        <v>918</v>
      </c>
      <c r="EW1" s="77" t="s">
        <v>919</v>
      </c>
      <c r="EX1" s="9" t="s">
        <v>920</v>
      </c>
      <c r="EY1" s="9" t="s">
        <v>921</v>
      </c>
      <c r="EZ1" s="8" t="s">
        <v>922</v>
      </c>
      <c r="FA1" s="9" t="s">
        <v>923</v>
      </c>
      <c r="FB1" s="9" t="s">
        <v>924</v>
      </c>
      <c r="FC1" s="85" t="s">
        <v>925</v>
      </c>
      <c r="FD1" s="91" t="s">
        <v>926</v>
      </c>
      <c r="FE1" s="77" t="s">
        <v>927</v>
      </c>
      <c r="FF1" s="8" t="s">
        <v>928</v>
      </c>
      <c r="FG1" s="8" t="s">
        <v>929</v>
      </c>
      <c r="FH1" s="8" t="s">
        <v>930</v>
      </c>
      <c r="FI1" s="9" t="s">
        <v>931</v>
      </c>
      <c r="FJ1" s="77" t="s">
        <v>932</v>
      </c>
      <c r="FK1" s="9" t="s">
        <v>933</v>
      </c>
      <c r="FL1" s="9" t="s">
        <v>934</v>
      </c>
      <c r="FM1" s="8" t="s">
        <v>935</v>
      </c>
      <c r="FN1" s="9" t="s">
        <v>936</v>
      </c>
      <c r="FO1" s="9" t="s">
        <v>937</v>
      </c>
      <c r="FP1" s="84" t="s">
        <v>938</v>
      </c>
      <c r="FQ1" s="91" t="s">
        <v>939</v>
      </c>
      <c r="FR1" s="91" t="s">
        <v>940</v>
      </c>
      <c r="FS1" s="77" t="s">
        <v>941</v>
      </c>
      <c r="FT1" s="8" t="s">
        <v>942</v>
      </c>
      <c r="FU1" s="8" t="s">
        <v>943</v>
      </c>
      <c r="FV1" s="8" t="s">
        <v>944</v>
      </c>
      <c r="FW1" s="9" t="s">
        <v>945</v>
      </c>
      <c r="FX1" s="77" t="s">
        <v>946</v>
      </c>
      <c r="FY1" s="9" t="s">
        <v>947</v>
      </c>
      <c r="FZ1" s="9" t="s">
        <v>948</v>
      </c>
      <c r="GA1" s="8" t="s">
        <v>949</v>
      </c>
      <c r="GB1" s="9" t="s">
        <v>950</v>
      </c>
      <c r="GC1" s="9" t="s">
        <v>951</v>
      </c>
      <c r="GD1" s="85" t="s">
        <v>952</v>
      </c>
      <c r="GE1" s="91" t="s">
        <v>953</v>
      </c>
      <c r="GF1" s="91" t="s">
        <v>954</v>
      </c>
      <c r="GG1" s="77" t="s">
        <v>955</v>
      </c>
      <c r="GH1" s="8" t="s">
        <v>956</v>
      </c>
      <c r="GI1" s="8" t="s">
        <v>957</v>
      </c>
      <c r="GJ1" s="8" t="s">
        <v>958</v>
      </c>
      <c r="GK1" s="9" t="s">
        <v>959</v>
      </c>
      <c r="GL1" s="77" t="s">
        <v>960</v>
      </c>
      <c r="GM1" s="9" t="s">
        <v>961</v>
      </c>
      <c r="GN1" s="9" t="s">
        <v>962</v>
      </c>
      <c r="GO1" s="8" t="s">
        <v>963</v>
      </c>
      <c r="GP1" s="9" t="s">
        <v>964</v>
      </c>
      <c r="GQ1" s="9" t="s">
        <v>965</v>
      </c>
    </row>
    <row r="2" spans="1:199">
      <c r="A2" s="3">
        <v>2016001</v>
      </c>
      <c r="B2" s="2" t="s">
        <v>55</v>
      </c>
      <c r="C2" s="83">
        <v>42398.0756944444</v>
      </c>
      <c r="D2" s="64">
        <v>42397.9048611111</v>
      </c>
      <c r="E2" s="75">
        <v>7.37</v>
      </c>
      <c r="F2" s="3">
        <v>48</v>
      </c>
      <c r="G2" s="3">
        <v>338</v>
      </c>
      <c r="H2" s="3">
        <v>138</v>
      </c>
      <c r="I2" s="4">
        <v>3.1</v>
      </c>
      <c r="J2" s="75">
        <v>1.14</v>
      </c>
      <c r="K2" s="4">
        <v>4.8</v>
      </c>
      <c r="L2" s="4">
        <v>1</v>
      </c>
      <c r="M2" s="3">
        <v>30</v>
      </c>
      <c r="N2" s="4">
        <v>1.9</v>
      </c>
      <c r="O2" s="4">
        <v>10.5</v>
      </c>
      <c r="P2" s="68"/>
      <c r="Q2" s="86"/>
      <c r="R2" s="78"/>
      <c r="S2" s="86"/>
      <c r="T2" s="86"/>
      <c r="U2" s="86"/>
      <c r="V2" s="13"/>
      <c r="W2" s="78"/>
      <c r="X2" s="13"/>
      <c r="Y2" s="13"/>
      <c r="Z2" s="86"/>
      <c r="AA2" s="13"/>
      <c r="AB2" s="13"/>
      <c r="AC2" s="68"/>
      <c r="AD2" s="90"/>
      <c r="AE2" s="78"/>
      <c r="AF2" s="86"/>
      <c r="AG2" s="86"/>
      <c r="AH2" s="86"/>
      <c r="AI2" s="13"/>
      <c r="AJ2" s="78"/>
      <c r="AK2" s="13"/>
      <c r="AL2" s="13"/>
      <c r="AM2" s="86"/>
      <c r="AN2" s="13"/>
      <c r="AO2" s="13"/>
      <c r="AP2" s="64">
        <v>42398.0923611111</v>
      </c>
      <c r="AQ2" s="27">
        <f>(AP2-C2)*24*60</f>
        <v>24.0000000048894</v>
      </c>
      <c r="AR2" s="75">
        <v>7.35</v>
      </c>
      <c r="AS2" s="3">
        <v>40</v>
      </c>
      <c r="AT2" s="3">
        <v>185</v>
      </c>
      <c r="AU2" s="3">
        <v>139</v>
      </c>
      <c r="AV2" s="4">
        <v>4.2</v>
      </c>
      <c r="AW2" s="75">
        <v>1.32</v>
      </c>
      <c r="AX2" s="4">
        <v>7.7</v>
      </c>
      <c r="AY2" s="4">
        <v>2</v>
      </c>
      <c r="AZ2" s="3">
        <v>26</v>
      </c>
      <c r="BA2" s="4">
        <v>-3.3</v>
      </c>
      <c r="BB2" s="4">
        <v>9.1</v>
      </c>
      <c r="BC2" s="68"/>
      <c r="BD2" s="86"/>
      <c r="BE2" s="78"/>
      <c r="BF2" s="86"/>
      <c r="BG2" s="86"/>
      <c r="BH2" s="86"/>
      <c r="BI2" s="13"/>
      <c r="BJ2" s="78"/>
      <c r="BK2" s="13"/>
      <c r="BL2" s="13"/>
      <c r="BM2" s="86"/>
      <c r="BN2" s="13"/>
      <c r="BO2" s="13"/>
      <c r="BP2" s="64">
        <v>42398.1375</v>
      </c>
      <c r="BQ2" s="27">
        <f>(BP2-C2)*24*60</f>
        <v>88.9999999967404</v>
      </c>
      <c r="BR2" s="75">
        <v>7.35</v>
      </c>
      <c r="BS2" s="3">
        <v>39</v>
      </c>
      <c r="BT2" s="3">
        <v>247</v>
      </c>
      <c r="BU2" s="3">
        <v>140</v>
      </c>
      <c r="BV2" s="4">
        <v>3.8</v>
      </c>
      <c r="BW2" s="75">
        <v>1.23</v>
      </c>
      <c r="BX2" s="4">
        <v>7.7</v>
      </c>
      <c r="BY2" s="4">
        <v>2.5</v>
      </c>
      <c r="BZ2" s="3">
        <v>23</v>
      </c>
      <c r="CA2" s="4">
        <v>-4</v>
      </c>
      <c r="CB2" s="4">
        <v>8.1</v>
      </c>
      <c r="CC2" s="68"/>
      <c r="CD2" s="86"/>
      <c r="CE2" s="78"/>
      <c r="CF2" s="86"/>
      <c r="CG2" s="86"/>
      <c r="CH2" s="86"/>
      <c r="CI2" s="13"/>
      <c r="CJ2" s="78"/>
      <c r="CK2" s="13"/>
      <c r="CL2" s="13"/>
      <c r="CM2" s="86"/>
      <c r="CN2" s="13"/>
      <c r="CO2" s="13"/>
      <c r="CP2" s="68"/>
      <c r="CQ2" s="86"/>
      <c r="CR2" s="78"/>
      <c r="CS2" s="86"/>
      <c r="CT2" s="86"/>
      <c r="CU2" s="86"/>
      <c r="CV2" s="13"/>
      <c r="CW2" s="78"/>
      <c r="CX2" s="13"/>
      <c r="CY2" s="13"/>
      <c r="CZ2" s="86"/>
      <c r="DA2" s="13"/>
      <c r="DB2" s="13"/>
      <c r="DC2" s="68"/>
      <c r="DD2" s="86"/>
      <c r="DE2" s="78"/>
      <c r="DF2" s="86"/>
      <c r="DG2" s="86"/>
      <c r="DH2" s="86"/>
      <c r="DI2" s="13"/>
      <c r="DJ2" s="78"/>
      <c r="DK2" s="13"/>
      <c r="DL2" s="13"/>
      <c r="DM2" s="86"/>
      <c r="DN2" s="13"/>
      <c r="DO2" s="13"/>
      <c r="DP2" s="68"/>
      <c r="DQ2" s="86"/>
      <c r="DR2" s="78"/>
      <c r="DS2" s="86"/>
      <c r="DT2" s="86"/>
      <c r="DU2" s="86"/>
      <c r="DV2" s="13"/>
      <c r="DW2" s="78"/>
      <c r="DX2" s="13"/>
      <c r="DY2" s="13"/>
      <c r="DZ2" s="86"/>
      <c r="EA2" s="13"/>
      <c r="EB2" s="13"/>
      <c r="EC2" s="64">
        <v>42398.2402777778</v>
      </c>
      <c r="ED2" s="27">
        <f>(EC2-C2)*24*60</f>
        <v>236.999999997206</v>
      </c>
      <c r="EE2" s="93">
        <v>7.34</v>
      </c>
      <c r="EF2" s="3">
        <v>40</v>
      </c>
      <c r="EG2" s="3">
        <v>254</v>
      </c>
      <c r="EH2" s="3">
        <v>141</v>
      </c>
      <c r="EI2" s="75">
        <v>3.9</v>
      </c>
      <c r="EJ2" s="75">
        <v>1.1</v>
      </c>
      <c r="EK2" s="4">
        <v>8.7</v>
      </c>
      <c r="EL2" s="4">
        <v>3.1</v>
      </c>
      <c r="EM2" s="3">
        <v>19</v>
      </c>
      <c r="EN2" s="4">
        <v>-3.8</v>
      </c>
      <c r="EO2" s="4">
        <v>6.7</v>
      </c>
      <c r="EP2" s="68"/>
      <c r="EQ2" s="86"/>
      <c r="ER2" s="78"/>
      <c r="ES2" s="86"/>
      <c r="ET2" s="86"/>
      <c r="EU2" s="86"/>
      <c r="EV2" s="13"/>
      <c r="EW2" s="78"/>
      <c r="EX2" s="13"/>
      <c r="EY2" s="13"/>
      <c r="EZ2" s="86"/>
      <c r="FA2" s="13"/>
      <c r="FB2" s="13"/>
      <c r="FC2" s="67">
        <v>42398.3270833333</v>
      </c>
      <c r="FD2" s="27">
        <f>(FC2-C2)*24*60</f>
        <v>361.999999996042</v>
      </c>
      <c r="FE2" s="75">
        <v>7.36</v>
      </c>
      <c r="FF2" s="3">
        <v>36</v>
      </c>
      <c r="FG2" s="3">
        <v>203</v>
      </c>
      <c r="FH2" s="3">
        <v>146</v>
      </c>
      <c r="FI2" s="4">
        <v>4.2</v>
      </c>
      <c r="FJ2" s="75">
        <v>1.32</v>
      </c>
      <c r="FK2" s="4">
        <v>8.9</v>
      </c>
      <c r="FL2" s="4">
        <v>2.7</v>
      </c>
      <c r="FM2" s="3">
        <v>17</v>
      </c>
      <c r="FN2" s="4">
        <v>-4.7</v>
      </c>
      <c r="FO2" s="4">
        <v>6.3</v>
      </c>
      <c r="FP2" s="83">
        <v>42398.8402777778</v>
      </c>
      <c r="FQ2" s="27">
        <f>(FP2-C2)*24*60</f>
        <v>1101.00000000559</v>
      </c>
      <c r="FR2" s="27">
        <f>FQ2/60</f>
        <v>18.3500000000931</v>
      </c>
      <c r="FS2" s="75">
        <v>7.42</v>
      </c>
      <c r="FT2" s="3">
        <v>34</v>
      </c>
      <c r="FU2" s="3">
        <v>109</v>
      </c>
      <c r="FV2" s="3">
        <v>145</v>
      </c>
      <c r="FW2" s="4">
        <v>4</v>
      </c>
      <c r="FX2" s="75">
        <v>1.15</v>
      </c>
      <c r="FY2" s="4">
        <v>10.1</v>
      </c>
      <c r="FZ2" s="4">
        <v>4</v>
      </c>
      <c r="GA2" s="3">
        <v>21</v>
      </c>
      <c r="GB2" s="4">
        <v>-2.1</v>
      </c>
      <c r="GC2" s="4">
        <v>7.8</v>
      </c>
      <c r="GD2" s="67">
        <v>42400.2284722222</v>
      </c>
      <c r="GE2" s="27">
        <f>(GD2-C2)*24*60</f>
        <v>3100.00000000466</v>
      </c>
      <c r="GF2" s="27">
        <f>GE2/60</f>
        <v>51.6666666667443</v>
      </c>
      <c r="GG2" s="75">
        <v>7.47</v>
      </c>
      <c r="GH2" s="3">
        <v>35</v>
      </c>
      <c r="GI2" s="3">
        <v>92</v>
      </c>
      <c r="GJ2" s="3">
        <v>143</v>
      </c>
      <c r="GK2" s="4">
        <v>3.5</v>
      </c>
      <c r="GL2" s="75">
        <v>1.26</v>
      </c>
      <c r="GM2" s="4">
        <v>9.9</v>
      </c>
      <c r="GN2" s="4">
        <v>2.1</v>
      </c>
      <c r="GO2" s="3">
        <v>18</v>
      </c>
      <c r="GP2" s="4">
        <v>1.7</v>
      </c>
      <c r="GQ2" s="4">
        <v>6.7</v>
      </c>
    </row>
    <row r="3" spans="1:199">
      <c r="A3" s="3">
        <v>2016002</v>
      </c>
      <c r="B3" s="2" t="s">
        <v>59</v>
      </c>
      <c r="C3" s="83">
        <v>42400.9131944444</v>
      </c>
      <c r="D3" s="68"/>
      <c r="E3" s="78"/>
      <c r="F3" s="86"/>
      <c r="G3" s="86"/>
      <c r="H3" s="86"/>
      <c r="I3" s="13"/>
      <c r="J3" s="78"/>
      <c r="K3" s="13"/>
      <c r="L3" s="13"/>
      <c r="M3" s="86"/>
      <c r="N3" s="13"/>
      <c r="O3" s="13"/>
      <c r="P3" s="68"/>
      <c r="Q3" s="86"/>
      <c r="R3" s="78"/>
      <c r="S3" s="86"/>
      <c r="T3" s="86"/>
      <c r="U3" s="86"/>
      <c r="V3" s="13"/>
      <c r="W3" s="78"/>
      <c r="X3" s="13"/>
      <c r="Y3" s="13"/>
      <c r="Z3" s="86"/>
      <c r="AA3" s="13"/>
      <c r="AB3" s="13"/>
      <c r="AC3" s="68"/>
      <c r="AD3" s="90"/>
      <c r="AE3" s="78"/>
      <c r="AF3" s="86"/>
      <c r="AG3" s="86"/>
      <c r="AH3" s="86"/>
      <c r="AI3" s="13"/>
      <c r="AJ3" s="78"/>
      <c r="AK3" s="13"/>
      <c r="AL3" s="13"/>
      <c r="AM3" s="86"/>
      <c r="AN3" s="13"/>
      <c r="AO3" s="13"/>
      <c r="AP3" s="68"/>
      <c r="AQ3" s="86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86"/>
      <c r="BE3" s="78"/>
      <c r="BF3" s="86"/>
      <c r="BG3" s="86"/>
      <c r="BH3" s="86"/>
      <c r="BI3" s="13"/>
      <c r="BJ3" s="78"/>
      <c r="BK3" s="13"/>
      <c r="BL3" s="13"/>
      <c r="BM3" s="86"/>
      <c r="BN3" s="13"/>
      <c r="BO3" s="13"/>
      <c r="BP3" s="68"/>
      <c r="BQ3" s="68"/>
      <c r="BR3" s="78"/>
      <c r="BS3" s="86"/>
      <c r="BT3" s="86"/>
      <c r="BU3" s="86"/>
      <c r="BV3" s="13"/>
      <c r="BW3" s="78"/>
      <c r="BX3" s="13"/>
      <c r="BY3" s="13"/>
      <c r="BZ3" s="86"/>
      <c r="CA3" s="13"/>
      <c r="CB3" s="13"/>
      <c r="CC3" s="68"/>
      <c r="CD3" s="86"/>
      <c r="CE3" s="78"/>
      <c r="CF3" s="86"/>
      <c r="CG3" s="86"/>
      <c r="CH3" s="86"/>
      <c r="CI3" s="13"/>
      <c r="CJ3" s="78"/>
      <c r="CK3" s="13"/>
      <c r="CL3" s="13"/>
      <c r="CM3" s="86"/>
      <c r="CN3" s="13"/>
      <c r="CO3" s="13"/>
      <c r="CP3" s="68"/>
      <c r="CQ3" s="86"/>
      <c r="CR3" s="78"/>
      <c r="CS3" s="86"/>
      <c r="CT3" s="86"/>
      <c r="CU3" s="86"/>
      <c r="CV3" s="13"/>
      <c r="CW3" s="78"/>
      <c r="CX3" s="13"/>
      <c r="CY3" s="13"/>
      <c r="CZ3" s="86"/>
      <c r="DA3" s="13"/>
      <c r="DB3" s="13"/>
      <c r="DC3" s="68"/>
      <c r="DD3" s="86"/>
      <c r="DE3" s="78"/>
      <c r="DF3" s="86"/>
      <c r="DG3" s="86"/>
      <c r="DH3" s="86"/>
      <c r="DI3" s="13"/>
      <c r="DJ3" s="78"/>
      <c r="DK3" s="13"/>
      <c r="DL3" s="13"/>
      <c r="DM3" s="86"/>
      <c r="DN3" s="13"/>
      <c r="DO3" s="13"/>
      <c r="DP3" s="68"/>
      <c r="DQ3" s="86"/>
      <c r="DR3" s="78"/>
      <c r="DS3" s="86"/>
      <c r="DT3" s="86"/>
      <c r="DU3" s="86"/>
      <c r="DV3" s="13"/>
      <c r="DW3" s="78"/>
      <c r="DX3" s="13"/>
      <c r="DY3" s="13"/>
      <c r="DZ3" s="86"/>
      <c r="EA3" s="13"/>
      <c r="EB3" s="13"/>
      <c r="EC3" s="68"/>
      <c r="ED3" s="68"/>
      <c r="EE3" s="68"/>
      <c r="EF3" s="86"/>
      <c r="EG3" s="86"/>
      <c r="EH3" s="86"/>
      <c r="EI3" s="78"/>
      <c r="EJ3" s="78"/>
      <c r="EK3" s="13"/>
      <c r="EL3" s="13"/>
      <c r="EM3" s="86"/>
      <c r="EN3" s="13"/>
      <c r="EO3" s="13"/>
      <c r="EP3" s="68"/>
      <c r="EQ3" s="86"/>
      <c r="ER3" s="78"/>
      <c r="ES3" s="86"/>
      <c r="ET3" s="86"/>
      <c r="EU3" s="86"/>
      <c r="EV3" s="13"/>
      <c r="EW3" s="78"/>
      <c r="EX3" s="13"/>
      <c r="EY3" s="13"/>
      <c r="EZ3" s="86"/>
      <c r="FA3" s="13"/>
      <c r="FB3" s="13"/>
      <c r="FC3" s="67">
        <v>42401.0805555556</v>
      </c>
      <c r="FD3" s="27">
        <f t="shared" ref="FD3:FD88" si="0">(FC3-C3)*24*60</f>
        <v>240.999999999767</v>
      </c>
      <c r="FE3" s="75">
        <v>7.47</v>
      </c>
      <c r="FF3" s="3">
        <v>30</v>
      </c>
      <c r="FG3" s="3">
        <v>110</v>
      </c>
      <c r="FH3" s="3">
        <v>140</v>
      </c>
      <c r="FI3" s="4">
        <v>3.5</v>
      </c>
      <c r="FJ3" s="75">
        <v>1.32</v>
      </c>
      <c r="FK3" s="4">
        <v>12.8</v>
      </c>
      <c r="FL3" s="4">
        <v>2.2</v>
      </c>
      <c r="FM3" s="3">
        <v>23</v>
      </c>
      <c r="FN3" s="4">
        <v>-1.4</v>
      </c>
      <c r="FO3" s="4">
        <v>8.5</v>
      </c>
      <c r="FP3" s="83">
        <v>42401.8993055556</v>
      </c>
      <c r="FQ3" s="27">
        <f t="shared" ref="FQ3:FQ69" si="1">(FP3-C3)*24*60</f>
        <v>1419.99999999767</v>
      </c>
      <c r="FR3" s="27">
        <f t="shared" ref="FR3:FR69" si="2">FQ3/60</f>
        <v>23.6666666666279</v>
      </c>
      <c r="FS3" s="75">
        <v>7.43</v>
      </c>
      <c r="FT3" s="3">
        <v>34</v>
      </c>
      <c r="FU3" s="3">
        <v>122</v>
      </c>
      <c r="FV3" s="3">
        <v>145</v>
      </c>
      <c r="FW3" s="4">
        <v>3.3</v>
      </c>
      <c r="FX3" s="75">
        <v>1.26</v>
      </c>
      <c r="FY3" s="4">
        <v>10.2</v>
      </c>
      <c r="FZ3" s="4">
        <v>2.2</v>
      </c>
      <c r="GA3" s="3">
        <v>32</v>
      </c>
      <c r="GB3" s="4">
        <v>-1.2</v>
      </c>
      <c r="GC3" s="4">
        <v>11.8</v>
      </c>
      <c r="GD3" s="67">
        <v>42402.9166666667</v>
      </c>
      <c r="GE3" s="27">
        <f t="shared" ref="GE3:GE64" si="3">(GD3-C3)*24*60</f>
        <v>2884.99999999534</v>
      </c>
      <c r="GF3" s="27">
        <f t="shared" ref="GF3:GF64" si="4">GE3/60</f>
        <v>48.0833333332557</v>
      </c>
      <c r="GG3" s="75">
        <v>7.39</v>
      </c>
      <c r="GH3" s="3">
        <v>40</v>
      </c>
      <c r="GI3" s="3">
        <v>100</v>
      </c>
      <c r="GJ3" s="3">
        <v>144</v>
      </c>
      <c r="GK3" s="4">
        <v>3.6</v>
      </c>
      <c r="GL3" s="75">
        <v>1.21</v>
      </c>
      <c r="GM3" s="4">
        <v>7.8</v>
      </c>
      <c r="GN3" s="4">
        <v>1.3</v>
      </c>
      <c r="GO3" s="3">
        <v>31</v>
      </c>
      <c r="GP3" s="4">
        <v>-0.7</v>
      </c>
      <c r="GQ3" s="4">
        <v>11.5</v>
      </c>
    </row>
    <row r="4" spans="1:199">
      <c r="A4" s="3">
        <v>2016003</v>
      </c>
      <c r="B4" s="2" t="s">
        <v>65</v>
      </c>
      <c r="C4" s="83">
        <v>42405.0826388889</v>
      </c>
      <c r="D4" s="64">
        <v>42404.7895833333</v>
      </c>
      <c r="E4" s="75">
        <v>7.3</v>
      </c>
      <c r="F4" s="3">
        <v>39</v>
      </c>
      <c r="G4" s="3">
        <v>411</v>
      </c>
      <c r="H4" s="3">
        <v>136</v>
      </c>
      <c r="I4" s="4">
        <v>4.2</v>
      </c>
      <c r="J4" s="75">
        <v>1.14</v>
      </c>
      <c r="K4" s="13"/>
      <c r="L4" s="4">
        <v>0.8</v>
      </c>
      <c r="M4" s="3">
        <v>20</v>
      </c>
      <c r="N4" s="4">
        <v>-6.6</v>
      </c>
      <c r="O4" s="4">
        <v>7</v>
      </c>
      <c r="P4" s="68"/>
      <c r="Q4" s="86"/>
      <c r="R4" s="78"/>
      <c r="S4" s="86"/>
      <c r="T4" s="86"/>
      <c r="U4" s="86"/>
      <c r="V4" s="13"/>
      <c r="W4" s="78"/>
      <c r="X4" s="13"/>
      <c r="Y4" s="13"/>
      <c r="Z4" s="86"/>
      <c r="AA4" s="13"/>
      <c r="AB4" s="13"/>
      <c r="AC4" s="68"/>
      <c r="AD4" s="90"/>
      <c r="AE4" s="78"/>
      <c r="AF4" s="86"/>
      <c r="AG4" s="86"/>
      <c r="AH4" s="86"/>
      <c r="AI4" s="13"/>
      <c r="AJ4" s="78"/>
      <c r="AK4" s="13"/>
      <c r="AL4" s="13"/>
      <c r="AM4" s="86"/>
      <c r="AN4" s="13"/>
      <c r="AO4" s="13"/>
      <c r="AP4" s="64">
        <v>42405.09375</v>
      </c>
      <c r="AQ4" s="27">
        <f t="shared" ref="AQ4:AQ66" si="5">(AP4-C4)*24*60</f>
        <v>15.9999999997672</v>
      </c>
      <c r="AR4" s="75">
        <v>7.32</v>
      </c>
      <c r="AS4" s="3">
        <v>42</v>
      </c>
      <c r="AT4" s="3">
        <v>502</v>
      </c>
      <c r="AU4" s="3">
        <v>142</v>
      </c>
      <c r="AV4" s="4">
        <v>4.3</v>
      </c>
      <c r="AW4" s="75">
        <v>0.87</v>
      </c>
      <c r="AX4" s="4">
        <v>7.5</v>
      </c>
      <c r="AY4" s="4">
        <v>4.8</v>
      </c>
      <c r="AZ4" s="3">
        <v>19</v>
      </c>
      <c r="BA4" s="4">
        <v>-4.2</v>
      </c>
      <c r="BB4" s="4">
        <v>6.7</v>
      </c>
      <c r="BC4" s="68"/>
      <c r="BD4" s="86"/>
      <c r="BE4" s="78"/>
      <c r="BF4" s="86"/>
      <c r="BG4" s="86"/>
      <c r="BH4" s="86"/>
      <c r="BI4" s="13"/>
      <c r="BJ4" s="78"/>
      <c r="BK4" s="13"/>
      <c r="BL4" s="13"/>
      <c r="BM4" s="86"/>
      <c r="BN4" s="13"/>
      <c r="BO4" s="13"/>
      <c r="BP4" s="68"/>
      <c r="BQ4" s="68"/>
      <c r="BR4" s="78"/>
      <c r="BS4" s="86"/>
      <c r="BT4" s="86"/>
      <c r="BU4" s="86"/>
      <c r="BV4" s="13"/>
      <c r="BW4" s="78"/>
      <c r="BX4" s="13"/>
      <c r="BY4" s="13"/>
      <c r="BZ4" s="86"/>
      <c r="CA4" s="13"/>
      <c r="CB4" s="13"/>
      <c r="CC4" s="68"/>
      <c r="CD4" s="86"/>
      <c r="CE4" s="78"/>
      <c r="CF4" s="86"/>
      <c r="CG4" s="86"/>
      <c r="CH4" s="86"/>
      <c r="CI4" s="13"/>
      <c r="CJ4" s="78"/>
      <c r="CK4" s="13"/>
      <c r="CL4" s="13"/>
      <c r="CM4" s="86"/>
      <c r="CN4" s="13"/>
      <c r="CO4" s="13"/>
      <c r="CP4" s="68"/>
      <c r="CQ4" s="86"/>
      <c r="CR4" s="78"/>
      <c r="CS4" s="86"/>
      <c r="CT4" s="86"/>
      <c r="CU4" s="86"/>
      <c r="CV4" s="13"/>
      <c r="CW4" s="78"/>
      <c r="CX4" s="13"/>
      <c r="CY4" s="13"/>
      <c r="CZ4" s="86"/>
      <c r="DA4" s="13"/>
      <c r="DB4" s="13"/>
      <c r="DC4" s="68"/>
      <c r="DD4" s="86"/>
      <c r="DE4" s="78"/>
      <c r="DF4" s="86"/>
      <c r="DG4" s="86"/>
      <c r="DH4" s="86"/>
      <c r="DI4" s="13"/>
      <c r="DJ4" s="78"/>
      <c r="DK4" s="13"/>
      <c r="DL4" s="13"/>
      <c r="DM4" s="86"/>
      <c r="DN4" s="13"/>
      <c r="DO4" s="13"/>
      <c r="DP4" s="68"/>
      <c r="DQ4" s="86"/>
      <c r="DR4" s="78"/>
      <c r="DS4" s="86"/>
      <c r="DT4" s="86"/>
      <c r="DU4" s="86"/>
      <c r="DV4" s="13"/>
      <c r="DW4" s="78"/>
      <c r="DX4" s="13"/>
      <c r="DY4" s="13"/>
      <c r="DZ4" s="86"/>
      <c r="EA4" s="13"/>
      <c r="EB4" s="13"/>
      <c r="EC4" s="68"/>
      <c r="ED4" s="68"/>
      <c r="EE4" s="68"/>
      <c r="EF4" s="86"/>
      <c r="EG4" s="86"/>
      <c r="EH4" s="86"/>
      <c r="EI4" s="78"/>
      <c r="EJ4" s="78"/>
      <c r="EK4" s="13"/>
      <c r="EL4" s="13"/>
      <c r="EM4" s="86"/>
      <c r="EN4" s="13"/>
      <c r="EO4" s="13"/>
      <c r="EP4" s="68"/>
      <c r="EQ4" s="86"/>
      <c r="ER4" s="78"/>
      <c r="ES4" s="86"/>
      <c r="ET4" s="86"/>
      <c r="EU4" s="86"/>
      <c r="EV4" s="13"/>
      <c r="EW4" s="78"/>
      <c r="EX4" s="13"/>
      <c r="EY4" s="13"/>
      <c r="EZ4" s="86"/>
      <c r="FA4" s="13"/>
      <c r="FB4" s="13"/>
      <c r="FC4" s="67">
        <v>42405.2555555556</v>
      </c>
      <c r="FD4" s="27">
        <f t="shared" si="0"/>
        <v>249.000000004889</v>
      </c>
      <c r="FE4" s="75">
        <v>7.44</v>
      </c>
      <c r="FF4" s="3">
        <v>39</v>
      </c>
      <c r="FG4" s="3">
        <v>120</v>
      </c>
      <c r="FH4" s="3">
        <v>142</v>
      </c>
      <c r="FI4" s="4">
        <v>3.3</v>
      </c>
      <c r="FJ4" s="75">
        <v>1.14</v>
      </c>
      <c r="FK4" s="4">
        <v>10.8</v>
      </c>
      <c r="FL4" s="4">
        <v>2.6</v>
      </c>
      <c r="FM4" s="3">
        <v>18</v>
      </c>
      <c r="FN4" s="4">
        <v>2.2</v>
      </c>
      <c r="FO4" s="4">
        <v>6.7</v>
      </c>
      <c r="FP4" s="83">
        <v>42406.3055555556</v>
      </c>
      <c r="FQ4" s="27">
        <f t="shared" si="1"/>
        <v>1760.9999999986</v>
      </c>
      <c r="FR4" s="27">
        <f t="shared" si="2"/>
        <v>29.3499999999767</v>
      </c>
      <c r="FS4" s="75">
        <v>7.47</v>
      </c>
      <c r="FT4" s="3">
        <v>37</v>
      </c>
      <c r="FU4" s="3">
        <v>100</v>
      </c>
      <c r="FV4" s="3">
        <v>146</v>
      </c>
      <c r="FW4" s="4">
        <v>4.1</v>
      </c>
      <c r="FX4" s="75">
        <v>1.28</v>
      </c>
      <c r="FY4" s="4">
        <v>8.5</v>
      </c>
      <c r="FZ4" s="4">
        <v>1.6</v>
      </c>
      <c r="GA4" s="3">
        <v>19</v>
      </c>
      <c r="GB4" s="4">
        <v>3</v>
      </c>
      <c r="GC4" s="4">
        <v>7</v>
      </c>
      <c r="GD4" s="67">
        <v>42407.6326388889</v>
      </c>
      <c r="GE4" s="27">
        <f t="shared" si="3"/>
        <v>3672.00000000419</v>
      </c>
      <c r="GF4" s="27">
        <f t="shared" si="4"/>
        <v>61.2000000000698</v>
      </c>
      <c r="GG4" s="75">
        <v>7.39</v>
      </c>
      <c r="GH4" s="3">
        <v>48</v>
      </c>
      <c r="GI4" s="3">
        <v>85</v>
      </c>
      <c r="GJ4" s="3">
        <v>142</v>
      </c>
      <c r="GK4" s="4">
        <v>3.6</v>
      </c>
      <c r="GL4" s="75">
        <v>1.25</v>
      </c>
      <c r="GM4" s="4">
        <v>10.2</v>
      </c>
      <c r="GN4" s="4">
        <v>1</v>
      </c>
      <c r="GO4" s="3">
        <v>22</v>
      </c>
      <c r="GP4" s="4">
        <v>3.6</v>
      </c>
      <c r="GQ4" s="4">
        <v>8.1</v>
      </c>
    </row>
    <row r="5" spans="1:199">
      <c r="A5" s="3">
        <v>2016004</v>
      </c>
      <c r="B5" s="11" t="s">
        <v>71</v>
      </c>
      <c r="C5" s="83">
        <v>42408.2201388889</v>
      </c>
      <c r="D5" s="64">
        <v>42407.9541666667</v>
      </c>
      <c r="E5" s="75">
        <v>7.46</v>
      </c>
      <c r="F5" s="3">
        <v>34</v>
      </c>
      <c r="G5" s="3">
        <v>515</v>
      </c>
      <c r="H5" s="3">
        <v>138</v>
      </c>
      <c r="I5" s="4">
        <v>3.4</v>
      </c>
      <c r="J5" s="75">
        <v>1.12</v>
      </c>
      <c r="K5" s="4">
        <v>5.3</v>
      </c>
      <c r="L5" s="4">
        <v>1.3</v>
      </c>
      <c r="M5" s="86"/>
      <c r="N5" s="13"/>
      <c r="O5" s="13"/>
      <c r="P5" s="68"/>
      <c r="Q5" s="86"/>
      <c r="R5" s="78"/>
      <c r="S5" s="86"/>
      <c r="T5" s="86"/>
      <c r="U5" s="86"/>
      <c r="V5" s="13"/>
      <c r="W5" s="78"/>
      <c r="X5" s="13"/>
      <c r="Y5" s="13"/>
      <c r="Z5" s="86"/>
      <c r="AA5" s="13"/>
      <c r="AB5" s="13"/>
      <c r="AC5" s="68"/>
      <c r="AD5" s="90"/>
      <c r="AE5" s="78"/>
      <c r="AF5" s="86"/>
      <c r="AG5" s="86"/>
      <c r="AH5" s="86"/>
      <c r="AI5" s="13"/>
      <c r="AJ5" s="78"/>
      <c r="AK5" s="13"/>
      <c r="AL5" s="13"/>
      <c r="AM5" s="86"/>
      <c r="AN5" s="13"/>
      <c r="AO5" s="13"/>
      <c r="AP5" s="67">
        <v>42408.2284722222</v>
      </c>
      <c r="AQ5" s="27">
        <f t="shared" si="5"/>
        <v>12.0000000076834</v>
      </c>
      <c r="AR5" s="75">
        <v>7.35</v>
      </c>
      <c r="AS5" s="3">
        <v>36</v>
      </c>
      <c r="AT5" s="3">
        <v>505</v>
      </c>
      <c r="AU5" s="3">
        <v>137</v>
      </c>
      <c r="AV5" s="4">
        <v>4.1</v>
      </c>
      <c r="AW5" s="75">
        <v>0.99</v>
      </c>
      <c r="AX5" s="4">
        <v>10.8</v>
      </c>
      <c r="AY5" s="4">
        <v>3.3</v>
      </c>
      <c r="AZ5" s="3">
        <v>27</v>
      </c>
      <c r="BA5" s="4">
        <v>-5.7</v>
      </c>
      <c r="BB5" s="4">
        <v>9.5</v>
      </c>
      <c r="BC5" s="64">
        <v>42408.2604166667</v>
      </c>
      <c r="BD5" s="27">
        <f>(BC5-C5)*24*60</f>
        <v>58.0000000004657</v>
      </c>
      <c r="BE5" s="75">
        <v>7.37</v>
      </c>
      <c r="BF5" s="3">
        <v>36</v>
      </c>
      <c r="BG5" s="3">
        <v>532</v>
      </c>
      <c r="BH5" s="3">
        <v>135</v>
      </c>
      <c r="BI5" s="4">
        <v>4.7</v>
      </c>
      <c r="BJ5" s="75">
        <v>1.09</v>
      </c>
      <c r="BK5" s="4">
        <v>12.7</v>
      </c>
      <c r="BL5" s="4">
        <v>3.2</v>
      </c>
      <c r="BM5" s="3">
        <v>25</v>
      </c>
      <c r="BN5" s="13"/>
      <c r="BO5" s="13"/>
      <c r="BP5" s="68"/>
      <c r="BQ5" s="68"/>
      <c r="BR5" s="78"/>
      <c r="BS5" s="86"/>
      <c r="BT5" s="86"/>
      <c r="BU5" s="86"/>
      <c r="BV5" s="13"/>
      <c r="BW5" s="78"/>
      <c r="BX5" s="13"/>
      <c r="BY5" s="13"/>
      <c r="BZ5" s="86"/>
      <c r="CA5" s="13"/>
      <c r="CB5" s="13"/>
      <c r="CC5" s="68"/>
      <c r="CD5" s="86"/>
      <c r="CE5" s="78"/>
      <c r="CF5" s="86"/>
      <c r="CG5" s="86"/>
      <c r="CH5" s="86"/>
      <c r="CI5" s="13"/>
      <c r="CJ5" s="78"/>
      <c r="CK5" s="13"/>
      <c r="CL5" s="13"/>
      <c r="CM5" s="86"/>
      <c r="CN5" s="13"/>
      <c r="CO5" s="13"/>
      <c r="CP5" s="68"/>
      <c r="CQ5" s="86"/>
      <c r="CR5" s="78"/>
      <c r="CS5" s="86"/>
      <c r="CT5" s="86"/>
      <c r="CU5" s="86"/>
      <c r="CV5" s="13"/>
      <c r="CW5" s="78"/>
      <c r="CX5" s="13"/>
      <c r="CY5" s="13"/>
      <c r="CZ5" s="86"/>
      <c r="DA5" s="13"/>
      <c r="DB5" s="13"/>
      <c r="DC5" s="64">
        <v>42408.3333333333</v>
      </c>
      <c r="DD5" s="27">
        <f>(DC5-C5)*24*60</f>
        <v>163.000000007451</v>
      </c>
      <c r="DE5" s="75">
        <v>7.35</v>
      </c>
      <c r="DF5" s="3">
        <v>37</v>
      </c>
      <c r="DG5" s="3">
        <v>494</v>
      </c>
      <c r="DH5" s="3">
        <v>138</v>
      </c>
      <c r="DI5" s="4">
        <v>3.9</v>
      </c>
      <c r="DJ5" s="75">
        <v>1.4</v>
      </c>
      <c r="DK5" s="4">
        <v>11.9</v>
      </c>
      <c r="DL5" s="4">
        <v>3.2</v>
      </c>
      <c r="DM5" s="3">
        <v>24</v>
      </c>
      <c r="DN5" s="4">
        <v>-5.2</v>
      </c>
      <c r="DO5" s="4">
        <v>8.4</v>
      </c>
      <c r="DP5" s="68"/>
      <c r="DQ5" s="86"/>
      <c r="DR5" s="78"/>
      <c r="DS5" s="86"/>
      <c r="DT5" s="86"/>
      <c r="DU5" s="86"/>
      <c r="DV5" s="13"/>
      <c r="DW5" s="78"/>
      <c r="DX5" s="13"/>
      <c r="DY5" s="13"/>
      <c r="DZ5" s="86"/>
      <c r="EA5" s="13"/>
      <c r="EB5" s="13"/>
      <c r="EC5" s="68"/>
      <c r="ED5" s="68"/>
      <c r="EE5" s="68"/>
      <c r="EF5" s="86"/>
      <c r="EG5" s="86"/>
      <c r="EH5" s="86"/>
      <c r="EI5" s="78"/>
      <c r="EJ5" s="78"/>
      <c r="EK5" s="13"/>
      <c r="EL5" s="13"/>
      <c r="EM5" s="86"/>
      <c r="EN5" s="13"/>
      <c r="EO5" s="13"/>
      <c r="EP5" s="68"/>
      <c r="EQ5" s="86"/>
      <c r="ER5" s="78"/>
      <c r="ES5" s="86"/>
      <c r="ET5" s="86"/>
      <c r="EU5" s="86"/>
      <c r="EV5" s="13"/>
      <c r="EW5" s="78"/>
      <c r="EX5" s="13"/>
      <c r="EY5" s="13"/>
      <c r="EZ5" s="86"/>
      <c r="FA5" s="13"/>
      <c r="FB5" s="13"/>
      <c r="FC5" s="67">
        <v>42408.4284722222</v>
      </c>
      <c r="FD5" s="27">
        <f t="shared" si="0"/>
        <v>300.000000003492</v>
      </c>
      <c r="FE5" s="75">
        <v>7.33</v>
      </c>
      <c r="FF5" s="3">
        <v>40</v>
      </c>
      <c r="FG5" s="3">
        <v>254</v>
      </c>
      <c r="FH5" s="3">
        <v>139</v>
      </c>
      <c r="FI5" s="4">
        <v>4.5</v>
      </c>
      <c r="FJ5" s="75">
        <v>1.26</v>
      </c>
      <c r="FK5" s="4">
        <v>12.7</v>
      </c>
      <c r="FL5" s="4">
        <v>3.9</v>
      </c>
      <c r="FM5" s="3">
        <v>22</v>
      </c>
      <c r="FN5" s="4">
        <v>-4.5</v>
      </c>
      <c r="FO5" s="4">
        <v>8.1</v>
      </c>
      <c r="FP5" s="83">
        <v>42409.4333333333</v>
      </c>
      <c r="FQ5" s="27">
        <f t="shared" si="1"/>
        <v>1747.00000000536</v>
      </c>
      <c r="FR5" s="27">
        <f t="shared" si="2"/>
        <v>29.1166666667559</v>
      </c>
      <c r="FS5" s="75">
        <v>7.38</v>
      </c>
      <c r="FT5" s="3">
        <v>39</v>
      </c>
      <c r="FU5" s="3">
        <v>262</v>
      </c>
      <c r="FV5" s="3">
        <v>144</v>
      </c>
      <c r="FW5" s="4">
        <v>4.6</v>
      </c>
      <c r="FX5" s="75">
        <v>1.3</v>
      </c>
      <c r="FY5" s="4">
        <v>8.7</v>
      </c>
      <c r="FZ5" s="4">
        <v>1</v>
      </c>
      <c r="GA5" s="3">
        <v>21</v>
      </c>
      <c r="GB5" s="4">
        <v>-1.9</v>
      </c>
      <c r="GC5" s="4">
        <v>7.8</v>
      </c>
      <c r="GD5" s="67">
        <v>42410.75</v>
      </c>
      <c r="GE5" s="27">
        <f t="shared" si="3"/>
        <v>3643.00000000396</v>
      </c>
      <c r="GF5" s="27">
        <f t="shared" si="4"/>
        <v>60.7166666667326</v>
      </c>
      <c r="GG5" s="75">
        <v>7.49</v>
      </c>
      <c r="GH5" s="3">
        <v>46</v>
      </c>
      <c r="GI5" s="3">
        <v>169</v>
      </c>
      <c r="GJ5" s="3">
        <v>141</v>
      </c>
      <c r="GK5" s="4">
        <v>3.4</v>
      </c>
      <c r="GL5" s="75">
        <v>1.23</v>
      </c>
      <c r="GM5" s="4">
        <v>9.8</v>
      </c>
      <c r="GN5" s="4">
        <v>2.2</v>
      </c>
      <c r="GO5" s="3">
        <v>24</v>
      </c>
      <c r="GP5" s="4">
        <v>6.6</v>
      </c>
      <c r="GQ5" s="4">
        <v>8.9</v>
      </c>
    </row>
    <row r="6" spans="1:199">
      <c r="A6" s="3">
        <v>2016005</v>
      </c>
      <c r="B6" s="11" t="s">
        <v>75</v>
      </c>
      <c r="C6" s="87">
        <v>42417.8979166667</v>
      </c>
      <c r="D6" s="64">
        <v>42417.5701388889</v>
      </c>
      <c r="E6" s="75">
        <v>7.39</v>
      </c>
      <c r="F6" s="3">
        <v>49.3</v>
      </c>
      <c r="G6" s="3">
        <v>92</v>
      </c>
      <c r="H6" s="3">
        <v>139</v>
      </c>
      <c r="I6" s="4">
        <v>2.7</v>
      </c>
      <c r="J6" s="75">
        <v>1.11</v>
      </c>
      <c r="K6" s="4">
        <v>6</v>
      </c>
      <c r="L6" s="4">
        <v>1.3</v>
      </c>
      <c r="M6" s="27">
        <v>43</v>
      </c>
      <c r="N6" s="79">
        <v>2.8</v>
      </c>
      <c r="O6" s="79">
        <v>14</v>
      </c>
      <c r="P6" s="67">
        <v>42417.8881944444</v>
      </c>
      <c r="Q6" s="27">
        <f>(P6-C6)*24*60</f>
        <v>-14.0000000037253</v>
      </c>
      <c r="R6" s="80">
        <v>7.31</v>
      </c>
      <c r="S6" s="27">
        <v>39</v>
      </c>
      <c r="T6" s="27">
        <v>347</v>
      </c>
      <c r="U6" s="27">
        <v>139</v>
      </c>
      <c r="V6" s="79">
        <v>3.8</v>
      </c>
      <c r="W6" s="80">
        <v>0.94</v>
      </c>
      <c r="X6" s="79">
        <v>7.1</v>
      </c>
      <c r="Y6" s="79">
        <v>2.8</v>
      </c>
      <c r="Z6" s="27">
        <v>30</v>
      </c>
      <c r="AA6" s="79">
        <v>-6.2</v>
      </c>
      <c r="AB6" s="79">
        <v>10.5</v>
      </c>
      <c r="AC6" s="68"/>
      <c r="AD6" s="90"/>
      <c r="AE6" s="78"/>
      <c r="AF6" s="86"/>
      <c r="AG6" s="86"/>
      <c r="AH6" s="86"/>
      <c r="AI6" s="13"/>
      <c r="AJ6" s="78"/>
      <c r="AK6" s="13"/>
      <c r="AL6" s="13"/>
      <c r="AM6" s="86"/>
      <c r="AN6" s="13"/>
      <c r="AO6" s="13"/>
      <c r="AP6" s="67">
        <v>42417.9097222222</v>
      </c>
      <c r="AQ6" s="27">
        <f t="shared" si="5"/>
        <v>16.9999999925494</v>
      </c>
      <c r="AR6" s="75">
        <v>7.31</v>
      </c>
      <c r="AS6" s="3">
        <v>43</v>
      </c>
      <c r="AT6" s="3">
        <v>311</v>
      </c>
      <c r="AU6" s="3">
        <v>140</v>
      </c>
      <c r="AV6" s="4">
        <v>3.7</v>
      </c>
      <c r="AW6" s="75">
        <v>1.07</v>
      </c>
      <c r="AX6" s="4">
        <v>8.5</v>
      </c>
      <c r="AY6" s="4">
        <v>3.3</v>
      </c>
      <c r="AZ6" s="3">
        <v>29</v>
      </c>
      <c r="BA6" s="4">
        <v>-4.4</v>
      </c>
      <c r="BB6" s="4">
        <v>10.2</v>
      </c>
      <c r="BC6" s="68"/>
      <c r="BD6" s="68"/>
      <c r="BE6" s="68"/>
      <c r="BF6" s="86"/>
      <c r="BG6" s="86"/>
      <c r="BH6" s="86"/>
      <c r="BI6" s="13"/>
      <c r="BJ6" s="78"/>
      <c r="BK6" s="13"/>
      <c r="BL6" s="13"/>
      <c r="BM6" s="86"/>
      <c r="BN6" s="13"/>
      <c r="BO6" s="13"/>
      <c r="BP6" s="68"/>
      <c r="BQ6" s="68"/>
      <c r="BR6" s="78"/>
      <c r="BS6" s="86"/>
      <c r="BT6" s="86"/>
      <c r="BU6" s="86"/>
      <c r="BV6" s="13"/>
      <c r="BW6" s="78"/>
      <c r="BX6" s="13"/>
      <c r="BY6" s="13"/>
      <c r="BZ6" s="86"/>
      <c r="CA6" s="13"/>
      <c r="CB6" s="13"/>
      <c r="CC6" s="67">
        <v>42417.9798611111</v>
      </c>
      <c r="CD6" s="27">
        <f>(CC6-C6)*24*60</f>
        <v>117.999999996973</v>
      </c>
      <c r="CE6" s="80">
        <v>7.35</v>
      </c>
      <c r="CF6" s="27">
        <v>47</v>
      </c>
      <c r="CG6" s="27">
        <v>114</v>
      </c>
      <c r="CH6" s="27">
        <v>142</v>
      </c>
      <c r="CI6" s="79">
        <v>3.8</v>
      </c>
      <c r="CJ6" s="80">
        <v>1.16</v>
      </c>
      <c r="CK6" s="79">
        <v>9.3</v>
      </c>
      <c r="CL6" s="79">
        <v>1.6</v>
      </c>
      <c r="CM6" s="27">
        <v>30</v>
      </c>
      <c r="CN6" s="79">
        <v>0</v>
      </c>
      <c r="CO6" s="79">
        <v>10.5</v>
      </c>
      <c r="CP6" s="68"/>
      <c r="CQ6" s="86"/>
      <c r="CR6" s="78"/>
      <c r="CS6" s="86"/>
      <c r="CT6" s="86"/>
      <c r="CU6" s="86"/>
      <c r="CV6" s="13"/>
      <c r="CW6" s="78"/>
      <c r="CX6" s="13"/>
      <c r="CY6" s="13"/>
      <c r="CZ6" s="86"/>
      <c r="DA6" s="13"/>
      <c r="DB6" s="13"/>
      <c r="DC6" s="68"/>
      <c r="DD6" s="68"/>
      <c r="DE6" s="68"/>
      <c r="DF6" s="86"/>
      <c r="DG6" s="86"/>
      <c r="DH6" s="86"/>
      <c r="DI6" s="13"/>
      <c r="DJ6" s="78"/>
      <c r="DK6" s="13"/>
      <c r="DL6" s="13"/>
      <c r="DM6" s="86"/>
      <c r="DN6" s="13"/>
      <c r="DO6" s="13"/>
      <c r="DP6" s="68"/>
      <c r="DQ6" s="86"/>
      <c r="DR6" s="78"/>
      <c r="DS6" s="86"/>
      <c r="DT6" s="86"/>
      <c r="DU6" s="86"/>
      <c r="DV6" s="13"/>
      <c r="DW6" s="78"/>
      <c r="DX6" s="13"/>
      <c r="DY6" s="13"/>
      <c r="DZ6" s="86"/>
      <c r="EA6" s="13"/>
      <c r="EB6" s="13"/>
      <c r="EC6" s="68"/>
      <c r="ED6" s="68"/>
      <c r="EE6" s="68"/>
      <c r="EF6" s="86"/>
      <c r="EG6" s="86"/>
      <c r="EH6" s="86"/>
      <c r="EI6" s="78"/>
      <c r="EJ6" s="78"/>
      <c r="EK6" s="13"/>
      <c r="EL6" s="13"/>
      <c r="EM6" s="86"/>
      <c r="EN6" s="13"/>
      <c r="EO6" s="13"/>
      <c r="EP6" s="68"/>
      <c r="EQ6" s="86"/>
      <c r="ER6" s="78"/>
      <c r="ES6" s="86"/>
      <c r="ET6" s="86"/>
      <c r="EU6" s="86"/>
      <c r="EV6" s="13"/>
      <c r="EW6" s="78"/>
      <c r="EX6" s="13"/>
      <c r="EY6" s="13"/>
      <c r="EZ6" s="86"/>
      <c r="FA6" s="13"/>
      <c r="FB6" s="13"/>
      <c r="FC6" s="67">
        <v>42418.0416666667</v>
      </c>
      <c r="FD6" s="27">
        <f t="shared" si="0"/>
        <v>206.999999993714</v>
      </c>
      <c r="FE6" s="75">
        <v>7.43</v>
      </c>
      <c r="FF6" s="3">
        <v>38</v>
      </c>
      <c r="FG6" s="3">
        <v>89</v>
      </c>
      <c r="FH6" s="3">
        <v>141</v>
      </c>
      <c r="FI6" s="4">
        <v>3.6</v>
      </c>
      <c r="FJ6" s="75">
        <v>1.16</v>
      </c>
      <c r="FK6" s="4">
        <v>10.2</v>
      </c>
      <c r="FL6" s="4">
        <v>1.1</v>
      </c>
      <c r="FM6" s="3">
        <v>27</v>
      </c>
      <c r="FN6" s="4">
        <v>0.9</v>
      </c>
      <c r="FO6" s="4">
        <v>10</v>
      </c>
      <c r="FP6" s="83">
        <v>42419.4284722222</v>
      </c>
      <c r="FQ6" s="27">
        <f t="shared" si="1"/>
        <v>2203.99999999674</v>
      </c>
      <c r="FR6" s="27">
        <f t="shared" si="2"/>
        <v>36.733333333279</v>
      </c>
      <c r="FS6" s="75">
        <v>7.43</v>
      </c>
      <c r="FT6" s="3">
        <v>35</v>
      </c>
      <c r="FU6" s="3">
        <v>75</v>
      </c>
      <c r="FV6" s="3">
        <v>144</v>
      </c>
      <c r="FW6" s="4">
        <v>3.9</v>
      </c>
      <c r="FX6" s="75">
        <v>1.06</v>
      </c>
      <c r="FY6" s="4">
        <v>9.3</v>
      </c>
      <c r="FZ6" s="4">
        <v>0.9</v>
      </c>
      <c r="GA6" s="3">
        <v>30</v>
      </c>
      <c r="GB6" s="4">
        <v>3.4</v>
      </c>
      <c r="GC6" s="4">
        <v>11.1</v>
      </c>
      <c r="GD6" s="67">
        <v>42419.88125</v>
      </c>
      <c r="GE6" s="27">
        <f t="shared" si="3"/>
        <v>2855.99999999511</v>
      </c>
      <c r="GF6" s="27">
        <f t="shared" si="4"/>
        <v>47.5999999999185</v>
      </c>
      <c r="GG6" s="75">
        <v>7.48</v>
      </c>
      <c r="GH6" s="3">
        <v>34</v>
      </c>
      <c r="GI6" s="3">
        <v>49</v>
      </c>
      <c r="GJ6" s="3">
        <v>143</v>
      </c>
      <c r="GK6" s="4">
        <v>4.2</v>
      </c>
      <c r="GL6" s="75">
        <v>1.04</v>
      </c>
      <c r="GM6" s="4">
        <v>9.8</v>
      </c>
      <c r="GN6" s="4">
        <v>0.9</v>
      </c>
      <c r="GO6" s="3">
        <v>30</v>
      </c>
      <c r="GP6" s="4">
        <v>2</v>
      </c>
      <c r="GQ6" s="4">
        <v>11.1</v>
      </c>
    </row>
    <row r="7" spans="1:199">
      <c r="A7" s="3">
        <v>2016006</v>
      </c>
      <c r="B7" s="11" t="s">
        <v>79</v>
      </c>
      <c r="C7" s="83">
        <v>42422.6645833333</v>
      </c>
      <c r="D7" s="68"/>
      <c r="E7" s="78"/>
      <c r="F7" s="86"/>
      <c r="G7" s="86"/>
      <c r="H7" s="86"/>
      <c r="I7" s="13"/>
      <c r="J7" s="78"/>
      <c r="K7" s="13"/>
      <c r="L7" s="13"/>
      <c r="M7" s="86"/>
      <c r="N7" s="13"/>
      <c r="O7" s="13"/>
      <c r="P7" s="67">
        <v>42422.6222222222</v>
      </c>
      <c r="Q7" s="27">
        <f t="shared" ref="Q7:Q88" si="6">(P7-C7)*24*60</f>
        <v>-60.9999999997672</v>
      </c>
      <c r="R7" s="80">
        <v>7.413</v>
      </c>
      <c r="S7" s="27">
        <v>38.3</v>
      </c>
      <c r="T7" s="27">
        <v>229</v>
      </c>
      <c r="U7" s="27">
        <v>139</v>
      </c>
      <c r="V7" s="79">
        <v>4.5</v>
      </c>
      <c r="W7" s="80">
        <v>0.82</v>
      </c>
      <c r="X7" s="79">
        <v>6.2</v>
      </c>
      <c r="Y7" s="79">
        <v>5.3</v>
      </c>
      <c r="Z7" s="27">
        <v>33</v>
      </c>
      <c r="AA7" s="79">
        <v>-0.2</v>
      </c>
      <c r="AB7" s="79">
        <v>10.8</v>
      </c>
      <c r="AC7" s="68"/>
      <c r="AD7" s="90"/>
      <c r="AE7" s="78"/>
      <c r="AF7" s="86"/>
      <c r="AG7" s="86"/>
      <c r="AH7" s="86"/>
      <c r="AI7" s="13"/>
      <c r="AJ7" s="78"/>
      <c r="AK7" s="13"/>
      <c r="AL7" s="13"/>
      <c r="AM7" s="86"/>
      <c r="AN7" s="13"/>
      <c r="AO7" s="13"/>
      <c r="AP7" s="67">
        <v>42422.6784722222</v>
      </c>
      <c r="AQ7" s="27">
        <f t="shared" si="5"/>
        <v>20.0000000023283</v>
      </c>
      <c r="AR7" s="75">
        <v>7.318</v>
      </c>
      <c r="AS7" s="3">
        <v>43.1</v>
      </c>
      <c r="AT7" s="3">
        <v>350</v>
      </c>
      <c r="AU7" s="3">
        <v>139</v>
      </c>
      <c r="AV7" s="4">
        <v>4.2</v>
      </c>
      <c r="AW7" s="75">
        <v>0.82</v>
      </c>
      <c r="AX7" s="4">
        <v>10.1</v>
      </c>
      <c r="AY7" s="4">
        <v>6</v>
      </c>
      <c r="AZ7" s="3">
        <v>27.8</v>
      </c>
      <c r="BA7" s="4">
        <v>-3.7</v>
      </c>
      <c r="BB7" s="4">
        <v>9.1</v>
      </c>
      <c r="BC7" s="68"/>
      <c r="BD7" s="68"/>
      <c r="BE7" s="68"/>
      <c r="BF7" s="86"/>
      <c r="BG7" s="86"/>
      <c r="BH7" s="86"/>
      <c r="BI7" s="13"/>
      <c r="BJ7" s="78"/>
      <c r="BK7" s="13"/>
      <c r="BL7" s="13"/>
      <c r="BM7" s="86"/>
      <c r="BN7" s="13"/>
      <c r="BO7" s="13"/>
      <c r="BP7" s="68"/>
      <c r="BQ7" s="68"/>
      <c r="BR7" s="78"/>
      <c r="BS7" s="86"/>
      <c r="BT7" s="86"/>
      <c r="BU7" s="86"/>
      <c r="BV7" s="13"/>
      <c r="BW7" s="78"/>
      <c r="BX7" s="13"/>
      <c r="BY7" s="13"/>
      <c r="BZ7" s="86"/>
      <c r="CA7" s="13"/>
      <c r="CB7" s="13"/>
      <c r="CC7" s="67">
        <v>42422.7333333333</v>
      </c>
      <c r="CD7" s="27">
        <f t="shared" ref="CD7:CD66" si="7">(CC7-C7)*24*60</f>
        <v>98.9999999979045</v>
      </c>
      <c r="CE7" s="80">
        <v>7.294</v>
      </c>
      <c r="CF7" s="27">
        <v>51.1</v>
      </c>
      <c r="CG7" s="27">
        <v>380</v>
      </c>
      <c r="CH7" s="27">
        <v>144</v>
      </c>
      <c r="CI7" s="79">
        <v>4.6</v>
      </c>
      <c r="CJ7" s="80">
        <v>0.92</v>
      </c>
      <c r="CK7" s="79">
        <v>10.6</v>
      </c>
      <c r="CL7" s="79">
        <v>6.3</v>
      </c>
      <c r="CM7" s="27">
        <v>25.4</v>
      </c>
      <c r="CN7" s="79">
        <v>-1.5</v>
      </c>
      <c r="CO7" s="79">
        <v>8.3</v>
      </c>
      <c r="CP7" s="68"/>
      <c r="CQ7" s="86"/>
      <c r="CR7" s="78"/>
      <c r="CS7" s="86"/>
      <c r="CT7" s="86"/>
      <c r="CU7" s="86"/>
      <c r="CV7" s="13"/>
      <c r="CW7" s="78"/>
      <c r="CX7" s="13"/>
      <c r="CY7" s="13"/>
      <c r="CZ7" s="86"/>
      <c r="DA7" s="13"/>
      <c r="DB7" s="13"/>
      <c r="DC7" s="68"/>
      <c r="DD7" s="68"/>
      <c r="DE7" s="68"/>
      <c r="DF7" s="86"/>
      <c r="DG7" s="86"/>
      <c r="DH7" s="86"/>
      <c r="DI7" s="13"/>
      <c r="DJ7" s="78"/>
      <c r="DK7" s="13"/>
      <c r="DL7" s="13"/>
      <c r="DM7" s="86"/>
      <c r="DN7" s="13"/>
      <c r="DO7" s="13"/>
      <c r="DP7" s="67">
        <v>42422.7944444444</v>
      </c>
      <c r="DQ7" s="27">
        <f>(DP7-C7)*24*60</f>
        <v>187.000000001863</v>
      </c>
      <c r="DR7" s="80">
        <v>7.331</v>
      </c>
      <c r="DS7" s="27">
        <v>48.3</v>
      </c>
      <c r="DT7" s="27">
        <v>353</v>
      </c>
      <c r="DU7" s="27">
        <v>144</v>
      </c>
      <c r="DV7" s="79">
        <v>4.5</v>
      </c>
      <c r="DW7" s="80">
        <v>0.97</v>
      </c>
      <c r="DX7" s="79">
        <v>11.3</v>
      </c>
      <c r="DY7" s="79">
        <v>6.1</v>
      </c>
      <c r="DZ7" s="27">
        <v>24.3</v>
      </c>
      <c r="EA7" s="79">
        <v>-0.3</v>
      </c>
      <c r="EB7" s="79">
        <v>7.9</v>
      </c>
      <c r="EC7" s="68"/>
      <c r="ED7" s="68"/>
      <c r="EE7" s="68"/>
      <c r="EF7" s="86"/>
      <c r="EG7" s="86"/>
      <c r="EH7" s="86"/>
      <c r="EI7" s="78"/>
      <c r="EJ7" s="78"/>
      <c r="EK7" s="13"/>
      <c r="EL7" s="13"/>
      <c r="EM7" s="86"/>
      <c r="EN7" s="13"/>
      <c r="EO7" s="13"/>
      <c r="EP7" s="67">
        <v>42422.8701388889</v>
      </c>
      <c r="EQ7" s="27">
        <f>(EP7-C7)*24*60</f>
        <v>296.000000000931</v>
      </c>
      <c r="ER7" s="80">
        <v>7.342</v>
      </c>
      <c r="ES7" s="27">
        <v>47.9</v>
      </c>
      <c r="ET7" s="27">
        <v>254</v>
      </c>
      <c r="EU7" s="27">
        <v>143</v>
      </c>
      <c r="EV7" s="79">
        <v>4.5</v>
      </c>
      <c r="EW7" s="80">
        <v>0.96</v>
      </c>
      <c r="EX7" s="79">
        <v>12.4</v>
      </c>
      <c r="EY7" s="79">
        <v>5.1</v>
      </c>
      <c r="EZ7" s="27">
        <v>23.8</v>
      </c>
      <c r="FA7" s="79">
        <v>0.3</v>
      </c>
      <c r="FB7" s="79">
        <v>7.8</v>
      </c>
      <c r="FC7" s="67">
        <v>42422.9076388889</v>
      </c>
      <c r="FD7" s="27">
        <f t="shared" si="0"/>
        <v>349.999999998836</v>
      </c>
      <c r="FE7" s="75">
        <v>7.38</v>
      </c>
      <c r="FF7" s="3">
        <v>47</v>
      </c>
      <c r="FG7" s="3">
        <v>79</v>
      </c>
      <c r="FH7" s="3">
        <v>142</v>
      </c>
      <c r="FI7" s="4">
        <v>4.6</v>
      </c>
      <c r="FJ7" s="75">
        <v>1.03</v>
      </c>
      <c r="FK7" s="4">
        <v>12.9</v>
      </c>
      <c r="FL7" s="4">
        <v>4.6</v>
      </c>
      <c r="FM7" s="3">
        <v>23</v>
      </c>
      <c r="FN7" s="4">
        <v>2.3</v>
      </c>
      <c r="FO7" s="4">
        <v>8.5</v>
      </c>
      <c r="FP7" s="83">
        <v>42423.5986111111</v>
      </c>
      <c r="FQ7" s="27">
        <f t="shared" si="1"/>
        <v>1345.00000000466</v>
      </c>
      <c r="FR7" s="27">
        <f t="shared" si="2"/>
        <v>22.4166666667443</v>
      </c>
      <c r="FS7" s="75">
        <v>7.49</v>
      </c>
      <c r="FT7" s="3">
        <v>37</v>
      </c>
      <c r="FU7" s="3">
        <v>132</v>
      </c>
      <c r="FV7" s="3">
        <v>140</v>
      </c>
      <c r="FW7" s="4">
        <v>3.6</v>
      </c>
      <c r="FX7" s="75">
        <v>1.05</v>
      </c>
      <c r="FY7" s="4">
        <v>119</v>
      </c>
      <c r="FZ7" s="4">
        <v>1.7</v>
      </c>
      <c r="GA7" s="3">
        <v>26</v>
      </c>
      <c r="GB7" s="4">
        <v>4.6</v>
      </c>
      <c r="GC7" s="4">
        <v>9.6</v>
      </c>
      <c r="GD7" s="67">
        <v>42424.44375</v>
      </c>
      <c r="GE7" s="27">
        <f t="shared" si="3"/>
        <v>2562.0000000007</v>
      </c>
      <c r="GF7" s="27">
        <f t="shared" si="4"/>
        <v>42.7000000000116</v>
      </c>
      <c r="GG7" s="75">
        <v>7.45</v>
      </c>
      <c r="GH7" s="3">
        <v>45</v>
      </c>
      <c r="GI7" s="3">
        <v>138</v>
      </c>
      <c r="GJ7" s="3">
        <v>141</v>
      </c>
      <c r="GK7" s="4">
        <v>4.1</v>
      </c>
      <c r="GL7" s="75">
        <v>1.14</v>
      </c>
      <c r="GM7" s="4">
        <v>11.2</v>
      </c>
      <c r="GN7" s="4">
        <v>1.5</v>
      </c>
      <c r="GO7" s="3">
        <v>25</v>
      </c>
      <c r="GP7" s="4">
        <v>6.6</v>
      </c>
      <c r="GQ7" s="4">
        <v>8.9</v>
      </c>
    </row>
    <row r="8" spans="1:199">
      <c r="A8" s="3">
        <v>2016007</v>
      </c>
      <c r="B8" s="11" t="s">
        <v>82</v>
      </c>
      <c r="C8" s="83">
        <v>42447.1576388889</v>
      </c>
      <c r="D8" s="64">
        <v>42446.9520833333</v>
      </c>
      <c r="E8" s="75">
        <v>7.45</v>
      </c>
      <c r="F8" s="3">
        <v>35</v>
      </c>
      <c r="G8" s="3">
        <v>366</v>
      </c>
      <c r="H8" s="3">
        <v>137</v>
      </c>
      <c r="I8" s="4">
        <v>3.3</v>
      </c>
      <c r="J8" s="75">
        <v>1.12</v>
      </c>
      <c r="K8" s="4">
        <v>5.5</v>
      </c>
      <c r="L8" s="4">
        <v>0.8</v>
      </c>
      <c r="M8" s="27">
        <v>28</v>
      </c>
      <c r="N8" s="79">
        <v>0.5</v>
      </c>
      <c r="O8" s="79">
        <v>9.8</v>
      </c>
      <c r="P8" s="67">
        <v>42447.1277777778</v>
      </c>
      <c r="Q8" s="27">
        <f t="shared" si="6"/>
        <v>-42.9999999934807</v>
      </c>
      <c r="R8" s="80">
        <v>7.46</v>
      </c>
      <c r="S8" s="27">
        <v>32</v>
      </c>
      <c r="T8" s="27">
        <v>230</v>
      </c>
      <c r="U8" s="27">
        <v>136</v>
      </c>
      <c r="V8" s="79">
        <v>3.5</v>
      </c>
      <c r="W8" s="80">
        <v>1.07</v>
      </c>
      <c r="X8" s="79">
        <v>5.1</v>
      </c>
      <c r="Y8" s="79">
        <v>1.5</v>
      </c>
      <c r="Z8" s="27">
        <v>25</v>
      </c>
      <c r="AA8" s="79">
        <v>-0.7</v>
      </c>
      <c r="AB8" s="79">
        <v>8.8</v>
      </c>
      <c r="AC8" s="68"/>
      <c r="AD8" s="86"/>
      <c r="AE8" s="78"/>
      <c r="AF8" s="86"/>
      <c r="AG8" s="86"/>
      <c r="AH8" s="86"/>
      <c r="AI8" s="13"/>
      <c r="AJ8" s="78"/>
      <c r="AK8" s="13"/>
      <c r="AL8" s="13"/>
      <c r="AM8" s="86"/>
      <c r="AN8" s="13"/>
      <c r="AO8" s="13"/>
      <c r="AP8" s="67">
        <v>42447.1666666667</v>
      </c>
      <c r="AQ8" s="27">
        <f t="shared" si="5"/>
        <v>13.0000000004657</v>
      </c>
      <c r="AR8" s="75">
        <v>7.35</v>
      </c>
      <c r="AS8" s="3">
        <v>37</v>
      </c>
      <c r="AT8" s="3">
        <v>319</v>
      </c>
      <c r="AU8" s="3">
        <v>135</v>
      </c>
      <c r="AV8" s="4">
        <v>3</v>
      </c>
      <c r="AW8" s="75">
        <v>1.22</v>
      </c>
      <c r="AX8" s="4">
        <v>10.3</v>
      </c>
      <c r="AY8" s="4">
        <v>2.9</v>
      </c>
      <c r="AZ8" s="3">
        <v>22</v>
      </c>
      <c r="BA8" s="4">
        <v>-4.8</v>
      </c>
      <c r="BB8" s="4">
        <v>7.7</v>
      </c>
      <c r="BC8" s="68"/>
      <c r="BD8" s="68"/>
      <c r="BE8" s="68"/>
      <c r="BF8" s="86"/>
      <c r="BG8" s="86"/>
      <c r="BH8" s="86"/>
      <c r="BI8" s="13"/>
      <c r="BJ8" s="78"/>
      <c r="BK8" s="13"/>
      <c r="BL8" s="13"/>
      <c r="BM8" s="86"/>
      <c r="BN8" s="13"/>
      <c r="BO8" s="13"/>
      <c r="BP8" s="67">
        <v>42447.2013888889</v>
      </c>
      <c r="BQ8" s="27">
        <f t="shared" ref="BQ8:BQ67" si="8">(BP8-C8)*24*60</f>
        <v>63.0000000062864</v>
      </c>
      <c r="BR8" s="80">
        <v>7.36</v>
      </c>
      <c r="BS8" s="27">
        <v>40</v>
      </c>
      <c r="BT8" s="27">
        <v>273</v>
      </c>
      <c r="BU8" s="27">
        <v>134</v>
      </c>
      <c r="BV8" s="79">
        <v>3.3</v>
      </c>
      <c r="BW8" s="80">
        <v>1.16</v>
      </c>
      <c r="BX8" s="79">
        <v>6.3</v>
      </c>
      <c r="BY8" s="79">
        <v>1.4</v>
      </c>
      <c r="BZ8" s="27">
        <v>23</v>
      </c>
      <c r="CA8" s="79">
        <v>-2.6</v>
      </c>
      <c r="CB8" s="79">
        <v>8.1</v>
      </c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86"/>
      <c r="CR8" s="78"/>
      <c r="CS8" s="86"/>
      <c r="CT8" s="86"/>
      <c r="CU8" s="86"/>
      <c r="CV8" s="13"/>
      <c r="CW8" s="78"/>
      <c r="CX8" s="13"/>
      <c r="CY8" s="13"/>
      <c r="CZ8" s="86"/>
      <c r="DA8" s="13"/>
      <c r="DB8" s="13"/>
      <c r="DC8" s="68"/>
      <c r="DD8" s="68"/>
      <c r="DE8" s="68"/>
      <c r="DF8" s="86"/>
      <c r="DG8" s="86"/>
      <c r="DH8" s="86"/>
      <c r="DI8" s="13"/>
      <c r="DJ8" s="78"/>
      <c r="DK8" s="13"/>
      <c r="DL8" s="13"/>
      <c r="DM8" s="86"/>
      <c r="DN8" s="13"/>
      <c r="DO8" s="13"/>
      <c r="DP8" s="68"/>
      <c r="DQ8" s="68"/>
      <c r="DR8" s="68"/>
      <c r="DS8" s="86"/>
      <c r="DT8" s="86"/>
      <c r="DU8" s="86"/>
      <c r="DV8" s="13"/>
      <c r="DW8" s="78"/>
      <c r="DX8" s="13"/>
      <c r="DY8" s="13"/>
      <c r="DZ8" s="86"/>
      <c r="EA8" s="13"/>
      <c r="EB8" s="13"/>
      <c r="EC8" s="68"/>
      <c r="ED8" s="68"/>
      <c r="EE8" s="68"/>
      <c r="EF8" s="86"/>
      <c r="EG8" s="86"/>
      <c r="EH8" s="86"/>
      <c r="EI8" s="78"/>
      <c r="EJ8" s="78"/>
      <c r="EK8" s="13"/>
      <c r="EL8" s="13"/>
      <c r="EM8" s="86"/>
      <c r="EN8" s="13"/>
      <c r="EO8" s="13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7">
        <v>42447.2979166667</v>
      </c>
      <c r="FD8" s="27">
        <f t="shared" si="0"/>
        <v>202.000000008848</v>
      </c>
      <c r="FE8" s="75">
        <v>7.38</v>
      </c>
      <c r="FF8" s="3">
        <v>39</v>
      </c>
      <c r="FG8" s="3">
        <v>151</v>
      </c>
      <c r="FH8" s="3">
        <v>139</v>
      </c>
      <c r="FI8" s="4">
        <v>3.6</v>
      </c>
      <c r="FJ8" s="75">
        <v>1.16</v>
      </c>
      <c r="FK8" s="4">
        <v>8.8</v>
      </c>
      <c r="FL8" s="4">
        <v>0.7</v>
      </c>
      <c r="FM8" s="3">
        <v>27</v>
      </c>
      <c r="FN8" s="4">
        <v>-1.8</v>
      </c>
      <c r="FO8" s="4">
        <v>10</v>
      </c>
      <c r="FP8" s="83">
        <v>42448.4201388889</v>
      </c>
      <c r="FQ8" s="27">
        <f t="shared" si="1"/>
        <v>1818.00000000629</v>
      </c>
      <c r="FR8" s="27">
        <f t="shared" si="2"/>
        <v>30.3000000001048</v>
      </c>
      <c r="FS8" s="75">
        <v>7.41</v>
      </c>
      <c r="FT8" s="3">
        <v>39</v>
      </c>
      <c r="FU8" s="3">
        <v>160</v>
      </c>
      <c r="FV8" s="3">
        <v>141</v>
      </c>
      <c r="FW8" s="4">
        <v>3.6</v>
      </c>
      <c r="FX8" s="75">
        <v>1.2</v>
      </c>
      <c r="FY8" s="4">
        <v>6.9</v>
      </c>
      <c r="FZ8" s="4">
        <v>1.3</v>
      </c>
      <c r="GA8" s="3">
        <v>24</v>
      </c>
      <c r="GB8" s="4">
        <v>0.1</v>
      </c>
      <c r="GC8" s="4">
        <v>8.9</v>
      </c>
      <c r="GD8" s="67">
        <v>42449.75625</v>
      </c>
      <c r="GE8" s="27">
        <f t="shared" si="3"/>
        <v>3742.00000000186</v>
      </c>
      <c r="GF8" s="27">
        <f t="shared" si="4"/>
        <v>62.3666666666977</v>
      </c>
      <c r="GG8" s="75">
        <v>7.46</v>
      </c>
      <c r="GH8" s="3">
        <v>40</v>
      </c>
      <c r="GI8" s="3">
        <v>79</v>
      </c>
      <c r="GJ8" s="3">
        <v>133</v>
      </c>
      <c r="GK8" s="4">
        <v>3.6</v>
      </c>
      <c r="GL8" s="75">
        <v>1.11</v>
      </c>
      <c r="GM8" s="4">
        <v>8</v>
      </c>
      <c r="GN8" s="4">
        <v>0.4</v>
      </c>
      <c r="GO8" s="3">
        <v>27</v>
      </c>
      <c r="GP8" s="4">
        <v>4.2</v>
      </c>
      <c r="GQ8" s="4">
        <v>10</v>
      </c>
    </row>
    <row r="9" spans="1:199">
      <c r="A9" s="27">
        <v>2016008</v>
      </c>
      <c r="B9" s="36" t="s">
        <v>85</v>
      </c>
      <c r="C9" s="87">
        <v>42455.1875</v>
      </c>
      <c r="D9" s="64">
        <v>42454.9979166667</v>
      </c>
      <c r="E9" s="75">
        <v>7.44</v>
      </c>
      <c r="F9" s="3">
        <v>33.9</v>
      </c>
      <c r="G9" s="88"/>
      <c r="H9" s="3">
        <v>140</v>
      </c>
      <c r="I9" s="4">
        <v>3.6</v>
      </c>
      <c r="J9" s="75">
        <v>1.07</v>
      </c>
      <c r="K9" s="4">
        <v>8.1</v>
      </c>
      <c r="L9" s="4">
        <v>1.7</v>
      </c>
      <c r="M9" s="27">
        <v>36.6</v>
      </c>
      <c r="N9" s="79">
        <v>-1</v>
      </c>
      <c r="O9" s="79">
        <v>11.9</v>
      </c>
      <c r="P9" s="68"/>
      <c r="Q9" s="68"/>
      <c r="R9" s="78"/>
      <c r="S9" s="86"/>
      <c r="T9" s="86"/>
      <c r="U9" s="86"/>
      <c r="V9" s="13"/>
      <c r="W9" s="78"/>
      <c r="X9" s="13"/>
      <c r="Y9" s="13"/>
      <c r="Z9" s="86"/>
      <c r="AA9" s="13"/>
      <c r="AB9" s="13"/>
      <c r="AC9" s="67">
        <v>42455.1902777778</v>
      </c>
      <c r="AD9" s="27">
        <f>(AC9-C9)*24*60</f>
        <v>4.00000000256114</v>
      </c>
      <c r="AE9" s="80">
        <v>7.224</v>
      </c>
      <c r="AF9" s="27">
        <v>46.2</v>
      </c>
      <c r="AG9" s="27">
        <v>345</v>
      </c>
      <c r="AH9" s="27">
        <v>142</v>
      </c>
      <c r="AI9" s="79">
        <v>3.2</v>
      </c>
      <c r="AJ9" s="80">
        <v>0.85</v>
      </c>
      <c r="AK9" s="79">
        <v>6.3</v>
      </c>
      <c r="AL9" s="79">
        <v>5.5</v>
      </c>
      <c r="AM9" s="27">
        <v>26.5</v>
      </c>
      <c r="AN9" s="79">
        <v>-7.8</v>
      </c>
      <c r="AO9" s="79">
        <v>8.7</v>
      </c>
      <c r="AP9" s="67">
        <v>42455.20625</v>
      </c>
      <c r="AQ9" s="27">
        <f t="shared" si="5"/>
        <v>27.000000004191</v>
      </c>
      <c r="AR9" s="75">
        <v>7.289</v>
      </c>
      <c r="AS9" s="3">
        <v>43.2</v>
      </c>
      <c r="AT9" s="3">
        <v>291</v>
      </c>
      <c r="AU9" s="3">
        <v>143</v>
      </c>
      <c r="AV9" s="4">
        <v>2.9</v>
      </c>
      <c r="AW9" s="75">
        <v>1.31</v>
      </c>
      <c r="AX9" s="4">
        <v>6.9</v>
      </c>
      <c r="AY9" s="4">
        <v>5.7</v>
      </c>
      <c r="AZ9" s="3">
        <v>25.4</v>
      </c>
      <c r="BA9" s="4">
        <v>-5.4</v>
      </c>
      <c r="BB9" s="4">
        <v>8.3</v>
      </c>
      <c r="BC9" s="67">
        <v>42455.2284722222</v>
      </c>
      <c r="BD9" s="27">
        <f t="shared" ref="BD9:BD71" si="9">(BC9-C9)*24*60</f>
        <v>59.0000000037253</v>
      </c>
      <c r="BE9" s="80">
        <v>7.372</v>
      </c>
      <c r="BF9" s="27">
        <v>38.1</v>
      </c>
      <c r="BG9" s="27">
        <v>348</v>
      </c>
      <c r="BH9" s="27">
        <v>144</v>
      </c>
      <c r="BI9" s="79">
        <v>3.4</v>
      </c>
      <c r="BJ9" s="80">
        <v>1.18</v>
      </c>
      <c r="BK9" s="79">
        <v>6.7</v>
      </c>
      <c r="BL9" s="79">
        <v>7</v>
      </c>
      <c r="BM9" s="27">
        <v>23.3</v>
      </c>
      <c r="BN9" s="79">
        <v>-2.9</v>
      </c>
      <c r="BO9" s="79">
        <v>7.6</v>
      </c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7">
        <v>42455.2902777778</v>
      </c>
      <c r="CQ9" s="27">
        <f>(CP9-C9)*24*60</f>
        <v>148.000000000466</v>
      </c>
      <c r="CR9" s="80">
        <v>7.422</v>
      </c>
      <c r="CS9" s="27">
        <v>31.3</v>
      </c>
      <c r="CT9" s="27">
        <v>347</v>
      </c>
      <c r="CU9" s="27">
        <v>144</v>
      </c>
      <c r="CV9" s="79">
        <v>4.4</v>
      </c>
      <c r="CW9" s="80">
        <v>1.04</v>
      </c>
      <c r="CX9" s="79">
        <v>6</v>
      </c>
      <c r="CY9" s="79">
        <v>6.2</v>
      </c>
      <c r="CZ9" s="27">
        <v>22.4</v>
      </c>
      <c r="DA9" s="79">
        <v>-3.9</v>
      </c>
      <c r="DB9" s="79">
        <v>7.3</v>
      </c>
      <c r="DC9" s="68"/>
      <c r="DD9" s="68"/>
      <c r="DE9" s="68"/>
      <c r="DF9" s="86"/>
      <c r="DG9" s="86"/>
      <c r="DH9" s="86"/>
      <c r="DI9" s="13"/>
      <c r="DJ9" s="78"/>
      <c r="DK9" s="13"/>
      <c r="DL9" s="13"/>
      <c r="DM9" s="86"/>
      <c r="DN9" s="13"/>
      <c r="DO9" s="13"/>
      <c r="DP9" s="68"/>
      <c r="DQ9" s="68"/>
      <c r="DR9" s="68"/>
      <c r="DS9" s="86"/>
      <c r="DT9" s="86"/>
      <c r="DU9" s="86"/>
      <c r="DV9" s="13"/>
      <c r="DW9" s="78"/>
      <c r="DX9" s="13"/>
      <c r="DY9" s="13"/>
      <c r="DZ9" s="86"/>
      <c r="EA9" s="13"/>
      <c r="EB9" s="13"/>
      <c r="EC9" s="68"/>
      <c r="ED9" s="68"/>
      <c r="EE9" s="68"/>
      <c r="EF9" s="86"/>
      <c r="EG9" s="86"/>
      <c r="EH9" s="86"/>
      <c r="EI9" s="78"/>
      <c r="EJ9" s="78"/>
      <c r="EK9" s="13"/>
      <c r="EL9" s="13"/>
      <c r="EM9" s="86"/>
      <c r="EN9" s="13"/>
      <c r="EO9" s="13"/>
      <c r="EP9" s="68"/>
      <c r="EQ9" s="68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67">
        <v>42455.3888888889</v>
      </c>
      <c r="FD9" s="27">
        <f t="shared" si="0"/>
        <v>290.000000002328</v>
      </c>
      <c r="FE9" s="75">
        <v>7.33</v>
      </c>
      <c r="FF9" s="3">
        <v>42</v>
      </c>
      <c r="FG9" s="3">
        <v>147</v>
      </c>
      <c r="FH9" s="3">
        <v>140</v>
      </c>
      <c r="FI9" s="4">
        <v>4.6</v>
      </c>
      <c r="FJ9" s="75">
        <v>1.06</v>
      </c>
      <c r="FK9" s="4">
        <v>5.7</v>
      </c>
      <c r="FL9" s="4">
        <v>5.6</v>
      </c>
      <c r="FM9" s="3">
        <v>20</v>
      </c>
      <c r="FN9" s="4">
        <v>-3.5</v>
      </c>
      <c r="FO9" s="4">
        <v>6.8</v>
      </c>
      <c r="FP9" s="83">
        <v>42456.1333333333</v>
      </c>
      <c r="FQ9" s="27">
        <f t="shared" si="1"/>
        <v>1361.99999999721</v>
      </c>
      <c r="FR9" s="27">
        <f t="shared" si="2"/>
        <v>22.6999999999534</v>
      </c>
      <c r="FS9" s="75">
        <v>7.49</v>
      </c>
      <c r="FT9" s="3">
        <v>37</v>
      </c>
      <c r="FU9" s="3">
        <v>112</v>
      </c>
      <c r="FV9" s="3">
        <v>154</v>
      </c>
      <c r="FW9" s="4">
        <v>3.5</v>
      </c>
      <c r="FX9" s="75">
        <v>1</v>
      </c>
      <c r="FY9" s="4">
        <v>12.2</v>
      </c>
      <c r="FZ9" s="4">
        <v>15</v>
      </c>
      <c r="GA9" s="3">
        <v>26</v>
      </c>
      <c r="GB9" s="4">
        <v>4.6</v>
      </c>
      <c r="GC9" s="4">
        <v>8.8</v>
      </c>
      <c r="GD9" s="67">
        <v>42457.2388888889</v>
      </c>
      <c r="GE9" s="27">
        <f t="shared" si="3"/>
        <v>2954.00000000023</v>
      </c>
      <c r="GF9" s="27">
        <f t="shared" si="4"/>
        <v>49.2333333333372</v>
      </c>
      <c r="GG9" s="75">
        <v>7.51</v>
      </c>
      <c r="GH9" s="3">
        <v>57</v>
      </c>
      <c r="GI9" s="3">
        <v>85</v>
      </c>
      <c r="GJ9" s="3">
        <v>148</v>
      </c>
      <c r="GK9" s="4">
        <v>4.2</v>
      </c>
      <c r="GL9" s="75">
        <v>1.12</v>
      </c>
      <c r="GM9" s="4">
        <v>7.8</v>
      </c>
      <c r="GN9" s="4">
        <v>1.7</v>
      </c>
      <c r="GO9" s="3">
        <v>25</v>
      </c>
      <c r="GP9" s="4">
        <v>20.2</v>
      </c>
      <c r="GQ9" s="4">
        <v>8.5</v>
      </c>
    </row>
    <row r="10" spans="1:199">
      <c r="A10" s="3">
        <v>2016009</v>
      </c>
      <c r="B10" s="11" t="s">
        <v>90</v>
      </c>
      <c r="C10" s="87">
        <v>42455.8423611111</v>
      </c>
      <c r="D10" s="64">
        <v>42455.6319444444</v>
      </c>
      <c r="E10" s="75">
        <v>7.522</v>
      </c>
      <c r="F10" s="3">
        <v>31.3</v>
      </c>
      <c r="G10" s="3">
        <v>257</v>
      </c>
      <c r="H10" s="3">
        <v>142</v>
      </c>
      <c r="I10" s="4">
        <v>3.7</v>
      </c>
      <c r="J10" s="75">
        <v>1.86</v>
      </c>
      <c r="K10" s="4">
        <v>4.2</v>
      </c>
      <c r="L10" s="4">
        <v>3</v>
      </c>
      <c r="M10" s="27">
        <v>16.7</v>
      </c>
      <c r="N10" s="79">
        <v>2.3</v>
      </c>
      <c r="O10" s="79">
        <v>5.4</v>
      </c>
      <c r="P10" s="67">
        <v>42455.8402777778</v>
      </c>
      <c r="Q10" s="27">
        <f t="shared" si="6"/>
        <v>-2.99999999930151</v>
      </c>
      <c r="R10" s="80">
        <v>7.437</v>
      </c>
      <c r="S10" s="27">
        <v>31.7</v>
      </c>
      <c r="T10" s="27">
        <v>354</v>
      </c>
      <c r="U10" s="27">
        <v>146</v>
      </c>
      <c r="V10" s="79">
        <v>3.8</v>
      </c>
      <c r="W10" s="80">
        <v>1.5</v>
      </c>
      <c r="X10" s="79">
        <v>4.9</v>
      </c>
      <c r="Y10" s="79">
        <v>4.6</v>
      </c>
      <c r="Z10" s="27">
        <v>17.1</v>
      </c>
      <c r="AA10" s="79">
        <v>-2.8</v>
      </c>
      <c r="AB10" s="13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86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7">
        <v>42455.8923611111</v>
      </c>
      <c r="BQ10" s="27">
        <f t="shared" si="8"/>
        <v>71.9999999937136</v>
      </c>
      <c r="BR10" s="80">
        <v>7.347</v>
      </c>
      <c r="BS10" s="27">
        <v>40.4</v>
      </c>
      <c r="BT10" s="27">
        <v>227</v>
      </c>
      <c r="BU10" s="27">
        <v>145</v>
      </c>
      <c r="BV10" s="79">
        <v>3.2</v>
      </c>
      <c r="BW10" s="80">
        <v>1.65</v>
      </c>
      <c r="BX10" s="79">
        <v>9.4</v>
      </c>
      <c r="BY10" s="79">
        <v>4.5</v>
      </c>
      <c r="BZ10" s="27">
        <v>19.2</v>
      </c>
      <c r="CA10" s="79">
        <v>-3.2</v>
      </c>
      <c r="CB10" s="79">
        <v>6.3</v>
      </c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7">
        <v>42455.9375</v>
      </c>
      <c r="CQ10" s="27">
        <f t="shared" ref="CQ10:CQ68" si="10">(CP10-C10)*24*60</f>
        <v>136.999999996042</v>
      </c>
      <c r="CR10" s="80">
        <v>7.337</v>
      </c>
      <c r="CS10" s="27">
        <v>40.8</v>
      </c>
      <c r="CT10" s="27">
        <v>216</v>
      </c>
      <c r="CU10" s="27">
        <v>146</v>
      </c>
      <c r="CV10" s="79">
        <v>3.3</v>
      </c>
      <c r="CW10" s="80">
        <v>1.66</v>
      </c>
      <c r="CX10" s="79">
        <v>9</v>
      </c>
      <c r="CY10" s="79">
        <v>4.4</v>
      </c>
      <c r="CZ10" s="27">
        <v>17.9</v>
      </c>
      <c r="DA10" s="79">
        <v>-3.6</v>
      </c>
      <c r="DB10" s="79">
        <v>5.8</v>
      </c>
      <c r="DC10" s="68"/>
      <c r="DD10" s="68"/>
      <c r="DE10" s="68"/>
      <c r="DF10" s="86"/>
      <c r="DG10" s="86"/>
      <c r="DH10" s="86"/>
      <c r="DI10" s="13"/>
      <c r="DJ10" s="78"/>
      <c r="DK10" s="13"/>
      <c r="DL10" s="13"/>
      <c r="DM10" s="86"/>
      <c r="DN10" s="13"/>
      <c r="DO10" s="13"/>
      <c r="DP10" s="68"/>
      <c r="DQ10" s="68"/>
      <c r="DR10" s="68"/>
      <c r="DS10" s="86"/>
      <c r="DT10" s="86"/>
      <c r="DU10" s="86"/>
      <c r="DV10" s="13"/>
      <c r="DW10" s="78"/>
      <c r="DX10" s="13"/>
      <c r="DY10" s="13"/>
      <c r="DZ10" s="86"/>
      <c r="EA10" s="13"/>
      <c r="EB10" s="13"/>
      <c r="EC10" s="68"/>
      <c r="ED10" s="68"/>
      <c r="EE10" s="68"/>
      <c r="EF10" s="86"/>
      <c r="EG10" s="86"/>
      <c r="EH10" s="86"/>
      <c r="EI10" s="78"/>
      <c r="EJ10" s="78"/>
      <c r="EK10" s="13"/>
      <c r="EL10" s="13"/>
      <c r="EM10" s="86"/>
      <c r="EN10" s="13"/>
      <c r="EO10" s="13"/>
      <c r="EP10" s="67">
        <v>42455.9375</v>
      </c>
      <c r="EQ10" s="27">
        <f t="shared" ref="EQ10:EQ72" si="11">(EP10-C10)*24*60</f>
        <v>136.999999996042</v>
      </c>
      <c r="ER10" s="80">
        <v>7.337</v>
      </c>
      <c r="ES10" s="27">
        <v>40.8</v>
      </c>
      <c r="ET10" s="27">
        <v>216</v>
      </c>
      <c r="EU10" s="27">
        <v>146</v>
      </c>
      <c r="EV10" s="79">
        <v>3.3</v>
      </c>
      <c r="EW10" s="80">
        <v>1.66</v>
      </c>
      <c r="EX10" s="79">
        <v>9</v>
      </c>
      <c r="EY10" s="79">
        <v>4.4</v>
      </c>
      <c r="EZ10" s="27">
        <v>17.9</v>
      </c>
      <c r="FA10" s="79">
        <v>-3.6</v>
      </c>
      <c r="FB10" s="79">
        <v>5.8</v>
      </c>
      <c r="FC10" s="67">
        <v>42455.9645833333</v>
      </c>
      <c r="FD10" s="27">
        <f t="shared" si="0"/>
        <v>175.999999997439</v>
      </c>
      <c r="FE10" s="75">
        <v>7.41</v>
      </c>
      <c r="FF10" s="3">
        <v>40</v>
      </c>
      <c r="FG10" s="3">
        <v>139</v>
      </c>
      <c r="FH10" s="3">
        <v>143</v>
      </c>
      <c r="FI10" s="4">
        <v>3.1</v>
      </c>
      <c r="FJ10" s="75">
        <v>1.94</v>
      </c>
      <c r="FK10" s="4">
        <v>9.3</v>
      </c>
      <c r="FL10" s="4">
        <v>3.3</v>
      </c>
      <c r="FM10" s="3">
        <v>21</v>
      </c>
      <c r="FN10" s="4">
        <v>0.7</v>
      </c>
      <c r="FO10" s="4">
        <v>7.8</v>
      </c>
      <c r="FP10" s="83">
        <v>42456.9986111111</v>
      </c>
      <c r="FQ10" s="27">
        <f t="shared" si="1"/>
        <v>1665</v>
      </c>
      <c r="FR10" s="27">
        <f t="shared" si="2"/>
        <v>27.75</v>
      </c>
      <c r="FS10" s="75">
        <v>7.43</v>
      </c>
      <c r="FT10" s="3">
        <v>29</v>
      </c>
      <c r="FU10" s="3">
        <v>190</v>
      </c>
      <c r="FV10" s="3">
        <v>143</v>
      </c>
      <c r="FW10" s="4">
        <v>4.7</v>
      </c>
      <c r="FX10" s="75">
        <v>1.9</v>
      </c>
      <c r="FY10" s="4">
        <v>11.5</v>
      </c>
      <c r="FZ10" s="4">
        <v>1.8</v>
      </c>
      <c r="GA10" s="3">
        <v>27</v>
      </c>
      <c r="GB10" s="4">
        <v>-4.2</v>
      </c>
      <c r="GC10" s="4">
        <v>10</v>
      </c>
      <c r="GD10" s="67">
        <v>42457.8847222222</v>
      </c>
      <c r="GE10" s="27">
        <f t="shared" si="3"/>
        <v>2940.99999999977</v>
      </c>
      <c r="GF10" s="27">
        <f t="shared" si="4"/>
        <v>49.0166666666628</v>
      </c>
      <c r="GG10" s="75">
        <v>7.45</v>
      </c>
      <c r="GH10" s="3">
        <v>47</v>
      </c>
      <c r="GI10" s="3">
        <v>125</v>
      </c>
      <c r="GJ10" s="3">
        <v>144</v>
      </c>
      <c r="GK10" s="4">
        <v>4</v>
      </c>
      <c r="GL10" s="75">
        <v>1.36</v>
      </c>
      <c r="GM10" s="4">
        <v>11</v>
      </c>
      <c r="GN10" s="4">
        <v>2.3</v>
      </c>
      <c r="GO10" s="3">
        <v>22</v>
      </c>
      <c r="GP10" s="4">
        <v>7.9</v>
      </c>
      <c r="GQ10" s="4">
        <v>8.1</v>
      </c>
    </row>
    <row r="11" spans="1:199">
      <c r="A11" s="3">
        <v>2016010</v>
      </c>
      <c r="B11" s="11" t="s">
        <v>94</v>
      </c>
      <c r="C11" s="87">
        <v>42467.7416666667</v>
      </c>
      <c r="D11" s="64">
        <v>42467.5145833333</v>
      </c>
      <c r="E11" s="75">
        <v>7.46</v>
      </c>
      <c r="F11" s="3">
        <v>34</v>
      </c>
      <c r="G11" s="3">
        <v>118</v>
      </c>
      <c r="H11" s="3">
        <v>140</v>
      </c>
      <c r="I11" s="4">
        <v>3.4</v>
      </c>
      <c r="J11" s="75">
        <v>1.13</v>
      </c>
      <c r="K11" s="4">
        <v>6</v>
      </c>
      <c r="L11" s="4">
        <v>1.8</v>
      </c>
      <c r="M11" s="27">
        <v>31</v>
      </c>
      <c r="N11" s="79">
        <v>0.7</v>
      </c>
      <c r="O11" s="79">
        <v>10.9</v>
      </c>
      <c r="P11" s="67">
        <v>42467.7194444444</v>
      </c>
      <c r="Q11" s="27">
        <f t="shared" si="6"/>
        <v>-31.9999999995343</v>
      </c>
      <c r="R11" s="80">
        <v>7.42</v>
      </c>
      <c r="S11" s="27">
        <v>29</v>
      </c>
      <c r="T11" s="27">
        <v>361</v>
      </c>
      <c r="U11" s="27">
        <v>134</v>
      </c>
      <c r="V11" s="79">
        <v>3.9</v>
      </c>
      <c r="W11" s="80">
        <v>0.97</v>
      </c>
      <c r="X11" s="79">
        <v>6</v>
      </c>
      <c r="Y11" s="79">
        <v>4</v>
      </c>
      <c r="Z11" s="27">
        <v>22</v>
      </c>
      <c r="AA11" s="79">
        <v>-5</v>
      </c>
      <c r="AB11" s="79">
        <v>7.7</v>
      </c>
      <c r="AC11" s="67">
        <v>42467.7465277778</v>
      </c>
      <c r="AD11" s="27">
        <f t="shared" ref="AD11:AD72" si="12">(AC11-C11)*24*60</f>
        <v>7.00000000186265</v>
      </c>
      <c r="AE11" s="80">
        <v>7.31</v>
      </c>
      <c r="AF11" s="27">
        <v>32</v>
      </c>
      <c r="AG11" s="27">
        <v>332</v>
      </c>
      <c r="AH11" s="27">
        <v>136</v>
      </c>
      <c r="AI11" s="79">
        <v>3.5</v>
      </c>
      <c r="AJ11" s="80">
        <v>1.23</v>
      </c>
      <c r="AK11" s="79">
        <v>6.6</v>
      </c>
      <c r="AL11" s="79">
        <v>5</v>
      </c>
      <c r="AM11" s="27">
        <v>20</v>
      </c>
      <c r="AN11" s="79">
        <v>-9.3</v>
      </c>
      <c r="AO11" s="79">
        <v>7</v>
      </c>
      <c r="AP11" s="68"/>
      <c r="AQ11" s="86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7">
        <v>42467.78125</v>
      </c>
      <c r="BD11" s="27">
        <f t="shared" si="9"/>
        <v>56.999999997206</v>
      </c>
      <c r="BE11" s="80">
        <v>7.34</v>
      </c>
      <c r="BF11" s="27">
        <v>36</v>
      </c>
      <c r="BG11" s="27">
        <v>319</v>
      </c>
      <c r="BH11" s="27">
        <v>139</v>
      </c>
      <c r="BI11" s="79">
        <v>3.5</v>
      </c>
      <c r="BJ11" s="80">
        <v>1.1</v>
      </c>
      <c r="BK11" s="79">
        <v>7.9</v>
      </c>
      <c r="BL11" s="79">
        <v>3.1</v>
      </c>
      <c r="BM11" s="27">
        <v>20</v>
      </c>
      <c r="BN11" s="79">
        <v>-5.8</v>
      </c>
      <c r="BO11" s="79">
        <v>7</v>
      </c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78"/>
      <c r="CS11" s="86"/>
      <c r="CT11" s="86"/>
      <c r="CU11" s="86"/>
      <c r="CV11" s="13"/>
      <c r="CW11" s="78"/>
      <c r="CX11" s="13"/>
      <c r="CY11" s="13"/>
      <c r="CZ11" s="86"/>
      <c r="DA11" s="13"/>
      <c r="DB11" s="13"/>
      <c r="DC11" s="67">
        <v>42467.8479166667</v>
      </c>
      <c r="DD11" s="27">
        <f t="shared" ref="DD11:DD73" si="13">(DC11-C11)*24*60</f>
        <v>152.999999995809</v>
      </c>
      <c r="DE11" s="80">
        <v>7.38</v>
      </c>
      <c r="DF11" s="27">
        <v>35</v>
      </c>
      <c r="DG11" s="27">
        <v>308</v>
      </c>
      <c r="DH11" s="27">
        <v>142</v>
      </c>
      <c r="DI11" s="79">
        <v>3.1</v>
      </c>
      <c r="DJ11" s="80">
        <v>1.25</v>
      </c>
      <c r="DK11" s="79">
        <v>8.9</v>
      </c>
      <c r="DL11" s="79">
        <v>1.7</v>
      </c>
      <c r="DM11" s="27">
        <v>23</v>
      </c>
      <c r="DN11" s="79">
        <v>-4</v>
      </c>
      <c r="DO11" s="79">
        <v>8.1</v>
      </c>
      <c r="DP11" s="68"/>
      <c r="DQ11" s="68"/>
      <c r="DR11" s="68"/>
      <c r="DS11" s="86"/>
      <c r="DT11" s="86"/>
      <c r="DU11" s="86"/>
      <c r="DV11" s="13"/>
      <c r="DW11" s="78"/>
      <c r="DX11" s="13"/>
      <c r="DY11" s="13"/>
      <c r="DZ11" s="86"/>
      <c r="EA11" s="13"/>
      <c r="EB11" s="13"/>
      <c r="EC11" s="68"/>
      <c r="ED11" s="68"/>
      <c r="EE11" s="68"/>
      <c r="EF11" s="86"/>
      <c r="EG11" s="86"/>
      <c r="EH11" s="86"/>
      <c r="EI11" s="78"/>
      <c r="EJ11" s="78"/>
      <c r="EK11" s="13"/>
      <c r="EL11" s="13"/>
      <c r="EM11" s="86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67">
        <v>42467.8972222222</v>
      </c>
      <c r="FD11" s="27">
        <f t="shared" si="0"/>
        <v>223.99999999674</v>
      </c>
      <c r="FE11" s="75">
        <v>7.42</v>
      </c>
      <c r="FF11" s="3">
        <v>32</v>
      </c>
      <c r="FG11" s="3">
        <v>555</v>
      </c>
      <c r="FH11" s="3">
        <v>142</v>
      </c>
      <c r="FI11" s="4">
        <v>3.8</v>
      </c>
      <c r="FJ11" s="75">
        <v>1.2</v>
      </c>
      <c r="FK11" s="4">
        <v>9.9</v>
      </c>
      <c r="FL11" s="4">
        <v>1.5</v>
      </c>
      <c r="FM11" s="3">
        <v>23</v>
      </c>
      <c r="FN11" s="4">
        <v>-3.2</v>
      </c>
      <c r="FO11" s="4">
        <v>8.5</v>
      </c>
      <c r="FP11" s="83">
        <v>42468.5701388889</v>
      </c>
      <c r="FQ11" s="27">
        <f t="shared" si="1"/>
        <v>1193.00000000163</v>
      </c>
      <c r="FR11" s="27">
        <f t="shared" si="2"/>
        <v>19.8833333333605</v>
      </c>
      <c r="FS11" s="75">
        <v>7.41</v>
      </c>
      <c r="FT11" s="3">
        <v>31</v>
      </c>
      <c r="FU11" s="3">
        <v>173</v>
      </c>
      <c r="FV11" s="3">
        <v>142</v>
      </c>
      <c r="FW11" s="4">
        <v>4.4</v>
      </c>
      <c r="FX11" s="75">
        <v>1.19</v>
      </c>
      <c r="FY11" s="4">
        <v>10.9</v>
      </c>
      <c r="FZ11" s="4">
        <v>2.7</v>
      </c>
      <c r="GA11" s="3">
        <v>19</v>
      </c>
      <c r="GB11" s="4">
        <v>-4.5</v>
      </c>
      <c r="GC11" s="4">
        <v>7</v>
      </c>
      <c r="GD11" s="67">
        <v>42469.7506944444</v>
      </c>
      <c r="GE11" s="27">
        <f t="shared" si="3"/>
        <v>2893.00000000047</v>
      </c>
      <c r="GF11" s="27">
        <f t="shared" si="4"/>
        <v>48.2166666666744</v>
      </c>
      <c r="GG11" s="75">
        <v>7.15</v>
      </c>
      <c r="GH11" s="3">
        <v>27</v>
      </c>
      <c r="GI11" s="3">
        <v>171</v>
      </c>
      <c r="GJ11" s="3">
        <v>138</v>
      </c>
      <c r="GK11" s="4">
        <v>4.7</v>
      </c>
      <c r="GL11" s="75">
        <v>0.85</v>
      </c>
      <c r="GM11" s="4">
        <v>8.7</v>
      </c>
      <c r="GN11" s="4">
        <v>12.4</v>
      </c>
      <c r="GO11" s="3">
        <v>20</v>
      </c>
      <c r="GP11" s="4">
        <v>-17.9</v>
      </c>
      <c r="GQ11" s="4">
        <v>7.4</v>
      </c>
    </row>
    <row r="12" spans="1:199">
      <c r="A12" s="3">
        <v>2016011</v>
      </c>
      <c r="B12" s="11" t="s">
        <v>99</v>
      </c>
      <c r="C12" s="87">
        <v>42471.5222222222</v>
      </c>
      <c r="D12" s="64">
        <v>42471.3263888889</v>
      </c>
      <c r="E12" s="75">
        <v>7.47</v>
      </c>
      <c r="F12" s="3">
        <v>34</v>
      </c>
      <c r="G12" s="3">
        <v>240</v>
      </c>
      <c r="H12" s="3">
        <v>137</v>
      </c>
      <c r="I12" s="4">
        <v>2.9</v>
      </c>
      <c r="J12" s="75">
        <v>1.12</v>
      </c>
      <c r="K12" s="4">
        <v>5</v>
      </c>
      <c r="L12" s="4">
        <v>1.4</v>
      </c>
      <c r="M12" s="27">
        <v>25</v>
      </c>
      <c r="N12" s="79">
        <v>1.2</v>
      </c>
      <c r="O12" s="79">
        <v>8.8</v>
      </c>
      <c r="P12" s="67">
        <v>42471.475</v>
      </c>
      <c r="Q12" s="27">
        <f t="shared" si="6"/>
        <v>-68.0000000016298</v>
      </c>
      <c r="R12" s="80">
        <v>7.41</v>
      </c>
      <c r="S12" s="27">
        <v>34</v>
      </c>
      <c r="T12" s="27">
        <v>443</v>
      </c>
      <c r="U12" s="27">
        <v>141</v>
      </c>
      <c r="V12" s="79">
        <v>3.7</v>
      </c>
      <c r="W12" s="80">
        <v>0.89</v>
      </c>
      <c r="X12" s="79">
        <v>6</v>
      </c>
      <c r="Y12" s="79">
        <v>1.6</v>
      </c>
      <c r="Z12" s="27">
        <v>21</v>
      </c>
      <c r="AA12" s="79">
        <v>-2.7</v>
      </c>
      <c r="AB12" s="79">
        <v>7.4</v>
      </c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86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7">
        <v>42471.6222222222</v>
      </c>
      <c r="CQ12" s="27">
        <f t="shared" si="10"/>
        <v>143.999999997905</v>
      </c>
      <c r="CR12" s="80">
        <v>7.25</v>
      </c>
      <c r="CS12" s="27">
        <v>47</v>
      </c>
      <c r="CT12" s="27">
        <v>160</v>
      </c>
      <c r="CU12" s="27">
        <v>138</v>
      </c>
      <c r="CV12" s="79">
        <v>4</v>
      </c>
      <c r="CW12" s="80">
        <v>1.3</v>
      </c>
      <c r="CX12" s="79">
        <v>11.3</v>
      </c>
      <c r="CY12" s="79">
        <v>1.7</v>
      </c>
      <c r="CZ12" s="27">
        <v>24</v>
      </c>
      <c r="DA12" s="79">
        <v>-6.3</v>
      </c>
      <c r="DB12" s="79">
        <v>8.4</v>
      </c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86"/>
      <c r="DT12" s="86"/>
      <c r="DU12" s="86"/>
      <c r="DV12" s="13"/>
      <c r="DW12" s="78"/>
      <c r="DX12" s="13"/>
      <c r="DY12" s="13"/>
      <c r="DZ12" s="86"/>
      <c r="EA12" s="13"/>
      <c r="EB12" s="13"/>
      <c r="EC12" s="68"/>
      <c r="ED12" s="68"/>
      <c r="EE12" s="68"/>
      <c r="EF12" s="86"/>
      <c r="EG12" s="86"/>
      <c r="EH12" s="86"/>
      <c r="EI12" s="78"/>
      <c r="EJ12" s="78"/>
      <c r="EK12" s="13"/>
      <c r="EL12" s="13"/>
      <c r="EM12" s="86"/>
      <c r="EN12" s="13"/>
      <c r="EO12" s="13"/>
      <c r="EP12" s="13"/>
      <c r="EQ12" s="13"/>
      <c r="ER12" s="13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7">
        <v>42471.6708333333</v>
      </c>
      <c r="FD12" s="27">
        <f t="shared" si="0"/>
        <v>213.999999995576</v>
      </c>
      <c r="FE12" s="75">
        <v>7.25</v>
      </c>
      <c r="FF12" s="3">
        <v>49</v>
      </c>
      <c r="FG12" s="3">
        <v>96</v>
      </c>
      <c r="FH12" s="3">
        <v>139</v>
      </c>
      <c r="FI12" s="4">
        <v>3.9</v>
      </c>
      <c r="FJ12" s="75">
        <v>1.32</v>
      </c>
      <c r="FK12" s="4">
        <v>10.2</v>
      </c>
      <c r="FL12" s="4">
        <v>1.6</v>
      </c>
      <c r="FM12" s="3">
        <v>22</v>
      </c>
      <c r="FN12" s="4">
        <v>-5.5</v>
      </c>
      <c r="FO12" s="4">
        <v>8.1</v>
      </c>
      <c r="FP12" s="83">
        <v>42472.5625</v>
      </c>
      <c r="FQ12" s="27">
        <f t="shared" si="1"/>
        <v>1498.00000000047</v>
      </c>
      <c r="FR12" s="27">
        <f t="shared" si="2"/>
        <v>24.9666666666744</v>
      </c>
      <c r="FS12" s="75">
        <v>7.36</v>
      </c>
      <c r="FT12" s="3">
        <v>27</v>
      </c>
      <c r="FU12" s="3">
        <v>209</v>
      </c>
      <c r="FV12" s="3">
        <v>139</v>
      </c>
      <c r="FW12" s="4">
        <v>4.5</v>
      </c>
      <c r="FX12" s="75">
        <v>1.09</v>
      </c>
      <c r="FY12" s="4">
        <v>12.4</v>
      </c>
      <c r="FZ12" s="4">
        <v>3.3</v>
      </c>
      <c r="GA12" s="3">
        <v>16</v>
      </c>
      <c r="GB12" s="4">
        <v>-9.3</v>
      </c>
      <c r="GC12" s="4">
        <v>5.9</v>
      </c>
      <c r="GD12" s="67">
        <v>42473.6118055556</v>
      </c>
      <c r="GE12" s="27">
        <f t="shared" si="3"/>
        <v>3009.0000000014</v>
      </c>
      <c r="GF12" s="27">
        <f t="shared" si="4"/>
        <v>50.1500000000233</v>
      </c>
      <c r="GG12" s="75">
        <v>7.46</v>
      </c>
      <c r="GH12" s="3">
        <v>40</v>
      </c>
      <c r="GI12" s="3">
        <v>128</v>
      </c>
      <c r="GJ12" s="3">
        <v>137</v>
      </c>
      <c r="GK12" s="4">
        <v>3.4</v>
      </c>
      <c r="GL12" s="75">
        <v>1.12</v>
      </c>
      <c r="GM12" s="4">
        <v>11.1</v>
      </c>
      <c r="GN12" s="4">
        <v>2</v>
      </c>
      <c r="GO12" s="3">
        <v>18</v>
      </c>
      <c r="GP12" s="4">
        <v>4.2</v>
      </c>
      <c r="GQ12" s="4">
        <v>6.7</v>
      </c>
    </row>
    <row r="13" spans="1:199">
      <c r="A13" s="3">
        <v>2016012</v>
      </c>
      <c r="B13" s="11" t="s">
        <v>104</v>
      </c>
      <c r="C13" s="87">
        <v>42474.8625</v>
      </c>
      <c r="D13" s="64">
        <v>42474.65625</v>
      </c>
      <c r="E13" s="75">
        <v>7.37</v>
      </c>
      <c r="F13" s="3">
        <v>34.8</v>
      </c>
      <c r="G13" s="3">
        <v>429</v>
      </c>
      <c r="H13" s="3">
        <v>140</v>
      </c>
      <c r="I13" s="4">
        <v>3.6</v>
      </c>
      <c r="J13" s="75">
        <v>1.2</v>
      </c>
      <c r="K13" s="4">
        <v>5.1</v>
      </c>
      <c r="L13" s="4">
        <v>0.9</v>
      </c>
      <c r="M13" s="27">
        <v>34.4</v>
      </c>
      <c r="N13" s="79">
        <v>-4.7</v>
      </c>
      <c r="O13" s="79">
        <v>11.2</v>
      </c>
      <c r="P13" s="67">
        <v>42474.8194444444</v>
      </c>
      <c r="Q13" s="27">
        <f t="shared" si="6"/>
        <v>-62.0000000030268</v>
      </c>
      <c r="R13" s="80">
        <v>7.32</v>
      </c>
      <c r="S13" s="27">
        <v>32.7</v>
      </c>
      <c r="T13" s="27">
        <v>370</v>
      </c>
      <c r="U13" s="27">
        <v>139</v>
      </c>
      <c r="V13" s="79">
        <v>4</v>
      </c>
      <c r="W13" s="80">
        <v>1.1</v>
      </c>
      <c r="X13" s="79">
        <v>4.9</v>
      </c>
      <c r="Y13" s="79">
        <v>2.7</v>
      </c>
      <c r="Z13" s="27">
        <v>29.7</v>
      </c>
      <c r="AA13" s="79">
        <v>-8.5</v>
      </c>
      <c r="AB13" s="79">
        <v>9.7</v>
      </c>
      <c r="AC13" s="67">
        <v>42474.8694444444</v>
      </c>
      <c r="AD13" s="27">
        <f t="shared" si="12"/>
        <v>9.99999999068677</v>
      </c>
      <c r="AE13" s="80">
        <v>7.268</v>
      </c>
      <c r="AF13" s="27">
        <v>40.1</v>
      </c>
      <c r="AG13" s="27">
        <v>336</v>
      </c>
      <c r="AH13" s="27">
        <v>137</v>
      </c>
      <c r="AI13" s="79">
        <v>4.4</v>
      </c>
      <c r="AJ13" s="80">
        <v>1.1</v>
      </c>
      <c r="AK13" s="79">
        <v>6.1</v>
      </c>
      <c r="AL13" s="79">
        <v>2.7</v>
      </c>
      <c r="AM13" s="27">
        <v>23.8</v>
      </c>
      <c r="AN13" s="79">
        <v>-7.8</v>
      </c>
      <c r="AO13" s="13"/>
      <c r="AP13" s="68"/>
      <c r="AQ13" s="86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7">
        <v>42474.9090277778</v>
      </c>
      <c r="BQ13" s="27">
        <f t="shared" si="8"/>
        <v>66.9999999983702</v>
      </c>
      <c r="BR13" s="80">
        <v>7.288</v>
      </c>
      <c r="BS13" s="27">
        <v>33.6</v>
      </c>
      <c r="BT13" s="27">
        <v>290</v>
      </c>
      <c r="BU13" s="27">
        <v>137</v>
      </c>
      <c r="BV13" s="79">
        <v>4</v>
      </c>
      <c r="BW13" s="80">
        <v>1.3</v>
      </c>
      <c r="BX13" s="79">
        <v>6.4</v>
      </c>
      <c r="BY13" s="79">
        <v>3.6</v>
      </c>
      <c r="BZ13" s="27">
        <v>21.6</v>
      </c>
      <c r="CA13" s="79">
        <v>-9.7</v>
      </c>
      <c r="CB13" s="13"/>
      <c r="CC13" s="68"/>
      <c r="CD13" s="68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67">
        <v>42474.9472222222</v>
      </c>
      <c r="CQ13" s="27">
        <f t="shared" si="10"/>
        <v>121.999999999534</v>
      </c>
      <c r="CR13" s="80">
        <v>7.296</v>
      </c>
      <c r="CS13" s="27">
        <v>35.7</v>
      </c>
      <c r="CT13" s="27">
        <v>293</v>
      </c>
      <c r="CU13" s="27">
        <v>140</v>
      </c>
      <c r="CV13" s="79">
        <v>4.2</v>
      </c>
      <c r="CW13" s="80">
        <v>1.17</v>
      </c>
      <c r="CX13" s="79">
        <v>7.7</v>
      </c>
      <c r="CY13" s="79">
        <v>3.3</v>
      </c>
      <c r="CZ13" s="27">
        <v>25.1</v>
      </c>
      <c r="DA13" s="79">
        <v>-8.3</v>
      </c>
      <c r="DB13" s="79">
        <v>8.2</v>
      </c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86"/>
      <c r="DT13" s="86"/>
      <c r="DU13" s="86"/>
      <c r="DV13" s="13"/>
      <c r="DW13" s="78"/>
      <c r="DX13" s="13"/>
      <c r="DY13" s="13"/>
      <c r="DZ13" s="86"/>
      <c r="EA13" s="13"/>
      <c r="EB13" s="13"/>
      <c r="EC13" s="68"/>
      <c r="ED13" s="68"/>
      <c r="EE13" s="68"/>
      <c r="EF13" s="86"/>
      <c r="EG13" s="86"/>
      <c r="EH13" s="86"/>
      <c r="EI13" s="78"/>
      <c r="EJ13" s="78"/>
      <c r="EK13" s="13"/>
      <c r="EL13" s="13"/>
      <c r="EM13" s="86"/>
      <c r="EN13" s="13"/>
      <c r="EO13" s="13"/>
      <c r="EP13" s="13"/>
      <c r="EQ13" s="13"/>
      <c r="ER13" s="13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7">
        <v>42474.9951388889</v>
      </c>
      <c r="FD13" s="27">
        <f t="shared" si="0"/>
        <v>190.999999993946</v>
      </c>
      <c r="FE13" s="75">
        <v>7.36</v>
      </c>
      <c r="FF13" s="3">
        <v>36</v>
      </c>
      <c r="FG13" s="3">
        <v>426</v>
      </c>
      <c r="FH13" s="3">
        <v>139</v>
      </c>
      <c r="FI13" s="4">
        <v>4.1</v>
      </c>
      <c r="FJ13" s="75">
        <v>1.24</v>
      </c>
      <c r="FK13" s="4">
        <v>8</v>
      </c>
      <c r="FL13" s="4">
        <v>1.9</v>
      </c>
      <c r="FM13" s="3">
        <v>26</v>
      </c>
      <c r="FN13" s="4">
        <v>-4.7</v>
      </c>
      <c r="FO13" s="4">
        <v>8.8</v>
      </c>
      <c r="FP13" s="83">
        <v>42475.9020833333</v>
      </c>
      <c r="FQ13" s="27">
        <f t="shared" si="1"/>
        <v>1496.99999999721</v>
      </c>
      <c r="FR13" s="27">
        <f t="shared" si="2"/>
        <v>24.9499999999534</v>
      </c>
      <c r="FS13" s="75">
        <v>7.35</v>
      </c>
      <c r="FT13" s="3">
        <v>36</v>
      </c>
      <c r="FU13" s="3">
        <v>96</v>
      </c>
      <c r="FV13" s="3">
        <v>144</v>
      </c>
      <c r="FW13" s="4">
        <v>3.8</v>
      </c>
      <c r="FX13" s="75">
        <v>1.41</v>
      </c>
      <c r="FY13" s="4">
        <v>6.4</v>
      </c>
      <c r="FZ13" s="4">
        <v>1.7</v>
      </c>
      <c r="GA13" s="3">
        <v>22</v>
      </c>
      <c r="GB13" s="4">
        <v>-5.2</v>
      </c>
      <c r="GC13" s="4">
        <v>7.5</v>
      </c>
      <c r="GD13" s="67">
        <v>42476.9</v>
      </c>
      <c r="GE13" s="27">
        <f t="shared" si="3"/>
        <v>2933.9999999979</v>
      </c>
      <c r="GF13" s="27">
        <f t="shared" si="4"/>
        <v>48.8999999999651</v>
      </c>
      <c r="GG13" s="75">
        <v>7.41</v>
      </c>
      <c r="GH13" s="3">
        <v>35</v>
      </c>
      <c r="GI13" s="3">
        <v>90</v>
      </c>
      <c r="GJ13" s="3">
        <v>142</v>
      </c>
      <c r="GK13" s="4">
        <v>4.1</v>
      </c>
      <c r="GL13" s="75">
        <v>1.32</v>
      </c>
      <c r="GM13" s="4">
        <v>9.4</v>
      </c>
      <c r="GN13" s="4">
        <v>1.6</v>
      </c>
      <c r="GO13" s="3">
        <v>19</v>
      </c>
      <c r="GP13" s="4">
        <v>-2.2</v>
      </c>
      <c r="GQ13" s="4">
        <v>6.5</v>
      </c>
    </row>
    <row r="14" spans="1:199">
      <c r="A14" s="3">
        <v>2016013</v>
      </c>
      <c r="B14" s="11" t="s">
        <v>110</v>
      </c>
      <c r="C14" s="87">
        <v>42478.6354166667</v>
      </c>
      <c r="D14" s="64">
        <v>42478.3375</v>
      </c>
      <c r="E14" s="75">
        <v>7.5</v>
      </c>
      <c r="F14" s="86"/>
      <c r="G14" s="3">
        <v>131</v>
      </c>
      <c r="H14" s="3">
        <v>133</v>
      </c>
      <c r="I14" s="4">
        <v>4</v>
      </c>
      <c r="J14" s="75">
        <v>1.17</v>
      </c>
      <c r="K14" s="13"/>
      <c r="L14" s="4">
        <v>1.5</v>
      </c>
      <c r="M14" s="27">
        <v>21</v>
      </c>
      <c r="N14" s="79">
        <v>3.2</v>
      </c>
      <c r="O14" s="79">
        <v>7.4</v>
      </c>
      <c r="P14" s="68"/>
      <c r="Q14" s="68"/>
      <c r="R14" s="78"/>
      <c r="S14" s="86"/>
      <c r="T14" s="86"/>
      <c r="U14" s="86"/>
      <c r="V14" s="13"/>
      <c r="W14" s="78"/>
      <c r="X14" s="13"/>
      <c r="Y14" s="13"/>
      <c r="Z14" s="86"/>
      <c r="AA14" s="13"/>
      <c r="AB14" s="13"/>
      <c r="AC14" s="67">
        <v>42478.6388888889</v>
      </c>
      <c r="AD14" s="27">
        <f t="shared" si="12"/>
        <v>5.00000000582077</v>
      </c>
      <c r="AE14" s="80">
        <v>7.36</v>
      </c>
      <c r="AF14" s="27">
        <v>37</v>
      </c>
      <c r="AG14" s="27">
        <v>224</v>
      </c>
      <c r="AH14" s="27">
        <v>133</v>
      </c>
      <c r="AI14" s="79">
        <v>4</v>
      </c>
      <c r="AJ14" s="80">
        <v>1.02</v>
      </c>
      <c r="AK14" s="79">
        <v>9.2</v>
      </c>
      <c r="AL14" s="79">
        <v>4.7</v>
      </c>
      <c r="AM14" s="27">
        <v>25</v>
      </c>
      <c r="AN14" s="79">
        <v>-5.9</v>
      </c>
      <c r="AO14" s="79">
        <v>8.8</v>
      </c>
      <c r="AP14" s="68"/>
      <c r="AQ14" s="86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7">
        <v>42478.7055555556</v>
      </c>
      <c r="CD14" s="27">
        <f t="shared" si="7"/>
        <v>101.000000004424</v>
      </c>
      <c r="CE14" s="80">
        <v>7.37</v>
      </c>
      <c r="CF14" s="27">
        <v>43</v>
      </c>
      <c r="CG14" s="27">
        <v>155</v>
      </c>
      <c r="CH14" s="27">
        <v>133</v>
      </c>
      <c r="CI14" s="79">
        <v>4.5</v>
      </c>
      <c r="CJ14" s="80">
        <v>1.25</v>
      </c>
      <c r="CK14" s="79">
        <v>13.2</v>
      </c>
      <c r="CL14" s="79">
        <v>30</v>
      </c>
      <c r="CM14" s="27">
        <v>22</v>
      </c>
      <c r="CN14" s="79">
        <v>-0.4</v>
      </c>
      <c r="CO14" s="79">
        <v>7.7</v>
      </c>
      <c r="CP14" s="68"/>
      <c r="CQ14" s="68"/>
      <c r="CR14" s="68"/>
      <c r="CS14" s="86"/>
      <c r="CT14" s="86"/>
      <c r="CU14" s="86"/>
      <c r="CV14" s="13"/>
      <c r="CW14" s="78"/>
      <c r="CX14" s="13"/>
      <c r="CY14" s="13"/>
      <c r="CZ14" s="86"/>
      <c r="DA14" s="13"/>
      <c r="DB14" s="13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7">
        <v>42478.7659722222</v>
      </c>
      <c r="DQ14" s="27">
        <f t="shared" ref="DQ14:DQ74" si="14">(DP14-C14)*24*60</f>
        <v>188.000000005122</v>
      </c>
      <c r="DR14" s="80">
        <v>7.37</v>
      </c>
      <c r="DS14" s="27">
        <v>45</v>
      </c>
      <c r="DT14" s="27">
        <v>127</v>
      </c>
      <c r="DU14" s="27">
        <v>134</v>
      </c>
      <c r="DV14" s="79">
        <v>4.4</v>
      </c>
      <c r="DW14" s="80">
        <v>1.25</v>
      </c>
      <c r="DX14" s="79">
        <v>14.1</v>
      </c>
      <c r="DY14" s="79">
        <v>1.5</v>
      </c>
      <c r="DZ14" s="27">
        <v>24</v>
      </c>
      <c r="EA14" s="79">
        <v>0.5</v>
      </c>
      <c r="EB14" s="79">
        <v>8.4</v>
      </c>
      <c r="EC14" s="68"/>
      <c r="ED14" s="68"/>
      <c r="EE14" s="68"/>
      <c r="EF14" s="86"/>
      <c r="EG14" s="86"/>
      <c r="EH14" s="86"/>
      <c r="EI14" s="78"/>
      <c r="EJ14" s="78"/>
      <c r="EK14" s="13"/>
      <c r="EL14" s="13"/>
      <c r="EM14" s="86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67">
        <v>42478.8194444444</v>
      </c>
      <c r="FD14" s="27">
        <f t="shared" si="0"/>
        <v>265.000000004657</v>
      </c>
      <c r="FE14" s="75">
        <v>7.37</v>
      </c>
      <c r="FF14" s="3">
        <v>44</v>
      </c>
      <c r="FG14" s="3">
        <v>203</v>
      </c>
      <c r="FH14" s="3">
        <v>133</v>
      </c>
      <c r="FI14" s="4">
        <v>4.5</v>
      </c>
      <c r="FJ14" s="75">
        <v>1.24</v>
      </c>
      <c r="FK14" s="4">
        <v>153</v>
      </c>
      <c r="FL14" s="4">
        <v>1.8</v>
      </c>
      <c r="FM14" s="3">
        <v>22</v>
      </c>
      <c r="FN14" s="4">
        <v>0</v>
      </c>
      <c r="FO14" s="4">
        <v>8.1</v>
      </c>
      <c r="FP14" s="83">
        <v>42479.6506944444</v>
      </c>
      <c r="FQ14" s="27">
        <f t="shared" si="1"/>
        <v>1461.99999999837</v>
      </c>
      <c r="FR14" s="27">
        <f t="shared" si="2"/>
        <v>24.3666666666395</v>
      </c>
      <c r="FS14" s="75">
        <v>7.42</v>
      </c>
      <c r="FT14" s="3">
        <v>35</v>
      </c>
      <c r="FU14" s="3">
        <v>122</v>
      </c>
      <c r="FV14" s="3">
        <v>135</v>
      </c>
      <c r="FW14" s="4">
        <v>3.8</v>
      </c>
      <c r="FX14" s="75">
        <v>1.28</v>
      </c>
      <c r="FY14" s="4">
        <v>13.9</v>
      </c>
      <c r="FZ14" s="4">
        <v>2.4</v>
      </c>
      <c r="GA14" s="3">
        <v>19</v>
      </c>
      <c r="GB14" s="4">
        <v>-1.6</v>
      </c>
      <c r="GC14" s="4">
        <v>7</v>
      </c>
      <c r="GD14" s="67">
        <v>42480.6881944444</v>
      </c>
      <c r="GE14" s="27">
        <f t="shared" si="3"/>
        <v>2956.00000000675</v>
      </c>
      <c r="GF14" s="27">
        <f t="shared" si="4"/>
        <v>49.2666666667792</v>
      </c>
      <c r="GG14" s="75">
        <v>7.43</v>
      </c>
      <c r="GH14" s="3">
        <v>37</v>
      </c>
      <c r="GI14" s="3">
        <v>78</v>
      </c>
      <c r="GJ14" s="3">
        <v>134</v>
      </c>
      <c r="GK14" s="4">
        <v>4</v>
      </c>
      <c r="GL14" s="75">
        <v>1.28</v>
      </c>
      <c r="GM14" s="4">
        <v>15.6</v>
      </c>
      <c r="GN14" s="4">
        <v>1.8</v>
      </c>
      <c r="GO14" s="3">
        <v>21</v>
      </c>
      <c r="GP14" s="4">
        <v>0.3</v>
      </c>
      <c r="GQ14" s="4">
        <v>7.8</v>
      </c>
    </row>
    <row r="15" spans="1:199">
      <c r="A15" s="3">
        <v>2016014</v>
      </c>
      <c r="B15" s="11" t="s">
        <v>115</v>
      </c>
      <c r="C15" s="87">
        <v>42504.0125</v>
      </c>
      <c r="D15" s="64">
        <v>42503.6881944444</v>
      </c>
      <c r="E15" s="75">
        <v>7.39</v>
      </c>
      <c r="F15" s="3">
        <v>30</v>
      </c>
      <c r="G15" s="3">
        <v>244</v>
      </c>
      <c r="H15" s="3">
        <v>136</v>
      </c>
      <c r="I15" s="4">
        <v>3.3</v>
      </c>
      <c r="J15" s="75">
        <v>1.15</v>
      </c>
      <c r="K15" s="4">
        <v>7.3</v>
      </c>
      <c r="L15" s="4">
        <v>1</v>
      </c>
      <c r="M15" s="27">
        <v>26</v>
      </c>
      <c r="N15" s="79">
        <v>-5.9</v>
      </c>
      <c r="O15" s="79">
        <v>9.1</v>
      </c>
      <c r="P15" s="67">
        <v>42503.99375</v>
      </c>
      <c r="Q15" s="27">
        <f t="shared" si="6"/>
        <v>-26.9999999937136</v>
      </c>
      <c r="R15" s="80">
        <v>7.26</v>
      </c>
      <c r="S15" s="27">
        <v>39</v>
      </c>
      <c r="T15" s="27">
        <v>296</v>
      </c>
      <c r="U15" s="27">
        <v>142</v>
      </c>
      <c r="V15" s="79">
        <v>3.6</v>
      </c>
      <c r="W15" s="80">
        <v>1.02</v>
      </c>
      <c r="X15" s="79">
        <v>5.9</v>
      </c>
      <c r="Y15" s="79">
        <v>8.5</v>
      </c>
      <c r="Z15" s="27">
        <v>19</v>
      </c>
      <c r="AA15" s="79">
        <v>-8.8</v>
      </c>
      <c r="AB15" s="79">
        <v>6.7</v>
      </c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86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7">
        <v>42504.0375</v>
      </c>
      <c r="BD15" s="27">
        <f t="shared" si="9"/>
        <v>36.0000000020955</v>
      </c>
      <c r="BE15" s="80">
        <v>7.19</v>
      </c>
      <c r="BF15" s="27">
        <v>47</v>
      </c>
      <c r="BG15" s="27">
        <v>409</v>
      </c>
      <c r="BH15" s="27">
        <v>144</v>
      </c>
      <c r="BI15" s="79">
        <v>2.9</v>
      </c>
      <c r="BJ15" s="80">
        <v>0.93</v>
      </c>
      <c r="BK15" s="79">
        <v>8</v>
      </c>
      <c r="BL15" s="79">
        <v>11.1</v>
      </c>
      <c r="BM15" s="27">
        <v>19</v>
      </c>
      <c r="BN15" s="79">
        <v>-9.4</v>
      </c>
      <c r="BO15" s="79">
        <v>6.7</v>
      </c>
      <c r="BP15" s="67">
        <v>42504.0715277778</v>
      </c>
      <c r="BQ15" s="27">
        <f t="shared" si="8"/>
        <v>85.0000000046566</v>
      </c>
      <c r="BR15" s="80">
        <v>7.23</v>
      </c>
      <c r="BS15" s="27">
        <v>37</v>
      </c>
      <c r="BT15" s="27">
        <v>380</v>
      </c>
      <c r="BU15" s="27">
        <v>144</v>
      </c>
      <c r="BV15" s="79">
        <v>3</v>
      </c>
      <c r="BW15" s="80">
        <v>1.23</v>
      </c>
      <c r="BX15" s="79">
        <v>8.3</v>
      </c>
      <c r="BY15" s="79">
        <v>12.7</v>
      </c>
      <c r="BZ15" s="27">
        <v>23</v>
      </c>
      <c r="CA15" s="79">
        <v>-11.1</v>
      </c>
      <c r="CB15" s="79">
        <v>8.1</v>
      </c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86"/>
      <c r="CT15" s="86"/>
      <c r="CU15" s="86"/>
      <c r="CV15" s="13"/>
      <c r="CW15" s="78"/>
      <c r="CX15" s="13"/>
      <c r="CY15" s="13"/>
      <c r="CZ15" s="86"/>
      <c r="DA15" s="13"/>
      <c r="DB15" s="13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7">
        <v>42504.1451388889</v>
      </c>
      <c r="DQ15" s="27">
        <f t="shared" si="14"/>
        <v>191.000000004424</v>
      </c>
      <c r="DR15" s="80">
        <v>7.14</v>
      </c>
      <c r="DS15" s="27">
        <v>36</v>
      </c>
      <c r="DT15" s="27">
        <v>310</v>
      </c>
      <c r="DU15" s="27">
        <v>144</v>
      </c>
      <c r="DV15" s="79">
        <v>3.1</v>
      </c>
      <c r="DW15" s="80">
        <v>1.26</v>
      </c>
      <c r="DX15" s="79">
        <v>9.9</v>
      </c>
      <c r="DY15" s="79">
        <v>15</v>
      </c>
      <c r="DZ15" s="27">
        <v>27</v>
      </c>
      <c r="EA15" s="79">
        <v>-15.6</v>
      </c>
      <c r="EB15" s="79">
        <v>9.5</v>
      </c>
      <c r="EC15" s="67">
        <v>42504.1597222222</v>
      </c>
      <c r="ED15" s="27">
        <f t="shared" ref="ED15:ED69" si="15">(EC15-C15)*24*60</f>
        <v>211.999999999534</v>
      </c>
      <c r="EE15" s="80">
        <v>7.3</v>
      </c>
      <c r="EF15" s="27">
        <v>40</v>
      </c>
      <c r="EG15" s="27">
        <v>310</v>
      </c>
      <c r="EH15" s="27">
        <v>146</v>
      </c>
      <c r="EI15" s="80">
        <v>3.6</v>
      </c>
      <c r="EJ15" s="80">
        <v>1.21</v>
      </c>
      <c r="EK15" s="79">
        <v>10.2</v>
      </c>
      <c r="EL15" s="79">
        <v>15</v>
      </c>
      <c r="EM15" s="27">
        <v>24</v>
      </c>
      <c r="EN15" s="79">
        <v>-6.2</v>
      </c>
      <c r="EO15" s="79">
        <v>8.4</v>
      </c>
      <c r="EP15" s="13"/>
      <c r="EQ15" s="13"/>
      <c r="ER15" s="13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7">
        <v>42504.2680555556</v>
      </c>
      <c r="FD15" s="27">
        <f t="shared" si="0"/>
        <v>368.000000005122</v>
      </c>
      <c r="FE15" s="75">
        <v>7.19</v>
      </c>
      <c r="FF15" s="3">
        <v>46</v>
      </c>
      <c r="FG15" s="3">
        <v>168</v>
      </c>
      <c r="FH15" s="3">
        <v>151</v>
      </c>
      <c r="FI15" s="4">
        <v>3.6</v>
      </c>
      <c r="FJ15" s="75">
        <v>1.23</v>
      </c>
      <c r="FK15" s="4">
        <v>14</v>
      </c>
      <c r="FL15" s="4">
        <v>15</v>
      </c>
      <c r="FM15" s="3">
        <v>28</v>
      </c>
      <c r="FN15" s="4">
        <v>-10.1</v>
      </c>
      <c r="FO15" s="4">
        <v>9.5</v>
      </c>
      <c r="FP15" s="83">
        <v>42505.2416666667</v>
      </c>
      <c r="FQ15" s="27">
        <f t="shared" si="1"/>
        <v>1770.00000000698</v>
      </c>
      <c r="FR15" s="27">
        <f t="shared" si="2"/>
        <v>29.5000000001164</v>
      </c>
      <c r="FS15" s="75">
        <v>7.51</v>
      </c>
      <c r="FT15" s="3">
        <v>49</v>
      </c>
      <c r="FU15" s="3">
        <v>63</v>
      </c>
      <c r="FV15" s="3">
        <v>150</v>
      </c>
      <c r="FW15" s="4">
        <v>4</v>
      </c>
      <c r="FX15" s="75">
        <v>1.13</v>
      </c>
      <c r="FY15" s="4">
        <v>7.7</v>
      </c>
      <c r="FZ15" s="4">
        <v>6.9</v>
      </c>
      <c r="GA15" s="3">
        <v>25</v>
      </c>
      <c r="GB15" s="4">
        <v>14.5</v>
      </c>
      <c r="GC15" s="4">
        <v>8.5</v>
      </c>
      <c r="GD15" s="67">
        <v>42506.3006944444</v>
      </c>
      <c r="GE15" s="27">
        <f t="shared" si="3"/>
        <v>3295.00000000116</v>
      </c>
      <c r="GF15" s="27">
        <f t="shared" si="4"/>
        <v>54.9166666666861</v>
      </c>
      <c r="GG15" s="75">
        <v>7.5</v>
      </c>
      <c r="GH15" s="3">
        <v>45</v>
      </c>
      <c r="GI15" s="3">
        <v>70</v>
      </c>
      <c r="GJ15" s="3">
        <v>148</v>
      </c>
      <c r="GK15" s="4">
        <v>4.1</v>
      </c>
      <c r="GL15" s="75">
        <v>1.09</v>
      </c>
      <c r="GM15" s="4">
        <v>7.9</v>
      </c>
      <c r="GN15" s="4">
        <v>4</v>
      </c>
      <c r="GO15" s="3">
        <v>27</v>
      </c>
      <c r="GP15" s="4">
        <v>10.8</v>
      </c>
      <c r="GQ15" s="4">
        <v>9.2</v>
      </c>
    </row>
    <row r="16" spans="1:199">
      <c r="A16" s="3">
        <v>2016015</v>
      </c>
      <c r="B16" s="11" t="s">
        <v>122</v>
      </c>
      <c r="C16" s="87">
        <v>42508.875</v>
      </c>
      <c r="D16" s="64">
        <v>42508.5986111111</v>
      </c>
      <c r="E16" s="75">
        <v>7.31</v>
      </c>
      <c r="F16" s="3">
        <v>43</v>
      </c>
      <c r="G16" s="3">
        <v>131</v>
      </c>
      <c r="H16" s="3">
        <v>133</v>
      </c>
      <c r="I16" s="4">
        <v>3.6</v>
      </c>
      <c r="J16" s="75">
        <v>1.05</v>
      </c>
      <c r="K16" s="4">
        <v>4.4</v>
      </c>
      <c r="L16" s="4">
        <v>2.1</v>
      </c>
      <c r="M16" s="27">
        <v>29</v>
      </c>
      <c r="N16" s="79">
        <v>-4.4</v>
      </c>
      <c r="O16" s="79">
        <v>10.2</v>
      </c>
      <c r="P16" s="67">
        <v>42508.8625</v>
      </c>
      <c r="Q16" s="27">
        <f t="shared" si="6"/>
        <v>-17.999999995809</v>
      </c>
      <c r="R16" s="80">
        <v>7.28</v>
      </c>
      <c r="S16" s="27">
        <v>31</v>
      </c>
      <c r="T16" s="27">
        <v>188</v>
      </c>
      <c r="U16" s="27">
        <v>132</v>
      </c>
      <c r="V16" s="79">
        <v>3.9</v>
      </c>
      <c r="W16" s="80">
        <v>1.01</v>
      </c>
      <c r="X16" s="79">
        <v>4.2</v>
      </c>
      <c r="Y16" s="79">
        <v>6.5</v>
      </c>
      <c r="Z16" s="27">
        <v>27</v>
      </c>
      <c r="AA16" s="79">
        <v>-11.1</v>
      </c>
      <c r="AB16" s="79">
        <v>9.5</v>
      </c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86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7">
        <v>42508.9</v>
      </c>
      <c r="BD16" s="27">
        <f t="shared" si="9"/>
        <v>36.0000000020955</v>
      </c>
      <c r="BE16" s="80">
        <v>7.25</v>
      </c>
      <c r="BF16" s="27">
        <v>45</v>
      </c>
      <c r="BG16" s="27">
        <v>105</v>
      </c>
      <c r="BH16" s="27">
        <v>134</v>
      </c>
      <c r="BI16" s="79">
        <v>3.6</v>
      </c>
      <c r="BJ16" s="80">
        <v>1.1</v>
      </c>
      <c r="BK16" s="79">
        <v>9.4</v>
      </c>
      <c r="BL16" s="79">
        <v>5.9</v>
      </c>
      <c r="BM16" s="27">
        <v>30</v>
      </c>
      <c r="BN16" s="79">
        <v>-7.3</v>
      </c>
      <c r="BO16" s="79">
        <v>10.5</v>
      </c>
      <c r="BP16" s="67">
        <v>42508.9361111111</v>
      </c>
      <c r="BQ16" s="27">
        <f t="shared" si="8"/>
        <v>88.0000000039581</v>
      </c>
      <c r="BR16" s="80">
        <v>7.28</v>
      </c>
      <c r="BS16" s="27">
        <v>45</v>
      </c>
      <c r="BT16" s="27">
        <v>107</v>
      </c>
      <c r="BU16" s="27">
        <v>136</v>
      </c>
      <c r="BV16" s="79">
        <v>3.9</v>
      </c>
      <c r="BW16" s="80">
        <v>1.1</v>
      </c>
      <c r="BX16" s="79">
        <v>10</v>
      </c>
      <c r="BY16" s="79">
        <v>5.8</v>
      </c>
      <c r="BZ16" s="27">
        <v>29</v>
      </c>
      <c r="CA16" s="79">
        <v>-5.5</v>
      </c>
      <c r="CB16" s="79">
        <v>10.5</v>
      </c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86"/>
      <c r="CT16" s="86"/>
      <c r="CU16" s="86"/>
      <c r="CV16" s="13"/>
      <c r="CW16" s="78"/>
      <c r="CX16" s="13"/>
      <c r="CY16" s="13"/>
      <c r="CZ16" s="86"/>
      <c r="DA16" s="13"/>
      <c r="DB16" s="13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7">
        <v>42509.025</v>
      </c>
      <c r="ED16" s="27">
        <f t="shared" si="15"/>
        <v>216.000000002095</v>
      </c>
      <c r="EE16" s="80">
        <v>7.35</v>
      </c>
      <c r="EF16" s="27">
        <v>42</v>
      </c>
      <c r="EG16" s="27">
        <v>114</v>
      </c>
      <c r="EH16" s="27">
        <v>137</v>
      </c>
      <c r="EI16" s="80">
        <v>3.6</v>
      </c>
      <c r="EJ16" s="80">
        <v>1.16</v>
      </c>
      <c r="EK16" s="79">
        <v>8.2</v>
      </c>
      <c r="EL16" s="79">
        <v>3.6</v>
      </c>
      <c r="EM16" s="27">
        <v>28</v>
      </c>
      <c r="EN16" s="79">
        <v>-2.3</v>
      </c>
      <c r="EO16" s="79">
        <v>9.8</v>
      </c>
      <c r="EP16" s="13"/>
      <c r="EQ16" s="13"/>
      <c r="ER16" s="13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7">
        <v>42509.0756944444</v>
      </c>
      <c r="FD16" s="27">
        <f t="shared" si="0"/>
        <v>288.999999999069</v>
      </c>
      <c r="FE16" s="75">
        <v>7.33</v>
      </c>
      <c r="FF16" s="3">
        <v>48</v>
      </c>
      <c r="FG16" s="3">
        <v>70</v>
      </c>
      <c r="FH16" s="3">
        <v>140</v>
      </c>
      <c r="FI16" s="4">
        <v>3.7</v>
      </c>
      <c r="FJ16" s="75">
        <v>1.14</v>
      </c>
      <c r="FK16" s="4">
        <v>9.5</v>
      </c>
      <c r="FL16" s="4">
        <v>2.6</v>
      </c>
      <c r="FM16" s="3">
        <v>28</v>
      </c>
      <c r="FN16" s="4">
        <v>-0.9</v>
      </c>
      <c r="FO16" s="4">
        <v>10.4</v>
      </c>
      <c r="FP16" s="83">
        <v>42509.8951388889</v>
      </c>
      <c r="FQ16" s="27">
        <f t="shared" si="1"/>
        <v>1469.00000000023</v>
      </c>
      <c r="FR16" s="27">
        <f t="shared" si="2"/>
        <v>24.4833333333372</v>
      </c>
      <c r="FS16" s="75">
        <v>7.44</v>
      </c>
      <c r="FT16" s="3">
        <v>39</v>
      </c>
      <c r="FU16" s="3">
        <v>81</v>
      </c>
      <c r="FV16" s="3">
        <v>142</v>
      </c>
      <c r="FW16" s="4">
        <v>3.8</v>
      </c>
      <c r="FX16" s="75">
        <v>1.28</v>
      </c>
      <c r="FY16" s="4">
        <v>10.9</v>
      </c>
      <c r="FZ16" s="4">
        <v>1.5</v>
      </c>
      <c r="GA16" s="3">
        <v>30</v>
      </c>
      <c r="GB16" s="4">
        <v>2.2</v>
      </c>
      <c r="GC16" s="4">
        <v>11.1</v>
      </c>
      <c r="GD16" s="67">
        <v>42510.8777777778</v>
      </c>
      <c r="GE16" s="27">
        <f t="shared" si="3"/>
        <v>2884.00000000256</v>
      </c>
      <c r="GF16" s="27">
        <f t="shared" si="4"/>
        <v>48.0666666667094</v>
      </c>
      <c r="GG16" s="75">
        <v>7.43</v>
      </c>
      <c r="GH16" s="3">
        <v>42</v>
      </c>
      <c r="GI16" s="3">
        <v>75</v>
      </c>
      <c r="GJ16" s="3">
        <v>139</v>
      </c>
      <c r="GK16" s="4">
        <v>3.9</v>
      </c>
      <c r="GL16" s="75">
        <v>1.14</v>
      </c>
      <c r="GM16" s="4">
        <v>8.9</v>
      </c>
      <c r="GN16" s="4">
        <v>1.2</v>
      </c>
      <c r="GO16" s="3">
        <v>30</v>
      </c>
      <c r="GP16" s="4">
        <v>3.2</v>
      </c>
      <c r="GQ16" s="4">
        <v>11.1</v>
      </c>
    </row>
    <row r="17" spans="1:199">
      <c r="A17" s="3">
        <v>2016016</v>
      </c>
      <c r="B17" s="11" t="s">
        <v>126</v>
      </c>
      <c r="C17" s="87">
        <v>42510.7611111111</v>
      </c>
      <c r="D17" s="64">
        <v>42510.6333333333</v>
      </c>
      <c r="E17" s="75">
        <v>7.39</v>
      </c>
      <c r="F17" s="3">
        <v>42</v>
      </c>
      <c r="G17" s="3">
        <v>418</v>
      </c>
      <c r="H17" s="3">
        <v>139</v>
      </c>
      <c r="I17" s="4">
        <v>3.4</v>
      </c>
      <c r="J17" s="75">
        <v>1.07</v>
      </c>
      <c r="K17" s="4">
        <v>4.8</v>
      </c>
      <c r="L17" s="4">
        <v>1.3</v>
      </c>
      <c r="M17" s="27">
        <v>23</v>
      </c>
      <c r="N17" s="79">
        <v>0.4</v>
      </c>
      <c r="O17" s="79">
        <v>8.1</v>
      </c>
      <c r="P17" s="67">
        <v>42510.7576388889</v>
      </c>
      <c r="Q17" s="27">
        <f t="shared" si="6"/>
        <v>-4.99999999534339</v>
      </c>
      <c r="R17" s="80">
        <v>7.38</v>
      </c>
      <c r="S17" s="27">
        <v>39</v>
      </c>
      <c r="T17" s="27">
        <v>244</v>
      </c>
      <c r="U17" s="27">
        <v>139</v>
      </c>
      <c r="V17" s="79">
        <v>3.5</v>
      </c>
      <c r="W17" s="80">
        <v>1.01</v>
      </c>
      <c r="X17" s="79">
        <v>4.6</v>
      </c>
      <c r="Y17" s="13"/>
      <c r="Z17" s="86"/>
      <c r="AA17" s="13"/>
      <c r="AB17" s="13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86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7">
        <v>42510.8548611111</v>
      </c>
      <c r="CQ17" s="27">
        <f t="shared" si="10"/>
        <v>135</v>
      </c>
      <c r="CR17" s="80">
        <v>7.35</v>
      </c>
      <c r="CS17" s="27">
        <v>47</v>
      </c>
      <c r="CT17" s="27">
        <v>184</v>
      </c>
      <c r="CU17" s="27">
        <v>140</v>
      </c>
      <c r="CV17" s="79">
        <v>3.7</v>
      </c>
      <c r="CW17" s="80">
        <v>1.03</v>
      </c>
      <c r="CX17" s="79">
        <v>6.5</v>
      </c>
      <c r="CY17" s="79">
        <v>3</v>
      </c>
      <c r="CZ17" s="27">
        <v>19</v>
      </c>
      <c r="DA17" s="79">
        <v>0.2</v>
      </c>
      <c r="DB17" s="79">
        <v>6.7</v>
      </c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13"/>
      <c r="EQ17" s="13"/>
      <c r="ER17" s="13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7">
        <v>42510.9069444444</v>
      </c>
      <c r="FD17" s="27">
        <f t="shared" si="0"/>
        <v>210.000000003492</v>
      </c>
      <c r="FE17" s="75">
        <v>7.31</v>
      </c>
      <c r="FF17" s="3">
        <v>51</v>
      </c>
      <c r="FG17" s="3">
        <v>96</v>
      </c>
      <c r="FH17" s="3">
        <v>145</v>
      </c>
      <c r="FI17" s="4">
        <v>3.8</v>
      </c>
      <c r="FJ17" s="75">
        <v>1.13</v>
      </c>
      <c r="FK17" s="4">
        <v>6.7</v>
      </c>
      <c r="FL17" s="4">
        <v>2.4</v>
      </c>
      <c r="FM17" s="3">
        <v>24</v>
      </c>
      <c r="FN17" s="4">
        <v>-0.8</v>
      </c>
      <c r="FO17" s="4">
        <v>8.9</v>
      </c>
      <c r="FP17" s="83">
        <v>42511.8395833333</v>
      </c>
      <c r="FQ17" s="27">
        <f t="shared" si="1"/>
        <v>1553.00000000163</v>
      </c>
      <c r="FR17" s="27">
        <f t="shared" si="2"/>
        <v>25.8833333333605</v>
      </c>
      <c r="FS17" s="75">
        <v>7.41</v>
      </c>
      <c r="FT17" s="3">
        <v>39</v>
      </c>
      <c r="FU17" s="3">
        <v>91</v>
      </c>
      <c r="FV17" s="3">
        <v>144</v>
      </c>
      <c r="FW17" s="4">
        <v>3.7</v>
      </c>
      <c r="FX17" s="75">
        <v>1.15</v>
      </c>
      <c r="FY17" s="4">
        <v>8.3</v>
      </c>
      <c r="FZ17" s="4">
        <v>3.4</v>
      </c>
      <c r="GA17" s="3">
        <v>26</v>
      </c>
      <c r="GB17" s="4">
        <v>0.1</v>
      </c>
      <c r="GC17" s="4">
        <v>9.6</v>
      </c>
      <c r="GD17" s="67">
        <v>42512.8854166667</v>
      </c>
      <c r="GE17" s="27">
        <f t="shared" si="3"/>
        <v>3058.99999999674</v>
      </c>
      <c r="GF17" s="27">
        <f t="shared" si="4"/>
        <v>50.983333333279</v>
      </c>
      <c r="GG17" s="75">
        <v>7.37</v>
      </c>
      <c r="GH17" s="3">
        <v>48</v>
      </c>
      <c r="GI17" s="3">
        <v>75</v>
      </c>
      <c r="GJ17" s="3">
        <v>143</v>
      </c>
      <c r="GK17" s="4">
        <v>4</v>
      </c>
      <c r="GL17" s="75">
        <v>1.19</v>
      </c>
      <c r="GM17" s="4">
        <v>8.3</v>
      </c>
      <c r="GN17" s="4">
        <v>1.8</v>
      </c>
      <c r="GO17" s="3">
        <v>28</v>
      </c>
      <c r="GP17" s="4">
        <v>1.9</v>
      </c>
      <c r="GQ17" s="4">
        <v>10.4</v>
      </c>
    </row>
    <row r="18" spans="1:199">
      <c r="A18" s="3">
        <v>2016017</v>
      </c>
      <c r="B18" s="11" t="s">
        <v>131</v>
      </c>
      <c r="C18" s="87">
        <v>42521.81875</v>
      </c>
      <c r="D18" s="64">
        <v>42521.6604166667</v>
      </c>
      <c r="E18" s="75">
        <v>7.447</v>
      </c>
      <c r="F18" s="3">
        <v>33.2</v>
      </c>
      <c r="G18" s="3">
        <v>243</v>
      </c>
      <c r="H18" s="3">
        <v>135</v>
      </c>
      <c r="I18" s="4">
        <v>3.4</v>
      </c>
      <c r="J18" s="75">
        <v>1.05</v>
      </c>
      <c r="K18" s="4">
        <v>4.3</v>
      </c>
      <c r="L18" s="4">
        <v>3.2</v>
      </c>
      <c r="M18" s="27">
        <v>32.3</v>
      </c>
      <c r="N18" s="79">
        <v>-1</v>
      </c>
      <c r="O18" s="79">
        <v>10.5</v>
      </c>
      <c r="P18" s="67">
        <v>42521.8152777778</v>
      </c>
      <c r="Q18" s="27">
        <f t="shared" si="6"/>
        <v>-4.99999999534339</v>
      </c>
      <c r="R18" s="80">
        <v>7.295</v>
      </c>
      <c r="S18" s="27">
        <v>32.9</v>
      </c>
      <c r="T18" s="27">
        <v>316</v>
      </c>
      <c r="U18" s="27">
        <v>134</v>
      </c>
      <c r="V18" s="79">
        <v>5.2</v>
      </c>
      <c r="W18" s="80">
        <v>0.94</v>
      </c>
      <c r="X18" s="79">
        <v>4</v>
      </c>
      <c r="Y18" s="79">
        <v>6.7</v>
      </c>
      <c r="Z18" s="27">
        <v>26.4</v>
      </c>
      <c r="AA18" s="79">
        <v>-9.6</v>
      </c>
      <c r="AB18" s="79">
        <v>8.6</v>
      </c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7">
        <v>42521.8305555556</v>
      </c>
      <c r="AQ18" s="27">
        <f t="shared" si="5"/>
        <v>17.0000000030268</v>
      </c>
      <c r="AR18" s="75">
        <v>7.387</v>
      </c>
      <c r="AS18" s="3">
        <v>32.6</v>
      </c>
      <c r="AT18" s="3">
        <v>318</v>
      </c>
      <c r="AU18" s="3">
        <v>140</v>
      </c>
      <c r="AV18" s="4">
        <v>4.1</v>
      </c>
      <c r="AW18" s="75">
        <v>1.6</v>
      </c>
      <c r="AX18" s="4">
        <v>7.5</v>
      </c>
      <c r="AY18" s="4">
        <v>9.8</v>
      </c>
      <c r="AZ18" s="3">
        <v>22.6</v>
      </c>
      <c r="BA18" s="4">
        <v>-5</v>
      </c>
      <c r="BB18" s="4">
        <v>7.4</v>
      </c>
      <c r="BC18" s="67">
        <v>42521.8451388889</v>
      </c>
      <c r="BD18" s="27">
        <f t="shared" si="9"/>
        <v>37.9999999981374</v>
      </c>
      <c r="BE18" s="80">
        <v>7.298</v>
      </c>
      <c r="BF18" s="27">
        <v>32.7</v>
      </c>
      <c r="BG18" s="27">
        <v>343</v>
      </c>
      <c r="BH18" s="27">
        <v>141</v>
      </c>
      <c r="BI18" s="79">
        <v>3.7</v>
      </c>
      <c r="BJ18" s="80">
        <v>1.19</v>
      </c>
      <c r="BK18" s="79">
        <v>9.1</v>
      </c>
      <c r="BL18" s="79">
        <v>12.1</v>
      </c>
      <c r="BM18" s="27">
        <v>23.3</v>
      </c>
      <c r="BN18" s="79">
        <v>-9.6</v>
      </c>
      <c r="BO18" s="79">
        <v>7.6</v>
      </c>
      <c r="BP18" s="67">
        <v>42521.8756944444</v>
      </c>
      <c r="BQ18" s="27">
        <f t="shared" si="8"/>
        <v>82.0000000053551</v>
      </c>
      <c r="BR18" s="80">
        <v>7.376</v>
      </c>
      <c r="BS18" s="27">
        <v>30.7</v>
      </c>
      <c r="BT18" s="27">
        <v>249</v>
      </c>
      <c r="BU18" s="27">
        <v>145</v>
      </c>
      <c r="BV18" s="79">
        <v>3.3</v>
      </c>
      <c r="BW18" s="80">
        <v>1.12</v>
      </c>
      <c r="BX18" s="79">
        <v>9.8</v>
      </c>
      <c r="BY18" s="79">
        <v>17</v>
      </c>
      <c r="BZ18" s="27">
        <v>21.8</v>
      </c>
      <c r="CA18" s="79">
        <v>-6.7</v>
      </c>
      <c r="CB18" s="79">
        <v>7.1</v>
      </c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86"/>
      <c r="CT18" s="86"/>
      <c r="CU18" s="86"/>
      <c r="CV18" s="13"/>
      <c r="CW18" s="78"/>
      <c r="CX18" s="13"/>
      <c r="CY18" s="13"/>
      <c r="CZ18" s="86"/>
      <c r="DA18" s="13"/>
      <c r="DB18" s="13"/>
      <c r="DC18" s="67">
        <v>42521.9368055556</v>
      </c>
      <c r="DD18" s="27">
        <f t="shared" si="13"/>
        <v>169.999999998836</v>
      </c>
      <c r="DE18" s="80">
        <v>7.333</v>
      </c>
      <c r="DF18" s="27">
        <v>36.6</v>
      </c>
      <c r="DG18" s="27">
        <v>287</v>
      </c>
      <c r="DH18" s="27">
        <v>149</v>
      </c>
      <c r="DI18" s="79">
        <v>3.2</v>
      </c>
      <c r="DJ18" s="80">
        <v>1.1</v>
      </c>
      <c r="DK18" s="79">
        <v>13</v>
      </c>
      <c r="DL18" s="79">
        <v>20</v>
      </c>
      <c r="DM18" s="27">
        <v>28.8</v>
      </c>
      <c r="DN18" s="79">
        <v>-6</v>
      </c>
      <c r="DO18" s="79">
        <v>9.4</v>
      </c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13"/>
      <c r="EQ18" s="13"/>
      <c r="ER18" s="13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7">
        <v>42521.9743055556</v>
      </c>
      <c r="FD18" s="27">
        <f t="shared" si="0"/>
        <v>224.000000007218</v>
      </c>
      <c r="FE18" s="75">
        <v>7.31</v>
      </c>
      <c r="FF18" s="3">
        <v>36</v>
      </c>
      <c r="FG18" s="3">
        <v>94</v>
      </c>
      <c r="FH18" s="3">
        <v>145</v>
      </c>
      <c r="FI18" s="4">
        <v>3.6</v>
      </c>
      <c r="FJ18" s="75">
        <v>1.25</v>
      </c>
      <c r="FK18" s="4">
        <v>14.1</v>
      </c>
      <c r="FL18" s="4">
        <v>15</v>
      </c>
      <c r="FM18" s="3">
        <v>31</v>
      </c>
      <c r="FN18" s="4">
        <v>-7.4</v>
      </c>
      <c r="FO18" s="4">
        <v>11.5</v>
      </c>
      <c r="FP18" s="83">
        <v>42522.8631944444</v>
      </c>
      <c r="FQ18" s="27">
        <f t="shared" si="1"/>
        <v>1503.99999999907</v>
      </c>
      <c r="FR18" s="27">
        <f t="shared" si="2"/>
        <v>25.0666666666511</v>
      </c>
      <c r="FS18" s="75">
        <v>7.45</v>
      </c>
      <c r="FT18" s="3">
        <v>46</v>
      </c>
      <c r="FU18" s="3">
        <v>109</v>
      </c>
      <c r="FV18" s="3">
        <v>144</v>
      </c>
      <c r="FW18" s="4">
        <v>4</v>
      </c>
      <c r="FX18" s="75">
        <v>1.28</v>
      </c>
      <c r="FY18" s="4">
        <v>8.9</v>
      </c>
      <c r="FZ18" s="4">
        <v>0.9</v>
      </c>
      <c r="GA18" s="3">
        <v>27</v>
      </c>
      <c r="GB18" s="4">
        <v>7.1</v>
      </c>
      <c r="GC18" s="4">
        <v>10</v>
      </c>
      <c r="GD18" s="67">
        <v>42523.8951388889</v>
      </c>
      <c r="GE18" s="27">
        <f t="shared" si="3"/>
        <v>2990.00000000233</v>
      </c>
      <c r="GF18" s="27">
        <f t="shared" si="4"/>
        <v>49.8333333333721</v>
      </c>
      <c r="GG18" s="75">
        <v>7.42</v>
      </c>
      <c r="GH18" s="3">
        <v>42</v>
      </c>
      <c r="GI18" s="3">
        <v>75</v>
      </c>
      <c r="GJ18" s="3">
        <v>138</v>
      </c>
      <c r="GK18" s="4">
        <v>4</v>
      </c>
      <c r="GL18" s="75">
        <v>1.28</v>
      </c>
      <c r="GM18" s="4">
        <v>8.4</v>
      </c>
      <c r="GN18" s="4">
        <v>1.2</v>
      </c>
      <c r="GO18" s="3">
        <v>27</v>
      </c>
      <c r="GP18" s="4">
        <v>2.4</v>
      </c>
      <c r="GQ18" s="4">
        <v>10</v>
      </c>
    </row>
    <row r="19" ht="14.25" spans="1:199">
      <c r="A19" s="3">
        <v>2016018</v>
      </c>
      <c r="B19" s="11" t="s">
        <v>135</v>
      </c>
      <c r="C19" s="87">
        <v>42537.8701388889</v>
      </c>
      <c r="D19" s="64">
        <v>42537.6472222222</v>
      </c>
      <c r="E19" s="75">
        <v>7.56</v>
      </c>
      <c r="F19" s="3">
        <v>26</v>
      </c>
      <c r="G19" s="3">
        <v>483</v>
      </c>
      <c r="H19" s="3">
        <v>139</v>
      </c>
      <c r="I19" s="4">
        <v>3.8</v>
      </c>
      <c r="J19" s="75">
        <v>1.06</v>
      </c>
      <c r="K19" s="4">
        <v>9.4</v>
      </c>
      <c r="L19" s="4">
        <v>3</v>
      </c>
      <c r="M19" s="27">
        <v>34</v>
      </c>
      <c r="N19" s="79">
        <v>2</v>
      </c>
      <c r="O19" s="79">
        <v>11.9</v>
      </c>
      <c r="P19" s="67">
        <v>42537.8604166667</v>
      </c>
      <c r="Q19" s="27">
        <f t="shared" si="6"/>
        <v>-13.9999999932479</v>
      </c>
      <c r="R19" s="80">
        <v>7.34</v>
      </c>
      <c r="S19" s="27">
        <v>40</v>
      </c>
      <c r="T19" s="27">
        <v>273</v>
      </c>
      <c r="U19" s="27">
        <v>140</v>
      </c>
      <c r="V19" s="79">
        <v>4.3</v>
      </c>
      <c r="W19" s="80">
        <v>0.98</v>
      </c>
      <c r="X19" s="79">
        <v>7.3</v>
      </c>
      <c r="Y19" s="79">
        <v>3.9</v>
      </c>
      <c r="Z19" s="27">
        <v>22</v>
      </c>
      <c r="AA19" s="79">
        <v>-3.9</v>
      </c>
      <c r="AB19" s="79">
        <v>7.7</v>
      </c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86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7">
        <v>42537.8923611111</v>
      </c>
      <c r="BD19" s="27">
        <f t="shared" si="9"/>
        <v>31.9999999995343</v>
      </c>
      <c r="BE19" s="80">
        <v>7.28</v>
      </c>
      <c r="BF19" s="27">
        <v>43</v>
      </c>
      <c r="BG19" s="27">
        <v>308</v>
      </c>
      <c r="BH19" s="27">
        <v>140</v>
      </c>
      <c r="BI19" s="79">
        <v>3.9</v>
      </c>
      <c r="BJ19" s="80">
        <v>1.04</v>
      </c>
      <c r="BK19" s="79">
        <v>11.6</v>
      </c>
      <c r="BL19" s="79">
        <v>5.1</v>
      </c>
      <c r="BM19" s="27">
        <v>22</v>
      </c>
      <c r="BN19" s="79">
        <v>-6.1</v>
      </c>
      <c r="BO19" s="79">
        <v>7.7</v>
      </c>
      <c r="BP19" s="67">
        <v>42537.9118055556</v>
      </c>
      <c r="BQ19" s="27">
        <f t="shared" si="8"/>
        <v>60.0000000069849</v>
      </c>
      <c r="BR19" s="80">
        <v>7.33</v>
      </c>
      <c r="BS19" s="27">
        <v>42</v>
      </c>
      <c r="BT19" s="27">
        <v>314</v>
      </c>
      <c r="BU19" s="27">
        <v>142</v>
      </c>
      <c r="BV19" s="79">
        <v>3.9</v>
      </c>
      <c r="BW19" s="80">
        <v>1</v>
      </c>
      <c r="BX19" s="79">
        <v>12.8</v>
      </c>
      <c r="BY19" s="79">
        <v>5.8</v>
      </c>
      <c r="BZ19" s="27">
        <v>21</v>
      </c>
      <c r="CA19" s="79">
        <v>-3.6</v>
      </c>
      <c r="CB19" s="79">
        <v>7.4</v>
      </c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7">
        <v>42537.9680555556</v>
      </c>
      <c r="CQ19" s="27">
        <f t="shared" si="10"/>
        <v>140.999999998603</v>
      </c>
      <c r="CR19" s="80">
        <v>7.35</v>
      </c>
      <c r="CS19" s="27">
        <v>39</v>
      </c>
      <c r="CT19" s="27">
        <v>161</v>
      </c>
      <c r="CU19" s="27">
        <v>141</v>
      </c>
      <c r="CV19" s="79">
        <v>4.1</v>
      </c>
      <c r="CW19" s="80">
        <v>0.99</v>
      </c>
      <c r="CX19" s="79">
        <v>14.4</v>
      </c>
      <c r="CY19" s="79">
        <v>6.4</v>
      </c>
      <c r="CZ19" s="27">
        <v>21</v>
      </c>
      <c r="DA19" s="79">
        <v>-4.1</v>
      </c>
      <c r="DB19" s="79">
        <v>7.4</v>
      </c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13"/>
      <c r="EQ19" s="13"/>
      <c r="ER19" s="13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7">
        <v>42538.00625</v>
      </c>
      <c r="FD19" s="27">
        <f t="shared" si="0"/>
        <v>195.999999999767</v>
      </c>
      <c r="FE19" s="75">
        <v>7.43</v>
      </c>
      <c r="FF19" s="3">
        <v>33</v>
      </c>
      <c r="FG19" s="3">
        <v>122</v>
      </c>
      <c r="FH19" s="3">
        <v>139</v>
      </c>
      <c r="FI19" s="4">
        <v>4.3</v>
      </c>
      <c r="FJ19" s="75">
        <v>1.09</v>
      </c>
      <c r="FK19" s="4">
        <v>16.1</v>
      </c>
      <c r="FL19" s="4">
        <v>5.5</v>
      </c>
      <c r="FM19" s="3">
        <v>21</v>
      </c>
      <c r="FN19" s="4">
        <v>-2.1</v>
      </c>
      <c r="FO19" s="4">
        <v>7.8</v>
      </c>
      <c r="FP19" s="83">
        <v>42538.88125</v>
      </c>
      <c r="FQ19" s="27">
        <f t="shared" si="1"/>
        <v>1455.99999999977</v>
      </c>
      <c r="FR19" s="27">
        <f t="shared" si="2"/>
        <v>24.2666666666628</v>
      </c>
      <c r="FS19" s="75">
        <v>7.54</v>
      </c>
      <c r="FT19" s="3">
        <v>34</v>
      </c>
      <c r="FU19" s="3">
        <v>164</v>
      </c>
      <c r="FV19" s="3">
        <v>146</v>
      </c>
      <c r="FW19" s="4">
        <v>3.4</v>
      </c>
      <c r="FX19" s="75">
        <v>1.12</v>
      </c>
      <c r="FY19" s="4">
        <v>6.8</v>
      </c>
      <c r="FZ19" s="4">
        <v>1.2</v>
      </c>
      <c r="GA19" s="3">
        <v>22</v>
      </c>
      <c r="GB19" s="4">
        <v>6.2</v>
      </c>
      <c r="GC19" s="4">
        <v>8.1</v>
      </c>
      <c r="GD19" s="97"/>
      <c r="GE19" s="98"/>
      <c r="GF19" s="98"/>
      <c r="GG19" s="99"/>
      <c r="GH19" s="98"/>
      <c r="GI19" s="98"/>
      <c r="GJ19" s="98"/>
      <c r="GK19" s="100"/>
      <c r="GL19" s="99"/>
      <c r="GM19" s="100"/>
      <c r="GN19" s="100"/>
      <c r="GO19" s="98"/>
      <c r="GP19" s="100"/>
      <c r="GQ19" s="100"/>
    </row>
    <row r="20" spans="1:199">
      <c r="A20" s="3">
        <v>2016019</v>
      </c>
      <c r="B20" s="11" t="s">
        <v>139</v>
      </c>
      <c r="C20" s="87">
        <v>42542.7222222222</v>
      </c>
      <c r="D20" s="64">
        <v>42542.5986111111</v>
      </c>
      <c r="E20" s="75">
        <v>7.459</v>
      </c>
      <c r="F20" s="3">
        <v>35</v>
      </c>
      <c r="G20" s="3">
        <v>63.9</v>
      </c>
      <c r="H20" s="3">
        <v>138</v>
      </c>
      <c r="I20" s="4">
        <v>2.9</v>
      </c>
      <c r="J20" s="75">
        <v>1.11</v>
      </c>
      <c r="K20" s="4">
        <v>7.6</v>
      </c>
      <c r="L20" s="4">
        <v>3.8</v>
      </c>
      <c r="M20" s="27">
        <v>32</v>
      </c>
      <c r="N20" s="79">
        <v>0.9</v>
      </c>
      <c r="O20" s="79">
        <v>10.4</v>
      </c>
      <c r="P20" s="67">
        <v>42542.6659722222</v>
      </c>
      <c r="Q20" s="27">
        <f t="shared" si="6"/>
        <v>-80.9999999916181</v>
      </c>
      <c r="R20" s="80">
        <v>7.474</v>
      </c>
      <c r="S20" s="27">
        <v>32.1</v>
      </c>
      <c r="T20" s="27">
        <v>257</v>
      </c>
      <c r="U20" s="27">
        <v>137</v>
      </c>
      <c r="V20" s="79">
        <v>3.6</v>
      </c>
      <c r="W20" s="80">
        <v>1.1</v>
      </c>
      <c r="X20" s="79">
        <v>4.9</v>
      </c>
      <c r="Y20" s="79">
        <v>2.9</v>
      </c>
      <c r="Z20" s="27">
        <v>30.7</v>
      </c>
      <c r="AA20" s="79">
        <v>0</v>
      </c>
      <c r="AB20" s="79">
        <v>10</v>
      </c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7">
        <v>42542.7340277778</v>
      </c>
      <c r="AQ20" s="27">
        <f t="shared" si="5"/>
        <v>17.0000000030268</v>
      </c>
      <c r="AR20" s="75">
        <v>7.414</v>
      </c>
      <c r="AS20" s="3">
        <v>33.9</v>
      </c>
      <c r="AT20" s="3">
        <v>261</v>
      </c>
      <c r="AU20" s="3">
        <v>139</v>
      </c>
      <c r="AV20" s="4">
        <v>3.3</v>
      </c>
      <c r="AW20" s="75">
        <v>1.19</v>
      </c>
      <c r="AX20" s="4">
        <v>8.4</v>
      </c>
      <c r="AY20" s="4">
        <v>3.3</v>
      </c>
      <c r="AZ20" s="3">
        <v>26</v>
      </c>
      <c r="BA20" s="4">
        <v>-2.7</v>
      </c>
      <c r="BB20" s="4">
        <v>8.5</v>
      </c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7">
        <v>42542.7736111111</v>
      </c>
      <c r="BQ20" s="27">
        <f t="shared" si="8"/>
        <v>74.0000000002328</v>
      </c>
      <c r="BR20" s="80">
        <v>7.4</v>
      </c>
      <c r="BS20" s="27">
        <v>35.6</v>
      </c>
      <c r="BT20" s="27">
        <v>252</v>
      </c>
      <c r="BU20" s="27">
        <v>139</v>
      </c>
      <c r="BV20" s="79">
        <v>3.7</v>
      </c>
      <c r="BW20" s="80">
        <v>1.16</v>
      </c>
      <c r="BX20" s="79">
        <v>8.7</v>
      </c>
      <c r="BY20" s="79">
        <v>2.3</v>
      </c>
      <c r="BZ20" s="27">
        <v>24.5</v>
      </c>
      <c r="CA20" s="79">
        <v>-2.6</v>
      </c>
      <c r="CB20" s="79">
        <v>8</v>
      </c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86"/>
      <c r="CT20" s="86"/>
      <c r="CU20" s="86"/>
      <c r="CV20" s="13"/>
      <c r="CW20" s="78"/>
      <c r="CX20" s="13"/>
      <c r="CY20" s="13"/>
      <c r="CZ20" s="86"/>
      <c r="DA20" s="13"/>
      <c r="DB20" s="13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13"/>
      <c r="EQ20" s="13"/>
      <c r="ER20" s="13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7">
        <v>42542.9652777778</v>
      </c>
      <c r="FD20" s="27">
        <f t="shared" si="0"/>
        <v>350.000000009313</v>
      </c>
      <c r="FE20" s="75">
        <v>7.23</v>
      </c>
      <c r="FF20" s="3">
        <v>60</v>
      </c>
      <c r="FG20" s="3">
        <v>164</v>
      </c>
      <c r="FH20" s="3">
        <v>141</v>
      </c>
      <c r="FI20" s="4">
        <v>3.5</v>
      </c>
      <c r="FJ20" s="75">
        <v>1.24</v>
      </c>
      <c r="FK20" s="4">
        <v>10.5</v>
      </c>
      <c r="FL20" s="4">
        <v>1</v>
      </c>
      <c r="FM20" s="3">
        <v>31</v>
      </c>
      <c r="FN20" s="4">
        <v>-3.2</v>
      </c>
      <c r="FO20" s="4">
        <v>11.5</v>
      </c>
      <c r="FP20" s="83">
        <v>42543.7020833333</v>
      </c>
      <c r="FQ20" s="27">
        <f t="shared" si="1"/>
        <v>1410.99999999977</v>
      </c>
      <c r="FR20" s="27">
        <f t="shared" si="2"/>
        <v>23.5166666666628</v>
      </c>
      <c r="FS20" s="75">
        <v>7.34</v>
      </c>
      <c r="FT20" s="3">
        <v>40</v>
      </c>
      <c r="FU20" s="3">
        <v>121</v>
      </c>
      <c r="FV20" s="3">
        <v>139</v>
      </c>
      <c r="FW20" s="4">
        <v>3.4</v>
      </c>
      <c r="FX20" s="75">
        <v>1.21</v>
      </c>
      <c r="FY20" s="4">
        <v>11.7</v>
      </c>
      <c r="FZ20" s="4">
        <v>1</v>
      </c>
      <c r="GA20" s="3">
        <v>27</v>
      </c>
      <c r="GB20" s="4">
        <v>-3.9</v>
      </c>
      <c r="GC20" s="4">
        <v>10</v>
      </c>
      <c r="GD20" s="67">
        <v>42544.7597222222</v>
      </c>
      <c r="GE20" s="27">
        <f t="shared" si="3"/>
        <v>2934.00000000838</v>
      </c>
      <c r="GF20" s="27">
        <f t="shared" si="4"/>
        <v>48.9000000001397</v>
      </c>
      <c r="GG20" s="75">
        <v>7.37</v>
      </c>
      <c r="GH20" s="3">
        <v>48</v>
      </c>
      <c r="GI20" s="3">
        <v>83</v>
      </c>
      <c r="GJ20" s="3">
        <v>136</v>
      </c>
      <c r="GK20" s="4">
        <v>4</v>
      </c>
      <c r="GL20" s="75">
        <v>1.21</v>
      </c>
      <c r="GM20" s="4">
        <v>11.4</v>
      </c>
      <c r="GN20" s="4">
        <v>0.8</v>
      </c>
      <c r="GO20" s="3">
        <v>28</v>
      </c>
      <c r="GP20" s="4">
        <v>1.9</v>
      </c>
      <c r="GQ20" s="4">
        <v>10.4</v>
      </c>
    </row>
    <row r="21" spans="1:199">
      <c r="A21" s="3">
        <v>2016020</v>
      </c>
      <c r="B21" s="11" t="s">
        <v>143</v>
      </c>
      <c r="C21" s="87">
        <v>42544.7763888889</v>
      </c>
      <c r="D21" s="64">
        <v>42544.5881944444</v>
      </c>
      <c r="E21" s="75">
        <v>7.37</v>
      </c>
      <c r="F21" s="3">
        <v>46</v>
      </c>
      <c r="G21" s="3">
        <v>354</v>
      </c>
      <c r="H21" s="3">
        <v>140</v>
      </c>
      <c r="I21" s="4">
        <v>3.8</v>
      </c>
      <c r="J21" s="75">
        <v>1.24</v>
      </c>
      <c r="K21" s="4">
        <v>7.4</v>
      </c>
      <c r="L21" s="4">
        <v>0.8</v>
      </c>
      <c r="M21" s="27">
        <v>38</v>
      </c>
      <c r="N21" s="79">
        <v>0.8</v>
      </c>
      <c r="O21" s="79">
        <v>13.3</v>
      </c>
      <c r="P21" s="67">
        <v>42544.7333333333</v>
      </c>
      <c r="Q21" s="27">
        <f t="shared" si="6"/>
        <v>-62.0000000030268</v>
      </c>
      <c r="R21" s="80">
        <v>7.37</v>
      </c>
      <c r="S21" s="27">
        <v>40</v>
      </c>
      <c r="T21" s="27">
        <v>119</v>
      </c>
      <c r="U21" s="27">
        <v>140</v>
      </c>
      <c r="V21" s="79">
        <v>4.4</v>
      </c>
      <c r="W21" s="80">
        <v>1.13</v>
      </c>
      <c r="X21" s="79">
        <v>8.9</v>
      </c>
      <c r="Y21" s="79">
        <v>2.2</v>
      </c>
      <c r="Z21" s="27">
        <v>36</v>
      </c>
      <c r="AA21" s="79">
        <v>-2</v>
      </c>
      <c r="AB21" s="79">
        <v>12.6</v>
      </c>
      <c r="AC21" s="67">
        <v>42544.7805555556</v>
      </c>
      <c r="AD21" s="27">
        <f t="shared" si="12"/>
        <v>5.99999999860302</v>
      </c>
      <c r="AE21" s="80">
        <v>7.34</v>
      </c>
      <c r="AF21" s="27">
        <v>40</v>
      </c>
      <c r="AG21" s="27">
        <v>167</v>
      </c>
      <c r="AH21" s="27">
        <v>139</v>
      </c>
      <c r="AI21" s="79">
        <v>4.1</v>
      </c>
      <c r="AJ21" s="80">
        <v>1.06</v>
      </c>
      <c r="AK21" s="79">
        <v>8.2</v>
      </c>
      <c r="AL21" s="79">
        <v>2.8</v>
      </c>
      <c r="AM21" s="27">
        <v>33</v>
      </c>
      <c r="AN21" s="79">
        <v>-3.9</v>
      </c>
      <c r="AO21" s="79">
        <v>11.6</v>
      </c>
      <c r="AP21" s="68"/>
      <c r="AQ21" s="86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7">
        <v>42544.8284722222</v>
      </c>
      <c r="BQ21" s="27">
        <f t="shared" si="8"/>
        <v>75.0000000034925</v>
      </c>
      <c r="BR21" s="80">
        <v>7.33</v>
      </c>
      <c r="BS21" s="27">
        <v>42</v>
      </c>
      <c r="BT21" s="27">
        <v>153</v>
      </c>
      <c r="BU21" s="27">
        <v>140</v>
      </c>
      <c r="BV21" s="79">
        <v>4.3</v>
      </c>
      <c r="BW21" s="80">
        <v>1.14</v>
      </c>
      <c r="BX21" s="79">
        <v>9</v>
      </c>
      <c r="BY21" s="79">
        <v>2.4</v>
      </c>
      <c r="BZ21" s="27">
        <v>33</v>
      </c>
      <c r="CA21" s="79">
        <v>-3.7</v>
      </c>
      <c r="CB21" s="79">
        <v>11.6</v>
      </c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86"/>
      <c r="CT21" s="86"/>
      <c r="CU21" s="86"/>
      <c r="CV21" s="13"/>
      <c r="CW21" s="78"/>
      <c r="CX21" s="13"/>
      <c r="CY21" s="13"/>
      <c r="CZ21" s="86"/>
      <c r="DA21" s="13"/>
      <c r="DB21" s="13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13"/>
      <c r="EQ21" s="13"/>
      <c r="ER21" s="13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7">
        <v>42544.89375</v>
      </c>
      <c r="FD21" s="27">
        <f t="shared" si="0"/>
        <v>169.000000006054</v>
      </c>
      <c r="FE21" s="75">
        <v>7.32</v>
      </c>
      <c r="FF21" s="3">
        <v>46</v>
      </c>
      <c r="FG21" s="3">
        <v>146</v>
      </c>
      <c r="FH21" s="3">
        <v>139</v>
      </c>
      <c r="FI21" s="4">
        <v>4.4</v>
      </c>
      <c r="FJ21" s="75">
        <v>1.2</v>
      </c>
      <c r="FK21" s="4">
        <v>11.2</v>
      </c>
      <c r="FL21" s="4">
        <v>2.3</v>
      </c>
      <c r="FM21" s="3">
        <v>36</v>
      </c>
      <c r="FN21" s="4">
        <v>-2.6</v>
      </c>
      <c r="FO21" s="4">
        <v>13.3</v>
      </c>
      <c r="FP21" s="83">
        <v>42545.6236111111</v>
      </c>
      <c r="FQ21" s="27">
        <f t="shared" si="1"/>
        <v>1220.00000000582</v>
      </c>
      <c r="FR21" s="27">
        <f t="shared" si="2"/>
        <v>20.3333333334303</v>
      </c>
      <c r="FS21" s="75">
        <v>7.35</v>
      </c>
      <c r="FT21" s="3">
        <v>47</v>
      </c>
      <c r="FU21" s="3">
        <v>89</v>
      </c>
      <c r="FV21" s="3">
        <v>137</v>
      </c>
      <c r="FW21" s="4">
        <v>4.5</v>
      </c>
      <c r="FX21" s="75">
        <v>1.28</v>
      </c>
      <c r="FY21" s="4">
        <v>13.7</v>
      </c>
      <c r="FZ21" s="4">
        <v>1.4</v>
      </c>
      <c r="GA21" s="3">
        <v>42</v>
      </c>
      <c r="GB21" s="4">
        <v>-0.3</v>
      </c>
      <c r="GC21" s="4">
        <v>15.5</v>
      </c>
      <c r="GD21" s="67">
        <v>42546.5965277778</v>
      </c>
      <c r="GE21" s="27">
        <f t="shared" si="3"/>
        <v>2621.00000000442</v>
      </c>
      <c r="GF21" s="27">
        <f t="shared" si="4"/>
        <v>43.6833333334071</v>
      </c>
      <c r="GG21" s="75">
        <v>7.43</v>
      </c>
      <c r="GH21" s="3">
        <v>46</v>
      </c>
      <c r="GI21" s="3">
        <v>75</v>
      </c>
      <c r="GJ21" s="3">
        <v>136</v>
      </c>
      <c r="GK21" s="4">
        <v>3.8</v>
      </c>
      <c r="GL21" s="75">
        <v>1.16</v>
      </c>
      <c r="GM21" s="4">
        <v>11.8</v>
      </c>
      <c r="GN21" s="4">
        <v>1.9</v>
      </c>
      <c r="GO21" s="3">
        <v>41</v>
      </c>
      <c r="GP21" s="4">
        <v>5.2</v>
      </c>
      <c r="GQ21" s="4">
        <v>15.2</v>
      </c>
    </row>
    <row r="22" spans="1:199">
      <c r="A22" s="3">
        <v>2016021</v>
      </c>
      <c r="B22" s="11" t="s">
        <v>148</v>
      </c>
      <c r="C22" s="87">
        <v>42546.8666666667</v>
      </c>
      <c r="D22" s="64">
        <v>42546.7277777778</v>
      </c>
      <c r="E22" s="75">
        <v>7.55</v>
      </c>
      <c r="F22" s="3">
        <v>29</v>
      </c>
      <c r="G22" s="3">
        <v>309</v>
      </c>
      <c r="H22" s="3">
        <v>145</v>
      </c>
      <c r="I22" s="4">
        <v>3.2</v>
      </c>
      <c r="J22" s="75">
        <v>1.1</v>
      </c>
      <c r="K22" s="4">
        <v>2.9</v>
      </c>
      <c r="L22" s="4">
        <v>1.6</v>
      </c>
      <c r="M22" s="27">
        <v>29</v>
      </c>
      <c r="N22" s="79">
        <v>3.4</v>
      </c>
      <c r="O22" s="79">
        <v>10.2</v>
      </c>
      <c r="P22" s="67">
        <v>42546.85625</v>
      </c>
      <c r="Q22" s="27">
        <f t="shared" si="6"/>
        <v>-15.0000000069849</v>
      </c>
      <c r="R22" s="80">
        <v>7.48</v>
      </c>
      <c r="S22" s="27">
        <v>28</v>
      </c>
      <c r="T22" s="27">
        <v>413</v>
      </c>
      <c r="U22" s="27">
        <v>141</v>
      </c>
      <c r="V22" s="79">
        <v>3.9</v>
      </c>
      <c r="W22" s="80">
        <v>1.03</v>
      </c>
      <c r="X22" s="79">
        <v>5.4</v>
      </c>
      <c r="Y22" s="79">
        <v>3.7</v>
      </c>
      <c r="Z22" s="27">
        <v>24</v>
      </c>
      <c r="AA22" s="79">
        <v>-2</v>
      </c>
      <c r="AB22" s="79">
        <v>8.4</v>
      </c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86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7">
        <v>42546.8888888889</v>
      </c>
      <c r="BD22" s="27">
        <f t="shared" si="9"/>
        <v>31.9999999995343</v>
      </c>
      <c r="BE22" s="80">
        <v>7.42</v>
      </c>
      <c r="BF22" s="27">
        <v>32</v>
      </c>
      <c r="BG22" s="27">
        <v>326</v>
      </c>
      <c r="BH22" s="27">
        <v>142</v>
      </c>
      <c r="BI22" s="79">
        <v>2.7</v>
      </c>
      <c r="BJ22" s="80">
        <v>0.99</v>
      </c>
      <c r="BK22" s="79">
        <v>8.1</v>
      </c>
      <c r="BL22" s="79">
        <v>2.3</v>
      </c>
      <c r="BM22" s="27">
        <v>26</v>
      </c>
      <c r="BN22" s="79">
        <v>-3.1</v>
      </c>
      <c r="BO22" s="79">
        <v>9.1</v>
      </c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7">
        <v>42546.9555555556</v>
      </c>
      <c r="CQ22" s="27">
        <f t="shared" si="10"/>
        <v>127.999999998137</v>
      </c>
      <c r="CR22" s="80">
        <v>7.41</v>
      </c>
      <c r="CS22" s="27">
        <v>34</v>
      </c>
      <c r="CT22" s="27">
        <v>290</v>
      </c>
      <c r="CU22" s="27">
        <v>146</v>
      </c>
      <c r="CV22" s="79">
        <v>4</v>
      </c>
      <c r="CW22" s="80">
        <v>1.03</v>
      </c>
      <c r="CX22" s="79">
        <v>9.3</v>
      </c>
      <c r="CY22" s="79">
        <v>0.9</v>
      </c>
      <c r="CZ22" s="27">
        <v>24</v>
      </c>
      <c r="DA22" s="79">
        <v>-2.6</v>
      </c>
      <c r="DB22" s="79">
        <v>8.4</v>
      </c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13"/>
      <c r="EQ22" s="13"/>
      <c r="ER22" s="13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7">
        <v>42547.0006944444</v>
      </c>
      <c r="FD22" s="27">
        <f t="shared" si="0"/>
        <v>193.000000000466</v>
      </c>
      <c r="FE22" s="75">
        <v>7.45</v>
      </c>
      <c r="FF22" s="3">
        <v>34</v>
      </c>
      <c r="FG22" s="3">
        <v>169</v>
      </c>
      <c r="FH22" s="3">
        <v>146</v>
      </c>
      <c r="FI22" s="4">
        <v>3.7</v>
      </c>
      <c r="FJ22" s="75">
        <v>1.12</v>
      </c>
      <c r="FK22" s="4">
        <v>10.5</v>
      </c>
      <c r="FL22" s="4">
        <v>0.7</v>
      </c>
      <c r="FM22" s="3">
        <v>27</v>
      </c>
      <c r="FN22" s="4">
        <v>-0.1</v>
      </c>
      <c r="FO22" s="4">
        <v>10</v>
      </c>
      <c r="FP22" s="83">
        <v>42547.8798611111</v>
      </c>
      <c r="FQ22" s="27">
        <f t="shared" si="1"/>
        <v>1458.99999999907</v>
      </c>
      <c r="FR22" s="27">
        <f t="shared" si="2"/>
        <v>24.3166666666511</v>
      </c>
      <c r="FS22" s="75">
        <v>7.47</v>
      </c>
      <c r="FT22" s="3">
        <v>38</v>
      </c>
      <c r="FU22" s="3">
        <v>78</v>
      </c>
      <c r="FV22" s="3">
        <v>147</v>
      </c>
      <c r="FW22" s="4">
        <v>3.8</v>
      </c>
      <c r="FX22" s="75">
        <v>1.2</v>
      </c>
      <c r="FY22" s="4">
        <v>9.7</v>
      </c>
      <c r="FZ22" s="4">
        <v>1.5</v>
      </c>
      <c r="GA22" s="3">
        <v>29</v>
      </c>
      <c r="GB22" s="4">
        <v>3.8</v>
      </c>
      <c r="GC22" s="4">
        <v>10.7</v>
      </c>
      <c r="GD22" s="67">
        <v>42548.9083333333</v>
      </c>
      <c r="GE22" s="27">
        <f t="shared" si="3"/>
        <v>2939.99999999651</v>
      </c>
      <c r="GF22" s="27">
        <f t="shared" si="4"/>
        <v>48.9999999999418</v>
      </c>
      <c r="GG22" s="75">
        <v>7.46</v>
      </c>
      <c r="GH22" s="3">
        <v>43</v>
      </c>
      <c r="GI22" s="3">
        <v>77</v>
      </c>
      <c r="GJ22" s="3">
        <v>139</v>
      </c>
      <c r="GK22" s="4">
        <v>3.9</v>
      </c>
      <c r="GL22" s="75">
        <v>1.22</v>
      </c>
      <c r="GM22" s="4">
        <v>7.9</v>
      </c>
      <c r="GN22" s="4">
        <v>1.6</v>
      </c>
      <c r="GO22" s="3">
        <v>31</v>
      </c>
      <c r="GP22" s="4">
        <v>6.1</v>
      </c>
      <c r="GQ22" s="4">
        <v>11.5</v>
      </c>
    </row>
    <row r="23" spans="1:199">
      <c r="A23" s="3">
        <v>2016023</v>
      </c>
      <c r="B23" s="11" t="s">
        <v>152</v>
      </c>
      <c r="C23" s="87">
        <v>42550.2930555556</v>
      </c>
      <c r="D23" s="64">
        <v>42550.1166666667</v>
      </c>
      <c r="E23" s="75">
        <v>7.38</v>
      </c>
      <c r="F23" s="3">
        <v>38</v>
      </c>
      <c r="G23" s="3">
        <v>335</v>
      </c>
      <c r="H23" s="3">
        <v>138</v>
      </c>
      <c r="I23" s="4">
        <v>3.8</v>
      </c>
      <c r="J23" s="75">
        <v>1.23</v>
      </c>
      <c r="K23" s="4">
        <v>5.3</v>
      </c>
      <c r="L23" s="4">
        <v>1.3</v>
      </c>
      <c r="M23" s="27">
        <v>26</v>
      </c>
      <c r="N23" s="79">
        <v>-2.4</v>
      </c>
      <c r="O23" s="79">
        <v>9.1</v>
      </c>
      <c r="P23" s="67">
        <v>42550.2673611111</v>
      </c>
      <c r="Q23" s="27">
        <f t="shared" si="6"/>
        <v>-37.0000000053551</v>
      </c>
      <c r="R23" s="80">
        <v>7.33</v>
      </c>
      <c r="S23" s="27">
        <v>38</v>
      </c>
      <c r="T23" s="27">
        <v>304</v>
      </c>
      <c r="U23" s="27">
        <v>138</v>
      </c>
      <c r="V23" s="79">
        <v>3.7</v>
      </c>
      <c r="W23" s="80">
        <v>1.11</v>
      </c>
      <c r="X23" s="79">
        <v>6.5</v>
      </c>
      <c r="Y23" s="79">
        <v>2.1</v>
      </c>
      <c r="Z23" s="27">
        <v>24</v>
      </c>
      <c r="AA23" s="79">
        <v>-5.5</v>
      </c>
      <c r="AB23" s="79">
        <v>8.4</v>
      </c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7">
        <v>42550.3013888889</v>
      </c>
      <c r="AQ23" s="27">
        <f t="shared" si="5"/>
        <v>11.999999997206</v>
      </c>
      <c r="AR23" s="75">
        <v>7.23</v>
      </c>
      <c r="AS23" s="3">
        <v>41</v>
      </c>
      <c r="AT23" s="3">
        <v>254</v>
      </c>
      <c r="AU23" s="3">
        <v>137</v>
      </c>
      <c r="AV23" s="4">
        <v>3.3</v>
      </c>
      <c r="AW23" s="75">
        <v>1.04</v>
      </c>
      <c r="AX23" s="4">
        <v>12.5</v>
      </c>
      <c r="AY23" s="4">
        <v>3.6</v>
      </c>
      <c r="AZ23" s="3">
        <v>24</v>
      </c>
      <c r="BA23" s="4">
        <v>-9.7</v>
      </c>
      <c r="BB23" s="4">
        <v>8.4</v>
      </c>
      <c r="BC23" s="67">
        <v>42550.3229166667</v>
      </c>
      <c r="BD23" s="27">
        <f t="shared" si="9"/>
        <v>42.9999999934807</v>
      </c>
      <c r="BE23" s="80">
        <v>7.32</v>
      </c>
      <c r="BF23" s="27">
        <v>47</v>
      </c>
      <c r="BG23" s="27">
        <v>234</v>
      </c>
      <c r="BH23" s="27">
        <v>141</v>
      </c>
      <c r="BI23" s="79">
        <v>3.6</v>
      </c>
      <c r="BJ23" s="80">
        <v>1.06</v>
      </c>
      <c r="BK23" s="79">
        <v>14.3</v>
      </c>
      <c r="BL23" s="79">
        <v>2.2</v>
      </c>
      <c r="BM23" s="27">
        <v>21</v>
      </c>
      <c r="BN23" s="79">
        <v>-1.8</v>
      </c>
      <c r="BO23" s="79">
        <v>7.4</v>
      </c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7">
        <v>42550.3875</v>
      </c>
      <c r="CQ23" s="27">
        <f t="shared" si="10"/>
        <v>135.999999992782</v>
      </c>
      <c r="CR23" s="80">
        <v>7.33</v>
      </c>
      <c r="CS23" s="27">
        <v>48</v>
      </c>
      <c r="CT23" s="27">
        <v>227</v>
      </c>
      <c r="CU23" s="27">
        <v>141</v>
      </c>
      <c r="CV23" s="79">
        <v>3.6</v>
      </c>
      <c r="CW23" s="80">
        <v>1.14</v>
      </c>
      <c r="CX23" s="79">
        <v>15.3</v>
      </c>
      <c r="CY23" s="79">
        <v>1.8</v>
      </c>
      <c r="CZ23" s="27">
        <v>22</v>
      </c>
      <c r="DA23" s="79">
        <v>-0.7</v>
      </c>
      <c r="DB23" s="79">
        <v>7.7</v>
      </c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7">
        <v>42550.3875</v>
      </c>
      <c r="EQ23" s="27">
        <f t="shared" si="11"/>
        <v>135.999999992782</v>
      </c>
      <c r="ER23" s="80">
        <v>7.33</v>
      </c>
      <c r="ES23" s="27">
        <v>48</v>
      </c>
      <c r="ET23" s="27">
        <v>227</v>
      </c>
      <c r="EU23" s="27">
        <v>141</v>
      </c>
      <c r="EV23" s="79">
        <v>3.6</v>
      </c>
      <c r="EW23" s="80">
        <v>1.14</v>
      </c>
      <c r="EX23" s="79">
        <v>15.3</v>
      </c>
      <c r="EY23" s="79">
        <v>1.8</v>
      </c>
      <c r="EZ23" s="27">
        <v>22</v>
      </c>
      <c r="FA23" s="79">
        <v>-0.7</v>
      </c>
      <c r="FB23" s="79">
        <v>7.7</v>
      </c>
      <c r="FC23" s="67">
        <v>42550.425</v>
      </c>
      <c r="FD23" s="27">
        <f t="shared" si="0"/>
        <v>190.000000001164</v>
      </c>
      <c r="FE23" s="75">
        <v>7.32</v>
      </c>
      <c r="FF23" s="3">
        <v>50</v>
      </c>
      <c r="FG23" s="3">
        <v>89</v>
      </c>
      <c r="FH23" s="3">
        <v>142</v>
      </c>
      <c r="FI23" s="4">
        <v>3.5</v>
      </c>
      <c r="FJ23" s="75">
        <v>1.19</v>
      </c>
      <c r="FK23" s="4">
        <v>14.7</v>
      </c>
      <c r="FL23" s="4">
        <v>1.9</v>
      </c>
      <c r="FM23" s="3">
        <v>26</v>
      </c>
      <c r="FN23" s="4">
        <v>-0.6</v>
      </c>
      <c r="FO23" s="4">
        <v>9.6</v>
      </c>
      <c r="FP23" s="83">
        <v>42551.2423611111</v>
      </c>
      <c r="FQ23" s="27">
        <f t="shared" si="1"/>
        <v>1366.99999999255</v>
      </c>
      <c r="FR23" s="27">
        <f t="shared" si="2"/>
        <v>22.7833333332092</v>
      </c>
      <c r="FS23" s="75">
        <v>7.43</v>
      </c>
      <c r="FT23" s="3">
        <v>34</v>
      </c>
      <c r="FU23" s="3">
        <v>157</v>
      </c>
      <c r="FV23" s="3">
        <v>135</v>
      </c>
      <c r="FW23" s="4">
        <v>3.7</v>
      </c>
      <c r="FX23" s="75">
        <v>1.23</v>
      </c>
      <c r="FY23" s="4">
        <v>6.9</v>
      </c>
      <c r="FZ23" s="4">
        <v>1.2</v>
      </c>
      <c r="GA23" s="3">
        <v>24</v>
      </c>
      <c r="GB23" s="4">
        <v>-1.4</v>
      </c>
      <c r="GC23" s="4">
        <v>8.9</v>
      </c>
      <c r="GD23" s="67">
        <v>42552.2944444444</v>
      </c>
      <c r="GE23" s="27">
        <f t="shared" si="3"/>
        <v>2881.99999999604</v>
      </c>
      <c r="GF23" s="27">
        <f t="shared" si="4"/>
        <v>48.0333333332674</v>
      </c>
      <c r="GG23" s="75">
        <v>7.48</v>
      </c>
      <c r="GH23" s="3">
        <v>41</v>
      </c>
      <c r="GI23" s="3">
        <v>88</v>
      </c>
      <c r="GJ23" s="3">
        <v>136</v>
      </c>
      <c r="GK23" s="4">
        <v>4.1</v>
      </c>
      <c r="GL23" s="75">
        <v>1.17</v>
      </c>
      <c r="GM23" s="4">
        <v>8.3</v>
      </c>
      <c r="GN23" s="4">
        <v>1.1</v>
      </c>
      <c r="GO23" s="3">
        <v>36</v>
      </c>
      <c r="GP23" s="4">
        <v>6.4</v>
      </c>
      <c r="GQ23" s="4">
        <v>13.3</v>
      </c>
    </row>
    <row r="24" spans="1:199">
      <c r="A24" s="3">
        <v>2016024</v>
      </c>
      <c r="B24" s="11" t="s">
        <v>156</v>
      </c>
      <c r="C24" s="87">
        <v>42553.1631944444</v>
      </c>
      <c r="D24" s="64">
        <v>42553.0027777778</v>
      </c>
      <c r="E24" s="75">
        <v>7.33</v>
      </c>
      <c r="F24" s="3">
        <v>35</v>
      </c>
      <c r="G24" s="3">
        <v>425</v>
      </c>
      <c r="H24" s="3">
        <v>130</v>
      </c>
      <c r="I24" s="4">
        <v>4.8</v>
      </c>
      <c r="J24" s="75">
        <v>1.21</v>
      </c>
      <c r="K24" s="4">
        <v>3.1</v>
      </c>
      <c r="L24" s="4">
        <v>3</v>
      </c>
      <c r="M24" s="27">
        <v>22</v>
      </c>
      <c r="N24" s="79">
        <v>-7.4</v>
      </c>
      <c r="O24" s="79">
        <v>7.7</v>
      </c>
      <c r="P24" s="67">
        <v>42553.0791666667</v>
      </c>
      <c r="Q24" s="27">
        <f t="shared" si="6"/>
        <v>-120.999999996275</v>
      </c>
      <c r="R24" s="80">
        <v>7.28</v>
      </c>
      <c r="S24" s="27">
        <v>36</v>
      </c>
      <c r="T24" s="27">
        <v>414</v>
      </c>
      <c r="U24" s="27">
        <v>129</v>
      </c>
      <c r="V24" s="79">
        <v>5.8</v>
      </c>
      <c r="W24" s="80">
        <v>1.15</v>
      </c>
      <c r="X24" s="79">
        <v>3.7</v>
      </c>
      <c r="Y24" s="79">
        <v>3.4</v>
      </c>
      <c r="Z24" s="27">
        <v>19</v>
      </c>
      <c r="AA24" s="79">
        <v>-9.8</v>
      </c>
      <c r="AB24" s="79">
        <v>6.7</v>
      </c>
      <c r="AC24" s="67">
        <v>42553.1701388889</v>
      </c>
      <c r="AD24" s="27">
        <f t="shared" si="12"/>
        <v>10.0000000011642</v>
      </c>
      <c r="AE24" s="80">
        <v>7.32</v>
      </c>
      <c r="AF24" s="27">
        <v>39.8</v>
      </c>
      <c r="AG24" s="27">
        <v>389</v>
      </c>
      <c r="AH24" s="27">
        <v>133</v>
      </c>
      <c r="AI24" s="79">
        <v>5.5</v>
      </c>
      <c r="AJ24" s="80">
        <v>0.81</v>
      </c>
      <c r="AK24" s="79">
        <v>6.1</v>
      </c>
      <c r="AL24" s="79">
        <v>6</v>
      </c>
      <c r="AM24" s="27">
        <v>24.7</v>
      </c>
      <c r="AN24" s="79">
        <v>-5.1</v>
      </c>
      <c r="AO24" s="79">
        <v>8.1</v>
      </c>
      <c r="AP24" s="68"/>
      <c r="AQ24" s="86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7">
        <v>42553.2048611111</v>
      </c>
      <c r="BD24" s="27">
        <f t="shared" si="9"/>
        <v>59.9999999965075</v>
      </c>
      <c r="BE24" s="80">
        <v>7.366</v>
      </c>
      <c r="BF24" s="27">
        <v>37</v>
      </c>
      <c r="BG24" s="27">
        <v>406</v>
      </c>
      <c r="BH24" s="27">
        <v>135</v>
      </c>
      <c r="BI24" s="79">
        <v>5</v>
      </c>
      <c r="BJ24" s="80">
        <v>0.94</v>
      </c>
      <c r="BK24" s="79">
        <v>6.3</v>
      </c>
      <c r="BL24" s="79">
        <v>5.5</v>
      </c>
      <c r="BM24" s="27">
        <v>21.6</v>
      </c>
      <c r="BN24" s="79">
        <v>-3.9</v>
      </c>
      <c r="BO24" s="79">
        <v>7.1</v>
      </c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7">
        <v>42553.2881944444</v>
      </c>
      <c r="DD24" s="27">
        <f t="shared" si="13"/>
        <v>180</v>
      </c>
      <c r="DE24" s="80">
        <v>7.363</v>
      </c>
      <c r="DF24" s="27">
        <v>36.9</v>
      </c>
      <c r="DG24" s="27">
        <v>361</v>
      </c>
      <c r="DH24" s="27">
        <v>138</v>
      </c>
      <c r="DI24" s="79">
        <v>4.6</v>
      </c>
      <c r="DJ24" s="80">
        <v>1.2</v>
      </c>
      <c r="DK24" s="79">
        <v>8.8</v>
      </c>
      <c r="DL24" s="79">
        <v>4.1</v>
      </c>
      <c r="DM24" s="27">
        <v>30.7</v>
      </c>
      <c r="DN24" s="79">
        <v>-4.1</v>
      </c>
      <c r="DO24" s="79">
        <v>10</v>
      </c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7">
        <v>42553.2881944444</v>
      </c>
      <c r="EQ24" s="27">
        <f t="shared" si="11"/>
        <v>180</v>
      </c>
      <c r="ER24" s="80">
        <v>7.363</v>
      </c>
      <c r="ES24" s="27">
        <v>36.9</v>
      </c>
      <c r="ET24" s="27">
        <v>361</v>
      </c>
      <c r="EU24" s="27">
        <v>138</v>
      </c>
      <c r="EV24" s="79">
        <v>4.6</v>
      </c>
      <c r="EW24" s="80">
        <v>1.2</v>
      </c>
      <c r="EX24" s="79">
        <v>8.8</v>
      </c>
      <c r="EY24" s="79">
        <v>4.1</v>
      </c>
      <c r="EZ24" s="27">
        <v>30.7</v>
      </c>
      <c r="FA24" s="79">
        <v>-4.1</v>
      </c>
      <c r="FB24" s="79">
        <v>10</v>
      </c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95"/>
      <c r="FQ24" s="86"/>
      <c r="FR24" s="86"/>
      <c r="FS24" s="78"/>
      <c r="FT24" s="86"/>
      <c r="FU24" s="86"/>
      <c r="FV24" s="86"/>
      <c r="FW24" s="13"/>
      <c r="FX24" s="78"/>
      <c r="FY24" s="13"/>
      <c r="FZ24" s="13"/>
      <c r="GA24" s="86"/>
      <c r="GB24" s="13"/>
      <c r="GC24" s="13"/>
      <c r="GD24" s="68"/>
      <c r="GE24" s="86"/>
      <c r="GF24" s="86"/>
      <c r="GG24" s="78"/>
      <c r="GH24" s="86"/>
      <c r="GI24" s="86"/>
      <c r="GJ24" s="86"/>
      <c r="GK24" s="13"/>
      <c r="GL24" s="78"/>
      <c r="GM24" s="13"/>
      <c r="GN24" s="13"/>
      <c r="GO24" s="86"/>
      <c r="GP24" s="13"/>
      <c r="GQ24" s="13"/>
    </row>
    <row r="25" spans="1:199">
      <c r="A25" s="3">
        <v>2016025</v>
      </c>
      <c r="B25" s="11" t="s">
        <v>161</v>
      </c>
      <c r="C25" s="87">
        <v>42552.8041666667</v>
      </c>
      <c r="D25" s="64">
        <v>42552.5881944444</v>
      </c>
      <c r="E25" s="75">
        <v>7.42</v>
      </c>
      <c r="F25" s="3">
        <v>36.8</v>
      </c>
      <c r="G25" s="3">
        <v>367</v>
      </c>
      <c r="H25" s="3">
        <v>140</v>
      </c>
      <c r="I25" s="4">
        <v>3.6</v>
      </c>
      <c r="J25" s="75">
        <v>1.12</v>
      </c>
      <c r="K25" s="4">
        <v>6.4</v>
      </c>
      <c r="L25" s="4">
        <v>0.9</v>
      </c>
      <c r="M25" s="27">
        <v>27.9</v>
      </c>
      <c r="N25" s="79">
        <v>-0.5</v>
      </c>
      <c r="O25" s="79">
        <v>9.1</v>
      </c>
      <c r="P25" s="67">
        <v>42552.7430555556</v>
      </c>
      <c r="Q25" s="27">
        <f t="shared" si="6"/>
        <v>-88.0000000039581</v>
      </c>
      <c r="R25" s="80">
        <v>7.379</v>
      </c>
      <c r="S25" s="27">
        <v>34.4</v>
      </c>
      <c r="T25" s="27">
        <v>394</v>
      </c>
      <c r="U25" s="27">
        <v>139</v>
      </c>
      <c r="V25" s="79">
        <v>4.5</v>
      </c>
      <c r="W25" s="80">
        <v>1.03</v>
      </c>
      <c r="X25" s="79">
        <v>8.1</v>
      </c>
      <c r="Y25" s="79">
        <v>2.1</v>
      </c>
      <c r="Z25" s="27">
        <v>23.2</v>
      </c>
      <c r="AA25" s="79">
        <v>-4.5</v>
      </c>
      <c r="AB25" s="13"/>
      <c r="AC25" s="67">
        <v>42552.8055555556</v>
      </c>
      <c r="AD25" s="27">
        <f t="shared" si="12"/>
        <v>1.99999999604188</v>
      </c>
      <c r="AE25" s="80">
        <v>7.295</v>
      </c>
      <c r="AF25" s="27">
        <v>39</v>
      </c>
      <c r="AG25" s="27">
        <v>365</v>
      </c>
      <c r="AH25" s="27">
        <v>136</v>
      </c>
      <c r="AI25" s="79">
        <v>5.1</v>
      </c>
      <c r="AJ25" s="80">
        <v>0.9</v>
      </c>
      <c r="AK25" s="79">
        <v>8.9</v>
      </c>
      <c r="AL25" s="79">
        <v>3.1</v>
      </c>
      <c r="AM25" s="27">
        <v>21.3</v>
      </c>
      <c r="AN25" s="79">
        <v>-6.8</v>
      </c>
      <c r="AO25" s="79">
        <v>7</v>
      </c>
      <c r="AP25" s="68"/>
      <c r="AQ25" s="86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7">
        <v>42552.8729166667</v>
      </c>
      <c r="CD25" s="27">
        <f t="shared" si="7"/>
        <v>98.9999999979045</v>
      </c>
      <c r="CE25" s="80">
        <v>7.377</v>
      </c>
      <c r="CF25" s="27">
        <v>40</v>
      </c>
      <c r="CG25" s="27">
        <v>336</v>
      </c>
      <c r="CH25" s="27">
        <v>140</v>
      </c>
      <c r="CI25" s="79">
        <v>3.9</v>
      </c>
      <c r="CJ25" s="80">
        <v>1.05</v>
      </c>
      <c r="CK25" s="79">
        <v>10.6</v>
      </c>
      <c r="CL25" s="79">
        <v>1.4</v>
      </c>
      <c r="CM25" s="27">
        <v>22.9</v>
      </c>
      <c r="CN25" s="79">
        <v>-1.5</v>
      </c>
      <c r="CO25" s="79">
        <v>7.5</v>
      </c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7">
        <v>42552.9166666667</v>
      </c>
      <c r="DD25" s="27">
        <f t="shared" si="13"/>
        <v>161.999999993714</v>
      </c>
      <c r="DE25" s="80">
        <v>7.39</v>
      </c>
      <c r="DF25" s="27">
        <v>42</v>
      </c>
      <c r="DG25" s="27">
        <v>291</v>
      </c>
      <c r="DH25" s="27">
        <v>140</v>
      </c>
      <c r="DI25" s="79">
        <v>3.6</v>
      </c>
      <c r="DJ25" s="80">
        <v>1.07</v>
      </c>
      <c r="DK25" s="79">
        <v>11</v>
      </c>
      <c r="DL25" s="79">
        <v>1.1</v>
      </c>
      <c r="DM25" s="27">
        <v>23</v>
      </c>
      <c r="DN25" s="79">
        <v>0.4</v>
      </c>
      <c r="DO25" s="79">
        <v>8.1</v>
      </c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7">
        <v>42552.96875</v>
      </c>
      <c r="FD25" s="27">
        <f t="shared" si="0"/>
        <v>236.999999997206</v>
      </c>
      <c r="FE25" s="75">
        <v>7.4</v>
      </c>
      <c r="FF25" s="3">
        <v>40</v>
      </c>
      <c r="FG25" s="3">
        <v>97</v>
      </c>
      <c r="FH25" s="3">
        <v>142</v>
      </c>
      <c r="FI25" s="4">
        <v>3.4</v>
      </c>
      <c r="FJ25" s="75">
        <v>1.2</v>
      </c>
      <c r="FK25" s="4">
        <v>11.8</v>
      </c>
      <c r="FL25" s="4">
        <v>0.8</v>
      </c>
      <c r="FM25" s="3">
        <v>26</v>
      </c>
      <c r="FN25" s="4">
        <v>0</v>
      </c>
      <c r="FO25" s="4">
        <v>9.6</v>
      </c>
      <c r="FP25" s="83">
        <v>42553.9013888889</v>
      </c>
      <c r="FQ25" s="27">
        <f t="shared" si="1"/>
        <v>1579.99999999534</v>
      </c>
      <c r="FR25" s="27">
        <f t="shared" si="2"/>
        <v>26.3333333332557</v>
      </c>
      <c r="FS25" s="75">
        <v>7.4</v>
      </c>
      <c r="FT25" s="3">
        <v>39</v>
      </c>
      <c r="FU25" s="3">
        <v>138</v>
      </c>
      <c r="FV25" s="3">
        <v>141</v>
      </c>
      <c r="FW25" s="4">
        <v>3.8</v>
      </c>
      <c r="FX25" s="75">
        <v>1.32</v>
      </c>
      <c r="FY25" s="4">
        <v>10.1</v>
      </c>
      <c r="FZ25" s="4">
        <v>1.1</v>
      </c>
      <c r="GA25" s="3">
        <v>28</v>
      </c>
      <c r="GB25" s="4">
        <v>-0.5</v>
      </c>
      <c r="GC25" s="4">
        <v>10.4</v>
      </c>
      <c r="GD25" s="67">
        <v>42554.90625</v>
      </c>
      <c r="GE25" s="27">
        <f t="shared" si="3"/>
        <v>3026.99999999721</v>
      </c>
      <c r="GF25" s="27">
        <f t="shared" si="4"/>
        <v>50.4499999999534</v>
      </c>
      <c r="GG25" s="75">
        <v>7.46</v>
      </c>
      <c r="GH25" s="3">
        <v>36</v>
      </c>
      <c r="GI25" s="3">
        <v>89</v>
      </c>
      <c r="GJ25" s="3">
        <v>138</v>
      </c>
      <c r="GK25" s="4">
        <v>3.7</v>
      </c>
      <c r="GL25" s="75">
        <v>1.18</v>
      </c>
      <c r="GM25" s="4">
        <v>14.4</v>
      </c>
      <c r="GN25" s="4">
        <v>2</v>
      </c>
      <c r="GO25" s="3">
        <v>26</v>
      </c>
      <c r="GP25" s="4">
        <v>1.8</v>
      </c>
      <c r="GQ25" s="4">
        <v>9.6</v>
      </c>
    </row>
    <row r="26" spans="1:199">
      <c r="A26" s="3">
        <v>2016026</v>
      </c>
      <c r="B26" s="11" t="s">
        <v>166</v>
      </c>
      <c r="C26" s="87">
        <v>42552.61875</v>
      </c>
      <c r="D26" s="64">
        <v>42552.4680555556</v>
      </c>
      <c r="E26" s="75">
        <v>7.376</v>
      </c>
      <c r="F26" s="3">
        <v>45.1</v>
      </c>
      <c r="G26" s="3">
        <v>384</v>
      </c>
      <c r="H26" s="3">
        <v>139</v>
      </c>
      <c r="I26" s="4">
        <v>4</v>
      </c>
      <c r="J26" s="75">
        <v>1.14</v>
      </c>
      <c r="K26" s="4">
        <v>4.6</v>
      </c>
      <c r="L26" s="4">
        <v>0.8</v>
      </c>
      <c r="M26" s="27">
        <v>36</v>
      </c>
      <c r="N26" s="79">
        <v>1</v>
      </c>
      <c r="O26" s="79">
        <v>11.7</v>
      </c>
      <c r="P26" s="68"/>
      <c r="Q26" s="68"/>
      <c r="R26" s="78"/>
      <c r="S26" s="86"/>
      <c r="T26" s="86"/>
      <c r="U26" s="86"/>
      <c r="V26" s="13"/>
      <c r="W26" s="78"/>
      <c r="X26" s="13"/>
      <c r="Y26" s="13"/>
      <c r="Z26" s="86"/>
      <c r="AA26" s="13"/>
      <c r="AB26" s="13"/>
      <c r="AC26" s="67">
        <v>42552.6229166667</v>
      </c>
      <c r="AD26" s="27">
        <f t="shared" si="12"/>
        <v>5.99999999860302</v>
      </c>
      <c r="AE26" s="80">
        <v>7.354</v>
      </c>
      <c r="AF26" s="27">
        <v>42.4</v>
      </c>
      <c r="AG26" s="27">
        <v>439</v>
      </c>
      <c r="AH26" s="27">
        <v>132</v>
      </c>
      <c r="AI26" s="79">
        <v>4.2</v>
      </c>
      <c r="AJ26" s="80">
        <v>1.2</v>
      </c>
      <c r="AK26" s="79">
        <v>11</v>
      </c>
      <c r="AL26" s="79">
        <v>3.8</v>
      </c>
      <c r="AM26" s="27">
        <v>27.8</v>
      </c>
      <c r="AN26" s="79">
        <v>-1.8</v>
      </c>
      <c r="AO26" s="79">
        <v>9.1</v>
      </c>
      <c r="AP26" s="68"/>
      <c r="AQ26" s="86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7">
        <v>42552.6944444444</v>
      </c>
      <c r="CD26" s="27">
        <f t="shared" si="7"/>
        <v>108.999999999069</v>
      </c>
      <c r="CE26" s="80">
        <v>7.336</v>
      </c>
      <c r="CF26" s="27">
        <v>43.9</v>
      </c>
      <c r="CG26" s="27">
        <v>416</v>
      </c>
      <c r="CH26" s="27">
        <v>135</v>
      </c>
      <c r="CI26" s="79">
        <v>4.3</v>
      </c>
      <c r="CJ26" s="80">
        <v>1.16</v>
      </c>
      <c r="CK26" s="79">
        <v>12.8</v>
      </c>
      <c r="CL26" s="79">
        <v>2.9</v>
      </c>
      <c r="CM26" s="27">
        <v>29.9</v>
      </c>
      <c r="CN26" s="79">
        <v>-2.2</v>
      </c>
      <c r="CO26" s="79">
        <v>9.8</v>
      </c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7">
        <v>42552.7541666667</v>
      </c>
      <c r="FD26" s="27">
        <f t="shared" si="0"/>
        <v>194.999999996508</v>
      </c>
      <c r="FE26" s="75">
        <v>7.37</v>
      </c>
      <c r="FF26" s="3">
        <v>42</v>
      </c>
      <c r="FG26" s="3">
        <v>229</v>
      </c>
      <c r="FH26" s="3">
        <v>137</v>
      </c>
      <c r="FI26" s="4">
        <v>4.3</v>
      </c>
      <c r="FJ26" s="75">
        <v>1.23</v>
      </c>
      <c r="FK26" s="4">
        <v>11.5</v>
      </c>
      <c r="FL26" s="4">
        <v>2.8</v>
      </c>
      <c r="FM26" s="3">
        <v>29</v>
      </c>
      <c r="FN26" s="4">
        <v>-1</v>
      </c>
      <c r="FO26" s="4">
        <v>9.9</v>
      </c>
      <c r="FP26" s="83">
        <v>42553.5840277778</v>
      </c>
      <c r="FQ26" s="27">
        <f t="shared" si="1"/>
        <v>1389.99999999418</v>
      </c>
      <c r="FR26" s="27">
        <f t="shared" si="2"/>
        <v>23.1666666665697</v>
      </c>
      <c r="FS26" s="75">
        <v>7.37</v>
      </c>
      <c r="FT26" s="3">
        <v>43</v>
      </c>
      <c r="FU26" s="3">
        <v>140</v>
      </c>
      <c r="FV26" s="3">
        <v>135</v>
      </c>
      <c r="FW26" s="4">
        <v>4.5</v>
      </c>
      <c r="FX26" s="75">
        <v>1.24</v>
      </c>
      <c r="FY26" s="4">
        <v>10.2</v>
      </c>
      <c r="FZ26" s="4">
        <v>2</v>
      </c>
      <c r="GA26" s="3">
        <v>30</v>
      </c>
      <c r="GB26" s="4">
        <v>-0.5</v>
      </c>
      <c r="GC26" s="4">
        <v>10.2</v>
      </c>
      <c r="GD26" s="67">
        <v>42554.5694444444</v>
      </c>
      <c r="GE26" s="27">
        <f t="shared" si="3"/>
        <v>2808.99999999907</v>
      </c>
      <c r="GF26" s="27">
        <f t="shared" si="4"/>
        <v>46.8166666666511</v>
      </c>
      <c r="GG26" s="75">
        <v>7.45</v>
      </c>
      <c r="GH26" s="3">
        <v>41</v>
      </c>
      <c r="GI26" s="3">
        <v>79</v>
      </c>
      <c r="GJ26" s="3">
        <v>137</v>
      </c>
      <c r="GK26" s="4">
        <v>3.9</v>
      </c>
      <c r="GL26" s="75">
        <v>1.3</v>
      </c>
      <c r="GM26" s="4">
        <v>8.2</v>
      </c>
      <c r="GN26" s="4">
        <v>1.7</v>
      </c>
      <c r="GO26" s="3">
        <v>27</v>
      </c>
      <c r="GP26" s="4">
        <v>4.1</v>
      </c>
      <c r="GQ26" s="4">
        <v>9.2</v>
      </c>
    </row>
    <row r="27" spans="1:199">
      <c r="A27" s="3">
        <v>2016027</v>
      </c>
      <c r="B27" s="11" t="s">
        <v>169</v>
      </c>
      <c r="C27" s="87">
        <v>42554.0951388889</v>
      </c>
      <c r="D27" s="64">
        <v>42553.8784722222</v>
      </c>
      <c r="E27" s="75">
        <v>7.436</v>
      </c>
      <c r="F27" s="3">
        <v>37.2</v>
      </c>
      <c r="G27" s="3">
        <v>405</v>
      </c>
      <c r="H27" s="3">
        <v>138</v>
      </c>
      <c r="I27" s="4">
        <v>3.9</v>
      </c>
      <c r="J27" s="75">
        <v>1.15</v>
      </c>
      <c r="K27" s="4">
        <v>6.1</v>
      </c>
      <c r="L27" s="4">
        <v>0.8</v>
      </c>
      <c r="M27" s="27">
        <v>43.2</v>
      </c>
      <c r="N27" s="79">
        <v>0.8</v>
      </c>
      <c r="O27" s="79">
        <v>14.1</v>
      </c>
      <c r="P27" s="67">
        <v>42554.0902777778</v>
      </c>
      <c r="Q27" s="27">
        <f t="shared" si="6"/>
        <v>-6.99999999138527</v>
      </c>
      <c r="R27" s="80">
        <v>7.369</v>
      </c>
      <c r="S27" s="27">
        <v>35.1</v>
      </c>
      <c r="T27" s="27">
        <v>299</v>
      </c>
      <c r="U27" s="27">
        <v>139</v>
      </c>
      <c r="V27" s="79">
        <v>3.9</v>
      </c>
      <c r="W27" s="80">
        <v>1.02</v>
      </c>
      <c r="X27" s="79">
        <v>4.6</v>
      </c>
      <c r="Y27" s="79">
        <v>5.2</v>
      </c>
      <c r="Z27" s="27">
        <v>33.5</v>
      </c>
      <c r="AA27" s="79">
        <v>-4.6</v>
      </c>
      <c r="AB27" s="79">
        <v>10.9</v>
      </c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7">
        <v>42554.1097222222</v>
      </c>
      <c r="AQ27" s="27">
        <f t="shared" si="5"/>
        <v>21.0000000055879</v>
      </c>
      <c r="AR27" s="75">
        <v>7.32</v>
      </c>
      <c r="AS27" s="3">
        <v>39.1</v>
      </c>
      <c r="AT27" s="3">
        <v>251</v>
      </c>
      <c r="AU27" s="3">
        <v>139</v>
      </c>
      <c r="AV27" s="4">
        <v>3.9</v>
      </c>
      <c r="AW27" s="75">
        <v>1.02</v>
      </c>
      <c r="AX27" s="4">
        <v>6.5</v>
      </c>
      <c r="AY27" s="4">
        <v>6.3</v>
      </c>
      <c r="AZ27" s="3">
        <v>31.6</v>
      </c>
      <c r="BA27" s="4">
        <v>-5.5</v>
      </c>
      <c r="BB27" s="4">
        <v>10.3</v>
      </c>
      <c r="BC27" s="67">
        <v>42554.1298611111</v>
      </c>
      <c r="BD27" s="27">
        <f t="shared" si="9"/>
        <v>50.0000000058208</v>
      </c>
      <c r="BE27" s="80">
        <v>7.274</v>
      </c>
      <c r="BF27" s="27">
        <v>36.7</v>
      </c>
      <c r="BG27" s="27">
        <v>239</v>
      </c>
      <c r="BH27" s="27">
        <v>140</v>
      </c>
      <c r="BI27" s="79">
        <v>3.4</v>
      </c>
      <c r="BJ27" s="80">
        <v>1.04</v>
      </c>
      <c r="BK27" s="79">
        <v>6.6</v>
      </c>
      <c r="BL27" s="79">
        <v>8.3</v>
      </c>
      <c r="BM27" s="27">
        <v>30.4</v>
      </c>
      <c r="BN27" s="79">
        <v>-9</v>
      </c>
      <c r="BO27" s="79">
        <v>9.9</v>
      </c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7">
        <v>42554.1666666667</v>
      </c>
      <c r="CD27" s="27">
        <f t="shared" si="7"/>
        <v>103.000000000466</v>
      </c>
      <c r="CE27" s="80">
        <v>7.288</v>
      </c>
      <c r="CF27" s="27">
        <v>37.6</v>
      </c>
      <c r="CG27" s="27">
        <v>183</v>
      </c>
      <c r="CH27" s="27">
        <v>143</v>
      </c>
      <c r="CI27" s="79">
        <v>4</v>
      </c>
      <c r="CJ27" s="80">
        <v>1.02</v>
      </c>
      <c r="CK27" s="79">
        <v>6.2</v>
      </c>
      <c r="CL27" s="79">
        <v>10.1</v>
      </c>
      <c r="CM27" s="27">
        <v>30.2</v>
      </c>
      <c r="CN27" s="79">
        <v>-7.9</v>
      </c>
      <c r="CO27" s="79">
        <v>9.8</v>
      </c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7">
        <v>42554.2097222222</v>
      </c>
      <c r="DD27" s="27">
        <f t="shared" si="13"/>
        <v>165.000000003492</v>
      </c>
      <c r="DE27" s="80">
        <v>7.304</v>
      </c>
      <c r="DF27" s="27">
        <v>35.7</v>
      </c>
      <c r="DG27" s="27">
        <v>152</v>
      </c>
      <c r="DH27" s="27">
        <v>146</v>
      </c>
      <c r="DI27" s="79">
        <v>4.7</v>
      </c>
      <c r="DJ27" s="80">
        <v>1.01</v>
      </c>
      <c r="DK27" s="79">
        <v>5.1</v>
      </c>
      <c r="DL27" s="79">
        <v>10.3</v>
      </c>
      <c r="DM27" s="27">
        <v>27.3</v>
      </c>
      <c r="DN27" s="79">
        <v>-7.9</v>
      </c>
      <c r="DO27" s="79">
        <v>8.9</v>
      </c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7">
        <v>42554.2097222222</v>
      </c>
      <c r="EQ27" s="27">
        <f t="shared" si="11"/>
        <v>165.000000003492</v>
      </c>
      <c r="ER27" s="80">
        <v>7.304</v>
      </c>
      <c r="ES27" s="27">
        <v>35.7</v>
      </c>
      <c r="ET27" s="27">
        <v>152</v>
      </c>
      <c r="EU27" s="27">
        <v>146</v>
      </c>
      <c r="EV27" s="79">
        <v>4.7</v>
      </c>
      <c r="EW27" s="80">
        <v>1.01</v>
      </c>
      <c r="EX27" s="79">
        <v>5.1</v>
      </c>
      <c r="EY27" s="79">
        <v>10.3</v>
      </c>
      <c r="EZ27" s="27">
        <v>27.3</v>
      </c>
      <c r="FA27" s="79">
        <v>-7.9</v>
      </c>
      <c r="FB27" s="79">
        <v>8.9</v>
      </c>
      <c r="FC27" s="67">
        <v>42554.2340277778</v>
      </c>
      <c r="FD27" s="27">
        <f t="shared" si="0"/>
        <v>200.000000002328</v>
      </c>
      <c r="FE27" s="75">
        <v>7.31</v>
      </c>
      <c r="FF27" s="3">
        <v>49</v>
      </c>
      <c r="FG27" s="3">
        <v>151</v>
      </c>
      <c r="FH27" s="3">
        <v>142</v>
      </c>
      <c r="FI27" s="4">
        <v>4.5</v>
      </c>
      <c r="FJ27" s="75">
        <v>1.02</v>
      </c>
      <c r="FK27" s="4">
        <v>4.9</v>
      </c>
      <c r="FL27" s="4">
        <v>9.6</v>
      </c>
      <c r="FM27" s="3">
        <v>30</v>
      </c>
      <c r="FN27" s="4">
        <v>-5.8</v>
      </c>
      <c r="FO27" s="4">
        <v>11.1</v>
      </c>
      <c r="FP27" s="83">
        <v>42555.2618055556</v>
      </c>
      <c r="FQ27" s="27">
        <f t="shared" si="1"/>
        <v>1680.00000000698</v>
      </c>
      <c r="FR27" s="27">
        <f t="shared" si="2"/>
        <v>28.0000000001164</v>
      </c>
      <c r="FS27" s="75">
        <v>7.47</v>
      </c>
      <c r="FT27" s="3">
        <v>38</v>
      </c>
      <c r="FU27" s="3">
        <v>99</v>
      </c>
      <c r="FV27" s="3">
        <v>144</v>
      </c>
      <c r="FW27" s="4">
        <v>4.3</v>
      </c>
      <c r="FX27" s="75">
        <v>1.27</v>
      </c>
      <c r="FY27" s="4">
        <v>7.4</v>
      </c>
      <c r="FZ27" s="4">
        <v>5</v>
      </c>
      <c r="GA27" s="3">
        <v>32</v>
      </c>
      <c r="GB27" s="4">
        <v>3.9</v>
      </c>
      <c r="GC27" s="4">
        <v>11.8</v>
      </c>
      <c r="GD27" s="67">
        <v>42556.33125</v>
      </c>
      <c r="GE27" s="27">
        <f t="shared" si="3"/>
        <v>3220.00000000815</v>
      </c>
      <c r="GF27" s="27">
        <f t="shared" si="4"/>
        <v>53.6666666668025</v>
      </c>
      <c r="GG27" s="75">
        <v>7.41</v>
      </c>
      <c r="GH27" s="3">
        <v>51</v>
      </c>
      <c r="GI27" s="3">
        <v>84</v>
      </c>
      <c r="GJ27" s="3">
        <v>145</v>
      </c>
      <c r="GK27" s="4">
        <v>3.7</v>
      </c>
      <c r="GL27" s="75">
        <v>1.33</v>
      </c>
      <c r="GM27" s="4">
        <v>9.7</v>
      </c>
      <c r="GN27" s="4">
        <v>2.3</v>
      </c>
      <c r="GO27" s="3">
        <v>30</v>
      </c>
      <c r="GP27" s="4">
        <v>6.5</v>
      </c>
      <c r="GQ27" s="4">
        <v>11.1</v>
      </c>
    </row>
    <row r="28" spans="1:199">
      <c r="A28" s="3">
        <v>2016028</v>
      </c>
      <c r="B28" s="11" t="s">
        <v>173</v>
      </c>
      <c r="C28" s="87">
        <v>42559.7770833333</v>
      </c>
      <c r="D28" s="64">
        <v>42559.5902777778</v>
      </c>
      <c r="E28" s="75">
        <v>7.465</v>
      </c>
      <c r="F28" s="3">
        <v>33.9</v>
      </c>
      <c r="G28" s="3">
        <v>500</v>
      </c>
      <c r="H28" s="3">
        <v>138</v>
      </c>
      <c r="I28" s="4">
        <v>3.4</v>
      </c>
      <c r="J28" s="75">
        <v>1.12</v>
      </c>
      <c r="K28" s="4">
        <v>5.3</v>
      </c>
      <c r="L28" s="4">
        <v>0.8</v>
      </c>
      <c r="M28" s="27">
        <v>29.7</v>
      </c>
      <c r="N28" s="79">
        <v>0.6</v>
      </c>
      <c r="O28" s="79">
        <v>9.7</v>
      </c>
      <c r="P28" s="67">
        <v>42559.7597222222</v>
      </c>
      <c r="Q28" s="27">
        <f t="shared" si="6"/>
        <v>-24.9999999976717</v>
      </c>
      <c r="R28" s="80">
        <v>7.417</v>
      </c>
      <c r="S28" s="27">
        <v>33.5</v>
      </c>
      <c r="T28" s="27">
        <v>310</v>
      </c>
      <c r="U28" s="27">
        <v>134</v>
      </c>
      <c r="V28" s="79">
        <v>3.9</v>
      </c>
      <c r="W28" s="80">
        <v>1.17</v>
      </c>
      <c r="X28" s="79">
        <v>6.2</v>
      </c>
      <c r="Y28" s="79">
        <v>3.3</v>
      </c>
      <c r="Z28" s="27">
        <v>26.9</v>
      </c>
      <c r="AA28" s="79">
        <v>-2.8</v>
      </c>
      <c r="AB28" s="79">
        <v>8.8</v>
      </c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7">
        <v>42559.7861111111</v>
      </c>
      <c r="AQ28" s="27">
        <f t="shared" si="5"/>
        <v>13.0000000004657</v>
      </c>
      <c r="AR28" s="75">
        <v>7.372</v>
      </c>
      <c r="AS28" s="3">
        <v>36.7</v>
      </c>
      <c r="AT28" s="3">
        <v>356</v>
      </c>
      <c r="AU28" s="3">
        <v>136</v>
      </c>
      <c r="AV28" s="4">
        <v>3.3</v>
      </c>
      <c r="AW28" s="75">
        <v>1.33</v>
      </c>
      <c r="AX28" s="4">
        <v>7.7</v>
      </c>
      <c r="AY28" s="4">
        <v>4</v>
      </c>
      <c r="AZ28" s="3">
        <v>26.7</v>
      </c>
      <c r="BA28" s="4">
        <v>-3.7</v>
      </c>
      <c r="BB28" s="4">
        <v>8.7</v>
      </c>
      <c r="BC28" s="67">
        <v>42559.8090277778</v>
      </c>
      <c r="BD28" s="27">
        <f t="shared" si="9"/>
        <v>46.0000000032596</v>
      </c>
      <c r="BE28" s="80">
        <v>7.378</v>
      </c>
      <c r="BF28" s="27">
        <v>36.8</v>
      </c>
      <c r="BG28" s="27">
        <v>345</v>
      </c>
      <c r="BH28" s="27">
        <v>137</v>
      </c>
      <c r="BI28" s="79">
        <v>4.7</v>
      </c>
      <c r="BJ28" s="80">
        <v>1.24</v>
      </c>
      <c r="BK28" s="79">
        <v>8.9</v>
      </c>
      <c r="BL28" s="79">
        <v>3.7</v>
      </c>
      <c r="BM28" s="27">
        <v>26.2</v>
      </c>
      <c r="BN28" s="79">
        <v>-3.2</v>
      </c>
      <c r="BO28" s="79">
        <v>8.5</v>
      </c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7">
        <v>42559.8680555556</v>
      </c>
      <c r="CQ28" s="27">
        <f t="shared" si="10"/>
        <v>130.999999997439</v>
      </c>
      <c r="CR28" s="80">
        <v>7.395</v>
      </c>
      <c r="CS28" s="27">
        <v>37</v>
      </c>
      <c r="CT28" s="27">
        <v>312</v>
      </c>
      <c r="CU28" s="27">
        <v>141</v>
      </c>
      <c r="CV28" s="79">
        <v>4.1</v>
      </c>
      <c r="CW28" s="80">
        <v>1.16</v>
      </c>
      <c r="CX28" s="79">
        <v>9.9</v>
      </c>
      <c r="CY28" s="79">
        <v>3.2</v>
      </c>
      <c r="CZ28" s="27">
        <v>24.9</v>
      </c>
      <c r="DA28" s="79">
        <v>-2.1</v>
      </c>
      <c r="DB28" s="79">
        <v>8.1</v>
      </c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7">
        <v>42559.9222222222</v>
      </c>
      <c r="DQ28" s="27">
        <f t="shared" si="14"/>
        <v>209.000000000233</v>
      </c>
      <c r="DR28" s="80">
        <v>7.389</v>
      </c>
      <c r="DS28" s="27">
        <v>36.2</v>
      </c>
      <c r="DT28" s="27">
        <v>317</v>
      </c>
      <c r="DU28" s="27">
        <v>143</v>
      </c>
      <c r="DV28" s="79">
        <v>3.9</v>
      </c>
      <c r="DW28" s="80">
        <v>1.14</v>
      </c>
      <c r="DX28" s="79">
        <v>10.5</v>
      </c>
      <c r="DY28" s="79">
        <v>2.9</v>
      </c>
      <c r="DZ28" s="27">
        <v>24</v>
      </c>
      <c r="EA28" s="79">
        <v>-2.9</v>
      </c>
      <c r="EB28" s="79">
        <v>7.8</v>
      </c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7">
        <v>42559.9222222222</v>
      </c>
      <c r="EQ28" s="27">
        <f t="shared" si="11"/>
        <v>209.000000000233</v>
      </c>
      <c r="ER28" s="80">
        <v>7.389</v>
      </c>
      <c r="ES28" s="27">
        <v>36.2</v>
      </c>
      <c r="ET28" s="27">
        <v>317</v>
      </c>
      <c r="EU28" s="27">
        <v>143</v>
      </c>
      <c r="EV28" s="79">
        <v>3.9</v>
      </c>
      <c r="EW28" s="80">
        <v>1.14</v>
      </c>
      <c r="EX28" s="79">
        <v>10.5</v>
      </c>
      <c r="EY28" s="79">
        <v>2.9</v>
      </c>
      <c r="EZ28" s="27">
        <v>24</v>
      </c>
      <c r="FA28" s="79">
        <v>-2.9</v>
      </c>
      <c r="FB28" s="79">
        <v>7.8</v>
      </c>
      <c r="FC28" s="67">
        <v>42559.9458333333</v>
      </c>
      <c r="FD28" s="27">
        <f t="shared" si="0"/>
        <v>242.999999995809</v>
      </c>
      <c r="FE28" s="75">
        <v>7.44</v>
      </c>
      <c r="FF28" s="3">
        <v>34</v>
      </c>
      <c r="FG28" s="3">
        <v>244</v>
      </c>
      <c r="FH28" s="3">
        <v>140</v>
      </c>
      <c r="FI28" s="4">
        <v>4</v>
      </c>
      <c r="FJ28" s="75">
        <v>1.16</v>
      </c>
      <c r="FK28" s="4">
        <v>10.3</v>
      </c>
      <c r="FL28" s="4">
        <v>2.7</v>
      </c>
      <c r="FM28" s="3">
        <v>26</v>
      </c>
      <c r="FN28" s="4">
        <v>-0.7</v>
      </c>
      <c r="FO28" s="4">
        <v>9.6</v>
      </c>
      <c r="FP28" s="83">
        <v>42560.9027777778</v>
      </c>
      <c r="FQ28" s="27">
        <f t="shared" si="1"/>
        <v>1621.00000000326</v>
      </c>
      <c r="FR28" s="27">
        <f t="shared" si="2"/>
        <v>27.016666666721</v>
      </c>
      <c r="FS28" s="75">
        <v>7.44</v>
      </c>
      <c r="FT28" s="3">
        <v>37</v>
      </c>
      <c r="FU28" s="3">
        <v>132</v>
      </c>
      <c r="FV28" s="3">
        <v>139</v>
      </c>
      <c r="FW28" s="4">
        <v>3.6</v>
      </c>
      <c r="FX28" s="75">
        <v>1.26</v>
      </c>
      <c r="FY28" s="4">
        <v>8.8</v>
      </c>
      <c r="FZ28" s="4">
        <v>3</v>
      </c>
      <c r="GA28" s="3">
        <v>29</v>
      </c>
      <c r="GB28" s="4">
        <v>1</v>
      </c>
      <c r="GC28" s="4">
        <v>10.7</v>
      </c>
      <c r="GD28" s="67">
        <v>42561.8888888889</v>
      </c>
      <c r="GE28" s="27">
        <f t="shared" si="3"/>
        <v>3041.00000000093</v>
      </c>
      <c r="GF28" s="27">
        <f t="shared" si="4"/>
        <v>50.6833333333489</v>
      </c>
      <c r="GG28" s="75">
        <v>7.48</v>
      </c>
      <c r="GH28" s="3">
        <v>39</v>
      </c>
      <c r="GI28" s="3">
        <v>154</v>
      </c>
      <c r="GJ28" s="3">
        <v>138</v>
      </c>
      <c r="GK28" s="4">
        <v>3.8</v>
      </c>
      <c r="GL28" s="75">
        <v>1.2</v>
      </c>
      <c r="GM28" s="4">
        <v>7.9</v>
      </c>
      <c r="GN28" s="4">
        <v>2.6</v>
      </c>
      <c r="GO28" s="3">
        <v>28</v>
      </c>
      <c r="GP28" s="4">
        <v>5.1</v>
      </c>
      <c r="GQ28" s="4">
        <v>10.4</v>
      </c>
    </row>
    <row r="29" spans="1:199">
      <c r="A29" s="3">
        <v>2016029</v>
      </c>
      <c r="B29" s="11" t="s">
        <v>178</v>
      </c>
      <c r="C29" s="87">
        <v>42563.2159722222</v>
      </c>
      <c r="D29" s="64">
        <v>42563.0034722222</v>
      </c>
      <c r="E29" s="75">
        <v>7.294</v>
      </c>
      <c r="F29" s="3">
        <v>40.7</v>
      </c>
      <c r="G29" s="3">
        <v>160</v>
      </c>
      <c r="H29" s="3">
        <v>130</v>
      </c>
      <c r="I29" s="4">
        <v>3</v>
      </c>
      <c r="J29" s="75">
        <v>1.1</v>
      </c>
      <c r="K29" s="4">
        <v>6.4</v>
      </c>
      <c r="L29" s="4">
        <v>1.1</v>
      </c>
      <c r="M29" s="27">
        <v>16.7</v>
      </c>
      <c r="N29" s="79">
        <v>-6.1</v>
      </c>
      <c r="O29" s="79">
        <v>5.5</v>
      </c>
      <c r="P29" s="68"/>
      <c r="Q29" s="68"/>
      <c r="R29" s="78"/>
      <c r="S29" s="86"/>
      <c r="T29" s="86"/>
      <c r="U29" s="86"/>
      <c r="V29" s="13"/>
      <c r="W29" s="78"/>
      <c r="X29" s="13"/>
      <c r="Y29" s="13"/>
      <c r="Z29" s="86"/>
      <c r="AA29" s="13"/>
      <c r="AB29" s="13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7">
        <v>42563.2298611111</v>
      </c>
      <c r="AQ29" s="27">
        <f t="shared" si="5"/>
        <v>20.0000000023283</v>
      </c>
      <c r="AR29" s="75">
        <v>7.284</v>
      </c>
      <c r="AS29" s="3">
        <v>34.8</v>
      </c>
      <c r="AT29" s="3">
        <v>180</v>
      </c>
      <c r="AU29" s="3">
        <v>132</v>
      </c>
      <c r="AV29" s="4">
        <v>3.6</v>
      </c>
      <c r="AW29" s="75">
        <v>0.97</v>
      </c>
      <c r="AX29" s="4">
        <v>5.4</v>
      </c>
      <c r="AY29" s="4">
        <v>2.4</v>
      </c>
      <c r="AZ29" s="3">
        <v>15.1</v>
      </c>
      <c r="BA29" s="4">
        <v>-9.3</v>
      </c>
      <c r="BB29" s="4">
        <v>4.9</v>
      </c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7">
        <v>42563.2854166667</v>
      </c>
      <c r="CD29" s="27">
        <f t="shared" si="7"/>
        <v>100.000000001164</v>
      </c>
      <c r="CE29" s="80">
        <v>7.365</v>
      </c>
      <c r="CF29" s="27">
        <v>35.8</v>
      </c>
      <c r="CG29" s="27">
        <v>273</v>
      </c>
      <c r="CH29" s="27">
        <v>132</v>
      </c>
      <c r="CI29" s="79">
        <v>4.1</v>
      </c>
      <c r="CJ29" s="80">
        <v>1.16</v>
      </c>
      <c r="CK29" s="79">
        <v>6.1</v>
      </c>
      <c r="CL29" s="79">
        <v>2.3</v>
      </c>
      <c r="CM29" s="27">
        <v>19.9</v>
      </c>
      <c r="CN29" s="79">
        <v>-4.6</v>
      </c>
      <c r="CO29" s="79">
        <v>6.5</v>
      </c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7">
        <v>42563.3284722222</v>
      </c>
      <c r="DD29" s="27">
        <f t="shared" si="13"/>
        <v>162.000000004191</v>
      </c>
      <c r="DE29" s="80">
        <v>7.352</v>
      </c>
      <c r="DF29" s="27">
        <v>38.7</v>
      </c>
      <c r="DG29" s="27">
        <v>240</v>
      </c>
      <c r="DH29" s="27">
        <v>133</v>
      </c>
      <c r="DI29" s="79">
        <v>4.4</v>
      </c>
      <c r="DJ29" s="80">
        <v>1.17</v>
      </c>
      <c r="DK29" s="79">
        <v>7</v>
      </c>
      <c r="DL29" s="79">
        <v>1.5</v>
      </c>
      <c r="DM29" s="27">
        <v>27.3</v>
      </c>
      <c r="DN29" s="79">
        <v>-3.8</v>
      </c>
      <c r="DO29" s="79">
        <v>8.9</v>
      </c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7">
        <v>42563.3652777778</v>
      </c>
      <c r="FD29" s="27">
        <f t="shared" si="0"/>
        <v>214.999999998836</v>
      </c>
      <c r="FE29" s="75">
        <v>7.42</v>
      </c>
      <c r="FF29" s="3">
        <v>34</v>
      </c>
      <c r="FG29" s="3">
        <v>206</v>
      </c>
      <c r="FH29" s="3">
        <v>129</v>
      </c>
      <c r="FI29" s="4">
        <v>4.5</v>
      </c>
      <c r="FJ29" s="75">
        <v>1.24</v>
      </c>
      <c r="FK29" s="4">
        <v>6.4</v>
      </c>
      <c r="FL29" s="4">
        <v>1.3</v>
      </c>
      <c r="FM29" s="3">
        <v>26</v>
      </c>
      <c r="FN29" s="4">
        <v>-2</v>
      </c>
      <c r="FO29" s="4">
        <v>8.8</v>
      </c>
      <c r="FP29" s="83">
        <v>42564.0243055556</v>
      </c>
      <c r="FQ29" s="27">
        <f t="shared" si="1"/>
        <v>1164.0000000014</v>
      </c>
      <c r="FR29" s="27">
        <f t="shared" si="2"/>
        <v>19.4000000000233</v>
      </c>
      <c r="FS29" s="75">
        <v>7.44</v>
      </c>
      <c r="FT29" s="3">
        <v>33</v>
      </c>
      <c r="FU29" s="3">
        <v>118</v>
      </c>
      <c r="FV29" s="3">
        <v>126</v>
      </c>
      <c r="FW29" s="4">
        <v>3.6</v>
      </c>
      <c r="FX29" s="75">
        <v>1.18</v>
      </c>
      <c r="FY29" s="4">
        <v>5.4</v>
      </c>
      <c r="FZ29" s="4">
        <v>0.8</v>
      </c>
      <c r="GA29" s="3">
        <v>27</v>
      </c>
      <c r="GB29" s="4">
        <v>-1.4</v>
      </c>
      <c r="GC29" s="4">
        <v>9.2</v>
      </c>
      <c r="GD29" s="67">
        <v>42565.1888888889</v>
      </c>
      <c r="GE29" s="27">
        <f t="shared" si="3"/>
        <v>2840.9999999986</v>
      </c>
      <c r="GF29" s="27">
        <f t="shared" si="4"/>
        <v>47.3499999999767</v>
      </c>
      <c r="GG29" s="75">
        <v>7.42</v>
      </c>
      <c r="GH29" s="3">
        <v>35</v>
      </c>
      <c r="GI29" s="3">
        <v>163</v>
      </c>
      <c r="GJ29" s="3">
        <v>131</v>
      </c>
      <c r="GK29" s="4">
        <v>3.7</v>
      </c>
      <c r="GL29" s="75">
        <v>1.07</v>
      </c>
      <c r="GM29" s="4">
        <v>6.7</v>
      </c>
      <c r="GN29" s="4">
        <v>0.7</v>
      </c>
      <c r="GO29" s="3">
        <v>27</v>
      </c>
      <c r="GP29" s="4">
        <v>-1.5</v>
      </c>
      <c r="GQ29" s="4">
        <v>9.2</v>
      </c>
    </row>
    <row r="30" s="37" customFormat="1" spans="1:199">
      <c r="A30" s="3">
        <v>2016030</v>
      </c>
      <c r="B30" s="11" t="s">
        <v>183</v>
      </c>
      <c r="C30" s="87">
        <v>42573.9472222222</v>
      </c>
      <c r="D30" s="67">
        <v>42573.7722222222</v>
      </c>
      <c r="E30" s="80">
        <v>7.506</v>
      </c>
      <c r="F30" s="27">
        <v>29.9</v>
      </c>
      <c r="G30" s="27">
        <v>213</v>
      </c>
      <c r="H30" s="27">
        <v>142</v>
      </c>
      <c r="I30" s="79">
        <v>2.9</v>
      </c>
      <c r="J30" s="80">
        <v>1.14</v>
      </c>
      <c r="K30" s="79">
        <v>5</v>
      </c>
      <c r="L30" s="79">
        <v>0.7</v>
      </c>
      <c r="M30" s="27">
        <v>28.6</v>
      </c>
      <c r="N30" s="79">
        <v>0.5</v>
      </c>
      <c r="O30" s="79">
        <v>9.3</v>
      </c>
      <c r="P30" s="67">
        <v>42573.90625</v>
      </c>
      <c r="Q30" s="27">
        <f t="shared" si="6"/>
        <v>-59.0000000037253</v>
      </c>
      <c r="R30" s="80">
        <v>7.467</v>
      </c>
      <c r="S30" s="27">
        <v>30.9</v>
      </c>
      <c r="T30" s="27">
        <v>275</v>
      </c>
      <c r="U30" s="27">
        <v>137</v>
      </c>
      <c r="V30" s="79">
        <v>3.3</v>
      </c>
      <c r="W30" s="80">
        <v>1.05</v>
      </c>
      <c r="X30" s="79">
        <v>5.6</v>
      </c>
      <c r="Y30" s="79">
        <v>2.2</v>
      </c>
      <c r="Z30" s="86"/>
      <c r="AA30" s="79">
        <v>-1.4</v>
      </c>
      <c r="AB30" s="79">
        <v>7.8</v>
      </c>
      <c r="AC30" s="68"/>
      <c r="AD30" s="68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86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67">
        <v>42573.9854166667</v>
      </c>
      <c r="BD30" s="27">
        <f t="shared" si="9"/>
        <v>55.0000000011642</v>
      </c>
      <c r="BE30" s="80">
        <v>7.378</v>
      </c>
      <c r="BF30" s="27">
        <v>33.3</v>
      </c>
      <c r="BG30" s="27">
        <v>250</v>
      </c>
      <c r="BH30" s="27">
        <v>145</v>
      </c>
      <c r="BI30" s="79">
        <v>2.8</v>
      </c>
      <c r="BJ30" s="80">
        <v>1.08</v>
      </c>
      <c r="BK30" s="79">
        <v>6.8</v>
      </c>
      <c r="BL30" s="79">
        <v>2.1</v>
      </c>
      <c r="BM30" s="27">
        <v>18.5</v>
      </c>
      <c r="BN30" s="79">
        <v>-5.2</v>
      </c>
      <c r="BO30" s="79">
        <v>6</v>
      </c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67">
        <v>42574.0319444444</v>
      </c>
      <c r="CQ30" s="27">
        <f t="shared" si="10"/>
        <v>121.999999999534</v>
      </c>
      <c r="CR30" s="80">
        <v>7.465</v>
      </c>
      <c r="CS30" s="27">
        <v>28.9</v>
      </c>
      <c r="CT30" s="27">
        <v>226</v>
      </c>
      <c r="CU30" s="27">
        <v>145</v>
      </c>
      <c r="CV30" s="79">
        <v>3.2</v>
      </c>
      <c r="CW30" s="80">
        <v>1.35</v>
      </c>
      <c r="CX30" s="79">
        <v>6.3</v>
      </c>
      <c r="CY30" s="79">
        <v>1.1</v>
      </c>
      <c r="CZ30" s="27">
        <v>18.9</v>
      </c>
      <c r="DA30" s="79">
        <v>-3</v>
      </c>
      <c r="DB30" s="79">
        <v>6.2</v>
      </c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7">
        <v>42574.0909722222</v>
      </c>
      <c r="DQ30" s="27">
        <f t="shared" si="14"/>
        <v>206.999999993714</v>
      </c>
      <c r="DR30" s="80">
        <v>7.483</v>
      </c>
      <c r="DS30" s="27">
        <v>28.9</v>
      </c>
      <c r="DT30" s="27">
        <v>186</v>
      </c>
      <c r="DU30" s="27">
        <v>145</v>
      </c>
      <c r="DV30" s="79">
        <v>3</v>
      </c>
      <c r="DW30" s="80">
        <v>1.28</v>
      </c>
      <c r="DX30" s="79">
        <v>7.5</v>
      </c>
      <c r="DY30" s="79">
        <v>1.1</v>
      </c>
      <c r="DZ30" s="27">
        <v>26.4</v>
      </c>
      <c r="EA30" s="79">
        <v>-1.8</v>
      </c>
      <c r="EB30" s="79">
        <v>8.6</v>
      </c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7">
        <v>42574.125</v>
      </c>
      <c r="FD30" s="27">
        <f t="shared" si="0"/>
        <v>255.999999996275</v>
      </c>
      <c r="FE30" s="80">
        <v>7.46</v>
      </c>
      <c r="FF30" s="27">
        <v>32</v>
      </c>
      <c r="FG30" s="27">
        <v>441</v>
      </c>
      <c r="FH30" s="27">
        <v>143</v>
      </c>
      <c r="FI30" s="79">
        <v>3.5</v>
      </c>
      <c r="FJ30" s="80">
        <v>1.37</v>
      </c>
      <c r="FK30" s="79">
        <v>7.7</v>
      </c>
      <c r="FL30" s="79">
        <v>0.7</v>
      </c>
      <c r="FM30" s="86"/>
      <c r="FN30" s="79">
        <v>-0.5</v>
      </c>
      <c r="FO30" s="13"/>
      <c r="FP30" s="83">
        <v>42574.8930555556</v>
      </c>
      <c r="FQ30" s="27">
        <f t="shared" si="1"/>
        <v>1361.99999999721</v>
      </c>
      <c r="FR30" s="27">
        <f t="shared" si="2"/>
        <v>22.6999999999534</v>
      </c>
      <c r="FS30" s="80">
        <v>7.39</v>
      </c>
      <c r="FT30" s="27">
        <v>41</v>
      </c>
      <c r="FU30" s="27">
        <v>130</v>
      </c>
      <c r="FV30" s="27">
        <v>143</v>
      </c>
      <c r="FW30" s="79">
        <v>4.1</v>
      </c>
      <c r="FX30" s="80">
        <v>1.28</v>
      </c>
      <c r="FY30" s="79">
        <v>7.2</v>
      </c>
      <c r="FZ30" s="79">
        <v>0.9</v>
      </c>
      <c r="GA30" s="27">
        <v>32</v>
      </c>
      <c r="GB30" s="79">
        <v>-0.2</v>
      </c>
      <c r="GC30" s="79">
        <v>11.8</v>
      </c>
      <c r="GD30" s="67">
        <v>42575.9090277778</v>
      </c>
      <c r="GE30" s="27">
        <f t="shared" si="3"/>
        <v>2824.99999999884</v>
      </c>
      <c r="GF30" s="27">
        <f t="shared" si="4"/>
        <v>47.0833333333139</v>
      </c>
      <c r="GG30" s="80">
        <v>7.4</v>
      </c>
      <c r="GH30" s="27">
        <v>40</v>
      </c>
      <c r="GI30" s="27">
        <v>128</v>
      </c>
      <c r="GJ30" s="27">
        <v>138</v>
      </c>
      <c r="GK30" s="79">
        <v>3.9</v>
      </c>
      <c r="GL30" s="80">
        <v>1.24</v>
      </c>
      <c r="GM30" s="79">
        <v>9.4</v>
      </c>
      <c r="GN30" s="79">
        <v>1.7</v>
      </c>
      <c r="GO30" s="27">
        <v>32</v>
      </c>
      <c r="GP30" s="79">
        <v>0</v>
      </c>
      <c r="GQ30" s="79">
        <v>11.8</v>
      </c>
    </row>
    <row r="31" s="37" customFormat="1" spans="1:199">
      <c r="A31" s="3">
        <v>2016031</v>
      </c>
      <c r="B31" s="11" t="s">
        <v>186</v>
      </c>
      <c r="C31" s="87">
        <v>42573.5965277778</v>
      </c>
      <c r="D31" s="67">
        <v>42573.3958333333</v>
      </c>
      <c r="E31" s="80">
        <v>7.483</v>
      </c>
      <c r="F31" s="27">
        <v>23.9</v>
      </c>
      <c r="G31" s="27">
        <v>225</v>
      </c>
      <c r="H31" s="27">
        <v>126</v>
      </c>
      <c r="I31" s="79">
        <v>3.2</v>
      </c>
      <c r="J31" s="80">
        <v>1.09</v>
      </c>
      <c r="K31" s="79">
        <v>4.5</v>
      </c>
      <c r="L31" s="79">
        <v>4</v>
      </c>
      <c r="M31" s="27">
        <v>19</v>
      </c>
      <c r="N31" s="79">
        <v>-5.5</v>
      </c>
      <c r="O31" s="79">
        <v>6.2</v>
      </c>
      <c r="P31" s="67">
        <v>42573.5854166667</v>
      </c>
      <c r="Q31" s="27">
        <f t="shared" si="6"/>
        <v>-15.9999999997672</v>
      </c>
      <c r="R31" s="80">
        <v>7.385</v>
      </c>
      <c r="S31" s="27">
        <v>31.6</v>
      </c>
      <c r="T31" s="27">
        <v>473</v>
      </c>
      <c r="U31" s="27">
        <v>127</v>
      </c>
      <c r="V31" s="79">
        <v>4</v>
      </c>
      <c r="W31" s="80">
        <v>1.06</v>
      </c>
      <c r="X31" s="79">
        <v>6.5</v>
      </c>
      <c r="Y31" s="79">
        <v>4</v>
      </c>
      <c r="Z31" s="27">
        <v>19.6</v>
      </c>
      <c r="AA31" s="79">
        <v>-5.8</v>
      </c>
      <c r="AB31" s="79">
        <v>6.4</v>
      </c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7">
        <v>42573.6069444444</v>
      </c>
      <c r="AQ31" s="27">
        <f t="shared" si="5"/>
        <v>14.9999999965075</v>
      </c>
      <c r="AR31" s="80">
        <v>7.409</v>
      </c>
      <c r="AS31" s="27">
        <v>34.3</v>
      </c>
      <c r="AT31" s="27">
        <v>455</v>
      </c>
      <c r="AU31" s="27">
        <v>129</v>
      </c>
      <c r="AV31" s="79">
        <v>3.4</v>
      </c>
      <c r="AW31" s="80">
        <v>1.02</v>
      </c>
      <c r="AX31" s="79">
        <v>10.1</v>
      </c>
      <c r="AY31" s="79">
        <v>3.5</v>
      </c>
      <c r="AZ31" s="27">
        <v>19.6</v>
      </c>
      <c r="BA31" s="79">
        <v>-2.8</v>
      </c>
      <c r="BB31" s="79">
        <v>6.4</v>
      </c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21"/>
      <c r="CD31" s="21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7">
        <v>42573.7013888889</v>
      </c>
      <c r="DD31" s="27">
        <f t="shared" si="13"/>
        <v>150.999999999767</v>
      </c>
      <c r="DE31" s="80">
        <v>7.416</v>
      </c>
      <c r="DF31" s="27">
        <v>32.6</v>
      </c>
      <c r="DG31" s="27">
        <v>364</v>
      </c>
      <c r="DH31" s="27">
        <v>132</v>
      </c>
      <c r="DI31" s="79">
        <v>3.9</v>
      </c>
      <c r="DJ31" s="80">
        <v>1.03</v>
      </c>
      <c r="DK31" s="79">
        <v>9.1</v>
      </c>
      <c r="DL31" s="79">
        <v>3.6</v>
      </c>
      <c r="DM31" s="27">
        <v>22.1</v>
      </c>
      <c r="DN31" s="79">
        <v>-3.4</v>
      </c>
      <c r="DO31" s="79">
        <v>7.2</v>
      </c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7">
        <v>42573.8</v>
      </c>
      <c r="FD31" s="27">
        <f t="shared" si="0"/>
        <v>293.00000000163</v>
      </c>
      <c r="FE31" s="80">
        <v>7.42</v>
      </c>
      <c r="FF31" s="27">
        <v>36</v>
      </c>
      <c r="FG31" s="27">
        <v>277</v>
      </c>
      <c r="FH31" s="27">
        <v>134</v>
      </c>
      <c r="FI31" s="79">
        <v>4.1</v>
      </c>
      <c r="FJ31" s="80">
        <v>1.27</v>
      </c>
      <c r="FK31" s="79">
        <v>11.7</v>
      </c>
      <c r="FL31" s="79">
        <v>2.4</v>
      </c>
      <c r="FM31" s="27">
        <v>21</v>
      </c>
      <c r="FN31" s="79">
        <v>-0.9</v>
      </c>
      <c r="FO31" s="79">
        <v>7.8</v>
      </c>
      <c r="FP31" s="83">
        <v>42574.6833333333</v>
      </c>
      <c r="FQ31" s="27">
        <f t="shared" si="1"/>
        <v>1564.99999999884</v>
      </c>
      <c r="FR31" s="27">
        <f t="shared" si="2"/>
        <v>26.0833333333139</v>
      </c>
      <c r="FS31" s="80">
        <v>7.47</v>
      </c>
      <c r="FT31" s="27">
        <v>38</v>
      </c>
      <c r="FU31" s="27">
        <v>114</v>
      </c>
      <c r="FV31" s="27">
        <v>138</v>
      </c>
      <c r="FW31" s="79">
        <v>4.1</v>
      </c>
      <c r="FX31" s="80">
        <v>1.31</v>
      </c>
      <c r="FY31" s="79">
        <v>7.3</v>
      </c>
      <c r="FZ31" s="79">
        <v>1.1</v>
      </c>
      <c r="GA31" s="27">
        <v>25</v>
      </c>
      <c r="GB31" s="79">
        <v>3.8</v>
      </c>
      <c r="GC31" s="79">
        <v>9.3</v>
      </c>
      <c r="GD31" s="67">
        <v>42575.4326388889</v>
      </c>
      <c r="GE31" s="27">
        <f t="shared" si="3"/>
        <v>2643.99999999558</v>
      </c>
      <c r="GF31" s="27">
        <f t="shared" si="4"/>
        <v>44.0666666665929</v>
      </c>
      <c r="GG31" s="80">
        <v>7.46</v>
      </c>
      <c r="GH31" s="27">
        <v>41</v>
      </c>
      <c r="GI31" s="27">
        <v>132</v>
      </c>
      <c r="GJ31" s="27">
        <v>135</v>
      </c>
      <c r="GK31" s="79">
        <v>4.2</v>
      </c>
      <c r="GL31" s="80">
        <v>1.29</v>
      </c>
      <c r="GM31" s="79">
        <v>8.3</v>
      </c>
      <c r="GN31" s="79">
        <v>1.8</v>
      </c>
      <c r="GO31" s="27">
        <v>22</v>
      </c>
      <c r="GP31" s="79">
        <v>4.9</v>
      </c>
      <c r="GQ31" s="79">
        <v>8.1</v>
      </c>
    </row>
    <row r="32" spans="1:199">
      <c r="A32" s="3">
        <v>2016032</v>
      </c>
      <c r="B32" s="11" t="s">
        <v>189</v>
      </c>
      <c r="C32" s="87">
        <v>42578.2145833333</v>
      </c>
      <c r="D32" s="64">
        <v>42578.0618055556</v>
      </c>
      <c r="E32" s="75">
        <v>7.357</v>
      </c>
      <c r="F32" s="3">
        <v>43.8</v>
      </c>
      <c r="G32" s="3">
        <v>494</v>
      </c>
      <c r="H32" s="3">
        <v>142</v>
      </c>
      <c r="I32" s="4">
        <v>3.2</v>
      </c>
      <c r="J32" s="75">
        <v>1.19</v>
      </c>
      <c r="K32" s="4">
        <v>5.9</v>
      </c>
      <c r="L32" s="4">
        <v>0.6</v>
      </c>
      <c r="M32" s="3">
        <v>36</v>
      </c>
      <c r="N32" s="4">
        <v>-0.9</v>
      </c>
      <c r="O32" s="4">
        <v>11.8</v>
      </c>
      <c r="P32" s="64">
        <v>42578.18125</v>
      </c>
      <c r="Q32" s="27">
        <f t="shared" si="6"/>
        <v>-47.9999999993015</v>
      </c>
      <c r="R32" s="75">
        <v>7.382</v>
      </c>
      <c r="S32" s="3">
        <v>35.8</v>
      </c>
      <c r="T32" s="3">
        <v>387</v>
      </c>
      <c r="U32" s="3">
        <v>141</v>
      </c>
      <c r="V32" s="4">
        <v>3.9</v>
      </c>
      <c r="W32" s="75">
        <v>1.09</v>
      </c>
      <c r="X32" s="4">
        <v>5.6</v>
      </c>
      <c r="Y32" s="4">
        <v>2</v>
      </c>
      <c r="Z32" s="3">
        <v>31.9</v>
      </c>
      <c r="AA32" s="4">
        <v>-3.5</v>
      </c>
      <c r="AB32" s="4">
        <v>10.4</v>
      </c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4">
        <v>42578.225</v>
      </c>
      <c r="AQ32" s="27">
        <f t="shared" si="5"/>
        <v>14.9999999965075</v>
      </c>
      <c r="AR32" s="75">
        <v>7.33</v>
      </c>
      <c r="AS32" s="3">
        <v>35.4</v>
      </c>
      <c r="AT32" s="3">
        <v>284</v>
      </c>
      <c r="AU32" s="3">
        <v>138</v>
      </c>
      <c r="AV32" s="4">
        <v>3.6</v>
      </c>
      <c r="AW32" s="75">
        <v>1.02</v>
      </c>
      <c r="AX32" s="4">
        <v>5.8</v>
      </c>
      <c r="AY32" s="4">
        <v>3.3</v>
      </c>
      <c r="AZ32" s="3">
        <v>25.3</v>
      </c>
      <c r="BA32" s="4">
        <v>-6.7</v>
      </c>
      <c r="BB32" s="4">
        <v>8.3</v>
      </c>
      <c r="BC32" s="64">
        <v>42578.2416666667</v>
      </c>
      <c r="BD32" s="27">
        <f t="shared" si="9"/>
        <v>39.000000001397</v>
      </c>
      <c r="BE32" s="75">
        <v>7.377</v>
      </c>
      <c r="BF32" s="3">
        <v>39.9</v>
      </c>
      <c r="BG32" s="3">
        <v>316</v>
      </c>
      <c r="BH32" s="3">
        <v>141</v>
      </c>
      <c r="BI32" s="4">
        <v>3.7</v>
      </c>
      <c r="BJ32" s="75">
        <v>1.02</v>
      </c>
      <c r="BK32" s="4">
        <v>5.1</v>
      </c>
      <c r="BL32" s="4">
        <v>2.5</v>
      </c>
      <c r="BM32" s="3">
        <v>27.4</v>
      </c>
      <c r="BN32" s="4">
        <v>-1.6</v>
      </c>
      <c r="BO32" s="4">
        <v>8.9</v>
      </c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21"/>
      <c r="CD32" s="21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4">
        <v>42578.3034722222</v>
      </c>
      <c r="CQ32" s="27">
        <f t="shared" si="10"/>
        <v>127.999999998137</v>
      </c>
      <c r="CR32" s="80">
        <v>7.356</v>
      </c>
      <c r="CS32" s="3">
        <v>41</v>
      </c>
      <c r="CT32" s="3">
        <v>293</v>
      </c>
      <c r="CU32" s="3">
        <v>143</v>
      </c>
      <c r="CV32" s="4">
        <v>4.2</v>
      </c>
      <c r="CW32" s="75">
        <v>1.1</v>
      </c>
      <c r="CX32" s="4">
        <v>4.5</v>
      </c>
      <c r="CY32" s="4">
        <v>2.2</v>
      </c>
      <c r="CZ32" s="3">
        <v>28.8</v>
      </c>
      <c r="DA32" s="4">
        <v>-2.3</v>
      </c>
      <c r="DB32" s="4">
        <v>9.4</v>
      </c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4">
        <v>42578.3555555556</v>
      </c>
      <c r="FD32" s="27">
        <f t="shared" si="0"/>
        <v>203.00000000163</v>
      </c>
      <c r="FE32" s="75">
        <v>7.39</v>
      </c>
      <c r="FF32" s="3">
        <v>40</v>
      </c>
      <c r="FG32" s="3">
        <v>211</v>
      </c>
      <c r="FH32" s="3">
        <v>139</v>
      </c>
      <c r="FI32" s="4">
        <v>4.7</v>
      </c>
      <c r="FJ32" s="75">
        <v>1.26</v>
      </c>
      <c r="FK32" s="4">
        <v>5.2</v>
      </c>
      <c r="FL32" s="4">
        <v>2.2</v>
      </c>
      <c r="FM32" s="3">
        <v>26</v>
      </c>
      <c r="FN32" s="4">
        <v>-0.7</v>
      </c>
      <c r="FO32" s="4">
        <v>8.8</v>
      </c>
      <c r="FP32" s="83">
        <v>42579.4048611111</v>
      </c>
      <c r="FQ32" s="27">
        <f t="shared" si="1"/>
        <v>1714.00000000256</v>
      </c>
      <c r="FR32" s="27">
        <f t="shared" si="2"/>
        <v>28.5666666667094</v>
      </c>
      <c r="FS32" s="75">
        <v>7.39</v>
      </c>
      <c r="FT32" s="3">
        <v>49</v>
      </c>
      <c r="FU32" s="3">
        <v>118</v>
      </c>
      <c r="FV32" s="3">
        <v>136</v>
      </c>
      <c r="FW32" s="4">
        <v>4</v>
      </c>
      <c r="FX32" s="75">
        <v>1.23</v>
      </c>
      <c r="FY32" s="4">
        <v>8.9</v>
      </c>
      <c r="FZ32" s="4">
        <v>2.6</v>
      </c>
      <c r="GA32" s="3">
        <v>31</v>
      </c>
      <c r="GB32" s="4">
        <v>4</v>
      </c>
      <c r="GC32" s="4">
        <v>10.5</v>
      </c>
      <c r="GD32" s="64">
        <v>42579.9097222222</v>
      </c>
      <c r="GE32" s="27">
        <f t="shared" si="3"/>
        <v>2440.99999999395</v>
      </c>
      <c r="GF32" s="27">
        <f t="shared" si="4"/>
        <v>40.6833333332324</v>
      </c>
      <c r="GG32" s="75">
        <v>7.43</v>
      </c>
      <c r="GH32" s="3">
        <v>47</v>
      </c>
      <c r="GI32" s="3">
        <v>101</v>
      </c>
      <c r="GJ32" s="3">
        <v>139</v>
      </c>
      <c r="GK32" s="4">
        <v>4</v>
      </c>
      <c r="GL32" s="75">
        <v>1.25</v>
      </c>
      <c r="GM32" s="4">
        <v>7.8</v>
      </c>
      <c r="GN32" s="4">
        <v>2.4</v>
      </c>
      <c r="GO32" s="3">
        <v>31</v>
      </c>
      <c r="GP32" s="4">
        <v>6</v>
      </c>
      <c r="GQ32" s="4">
        <v>10.5</v>
      </c>
    </row>
    <row r="33" spans="1:199">
      <c r="A33" s="3">
        <v>2016033</v>
      </c>
      <c r="B33" s="11" t="s">
        <v>193</v>
      </c>
      <c r="C33" s="87">
        <v>42589.1243055556</v>
      </c>
      <c r="D33" s="64">
        <v>42588.8583333333</v>
      </c>
      <c r="E33" s="75">
        <v>7.48</v>
      </c>
      <c r="F33" s="3">
        <v>39</v>
      </c>
      <c r="G33" s="3">
        <v>380</v>
      </c>
      <c r="H33" s="3">
        <v>136</v>
      </c>
      <c r="I33" s="4">
        <v>3.2</v>
      </c>
      <c r="J33" s="75">
        <v>1.15</v>
      </c>
      <c r="K33" s="4">
        <v>5.5</v>
      </c>
      <c r="L33" s="4">
        <v>0.7</v>
      </c>
      <c r="M33" s="3">
        <v>27</v>
      </c>
      <c r="N33" s="4">
        <v>5.1</v>
      </c>
      <c r="O33" s="4">
        <v>9.5</v>
      </c>
      <c r="P33" s="64">
        <v>42589.0916666667</v>
      </c>
      <c r="Q33" s="27">
        <f t="shared" si="6"/>
        <v>-46.9999999960419</v>
      </c>
      <c r="R33" s="75">
        <v>7.35</v>
      </c>
      <c r="S33" s="3">
        <v>37</v>
      </c>
      <c r="T33" s="3">
        <v>476</v>
      </c>
      <c r="U33" s="3">
        <v>141</v>
      </c>
      <c r="V33" s="4">
        <v>3.4</v>
      </c>
      <c r="W33" s="75">
        <v>0.99</v>
      </c>
      <c r="X33" s="4">
        <v>6.6</v>
      </c>
      <c r="Y33" s="4">
        <v>3.9</v>
      </c>
      <c r="Z33" s="3">
        <v>19</v>
      </c>
      <c r="AA33" s="4">
        <v>-4.8</v>
      </c>
      <c r="AB33" s="4">
        <v>6.7</v>
      </c>
      <c r="AC33" s="64">
        <v>42589.1298611111</v>
      </c>
      <c r="AD33" s="27">
        <f t="shared" si="12"/>
        <v>8.00000000512227</v>
      </c>
      <c r="AE33" s="75">
        <v>7.37</v>
      </c>
      <c r="AF33" s="3">
        <v>41</v>
      </c>
      <c r="AG33" s="3">
        <v>551</v>
      </c>
      <c r="AH33" s="3">
        <v>141</v>
      </c>
      <c r="AI33" s="4">
        <v>3</v>
      </c>
      <c r="AJ33" s="75">
        <v>0.83</v>
      </c>
      <c r="AK33" s="4">
        <v>10.4</v>
      </c>
      <c r="AL33" s="4">
        <v>5.2</v>
      </c>
      <c r="AM33" s="3">
        <v>16</v>
      </c>
      <c r="AN33" s="4">
        <v>-1.4</v>
      </c>
      <c r="AO33" s="4">
        <v>5.6</v>
      </c>
      <c r="AP33" s="68"/>
      <c r="AQ33" s="86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7">
        <v>42589.1881944444</v>
      </c>
      <c r="CD33" s="27">
        <f t="shared" si="7"/>
        <v>92.0000000065193</v>
      </c>
      <c r="CE33" s="75">
        <v>7.42</v>
      </c>
      <c r="CF33" s="3">
        <v>38</v>
      </c>
      <c r="CG33" s="3">
        <v>438</v>
      </c>
      <c r="CH33" s="3">
        <v>141</v>
      </c>
      <c r="CI33" s="4">
        <v>3.3</v>
      </c>
      <c r="CJ33" s="75">
        <v>1.11</v>
      </c>
      <c r="CK33" s="4">
        <v>9.8</v>
      </c>
      <c r="CL33" s="4">
        <v>5</v>
      </c>
      <c r="CM33" s="3">
        <v>21</v>
      </c>
      <c r="CN33" s="4">
        <v>0.1</v>
      </c>
      <c r="CO33" s="4">
        <v>7.4</v>
      </c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4">
        <v>42589.2597222222</v>
      </c>
      <c r="FD33" s="27">
        <f t="shared" si="0"/>
        <v>195.000000006985</v>
      </c>
      <c r="FE33" s="75">
        <v>7.43</v>
      </c>
      <c r="FF33" s="3">
        <v>40</v>
      </c>
      <c r="FG33" s="3">
        <v>258</v>
      </c>
      <c r="FH33" s="3">
        <v>143</v>
      </c>
      <c r="FI33" s="4">
        <v>3</v>
      </c>
      <c r="FJ33" s="75">
        <v>1.22</v>
      </c>
      <c r="FK33" s="4">
        <v>8.2</v>
      </c>
      <c r="FL33" s="4">
        <v>4.2</v>
      </c>
      <c r="FM33" s="3">
        <v>20</v>
      </c>
      <c r="FN33" s="4">
        <v>2</v>
      </c>
      <c r="FO33" s="4">
        <v>6.8</v>
      </c>
      <c r="FP33" s="83">
        <v>42589.9159722222</v>
      </c>
      <c r="FQ33" s="27">
        <f t="shared" si="1"/>
        <v>1140.00000000698</v>
      </c>
      <c r="FR33" s="27">
        <f t="shared" si="2"/>
        <v>19.0000000001164</v>
      </c>
      <c r="FS33" s="75">
        <v>7.43</v>
      </c>
      <c r="FT33" s="3">
        <v>43</v>
      </c>
      <c r="FU33" s="3">
        <v>145</v>
      </c>
      <c r="FV33" s="3">
        <v>141</v>
      </c>
      <c r="FW33" s="4">
        <v>3.7</v>
      </c>
      <c r="FX33" s="75">
        <v>1.24</v>
      </c>
      <c r="FY33" s="4">
        <v>14.7</v>
      </c>
      <c r="FZ33" s="4">
        <v>2.4</v>
      </c>
      <c r="GA33" s="3">
        <v>29</v>
      </c>
      <c r="GB33" s="4">
        <v>3.8</v>
      </c>
      <c r="GC33" s="4">
        <v>9.9</v>
      </c>
      <c r="GD33" s="64">
        <v>42591.4409722222</v>
      </c>
      <c r="GE33" s="27">
        <f t="shared" si="3"/>
        <v>3335.9999999986</v>
      </c>
      <c r="GF33" s="27">
        <f t="shared" si="4"/>
        <v>55.5999999999767</v>
      </c>
      <c r="GG33" s="75">
        <v>7.46</v>
      </c>
      <c r="GH33" s="3">
        <v>45</v>
      </c>
      <c r="GI33" s="3">
        <v>151</v>
      </c>
      <c r="GJ33" s="3">
        <v>138</v>
      </c>
      <c r="GK33" s="4">
        <v>4</v>
      </c>
      <c r="GL33" s="75">
        <v>1.19</v>
      </c>
      <c r="GM33" s="4">
        <v>7.7</v>
      </c>
      <c r="GN33" s="4">
        <v>1.3</v>
      </c>
      <c r="GO33" s="3">
        <v>29</v>
      </c>
      <c r="GP33" s="4">
        <v>7.3</v>
      </c>
      <c r="GQ33" s="4">
        <v>9.9</v>
      </c>
    </row>
    <row r="34" spans="1:199">
      <c r="A34" s="3">
        <v>2016034</v>
      </c>
      <c r="B34" s="11" t="s">
        <v>196</v>
      </c>
      <c r="C34" s="87">
        <v>42596.0347222222</v>
      </c>
      <c r="D34" s="64">
        <v>42595.8715277778</v>
      </c>
      <c r="E34" s="75">
        <v>7.452</v>
      </c>
      <c r="F34" s="3">
        <v>29.1</v>
      </c>
      <c r="G34" s="3">
        <v>408</v>
      </c>
      <c r="H34" s="3">
        <v>137</v>
      </c>
      <c r="I34" s="4">
        <v>3.7</v>
      </c>
      <c r="J34" s="75">
        <v>1.13</v>
      </c>
      <c r="K34" s="4">
        <v>5.2</v>
      </c>
      <c r="L34" s="4">
        <v>2.5</v>
      </c>
      <c r="M34" s="3">
        <v>25.3</v>
      </c>
      <c r="N34" s="4">
        <v>-3.4</v>
      </c>
      <c r="O34" s="4">
        <v>8.3</v>
      </c>
      <c r="P34" s="64">
        <v>42596.0027777778</v>
      </c>
      <c r="Q34" s="27">
        <f t="shared" si="6"/>
        <v>-45.9999999927823</v>
      </c>
      <c r="R34" s="75">
        <v>7.345</v>
      </c>
      <c r="S34" s="3">
        <v>31.4</v>
      </c>
      <c r="T34" s="3">
        <v>289</v>
      </c>
      <c r="U34" s="3">
        <v>138</v>
      </c>
      <c r="V34" s="4">
        <v>4.1</v>
      </c>
      <c r="W34" s="75">
        <v>1.03</v>
      </c>
      <c r="X34" s="4">
        <v>5.4</v>
      </c>
      <c r="Y34" s="4">
        <v>4</v>
      </c>
      <c r="Z34" s="3">
        <v>23.4</v>
      </c>
      <c r="AA34" s="4">
        <v>-7.9</v>
      </c>
      <c r="AB34" s="13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4">
        <v>42596.0423611111</v>
      </c>
      <c r="AQ34" s="27">
        <f t="shared" si="5"/>
        <v>11.0000000044238</v>
      </c>
      <c r="AR34" s="75">
        <v>7.402</v>
      </c>
      <c r="AS34" s="3">
        <v>34.3</v>
      </c>
      <c r="AT34" s="3">
        <v>238</v>
      </c>
      <c r="AU34" s="3">
        <v>139</v>
      </c>
      <c r="AV34" s="4">
        <v>3.9</v>
      </c>
      <c r="AW34" s="75">
        <v>0.96</v>
      </c>
      <c r="AX34" s="4">
        <v>7.7</v>
      </c>
      <c r="AY34" s="4">
        <v>5.2</v>
      </c>
      <c r="AZ34" s="3">
        <v>17.8</v>
      </c>
      <c r="BA34" s="4">
        <v>-3.3</v>
      </c>
      <c r="BB34" s="4">
        <v>5.8</v>
      </c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4">
        <v>42596.0944444444</v>
      </c>
      <c r="BQ34" s="27">
        <f t="shared" si="8"/>
        <v>86.0000000079162</v>
      </c>
      <c r="BR34" s="75">
        <v>7.325</v>
      </c>
      <c r="BS34" s="3">
        <v>36.7</v>
      </c>
      <c r="BT34" s="3">
        <v>23.9</v>
      </c>
      <c r="BU34" s="3">
        <v>139</v>
      </c>
      <c r="BV34" s="4">
        <v>4.2</v>
      </c>
      <c r="BW34" s="75">
        <v>1.05</v>
      </c>
      <c r="BX34" s="4">
        <v>8.8</v>
      </c>
      <c r="BY34" s="4">
        <v>5.2</v>
      </c>
      <c r="BZ34" s="3">
        <v>23.8</v>
      </c>
      <c r="CA34" s="13"/>
      <c r="CB34" s="13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4">
        <v>42596.1326388889</v>
      </c>
      <c r="CQ34" s="27">
        <f t="shared" si="10"/>
        <v>141.00000000908</v>
      </c>
      <c r="CR34" s="80">
        <v>7.465</v>
      </c>
      <c r="CS34" s="3">
        <v>37.1</v>
      </c>
      <c r="CT34" s="3">
        <v>243</v>
      </c>
      <c r="CU34" s="3">
        <v>142</v>
      </c>
      <c r="CV34" s="4">
        <v>3.8</v>
      </c>
      <c r="CW34" s="75">
        <v>0.93</v>
      </c>
      <c r="CX34" s="4">
        <v>9.4</v>
      </c>
      <c r="CY34" s="4">
        <v>5.2</v>
      </c>
      <c r="CZ34" s="3">
        <v>25.3</v>
      </c>
      <c r="DA34" s="4">
        <v>2.6</v>
      </c>
      <c r="DB34" s="4">
        <v>8.3</v>
      </c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4">
        <v>42565.1625</v>
      </c>
      <c r="DQ34" s="27">
        <f t="shared" si="14"/>
        <v>-44455.9999999974</v>
      </c>
      <c r="DR34" s="75">
        <v>7.452</v>
      </c>
      <c r="DS34" s="3">
        <v>36.5</v>
      </c>
      <c r="DT34" s="3">
        <v>236</v>
      </c>
      <c r="DU34" s="3">
        <v>144</v>
      </c>
      <c r="DV34" s="4">
        <v>3.7</v>
      </c>
      <c r="DW34" s="75">
        <v>1</v>
      </c>
      <c r="DX34" s="4">
        <v>11.1</v>
      </c>
      <c r="DY34" s="13"/>
      <c r="DZ34" s="13"/>
      <c r="EA34" s="13"/>
      <c r="EB34" s="13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4">
        <v>42565.1625</v>
      </c>
      <c r="EQ34" s="27">
        <f t="shared" si="11"/>
        <v>-44455.9999999974</v>
      </c>
      <c r="ER34" s="75">
        <v>7.452</v>
      </c>
      <c r="ES34" s="3">
        <v>36.5</v>
      </c>
      <c r="ET34" s="3">
        <v>236</v>
      </c>
      <c r="EU34" s="3">
        <v>144</v>
      </c>
      <c r="EV34" s="4">
        <v>3.7</v>
      </c>
      <c r="EW34" s="75">
        <v>1</v>
      </c>
      <c r="EX34" s="4">
        <v>11.1</v>
      </c>
      <c r="EY34" s="13"/>
      <c r="EZ34" s="13"/>
      <c r="FA34" s="13"/>
      <c r="FB34" s="13"/>
      <c r="FC34" s="64">
        <v>42596.1847222222</v>
      </c>
      <c r="FD34" s="27">
        <f t="shared" si="0"/>
        <v>216.000000002095</v>
      </c>
      <c r="FE34" s="75">
        <v>7.47</v>
      </c>
      <c r="FF34" s="3">
        <v>40</v>
      </c>
      <c r="FG34" s="3">
        <v>228</v>
      </c>
      <c r="FH34" s="3">
        <v>141</v>
      </c>
      <c r="FI34" s="4">
        <v>3.9</v>
      </c>
      <c r="FJ34" s="75">
        <v>1.1</v>
      </c>
      <c r="FK34" s="4">
        <v>12</v>
      </c>
      <c r="FL34" s="4">
        <v>4.7</v>
      </c>
      <c r="FM34" s="3">
        <v>27</v>
      </c>
      <c r="FN34" s="4">
        <v>5</v>
      </c>
      <c r="FO34" s="4">
        <v>9.2</v>
      </c>
      <c r="FP34" s="83">
        <v>42596.9020833333</v>
      </c>
      <c r="FQ34" s="27">
        <f t="shared" si="1"/>
        <v>1249.00000000605</v>
      </c>
      <c r="FR34" s="27">
        <f t="shared" si="2"/>
        <v>20.8166666667676</v>
      </c>
      <c r="FS34" s="75">
        <v>7.51</v>
      </c>
      <c r="FT34" s="3">
        <v>35</v>
      </c>
      <c r="FU34" s="3">
        <v>191</v>
      </c>
      <c r="FV34" s="3">
        <v>140</v>
      </c>
      <c r="FW34" s="4">
        <v>3.5</v>
      </c>
      <c r="FX34" s="75">
        <v>1.1</v>
      </c>
      <c r="FY34" s="4">
        <v>14.2</v>
      </c>
      <c r="FZ34" s="4">
        <v>2.3</v>
      </c>
      <c r="GA34" s="3">
        <v>31</v>
      </c>
      <c r="GB34" s="4">
        <v>4.8</v>
      </c>
      <c r="GC34" s="4">
        <v>10.5</v>
      </c>
      <c r="GD34" s="64">
        <v>42598.5208333333</v>
      </c>
      <c r="GE34" s="27">
        <f t="shared" si="3"/>
        <v>3580.00000000815</v>
      </c>
      <c r="GF34" s="27">
        <f t="shared" si="4"/>
        <v>59.6666666668025</v>
      </c>
      <c r="GG34" s="75">
        <v>7.5</v>
      </c>
      <c r="GH34" s="3">
        <v>38</v>
      </c>
      <c r="GI34" s="3">
        <v>116</v>
      </c>
      <c r="GJ34" s="3">
        <v>132</v>
      </c>
      <c r="GK34" s="4">
        <v>4.2</v>
      </c>
      <c r="GL34" s="75">
        <v>1.24</v>
      </c>
      <c r="GM34" s="4">
        <v>14.6</v>
      </c>
      <c r="GN34" s="4">
        <v>1.4</v>
      </c>
      <c r="GO34" s="3">
        <v>29</v>
      </c>
      <c r="GP34" s="4">
        <v>6</v>
      </c>
      <c r="GQ34" s="4">
        <v>9.9</v>
      </c>
    </row>
    <row r="35" spans="1:199">
      <c r="A35" s="3">
        <v>2016035</v>
      </c>
      <c r="B35" s="11" t="s">
        <v>199</v>
      </c>
      <c r="C35" s="87">
        <v>42601.9861111111</v>
      </c>
      <c r="D35" s="64">
        <v>42601.7909722222</v>
      </c>
      <c r="E35" s="75">
        <v>7.45</v>
      </c>
      <c r="F35" s="3">
        <v>32</v>
      </c>
      <c r="G35" s="3">
        <v>406</v>
      </c>
      <c r="H35" s="3">
        <v>134</v>
      </c>
      <c r="I35" s="4">
        <v>3.6</v>
      </c>
      <c r="J35" s="75">
        <v>1.2</v>
      </c>
      <c r="K35" s="4">
        <v>6.3</v>
      </c>
      <c r="L35" s="4">
        <v>1.6</v>
      </c>
      <c r="M35" s="3">
        <v>24</v>
      </c>
      <c r="N35" s="4">
        <v>-1.8</v>
      </c>
      <c r="O35" s="4">
        <v>8.4</v>
      </c>
      <c r="P35" s="64">
        <v>42601.9777777778</v>
      </c>
      <c r="Q35" s="27">
        <f t="shared" si="6"/>
        <v>-11.999999997206</v>
      </c>
      <c r="R35" s="75">
        <v>7.38</v>
      </c>
      <c r="S35" s="3">
        <v>33</v>
      </c>
      <c r="T35" s="3">
        <v>483</v>
      </c>
      <c r="U35" s="3">
        <v>136</v>
      </c>
      <c r="V35" s="4">
        <v>4.4</v>
      </c>
      <c r="W35" s="75">
        <v>1.09</v>
      </c>
      <c r="X35" s="4">
        <v>6.8</v>
      </c>
      <c r="Y35" s="4">
        <v>2.6</v>
      </c>
      <c r="Z35" s="3">
        <v>20</v>
      </c>
      <c r="AA35" s="4">
        <v>-5.1</v>
      </c>
      <c r="AB35" s="4">
        <v>7</v>
      </c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4">
        <v>42601.9951388889</v>
      </c>
      <c r="AQ35" s="27">
        <f t="shared" si="5"/>
        <v>13.0000000004657</v>
      </c>
      <c r="AR35" s="75">
        <v>7.3</v>
      </c>
      <c r="AS35" s="3">
        <v>37</v>
      </c>
      <c r="AT35" s="3">
        <v>464</v>
      </c>
      <c r="AU35" s="3">
        <v>134</v>
      </c>
      <c r="AV35" s="4">
        <v>4.7</v>
      </c>
      <c r="AW35" s="75">
        <v>1.02</v>
      </c>
      <c r="AX35" s="4">
        <v>8.3</v>
      </c>
      <c r="AY35" s="4">
        <v>3.2</v>
      </c>
      <c r="AZ35" s="3">
        <v>18</v>
      </c>
      <c r="BA35" s="4">
        <v>-8.2</v>
      </c>
      <c r="BB35" s="4">
        <v>6.3</v>
      </c>
      <c r="BC35" s="64">
        <v>42602.0152777778</v>
      </c>
      <c r="BD35" s="27">
        <f t="shared" si="9"/>
        <v>42.0000000006985</v>
      </c>
      <c r="BE35" s="75">
        <v>7.29</v>
      </c>
      <c r="BF35" s="3">
        <v>38</v>
      </c>
      <c r="BG35" s="3">
        <v>429</v>
      </c>
      <c r="BH35" s="3">
        <v>134</v>
      </c>
      <c r="BI35" s="4">
        <v>3.7</v>
      </c>
      <c r="BJ35" s="75">
        <v>1.16</v>
      </c>
      <c r="BK35" s="4">
        <v>12.2</v>
      </c>
      <c r="BL35" s="4">
        <v>4.4</v>
      </c>
      <c r="BM35" s="3">
        <v>18</v>
      </c>
      <c r="BN35" s="4">
        <v>-8.3</v>
      </c>
      <c r="BO35" s="4">
        <v>6.3</v>
      </c>
      <c r="BP35" s="64">
        <v>42602.0486111111</v>
      </c>
      <c r="BQ35" s="27">
        <f t="shared" si="8"/>
        <v>90</v>
      </c>
      <c r="BR35" s="75">
        <v>7.36</v>
      </c>
      <c r="BS35" s="3">
        <v>38</v>
      </c>
      <c r="BT35" s="3">
        <v>422</v>
      </c>
      <c r="BU35" s="3">
        <v>136</v>
      </c>
      <c r="BV35" s="4">
        <v>3.9</v>
      </c>
      <c r="BW35" s="75">
        <v>1.04</v>
      </c>
      <c r="BX35" s="4">
        <v>13.3</v>
      </c>
      <c r="BY35" s="4">
        <v>5.1</v>
      </c>
      <c r="BZ35" s="3">
        <v>19</v>
      </c>
      <c r="CA35" s="4">
        <v>-3.6</v>
      </c>
      <c r="CB35" s="4">
        <v>6.7</v>
      </c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4">
        <v>42602.0979166667</v>
      </c>
      <c r="DD35" s="27">
        <f t="shared" si="13"/>
        <v>161.000000000931</v>
      </c>
      <c r="DE35" s="75">
        <v>7.33</v>
      </c>
      <c r="DF35" s="3">
        <v>35</v>
      </c>
      <c r="DG35" s="3">
        <v>382</v>
      </c>
      <c r="DH35" s="3">
        <v>138</v>
      </c>
      <c r="DI35" s="4">
        <v>3.9</v>
      </c>
      <c r="DJ35" s="75">
        <v>1.02</v>
      </c>
      <c r="DK35" s="4">
        <v>14.3</v>
      </c>
      <c r="DL35" s="4">
        <v>6.2</v>
      </c>
      <c r="DM35" s="3">
        <v>21</v>
      </c>
      <c r="DN35" s="4">
        <v>-6.8</v>
      </c>
      <c r="DO35" s="4">
        <v>7.4</v>
      </c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4">
        <v>42602.1833333333</v>
      </c>
      <c r="EQ35" s="27">
        <f t="shared" si="11"/>
        <v>284.000000003725</v>
      </c>
      <c r="ER35" s="75">
        <v>7.36</v>
      </c>
      <c r="ES35" s="3">
        <v>38</v>
      </c>
      <c r="ET35" s="3">
        <v>203</v>
      </c>
      <c r="EU35" s="3">
        <v>139</v>
      </c>
      <c r="EV35" s="4">
        <v>3.8</v>
      </c>
      <c r="EW35" s="75">
        <v>1.03</v>
      </c>
      <c r="EX35" s="4">
        <v>17.4</v>
      </c>
      <c r="EY35" s="4">
        <v>6.3</v>
      </c>
      <c r="EZ35" s="3">
        <v>22</v>
      </c>
      <c r="FA35" s="4">
        <v>-3.9</v>
      </c>
      <c r="FB35" s="4">
        <v>7.7</v>
      </c>
      <c r="FC35" s="64">
        <v>42602.2020833333</v>
      </c>
      <c r="FD35" s="27">
        <f t="shared" si="0"/>
        <v>310.999999997439</v>
      </c>
      <c r="FE35" s="75">
        <v>7.33</v>
      </c>
      <c r="FF35" s="3">
        <v>42</v>
      </c>
      <c r="FG35" s="3">
        <v>67</v>
      </c>
      <c r="FH35" s="3">
        <v>141</v>
      </c>
      <c r="FI35" s="4">
        <v>3.6</v>
      </c>
      <c r="FJ35" s="75">
        <v>1.11</v>
      </c>
      <c r="FK35" s="4">
        <v>16.9</v>
      </c>
      <c r="FL35" s="4">
        <v>5.8</v>
      </c>
      <c r="FM35" s="3">
        <v>23</v>
      </c>
      <c r="FN35" s="4">
        <v>-3.6</v>
      </c>
      <c r="FO35" s="4">
        <v>8.5</v>
      </c>
      <c r="FP35" s="83">
        <v>42602.9645833333</v>
      </c>
      <c r="FQ35" s="27">
        <f t="shared" si="1"/>
        <v>1409.00000000373</v>
      </c>
      <c r="FR35" s="27">
        <f t="shared" si="2"/>
        <v>23.4833333333954</v>
      </c>
      <c r="FS35" s="75">
        <v>7.54</v>
      </c>
      <c r="FT35" s="3">
        <v>29</v>
      </c>
      <c r="FU35" s="3">
        <v>198</v>
      </c>
      <c r="FV35" s="3">
        <v>146</v>
      </c>
      <c r="FW35" s="4">
        <v>3.9</v>
      </c>
      <c r="FX35" s="75">
        <v>1.4</v>
      </c>
      <c r="FY35" s="4">
        <v>9</v>
      </c>
      <c r="FZ35" s="4">
        <v>2</v>
      </c>
      <c r="GA35" s="3">
        <v>16</v>
      </c>
      <c r="GB35" s="4">
        <v>2.1</v>
      </c>
      <c r="GC35" s="4">
        <v>5.9</v>
      </c>
      <c r="GD35" s="64">
        <v>42603.9159722222</v>
      </c>
      <c r="GE35" s="27">
        <f t="shared" si="3"/>
        <v>2779.00000000605</v>
      </c>
      <c r="GF35" s="27">
        <f t="shared" si="4"/>
        <v>46.3166666667676</v>
      </c>
      <c r="GG35" s="75">
        <v>7.41</v>
      </c>
      <c r="GH35" s="3">
        <v>41</v>
      </c>
      <c r="GI35" s="3">
        <v>147</v>
      </c>
      <c r="GJ35" s="3">
        <v>143</v>
      </c>
      <c r="GK35" s="4">
        <v>3.9</v>
      </c>
      <c r="GL35" s="75">
        <v>1.38</v>
      </c>
      <c r="GM35" s="4">
        <v>12.5</v>
      </c>
      <c r="GN35" s="4">
        <v>1.7</v>
      </c>
      <c r="GO35" s="3">
        <v>24</v>
      </c>
      <c r="GP35" s="4">
        <v>1.2</v>
      </c>
      <c r="GQ35" s="4">
        <v>8.9</v>
      </c>
    </row>
    <row r="36" spans="1:199">
      <c r="A36" s="3">
        <v>2016036</v>
      </c>
      <c r="B36" s="11" t="s">
        <v>203</v>
      </c>
      <c r="C36" s="87">
        <v>42601.4270833333</v>
      </c>
      <c r="D36" s="64">
        <v>42601.25625</v>
      </c>
      <c r="E36" s="75">
        <v>7.365</v>
      </c>
      <c r="F36" s="3">
        <v>44.5</v>
      </c>
      <c r="G36" s="3">
        <v>345</v>
      </c>
      <c r="H36" s="3">
        <v>139</v>
      </c>
      <c r="I36" s="4">
        <v>3.9</v>
      </c>
      <c r="J36" s="75">
        <v>1.15</v>
      </c>
      <c r="K36" s="4">
        <v>5.3</v>
      </c>
      <c r="L36" s="4">
        <v>0.4</v>
      </c>
      <c r="M36" s="3">
        <v>34.6</v>
      </c>
      <c r="N36" s="4">
        <v>0</v>
      </c>
      <c r="O36" s="4">
        <v>11.3</v>
      </c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4">
        <v>42601.4375</v>
      </c>
      <c r="AQ36" s="27">
        <f t="shared" si="5"/>
        <v>14.9999999965075</v>
      </c>
      <c r="AR36" s="75">
        <v>7.218</v>
      </c>
      <c r="AS36" s="3">
        <v>44.5</v>
      </c>
      <c r="AT36" s="3">
        <v>317</v>
      </c>
      <c r="AU36" s="3">
        <v>140</v>
      </c>
      <c r="AV36" s="4">
        <v>3.5</v>
      </c>
      <c r="AW36" s="75">
        <v>1.11</v>
      </c>
      <c r="AX36" s="4">
        <v>7.4</v>
      </c>
      <c r="AY36" s="4">
        <v>3</v>
      </c>
      <c r="AZ36" s="3">
        <v>27.4</v>
      </c>
      <c r="BA36" s="4">
        <v>-8.8</v>
      </c>
      <c r="BB36" s="4">
        <v>8.9</v>
      </c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7">
        <v>42601.4694444444</v>
      </c>
      <c r="BQ36" s="27">
        <f t="shared" si="8"/>
        <v>60.9999999997672</v>
      </c>
      <c r="BR36" s="75">
        <v>7.335</v>
      </c>
      <c r="BS36" s="3">
        <v>42.7</v>
      </c>
      <c r="BT36" s="3">
        <v>316</v>
      </c>
      <c r="BU36" s="3">
        <v>142</v>
      </c>
      <c r="BV36" s="4">
        <v>4.1</v>
      </c>
      <c r="BW36" s="75">
        <v>1.08</v>
      </c>
      <c r="BX36" s="4">
        <v>7</v>
      </c>
      <c r="BY36" s="4">
        <v>2.4</v>
      </c>
      <c r="BZ36" s="3">
        <v>25.9</v>
      </c>
      <c r="CA36" s="4">
        <v>-2.8</v>
      </c>
      <c r="CB36" s="4">
        <v>8.5</v>
      </c>
      <c r="CC36" s="67">
        <v>42601.4923611111</v>
      </c>
      <c r="CD36" s="27">
        <f t="shared" si="7"/>
        <v>93.9999999920838</v>
      </c>
      <c r="CE36" s="75">
        <v>7.333</v>
      </c>
      <c r="CF36" s="3">
        <v>43.8</v>
      </c>
      <c r="CG36" s="3">
        <v>268</v>
      </c>
      <c r="CH36" s="3">
        <v>141</v>
      </c>
      <c r="CI36" s="4">
        <v>4.6</v>
      </c>
      <c r="CJ36" s="75">
        <v>1.09</v>
      </c>
      <c r="CK36" s="4">
        <v>7.3</v>
      </c>
      <c r="CL36" s="4">
        <v>1.7</v>
      </c>
      <c r="CM36" s="3">
        <v>25.4</v>
      </c>
      <c r="CN36" s="4">
        <v>-2.4</v>
      </c>
      <c r="CO36" s="4">
        <v>8.3</v>
      </c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4">
        <v>42601.6444444444</v>
      </c>
      <c r="EQ36" s="27">
        <f t="shared" si="11"/>
        <v>312.999999993481</v>
      </c>
      <c r="ER36" s="75">
        <v>7.339</v>
      </c>
      <c r="ES36" s="3">
        <v>40.7</v>
      </c>
      <c r="ET36" s="3">
        <v>297</v>
      </c>
      <c r="EU36" s="3">
        <v>138</v>
      </c>
      <c r="EV36" s="4">
        <v>5.7</v>
      </c>
      <c r="EW36" s="75">
        <v>1.17</v>
      </c>
      <c r="EX36" s="4">
        <v>11</v>
      </c>
      <c r="EY36" s="4">
        <v>1.2</v>
      </c>
      <c r="EZ36" s="3">
        <v>25.8</v>
      </c>
      <c r="FA36" s="4">
        <v>-3.5</v>
      </c>
      <c r="FB36" s="4">
        <v>8.4</v>
      </c>
      <c r="FC36" s="64">
        <v>42601.675</v>
      </c>
      <c r="FD36" s="27">
        <f t="shared" si="0"/>
        <v>357.000000000698</v>
      </c>
      <c r="FE36" s="75">
        <v>7.37</v>
      </c>
      <c r="FF36" s="3">
        <v>40</v>
      </c>
      <c r="FG36" s="3">
        <v>349</v>
      </c>
      <c r="FH36" s="3">
        <v>136</v>
      </c>
      <c r="FI36" s="4">
        <v>5.8</v>
      </c>
      <c r="FJ36" s="75">
        <v>1.19</v>
      </c>
      <c r="FK36" s="4">
        <v>11.1</v>
      </c>
      <c r="FL36" s="4">
        <v>1.5</v>
      </c>
      <c r="FM36" s="3">
        <v>21</v>
      </c>
      <c r="FN36" s="4">
        <v>-2</v>
      </c>
      <c r="FO36" s="4">
        <v>7.8</v>
      </c>
      <c r="FP36" s="83">
        <v>42602.4541666667</v>
      </c>
      <c r="FQ36" s="27">
        <f t="shared" si="1"/>
        <v>1479.0000000014</v>
      </c>
      <c r="FR36" s="27">
        <f t="shared" si="2"/>
        <v>24.6500000000233</v>
      </c>
      <c r="FS36" s="75">
        <v>7.36</v>
      </c>
      <c r="FT36" s="3">
        <v>42</v>
      </c>
      <c r="FU36" s="3">
        <v>113</v>
      </c>
      <c r="FV36" s="3">
        <v>140</v>
      </c>
      <c r="FW36" s="4">
        <v>3.6</v>
      </c>
      <c r="FX36" s="75">
        <v>1.35</v>
      </c>
      <c r="FY36" s="4">
        <v>2.8</v>
      </c>
      <c r="FZ36" s="4">
        <v>1.2</v>
      </c>
      <c r="GA36" s="3">
        <v>31</v>
      </c>
      <c r="GB36" s="4">
        <v>-1.7</v>
      </c>
      <c r="GC36" s="4">
        <v>11.5</v>
      </c>
      <c r="GD36" s="64">
        <v>42603.4326388889</v>
      </c>
      <c r="GE36" s="27">
        <f t="shared" si="3"/>
        <v>2887.99999999464</v>
      </c>
      <c r="GF36" s="27">
        <f t="shared" si="4"/>
        <v>48.1333333332441</v>
      </c>
      <c r="GG36" s="75">
        <v>7.48</v>
      </c>
      <c r="GH36" s="3">
        <v>35</v>
      </c>
      <c r="GI36" s="3">
        <v>106</v>
      </c>
      <c r="GJ36" s="3">
        <v>132</v>
      </c>
      <c r="GK36" s="4">
        <v>5</v>
      </c>
      <c r="GL36" s="75">
        <v>1.21</v>
      </c>
      <c r="GM36" s="4">
        <v>10.8</v>
      </c>
      <c r="GN36" s="4">
        <v>1.4</v>
      </c>
      <c r="GO36" s="3">
        <v>24</v>
      </c>
      <c r="GP36" s="4">
        <v>2.6</v>
      </c>
      <c r="GQ36" s="4">
        <v>8.9</v>
      </c>
    </row>
    <row r="37" spans="1:199">
      <c r="A37" s="3">
        <v>2016037</v>
      </c>
      <c r="B37" s="11" t="s">
        <v>208</v>
      </c>
      <c r="C37" s="87">
        <v>42602.6770833333</v>
      </c>
      <c r="D37" s="64">
        <v>42602.5111111111</v>
      </c>
      <c r="E37" s="75">
        <v>7.47</v>
      </c>
      <c r="F37" s="3">
        <v>33</v>
      </c>
      <c r="G37" s="3">
        <v>398</v>
      </c>
      <c r="H37" s="3">
        <v>131</v>
      </c>
      <c r="I37" s="4">
        <v>4.3</v>
      </c>
      <c r="J37" s="75">
        <v>1.17</v>
      </c>
      <c r="K37" s="4">
        <v>5</v>
      </c>
      <c r="L37" s="4">
        <v>1.4</v>
      </c>
      <c r="M37" s="3">
        <v>34</v>
      </c>
      <c r="N37" s="4">
        <v>0.8</v>
      </c>
      <c r="O37" s="4">
        <v>11.9</v>
      </c>
      <c r="P37" s="64">
        <v>42602.6388888889</v>
      </c>
      <c r="Q37" s="27">
        <f t="shared" si="6"/>
        <v>-55.0000000011642</v>
      </c>
      <c r="R37" s="75">
        <v>7.42</v>
      </c>
      <c r="S37" s="3">
        <v>30</v>
      </c>
      <c r="T37" s="3">
        <v>448</v>
      </c>
      <c r="U37" s="3">
        <v>131</v>
      </c>
      <c r="V37" s="4">
        <v>4.7</v>
      </c>
      <c r="W37" s="75">
        <v>1.09</v>
      </c>
      <c r="X37" s="4">
        <v>6.3</v>
      </c>
      <c r="Y37" s="4">
        <v>4.3</v>
      </c>
      <c r="Z37" s="3">
        <v>32</v>
      </c>
      <c r="AA37" s="4">
        <v>-4.1</v>
      </c>
      <c r="AB37" s="4">
        <v>11.2</v>
      </c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4">
        <v>42602.6868055556</v>
      </c>
      <c r="AQ37" s="27">
        <f t="shared" si="5"/>
        <v>13.9999999932479</v>
      </c>
      <c r="AR37" s="75">
        <v>7.3</v>
      </c>
      <c r="AS37" s="3">
        <v>37</v>
      </c>
      <c r="AT37" s="3">
        <v>415</v>
      </c>
      <c r="AU37" s="3">
        <v>131</v>
      </c>
      <c r="AV37" s="4">
        <v>3.9</v>
      </c>
      <c r="AW37" s="75">
        <v>1.15</v>
      </c>
      <c r="AX37" s="4">
        <v>11</v>
      </c>
      <c r="AY37" s="4">
        <v>5.2</v>
      </c>
      <c r="AZ37" s="3">
        <v>29</v>
      </c>
      <c r="BA37" s="4">
        <v>-7.6</v>
      </c>
      <c r="BB37" s="4">
        <v>10.2</v>
      </c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7">
        <v>42602.7583333333</v>
      </c>
      <c r="CD37" s="27">
        <f t="shared" si="7"/>
        <v>116.999999993714</v>
      </c>
      <c r="CE37" s="75">
        <v>7.48</v>
      </c>
      <c r="CF37" s="3">
        <v>32</v>
      </c>
      <c r="CG37" s="3">
        <v>380</v>
      </c>
      <c r="CH37" s="3">
        <v>133</v>
      </c>
      <c r="CI37" s="4">
        <v>4</v>
      </c>
      <c r="CJ37" s="75">
        <v>1.16</v>
      </c>
      <c r="CK37" s="4">
        <v>12.4</v>
      </c>
      <c r="CL37" s="4">
        <v>4.7</v>
      </c>
      <c r="CM37" s="3">
        <v>28</v>
      </c>
      <c r="CN37" s="4">
        <v>0.6</v>
      </c>
      <c r="CO37" s="4">
        <v>9.8</v>
      </c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95"/>
      <c r="FQ37" s="96"/>
      <c r="FR37" s="96"/>
      <c r="FS37" s="78"/>
      <c r="FT37" s="86"/>
      <c r="FU37" s="86"/>
      <c r="FV37" s="86"/>
      <c r="FW37" s="13"/>
      <c r="FX37" s="78"/>
      <c r="FY37" s="13"/>
      <c r="FZ37" s="13"/>
      <c r="GA37" s="86"/>
      <c r="GB37" s="13"/>
      <c r="GC37" s="13"/>
      <c r="GD37" s="64">
        <v>42604.6145833333</v>
      </c>
      <c r="GE37" s="27">
        <f t="shared" si="3"/>
        <v>2790</v>
      </c>
      <c r="GF37" s="27">
        <f t="shared" si="4"/>
        <v>46.5</v>
      </c>
      <c r="GG37" s="75">
        <v>7.44</v>
      </c>
      <c r="GH37" s="3">
        <v>40</v>
      </c>
      <c r="GI37" s="3">
        <v>97</v>
      </c>
      <c r="GJ37" s="3">
        <v>133</v>
      </c>
      <c r="GK37" s="4">
        <v>4</v>
      </c>
      <c r="GL37" s="75">
        <v>1.19</v>
      </c>
      <c r="GM37" s="4">
        <v>10.8</v>
      </c>
      <c r="GN37" s="4">
        <v>1</v>
      </c>
      <c r="GO37" s="3">
        <v>29</v>
      </c>
      <c r="GP37" s="4">
        <v>2.8</v>
      </c>
      <c r="GQ37" s="4">
        <v>9.9</v>
      </c>
    </row>
    <row r="38" spans="1:199">
      <c r="A38" s="3">
        <v>2016038</v>
      </c>
      <c r="B38" s="11" t="s">
        <v>211</v>
      </c>
      <c r="C38" s="87">
        <v>42609.1875</v>
      </c>
      <c r="D38" s="64">
        <v>42608.9895833333</v>
      </c>
      <c r="E38" s="75">
        <v>7.377</v>
      </c>
      <c r="F38" s="3">
        <v>36.9</v>
      </c>
      <c r="G38" s="3">
        <v>407</v>
      </c>
      <c r="H38" s="3">
        <v>133</v>
      </c>
      <c r="I38" s="4">
        <v>4.7</v>
      </c>
      <c r="J38" s="75">
        <v>1.14</v>
      </c>
      <c r="K38" s="4">
        <v>4.1</v>
      </c>
      <c r="L38" s="4">
        <v>5.3</v>
      </c>
      <c r="M38" s="3">
        <v>34.7</v>
      </c>
      <c r="N38" s="4">
        <v>-3.2</v>
      </c>
      <c r="O38" s="4">
        <v>11.3</v>
      </c>
      <c r="P38" s="64">
        <v>42609.1701388889</v>
      </c>
      <c r="Q38" s="27">
        <f t="shared" si="6"/>
        <v>-24.9999999976717</v>
      </c>
      <c r="R38" s="75">
        <v>7.33</v>
      </c>
      <c r="S38" s="3">
        <v>38</v>
      </c>
      <c r="T38" s="3">
        <v>374</v>
      </c>
      <c r="U38" s="3">
        <v>134</v>
      </c>
      <c r="V38" s="4">
        <v>4.3</v>
      </c>
      <c r="W38" s="75">
        <v>1.07</v>
      </c>
      <c r="X38" s="4">
        <v>6.8</v>
      </c>
      <c r="Y38" s="4">
        <v>8.9</v>
      </c>
      <c r="Z38" s="3">
        <v>30</v>
      </c>
      <c r="AA38" s="4">
        <v>-5.5</v>
      </c>
      <c r="AB38" s="4">
        <v>10.5</v>
      </c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4">
        <v>42609.2013888889</v>
      </c>
      <c r="AQ38" s="27">
        <f t="shared" si="5"/>
        <v>20.0000000023283</v>
      </c>
      <c r="AR38" s="75">
        <v>7.27</v>
      </c>
      <c r="AS38" s="3">
        <v>47</v>
      </c>
      <c r="AT38" s="3">
        <v>338</v>
      </c>
      <c r="AU38" s="3">
        <v>136</v>
      </c>
      <c r="AV38" s="4">
        <v>4</v>
      </c>
      <c r="AW38" s="75">
        <v>1.02</v>
      </c>
      <c r="AX38" s="4">
        <v>7.3</v>
      </c>
      <c r="AY38" s="4">
        <v>8.8</v>
      </c>
      <c r="AZ38" s="3">
        <v>25</v>
      </c>
      <c r="BA38" s="4">
        <v>-5.1</v>
      </c>
      <c r="BB38" s="4">
        <v>8.8</v>
      </c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4">
        <v>42609.2395833333</v>
      </c>
      <c r="BQ38" s="27">
        <f t="shared" si="8"/>
        <v>75.0000000034925</v>
      </c>
      <c r="BR38" s="75">
        <v>7.35</v>
      </c>
      <c r="BS38" s="3">
        <v>41</v>
      </c>
      <c r="BT38" s="3">
        <v>344</v>
      </c>
      <c r="BU38" s="3">
        <v>137</v>
      </c>
      <c r="BV38" s="4">
        <v>3.9</v>
      </c>
      <c r="BW38" s="75">
        <v>0.99</v>
      </c>
      <c r="BX38" s="4">
        <v>7.3</v>
      </c>
      <c r="BY38" s="4">
        <v>9.6</v>
      </c>
      <c r="BZ38" s="3">
        <v>22</v>
      </c>
      <c r="CA38" s="4">
        <v>-2.8</v>
      </c>
      <c r="CB38" s="4">
        <v>7.7</v>
      </c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4">
        <v>42609.2951388889</v>
      </c>
      <c r="DD38" s="27">
        <f t="shared" si="13"/>
        <v>155.000000002328</v>
      </c>
      <c r="DE38" s="75">
        <v>7.31</v>
      </c>
      <c r="DF38" s="3">
        <v>42</v>
      </c>
      <c r="DG38" s="3">
        <v>270</v>
      </c>
      <c r="DH38" s="3">
        <v>137</v>
      </c>
      <c r="DI38" s="4">
        <v>3.9</v>
      </c>
      <c r="DJ38" s="75">
        <v>1.12</v>
      </c>
      <c r="DK38" s="4">
        <v>8.1</v>
      </c>
      <c r="DL38" s="4">
        <v>10.9</v>
      </c>
      <c r="DM38" s="3">
        <v>27</v>
      </c>
      <c r="DN38" s="4">
        <v>-4.9</v>
      </c>
      <c r="DO38" s="13"/>
      <c r="DP38" s="64">
        <v>42609.3215277778</v>
      </c>
      <c r="DQ38" s="27">
        <f t="shared" si="14"/>
        <v>193.000000000466</v>
      </c>
      <c r="DR38" s="75">
        <v>7.38</v>
      </c>
      <c r="DS38" s="3">
        <v>39</v>
      </c>
      <c r="DT38" s="3">
        <v>277</v>
      </c>
      <c r="DU38" s="3">
        <v>139</v>
      </c>
      <c r="DV38" s="4">
        <v>3.8</v>
      </c>
      <c r="DW38" s="75">
        <v>1.1</v>
      </c>
      <c r="DX38" s="4">
        <v>8.7</v>
      </c>
      <c r="DY38" s="4">
        <v>12</v>
      </c>
      <c r="DZ38" s="3">
        <v>27</v>
      </c>
      <c r="EA38" s="4">
        <v>-1.8</v>
      </c>
      <c r="EB38" s="4">
        <v>9.5</v>
      </c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4">
        <v>42609.3215277778</v>
      </c>
      <c r="EQ38" s="27">
        <f t="shared" si="11"/>
        <v>193.000000000466</v>
      </c>
      <c r="ER38" s="75">
        <v>7.38</v>
      </c>
      <c r="ES38" s="3">
        <v>39</v>
      </c>
      <c r="ET38" s="3">
        <v>277</v>
      </c>
      <c r="EU38" s="3">
        <v>139</v>
      </c>
      <c r="EV38" s="4">
        <v>3.8</v>
      </c>
      <c r="EW38" s="75">
        <v>1.1</v>
      </c>
      <c r="EX38" s="4">
        <v>8.7</v>
      </c>
      <c r="EY38" s="4">
        <v>12</v>
      </c>
      <c r="EZ38" s="3">
        <v>27</v>
      </c>
      <c r="FA38" s="4">
        <v>-1.8</v>
      </c>
      <c r="FB38" s="4">
        <v>9.5</v>
      </c>
      <c r="FC38" s="64">
        <v>42609.3451388889</v>
      </c>
      <c r="FD38" s="27">
        <f t="shared" si="0"/>
        <v>226.999999996042</v>
      </c>
      <c r="FE38" s="75">
        <v>7.38</v>
      </c>
      <c r="FF38" s="3">
        <v>39</v>
      </c>
      <c r="FG38" s="3">
        <v>277</v>
      </c>
      <c r="FH38" s="3">
        <v>139</v>
      </c>
      <c r="FI38" s="4">
        <v>3.8</v>
      </c>
      <c r="FJ38" s="75">
        <v>1.1</v>
      </c>
      <c r="FK38" s="4">
        <v>8.7</v>
      </c>
      <c r="FL38" s="4">
        <v>12</v>
      </c>
      <c r="FM38" s="3">
        <v>27</v>
      </c>
      <c r="FN38" s="4">
        <v>-1.8</v>
      </c>
      <c r="FO38" s="4">
        <v>9.5</v>
      </c>
      <c r="FP38" s="83">
        <v>42610.3159722222</v>
      </c>
      <c r="FQ38" s="27">
        <f t="shared" si="1"/>
        <v>1624.99999999534</v>
      </c>
      <c r="FR38" s="27">
        <f t="shared" si="2"/>
        <v>27.0833333332557</v>
      </c>
      <c r="FS38" s="75">
        <v>7.46</v>
      </c>
      <c r="FT38" s="3">
        <v>51</v>
      </c>
      <c r="FU38" s="3">
        <v>60</v>
      </c>
      <c r="FV38" s="3">
        <v>140</v>
      </c>
      <c r="FW38" s="4">
        <v>3.9</v>
      </c>
      <c r="FX38" s="75">
        <v>1.23</v>
      </c>
      <c r="FY38" s="4">
        <v>6.9</v>
      </c>
      <c r="FZ38" s="4">
        <v>1.3</v>
      </c>
      <c r="GA38" s="3">
        <v>29</v>
      </c>
      <c r="GB38" s="4">
        <v>11.1</v>
      </c>
      <c r="GC38" s="4">
        <v>9.5</v>
      </c>
      <c r="GD38" s="64">
        <v>42611.4111111111</v>
      </c>
      <c r="GE38" s="27">
        <f t="shared" si="3"/>
        <v>3202.00000000186</v>
      </c>
      <c r="GF38" s="27">
        <f t="shared" si="4"/>
        <v>53.3666666666977</v>
      </c>
      <c r="GG38" s="75">
        <v>7.49</v>
      </c>
      <c r="GH38" s="3">
        <v>46</v>
      </c>
      <c r="GI38" s="3">
        <v>109</v>
      </c>
      <c r="GJ38" s="3">
        <v>136</v>
      </c>
      <c r="GK38" s="4">
        <v>3.2</v>
      </c>
      <c r="GL38" s="75">
        <v>1.12</v>
      </c>
      <c r="GM38" s="4">
        <v>9</v>
      </c>
      <c r="GN38" s="4">
        <v>1.8</v>
      </c>
      <c r="GO38" s="3">
        <v>32</v>
      </c>
      <c r="GP38" s="4">
        <v>10.5</v>
      </c>
      <c r="GQ38" s="4">
        <v>10.9</v>
      </c>
    </row>
    <row r="39" spans="1:199">
      <c r="A39" s="3">
        <v>2016039</v>
      </c>
      <c r="B39" s="11" t="s">
        <v>215</v>
      </c>
      <c r="C39" s="89">
        <v>42614.1256944444</v>
      </c>
      <c r="D39" s="64" t="s">
        <v>966</v>
      </c>
      <c r="E39" s="75">
        <v>7.331</v>
      </c>
      <c r="F39" s="3">
        <v>34.9</v>
      </c>
      <c r="G39" s="3">
        <v>264</v>
      </c>
      <c r="H39" s="3">
        <v>139</v>
      </c>
      <c r="I39" s="4">
        <v>3.7</v>
      </c>
      <c r="J39" s="75">
        <v>1.16</v>
      </c>
      <c r="K39" s="4">
        <v>5.1</v>
      </c>
      <c r="L39" s="4">
        <v>2.4</v>
      </c>
      <c r="M39" s="3">
        <v>22.1</v>
      </c>
      <c r="N39" s="4">
        <v>-6.9</v>
      </c>
      <c r="O39" s="4">
        <v>7.2</v>
      </c>
      <c r="P39" s="64">
        <v>42614.0909722222</v>
      </c>
      <c r="Q39" s="3">
        <f t="shared" si="6"/>
        <v>-50.0000000058208</v>
      </c>
      <c r="R39" s="75">
        <v>7.351</v>
      </c>
      <c r="S39" s="3">
        <v>34.3</v>
      </c>
      <c r="T39" s="3">
        <v>330</v>
      </c>
      <c r="U39" s="3">
        <v>139</v>
      </c>
      <c r="V39" s="4">
        <v>4.4</v>
      </c>
      <c r="W39" s="75">
        <v>1.11</v>
      </c>
      <c r="X39" s="4">
        <v>5.9</v>
      </c>
      <c r="Y39" s="4">
        <v>2</v>
      </c>
      <c r="Z39" s="3">
        <v>23.9</v>
      </c>
      <c r="AA39" s="4">
        <v>-6.1</v>
      </c>
      <c r="AB39" s="4">
        <v>7.8</v>
      </c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4">
        <v>42614.1381944444</v>
      </c>
      <c r="AQ39" s="27">
        <f t="shared" si="5"/>
        <v>17.999999995809</v>
      </c>
      <c r="AR39" s="75">
        <v>7.312</v>
      </c>
      <c r="AS39" s="3">
        <v>35.1</v>
      </c>
      <c r="AT39" s="3">
        <v>319</v>
      </c>
      <c r="AU39" s="3">
        <v>137</v>
      </c>
      <c r="AV39" s="4">
        <v>4.5</v>
      </c>
      <c r="AW39" s="75">
        <v>1.25</v>
      </c>
      <c r="AX39" s="4">
        <v>11.8</v>
      </c>
      <c r="AY39" s="4">
        <v>2.7</v>
      </c>
      <c r="AZ39" s="3">
        <v>25.6</v>
      </c>
      <c r="BA39" s="4">
        <v>-7.8</v>
      </c>
      <c r="BB39" s="4">
        <v>8.3</v>
      </c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4">
        <v>42614.2236111111</v>
      </c>
      <c r="CQ39" s="27">
        <f t="shared" si="10"/>
        <v>140.999999998603</v>
      </c>
      <c r="CR39" s="80">
        <v>7.379</v>
      </c>
      <c r="CS39" s="3">
        <v>35.7</v>
      </c>
      <c r="CT39" s="3">
        <v>326</v>
      </c>
      <c r="CU39" s="3">
        <v>142</v>
      </c>
      <c r="CV39" s="4">
        <v>4.2</v>
      </c>
      <c r="CW39" s="75">
        <v>1.15</v>
      </c>
      <c r="CX39" s="4">
        <v>12</v>
      </c>
      <c r="CY39" s="4">
        <v>2.9</v>
      </c>
      <c r="CZ39" s="3">
        <v>27.7</v>
      </c>
      <c r="DA39" s="4">
        <v>-3.8</v>
      </c>
      <c r="DB39" s="4">
        <v>9</v>
      </c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4">
        <v>42614.2854166667</v>
      </c>
      <c r="FD39" s="27">
        <f t="shared" si="0"/>
        <v>229.999999995343</v>
      </c>
      <c r="FE39" s="75">
        <v>7.4</v>
      </c>
      <c r="FF39" s="3">
        <v>43</v>
      </c>
      <c r="FG39" s="3">
        <v>132</v>
      </c>
      <c r="FH39" s="3">
        <v>141</v>
      </c>
      <c r="FI39" s="4">
        <v>3.7</v>
      </c>
      <c r="FJ39" s="75">
        <v>1.36</v>
      </c>
      <c r="FK39" s="4">
        <v>8.2</v>
      </c>
      <c r="FL39" s="4">
        <v>1.7</v>
      </c>
      <c r="FM39" s="3">
        <v>29</v>
      </c>
      <c r="FN39" s="4">
        <v>1.5</v>
      </c>
      <c r="FO39" s="4">
        <v>10.7</v>
      </c>
      <c r="FP39" s="83">
        <v>42615.5590277778</v>
      </c>
      <c r="FQ39" s="27">
        <f t="shared" si="1"/>
        <v>2064.0000000014</v>
      </c>
      <c r="FR39" s="27">
        <f t="shared" si="2"/>
        <v>34.4000000000233</v>
      </c>
      <c r="FS39" s="75">
        <v>7.44</v>
      </c>
      <c r="FT39" s="3">
        <v>35</v>
      </c>
      <c r="FU39" s="3">
        <v>126</v>
      </c>
      <c r="FV39" s="3">
        <v>133</v>
      </c>
      <c r="FW39" s="4">
        <v>4.2</v>
      </c>
      <c r="FX39" s="75">
        <v>1.2</v>
      </c>
      <c r="FY39" s="4">
        <v>12.2</v>
      </c>
      <c r="FZ39" s="4">
        <v>1.7</v>
      </c>
      <c r="GA39" s="3">
        <v>26</v>
      </c>
      <c r="GB39" s="4">
        <v>-0.1</v>
      </c>
      <c r="GC39" s="4">
        <v>9.6</v>
      </c>
      <c r="GD39" s="64">
        <v>42616.6652777778</v>
      </c>
      <c r="GE39" s="27">
        <f t="shared" si="3"/>
        <v>3656.99999999721</v>
      </c>
      <c r="GF39" s="27">
        <f t="shared" si="4"/>
        <v>60.9499999999534</v>
      </c>
      <c r="GG39" s="75">
        <v>7.43</v>
      </c>
      <c r="GH39" s="3">
        <v>35</v>
      </c>
      <c r="GI39" s="3">
        <v>100</v>
      </c>
      <c r="GJ39" s="3">
        <v>132</v>
      </c>
      <c r="GK39" s="4">
        <v>4.3</v>
      </c>
      <c r="GL39" s="75">
        <v>1.21</v>
      </c>
      <c r="GM39" s="4">
        <v>10</v>
      </c>
      <c r="GN39" s="4">
        <v>2.1</v>
      </c>
      <c r="GO39" s="3">
        <v>28</v>
      </c>
      <c r="GP39" s="4">
        <v>-0.8</v>
      </c>
      <c r="GQ39" s="4">
        <v>10.4</v>
      </c>
    </row>
    <row r="40" spans="1:199">
      <c r="A40" s="3">
        <v>2016040</v>
      </c>
      <c r="B40" s="11" t="s">
        <v>218</v>
      </c>
      <c r="C40" s="89">
        <v>42617.8972222222</v>
      </c>
      <c r="D40" s="64" t="s">
        <v>967</v>
      </c>
      <c r="E40" s="75">
        <v>7.49</v>
      </c>
      <c r="F40" s="3">
        <v>36</v>
      </c>
      <c r="G40" s="3">
        <v>419</v>
      </c>
      <c r="H40" s="3">
        <v>137</v>
      </c>
      <c r="I40" s="4">
        <v>3.2</v>
      </c>
      <c r="J40" s="75">
        <v>1.15</v>
      </c>
      <c r="K40" s="4">
        <v>5.9</v>
      </c>
      <c r="L40" s="4">
        <v>1.5</v>
      </c>
      <c r="M40" s="3">
        <v>34</v>
      </c>
      <c r="N40" s="4">
        <v>4</v>
      </c>
      <c r="O40" s="4">
        <v>11.9</v>
      </c>
      <c r="P40" s="64">
        <v>42617.8409722222</v>
      </c>
      <c r="Q40" s="3">
        <f t="shared" si="6"/>
        <v>-81.0000000020955</v>
      </c>
      <c r="R40" s="75">
        <v>7.44</v>
      </c>
      <c r="S40" s="3">
        <v>35</v>
      </c>
      <c r="T40" s="3">
        <v>414</v>
      </c>
      <c r="U40" s="3">
        <v>140</v>
      </c>
      <c r="V40" s="4">
        <v>3.8</v>
      </c>
      <c r="W40" s="75">
        <v>1.09</v>
      </c>
      <c r="X40" s="4">
        <v>6.8</v>
      </c>
      <c r="Y40" s="4">
        <v>2.2</v>
      </c>
      <c r="Z40" s="3">
        <v>31</v>
      </c>
      <c r="AA40" s="4">
        <v>-0.1</v>
      </c>
      <c r="AB40" s="4">
        <v>10.9</v>
      </c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4">
        <v>42617.9118055556</v>
      </c>
      <c r="AQ40" s="27">
        <f t="shared" si="5"/>
        <v>21.0000000055879</v>
      </c>
      <c r="AR40" s="75">
        <v>7.262</v>
      </c>
      <c r="AS40" s="3">
        <v>36.8</v>
      </c>
      <c r="AT40" s="3">
        <v>490</v>
      </c>
      <c r="AU40" s="3">
        <v>140</v>
      </c>
      <c r="AV40" s="4">
        <v>4</v>
      </c>
      <c r="AW40" s="75">
        <v>1.01</v>
      </c>
      <c r="AX40" s="4">
        <v>7.3</v>
      </c>
      <c r="AY40" s="4">
        <v>5.3</v>
      </c>
      <c r="AZ40" s="3">
        <v>31.6</v>
      </c>
      <c r="BA40" s="4">
        <v>-9.6</v>
      </c>
      <c r="BB40" s="4">
        <v>10.3</v>
      </c>
      <c r="BC40" s="64">
        <v>42617.9368055556</v>
      </c>
      <c r="BD40" s="27">
        <f t="shared" si="9"/>
        <v>56.999999997206</v>
      </c>
      <c r="BE40" s="75">
        <v>7.418</v>
      </c>
      <c r="BF40" s="3">
        <v>31.7</v>
      </c>
      <c r="BG40" s="3">
        <v>478</v>
      </c>
      <c r="BH40" s="3">
        <v>146</v>
      </c>
      <c r="BI40" s="4">
        <v>3.9</v>
      </c>
      <c r="BJ40" s="75">
        <v>1</v>
      </c>
      <c r="BK40" s="4">
        <v>6.7</v>
      </c>
      <c r="BL40" s="4">
        <v>5.7</v>
      </c>
      <c r="BM40" s="3">
        <v>29.4</v>
      </c>
      <c r="BN40" s="4">
        <v>-3.7</v>
      </c>
      <c r="BO40" s="4">
        <v>9.6</v>
      </c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7">
        <v>42617.9659722222</v>
      </c>
      <c r="CD40" s="27">
        <f t="shared" si="7"/>
        <v>98.9999999979045</v>
      </c>
      <c r="CE40" s="75">
        <v>7.336</v>
      </c>
      <c r="CF40" s="3">
        <v>35.5</v>
      </c>
      <c r="CG40" s="3">
        <v>475</v>
      </c>
      <c r="CH40" s="3">
        <v>147</v>
      </c>
      <c r="CI40" s="4">
        <v>3.7</v>
      </c>
      <c r="CJ40" s="75">
        <v>1.01</v>
      </c>
      <c r="CK40" s="4">
        <v>7.1</v>
      </c>
      <c r="CL40" s="4">
        <v>6.7</v>
      </c>
      <c r="CM40" s="3">
        <v>29.2</v>
      </c>
      <c r="CN40" s="4">
        <v>-6.3</v>
      </c>
      <c r="CO40" s="4">
        <v>9.5</v>
      </c>
      <c r="CP40" s="64">
        <v>42617.9958333333</v>
      </c>
      <c r="CQ40" s="27">
        <f t="shared" si="10"/>
        <v>142.000000001863</v>
      </c>
      <c r="CR40" s="80">
        <v>7.325</v>
      </c>
      <c r="CS40" s="3">
        <v>33.5</v>
      </c>
      <c r="CT40" s="3">
        <v>466</v>
      </c>
      <c r="CU40" s="3">
        <v>146</v>
      </c>
      <c r="CV40" s="4">
        <v>3.7</v>
      </c>
      <c r="CW40" s="75">
        <v>1.01</v>
      </c>
      <c r="CX40" s="4">
        <v>8.6</v>
      </c>
      <c r="CY40" s="4">
        <v>7.7</v>
      </c>
      <c r="CZ40" s="3">
        <v>27.9</v>
      </c>
      <c r="DA40" s="4">
        <v>-7.9</v>
      </c>
      <c r="DB40" s="4">
        <v>9.1</v>
      </c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4">
        <v>42618.0319444444</v>
      </c>
      <c r="DQ40" s="27">
        <f t="shared" si="14"/>
        <v>194.000000003725</v>
      </c>
      <c r="DR40" s="75">
        <v>7.355</v>
      </c>
      <c r="DS40" s="3">
        <v>33.3</v>
      </c>
      <c r="DT40" s="3">
        <v>426</v>
      </c>
      <c r="DU40" s="3">
        <v>148</v>
      </c>
      <c r="DV40" s="4">
        <v>3.7</v>
      </c>
      <c r="DW40" s="75">
        <v>1.1</v>
      </c>
      <c r="DX40" s="4">
        <v>8.9</v>
      </c>
      <c r="DY40" s="4">
        <v>7.5</v>
      </c>
      <c r="DZ40" s="3">
        <v>27.7</v>
      </c>
      <c r="EA40" s="4">
        <v>-6.4</v>
      </c>
      <c r="EB40" s="4">
        <v>9</v>
      </c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4">
        <v>42618.0916666667</v>
      </c>
      <c r="FD40" s="27">
        <f t="shared" si="0"/>
        <v>280.000000001164</v>
      </c>
      <c r="FE40" s="75">
        <v>7.44</v>
      </c>
      <c r="FF40" s="3">
        <v>31</v>
      </c>
      <c r="FG40" s="3">
        <v>202</v>
      </c>
      <c r="FH40" s="3">
        <v>144</v>
      </c>
      <c r="FI40" s="4">
        <v>3.5</v>
      </c>
      <c r="FJ40" s="75">
        <v>1.15</v>
      </c>
      <c r="FK40" s="4">
        <v>9.9</v>
      </c>
      <c r="FL40" s="4">
        <v>5.8</v>
      </c>
      <c r="FM40" s="3">
        <v>25</v>
      </c>
      <c r="FN40" s="4">
        <v>-2.5</v>
      </c>
      <c r="FO40" s="4">
        <v>9.3</v>
      </c>
      <c r="FP40" s="83">
        <v>42618.9263888889</v>
      </c>
      <c r="FQ40" s="27">
        <f t="shared" si="1"/>
        <v>1482.0000000007</v>
      </c>
      <c r="FR40" s="27">
        <f t="shared" si="2"/>
        <v>24.7000000000116</v>
      </c>
      <c r="FS40" s="75">
        <v>7.45</v>
      </c>
      <c r="FT40" s="3">
        <v>39</v>
      </c>
      <c r="FU40" s="3">
        <v>155</v>
      </c>
      <c r="FV40" s="3">
        <v>140</v>
      </c>
      <c r="FW40" s="4">
        <v>4.6</v>
      </c>
      <c r="FX40" s="75">
        <v>1.28</v>
      </c>
      <c r="FY40" s="4">
        <v>12.2</v>
      </c>
      <c r="FZ40" s="4">
        <v>1.5</v>
      </c>
      <c r="GA40" s="3">
        <v>28</v>
      </c>
      <c r="GB40" s="4">
        <v>2.9</v>
      </c>
      <c r="GC40" s="4">
        <v>10.4</v>
      </c>
      <c r="GD40" s="64">
        <v>42619.9090277778</v>
      </c>
      <c r="GE40" s="27">
        <f t="shared" si="3"/>
        <v>2897.00000000303</v>
      </c>
      <c r="GF40" s="27">
        <f t="shared" si="4"/>
        <v>48.2833333333838</v>
      </c>
      <c r="GG40" s="75">
        <v>7.49</v>
      </c>
      <c r="GH40" s="3">
        <v>36</v>
      </c>
      <c r="GI40" s="3">
        <v>67</v>
      </c>
      <c r="GJ40" s="3">
        <v>138</v>
      </c>
      <c r="GK40" s="4">
        <v>4</v>
      </c>
      <c r="GL40" s="75">
        <v>1.2</v>
      </c>
      <c r="GM40" s="4">
        <v>10.5</v>
      </c>
      <c r="GN40" s="4">
        <v>2.5</v>
      </c>
      <c r="GO40" s="3">
        <v>29</v>
      </c>
      <c r="GP40" s="4">
        <v>4</v>
      </c>
      <c r="GQ40" s="4">
        <v>10.7</v>
      </c>
    </row>
    <row r="41" spans="1:199">
      <c r="A41" s="3">
        <v>2016041</v>
      </c>
      <c r="B41" s="11" t="s">
        <v>221</v>
      </c>
      <c r="C41" s="89">
        <v>42624.1340277778</v>
      </c>
      <c r="D41" s="64" t="s">
        <v>968</v>
      </c>
      <c r="E41" s="75">
        <v>7.433</v>
      </c>
      <c r="F41" s="3">
        <v>32.4</v>
      </c>
      <c r="G41" s="3">
        <v>276</v>
      </c>
      <c r="H41" s="3">
        <v>136</v>
      </c>
      <c r="I41" s="4">
        <v>3.9</v>
      </c>
      <c r="J41" s="75">
        <v>1.22</v>
      </c>
      <c r="K41" s="4">
        <v>4.3</v>
      </c>
      <c r="L41" s="4">
        <v>1.5</v>
      </c>
      <c r="M41" s="3">
        <v>24.2</v>
      </c>
      <c r="N41" s="4">
        <v>-2.5</v>
      </c>
      <c r="O41" s="4">
        <v>7.9</v>
      </c>
      <c r="P41" s="64">
        <v>42624.0944444444</v>
      </c>
      <c r="Q41" s="3">
        <f t="shared" si="6"/>
        <v>-56.999999997206</v>
      </c>
      <c r="R41" s="75">
        <v>7.259</v>
      </c>
      <c r="S41" s="3">
        <v>33.3</v>
      </c>
      <c r="T41" s="3">
        <v>299</v>
      </c>
      <c r="U41" s="3">
        <v>142</v>
      </c>
      <c r="V41" s="4">
        <v>3.7</v>
      </c>
      <c r="W41" s="75">
        <v>1.07</v>
      </c>
      <c r="X41" s="4">
        <v>3</v>
      </c>
      <c r="Y41" s="4">
        <v>4.2</v>
      </c>
      <c r="Z41" s="3">
        <v>22.5</v>
      </c>
      <c r="AA41" s="4">
        <v>-11.1</v>
      </c>
      <c r="AB41" s="4">
        <v>7.3</v>
      </c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4">
        <v>42624.1444444444</v>
      </c>
      <c r="AQ41" s="27">
        <f t="shared" si="5"/>
        <v>14.9999999965075</v>
      </c>
      <c r="AR41" s="75">
        <v>7.315</v>
      </c>
      <c r="AS41" s="3">
        <v>34.7</v>
      </c>
      <c r="AT41" s="3">
        <v>231</v>
      </c>
      <c r="AU41" s="3">
        <v>144</v>
      </c>
      <c r="AV41" s="4">
        <v>3.2</v>
      </c>
      <c r="AW41" s="75">
        <v>1.06</v>
      </c>
      <c r="AX41" s="4">
        <v>6.2</v>
      </c>
      <c r="AY41" s="4">
        <v>6.1</v>
      </c>
      <c r="AZ41" s="3">
        <v>17.3</v>
      </c>
      <c r="BA41" s="4">
        <v>-7.8</v>
      </c>
      <c r="BB41" s="4">
        <v>5.6</v>
      </c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4">
        <v>42624.1965277778</v>
      </c>
      <c r="BQ41" s="27">
        <f t="shared" si="8"/>
        <v>90</v>
      </c>
      <c r="BR41" s="75">
        <v>7.27</v>
      </c>
      <c r="BS41" s="3">
        <v>39.9</v>
      </c>
      <c r="BT41" s="3">
        <v>137</v>
      </c>
      <c r="BU41" s="3">
        <v>141</v>
      </c>
      <c r="BV41" s="4">
        <v>3.7</v>
      </c>
      <c r="BW41" s="75">
        <v>1.23</v>
      </c>
      <c r="BX41" s="4">
        <v>8.8</v>
      </c>
      <c r="BY41" s="4">
        <v>4.7</v>
      </c>
      <c r="BZ41" s="3">
        <v>22.9</v>
      </c>
      <c r="CA41" s="4">
        <v>-7.8</v>
      </c>
      <c r="CB41" s="4">
        <v>7.5</v>
      </c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4">
        <v>42624.28125</v>
      </c>
      <c r="ED41" s="27">
        <f t="shared" si="15"/>
        <v>211.999999999534</v>
      </c>
      <c r="EE41" s="80">
        <v>7.355</v>
      </c>
      <c r="EF41" s="3">
        <v>38.1</v>
      </c>
      <c r="EG41" s="3">
        <v>76</v>
      </c>
      <c r="EH41" s="3">
        <v>143</v>
      </c>
      <c r="EI41" s="75">
        <v>3.6</v>
      </c>
      <c r="EJ41" s="75">
        <v>1.18</v>
      </c>
      <c r="EK41" s="4">
        <v>12</v>
      </c>
      <c r="EL41" s="4">
        <v>4.4</v>
      </c>
      <c r="EM41" s="3">
        <v>28</v>
      </c>
      <c r="EN41" s="4">
        <v>-3.9</v>
      </c>
      <c r="EO41" s="4">
        <v>9.1</v>
      </c>
      <c r="EP41" s="64">
        <v>42624.3083333333</v>
      </c>
      <c r="EQ41" s="27">
        <f t="shared" si="11"/>
        <v>251.000000000931</v>
      </c>
      <c r="ER41" s="75">
        <v>7.391</v>
      </c>
      <c r="ES41" s="3">
        <v>36</v>
      </c>
      <c r="ET41" s="3">
        <v>154</v>
      </c>
      <c r="EU41" s="3">
        <v>142</v>
      </c>
      <c r="EV41" s="4">
        <v>3.4</v>
      </c>
      <c r="EW41" s="75">
        <v>1.17</v>
      </c>
      <c r="EX41" s="4">
        <v>13.1</v>
      </c>
      <c r="EY41" s="4">
        <v>3.8</v>
      </c>
      <c r="EZ41" s="3">
        <v>27.9</v>
      </c>
      <c r="FA41" s="4">
        <v>-2.9</v>
      </c>
      <c r="FB41" s="4">
        <v>9.1</v>
      </c>
      <c r="FC41" s="64">
        <v>42624.3416666667</v>
      </c>
      <c r="FD41" s="27">
        <f t="shared" si="0"/>
        <v>299.000000000233</v>
      </c>
      <c r="FE41" s="75">
        <v>7.35</v>
      </c>
      <c r="FF41" s="3">
        <v>48</v>
      </c>
      <c r="FG41" s="3">
        <v>194</v>
      </c>
      <c r="FH41" s="3">
        <v>140</v>
      </c>
      <c r="FI41" s="4">
        <v>3.4</v>
      </c>
      <c r="FJ41" s="75">
        <v>1.26</v>
      </c>
      <c r="FK41" s="4">
        <v>15.7</v>
      </c>
      <c r="FL41" s="4">
        <v>2.1</v>
      </c>
      <c r="FM41" s="3">
        <v>27</v>
      </c>
      <c r="FN41" s="4">
        <v>0.6</v>
      </c>
      <c r="FO41" s="4">
        <v>9.2</v>
      </c>
      <c r="FP41" s="83">
        <v>42625.1215277778</v>
      </c>
      <c r="FQ41" s="27">
        <f t="shared" si="1"/>
        <v>1422.00000000419</v>
      </c>
      <c r="FR41" s="27">
        <f t="shared" si="2"/>
        <v>23.7000000000698</v>
      </c>
      <c r="FS41" s="75">
        <v>7.54</v>
      </c>
      <c r="FT41" s="3">
        <v>30</v>
      </c>
      <c r="FU41" s="3">
        <v>226</v>
      </c>
      <c r="FV41" s="3">
        <v>141</v>
      </c>
      <c r="FW41" s="4">
        <v>4.7</v>
      </c>
      <c r="FX41" s="75">
        <v>1.25</v>
      </c>
      <c r="FY41" s="4">
        <v>9.7</v>
      </c>
      <c r="FZ41" s="4">
        <v>1.6</v>
      </c>
      <c r="GA41" s="3">
        <v>21</v>
      </c>
      <c r="GB41" s="4">
        <v>3.1</v>
      </c>
      <c r="GC41" s="4">
        <v>7.1</v>
      </c>
      <c r="GD41" s="64">
        <v>42626.4201388889</v>
      </c>
      <c r="GE41" s="27">
        <f t="shared" si="3"/>
        <v>3292.00000000186</v>
      </c>
      <c r="GF41" s="27">
        <f t="shared" si="4"/>
        <v>54.8666666666977</v>
      </c>
      <c r="GG41" s="75">
        <v>7.43</v>
      </c>
      <c r="GH41" s="3">
        <v>42</v>
      </c>
      <c r="GI41" s="3">
        <v>98</v>
      </c>
      <c r="GJ41" s="3">
        <v>143</v>
      </c>
      <c r="GK41" s="4">
        <v>3.8</v>
      </c>
      <c r="GL41" s="75">
        <v>1.15</v>
      </c>
      <c r="GM41" s="4">
        <v>8.6</v>
      </c>
      <c r="GN41" s="4">
        <v>0.8</v>
      </c>
      <c r="GO41" s="3">
        <v>31</v>
      </c>
      <c r="GP41" s="4">
        <v>3.2</v>
      </c>
      <c r="GQ41" s="4">
        <v>10.5</v>
      </c>
    </row>
    <row r="42" spans="1:199">
      <c r="A42" s="3">
        <v>2016042</v>
      </c>
      <c r="B42" s="11" t="s">
        <v>227</v>
      </c>
      <c r="C42" s="89">
        <v>42628.2701388889</v>
      </c>
      <c r="D42" s="64" t="s">
        <v>969</v>
      </c>
      <c r="E42" s="75">
        <v>7.432</v>
      </c>
      <c r="F42" s="3">
        <v>33.6</v>
      </c>
      <c r="G42" s="3">
        <v>228</v>
      </c>
      <c r="H42" s="3">
        <v>151</v>
      </c>
      <c r="I42" s="4">
        <v>4.3</v>
      </c>
      <c r="J42" s="75">
        <v>1.29</v>
      </c>
      <c r="K42" s="4">
        <v>6.9</v>
      </c>
      <c r="L42" s="4">
        <v>2.1</v>
      </c>
      <c r="M42" s="3">
        <v>19.9</v>
      </c>
      <c r="N42" s="4">
        <v>-1.9</v>
      </c>
      <c r="O42" s="4">
        <v>6.5</v>
      </c>
      <c r="P42" s="64">
        <v>42628.2618055556</v>
      </c>
      <c r="Q42" s="3">
        <f t="shared" si="6"/>
        <v>-11.999999997206</v>
      </c>
      <c r="R42" s="75">
        <v>7.274</v>
      </c>
      <c r="S42" s="3">
        <v>38.3</v>
      </c>
      <c r="T42" s="3">
        <v>75.6</v>
      </c>
      <c r="U42" s="3">
        <v>150</v>
      </c>
      <c r="V42" s="4">
        <v>4.4</v>
      </c>
      <c r="W42" s="75">
        <v>1.13</v>
      </c>
      <c r="X42" s="4">
        <v>7.8</v>
      </c>
      <c r="Y42" s="4">
        <v>4.6</v>
      </c>
      <c r="Z42" s="3">
        <v>18.3</v>
      </c>
      <c r="AA42" s="4">
        <v>-8.2</v>
      </c>
      <c r="AB42" s="4">
        <v>6</v>
      </c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86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7">
        <v>42628.3451388889</v>
      </c>
      <c r="CD42" s="27">
        <f t="shared" si="7"/>
        <v>107.999999995809</v>
      </c>
      <c r="CE42" s="75">
        <v>7.329</v>
      </c>
      <c r="CF42" s="3">
        <v>39.6</v>
      </c>
      <c r="CG42" s="3">
        <v>120</v>
      </c>
      <c r="CH42" s="3">
        <v>151</v>
      </c>
      <c r="CI42" s="4">
        <v>4.6</v>
      </c>
      <c r="CJ42" s="75">
        <v>1.13</v>
      </c>
      <c r="CK42" s="4">
        <v>8.6</v>
      </c>
      <c r="CL42" s="4">
        <v>4.1</v>
      </c>
      <c r="CM42" s="3">
        <v>221</v>
      </c>
      <c r="CN42" s="4">
        <v>-4.7</v>
      </c>
      <c r="CO42" s="4">
        <v>7.2</v>
      </c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4">
        <v>42628.375</v>
      </c>
      <c r="DD42" s="27">
        <f t="shared" si="13"/>
        <v>150.999999999767</v>
      </c>
      <c r="DE42" s="75">
        <v>7.305</v>
      </c>
      <c r="DF42" s="3">
        <v>43.4</v>
      </c>
      <c r="DG42" s="3">
        <v>94.2</v>
      </c>
      <c r="DH42" s="3">
        <v>152</v>
      </c>
      <c r="DI42" s="4">
        <v>4.7</v>
      </c>
      <c r="DJ42" s="75">
        <v>1.16</v>
      </c>
      <c r="DK42" s="4">
        <v>8.9</v>
      </c>
      <c r="DL42" s="4">
        <v>3.8</v>
      </c>
      <c r="DM42" s="3">
        <v>23</v>
      </c>
      <c r="DN42" s="4">
        <v>-4.3</v>
      </c>
      <c r="DO42" s="4">
        <v>7.5</v>
      </c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4">
        <v>42628.4201388889</v>
      </c>
      <c r="FD42" s="27">
        <f t="shared" si="0"/>
        <v>216.000000002095</v>
      </c>
      <c r="FE42" s="75">
        <v>7.34</v>
      </c>
      <c r="FF42" s="3">
        <v>34</v>
      </c>
      <c r="FG42" s="3">
        <v>87</v>
      </c>
      <c r="FH42" s="3">
        <v>143</v>
      </c>
      <c r="FI42" s="4">
        <v>4.6</v>
      </c>
      <c r="FJ42" s="75">
        <v>1.16</v>
      </c>
      <c r="FK42" s="4">
        <v>7</v>
      </c>
      <c r="FL42" s="4">
        <v>5.2</v>
      </c>
      <c r="FM42" s="3">
        <v>18</v>
      </c>
      <c r="FN42" s="4">
        <v>-6.8</v>
      </c>
      <c r="FO42" s="4">
        <v>6.1</v>
      </c>
      <c r="FP42" s="83">
        <v>42629.1256944444</v>
      </c>
      <c r="FQ42" s="27">
        <f t="shared" si="1"/>
        <v>1232.00000000303</v>
      </c>
      <c r="FR42" s="27">
        <f t="shared" si="2"/>
        <v>20.5333333333838</v>
      </c>
      <c r="FS42" s="75">
        <v>7.43</v>
      </c>
      <c r="FT42" s="3">
        <v>43</v>
      </c>
      <c r="FU42" s="3">
        <v>92</v>
      </c>
      <c r="FV42" s="3">
        <v>144</v>
      </c>
      <c r="FW42" s="4">
        <v>4.5</v>
      </c>
      <c r="FX42" s="75">
        <v>1.18</v>
      </c>
      <c r="FY42" s="4">
        <v>7.7</v>
      </c>
      <c r="FZ42" s="4">
        <v>1.5</v>
      </c>
      <c r="GA42" s="3">
        <v>27</v>
      </c>
      <c r="GB42" s="4">
        <v>3.7</v>
      </c>
      <c r="GC42" s="4">
        <v>10</v>
      </c>
      <c r="GD42" s="64">
        <v>42630.2902777778</v>
      </c>
      <c r="GE42" s="27">
        <f t="shared" si="3"/>
        <v>2909.00000000023</v>
      </c>
      <c r="GF42" s="27">
        <f t="shared" si="4"/>
        <v>48.4833333333372</v>
      </c>
      <c r="GG42" s="75">
        <v>7.19</v>
      </c>
      <c r="GH42" s="3">
        <v>35</v>
      </c>
      <c r="GI42" s="3">
        <v>147</v>
      </c>
      <c r="GJ42" s="3">
        <v>145</v>
      </c>
      <c r="GK42" s="4">
        <v>4.5</v>
      </c>
      <c r="GL42" s="75">
        <v>0.67</v>
      </c>
      <c r="GM42" s="4">
        <v>4.6</v>
      </c>
      <c r="GN42" s="4">
        <v>14.7</v>
      </c>
      <c r="GO42" s="3">
        <v>15</v>
      </c>
      <c r="GP42" s="4">
        <v>-13.8</v>
      </c>
      <c r="GQ42" s="13"/>
    </row>
    <row r="43" spans="1:199">
      <c r="A43" s="3">
        <v>2016043</v>
      </c>
      <c r="B43" s="11" t="s">
        <v>232</v>
      </c>
      <c r="C43" s="89">
        <v>42628.10625</v>
      </c>
      <c r="D43" s="64" t="s">
        <v>970</v>
      </c>
      <c r="E43" s="75">
        <v>7.47</v>
      </c>
      <c r="F43" s="3">
        <v>36</v>
      </c>
      <c r="G43" s="3">
        <v>167</v>
      </c>
      <c r="H43" s="3">
        <v>121</v>
      </c>
      <c r="I43" s="4">
        <v>4.9</v>
      </c>
      <c r="J43" s="75">
        <v>1.07</v>
      </c>
      <c r="K43" s="4">
        <v>6.1</v>
      </c>
      <c r="L43" s="4">
        <v>1.3</v>
      </c>
      <c r="M43" s="3">
        <v>55</v>
      </c>
      <c r="N43" s="4">
        <v>2.8</v>
      </c>
      <c r="O43" s="4">
        <v>19.3</v>
      </c>
      <c r="P43" s="64">
        <v>42628.0979166667</v>
      </c>
      <c r="Q43" s="3">
        <f t="shared" si="6"/>
        <v>-11.999999997206</v>
      </c>
      <c r="R43" s="75">
        <v>7.34</v>
      </c>
      <c r="S43" s="3">
        <v>38</v>
      </c>
      <c r="T43" s="3">
        <v>295</v>
      </c>
      <c r="U43" s="3">
        <v>125</v>
      </c>
      <c r="V43" s="4">
        <v>4.7</v>
      </c>
      <c r="W43" s="75">
        <v>1</v>
      </c>
      <c r="X43" s="4">
        <v>7.3</v>
      </c>
      <c r="Y43" s="4">
        <v>5.1</v>
      </c>
      <c r="Z43" s="3">
        <v>38</v>
      </c>
      <c r="AA43" s="4">
        <v>-4.8</v>
      </c>
      <c r="AB43" s="4">
        <v>13.3</v>
      </c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4">
        <v>42628.125</v>
      </c>
      <c r="AQ43" s="27">
        <f t="shared" si="5"/>
        <v>27.000000004191</v>
      </c>
      <c r="AR43" s="75">
        <v>7.3</v>
      </c>
      <c r="AS43" s="3">
        <v>38</v>
      </c>
      <c r="AT43" s="3">
        <v>262</v>
      </c>
      <c r="AU43" s="3">
        <v>125</v>
      </c>
      <c r="AV43" s="4">
        <v>4</v>
      </c>
      <c r="AW43" s="75">
        <v>1.23</v>
      </c>
      <c r="AX43" s="4">
        <v>11.4</v>
      </c>
      <c r="AY43" s="4">
        <v>5.2</v>
      </c>
      <c r="AZ43" s="3">
        <v>35</v>
      </c>
      <c r="BA43" s="4">
        <v>-7.1</v>
      </c>
      <c r="BB43" s="4">
        <v>12.3</v>
      </c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4">
        <v>42628.1659722222</v>
      </c>
      <c r="BQ43" s="27">
        <f t="shared" si="8"/>
        <v>86.0000000079162</v>
      </c>
      <c r="BR43" s="75">
        <v>7.34</v>
      </c>
      <c r="BS43" s="3">
        <v>38</v>
      </c>
      <c r="BT43" s="3">
        <v>322</v>
      </c>
      <c r="BU43" s="3">
        <v>128</v>
      </c>
      <c r="BV43" s="4">
        <v>4</v>
      </c>
      <c r="BW43" s="75">
        <v>1.07</v>
      </c>
      <c r="BX43" s="4">
        <v>13.2</v>
      </c>
      <c r="BY43" s="4">
        <v>5.9</v>
      </c>
      <c r="BZ43" s="3">
        <v>35</v>
      </c>
      <c r="CA43" s="4">
        <v>-4.8</v>
      </c>
      <c r="CB43" s="4">
        <v>12.3</v>
      </c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4">
        <v>42628.2916666667</v>
      </c>
      <c r="FD43" s="27">
        <f t="shared" si="0"/>
        <v>267.000000000698</v>
      </c>
      <c r="FE43" s="75">
        <v>7.16</v>
      </c>
      <c r="FF43" s="3">
        <v>60</v>
      </c>
      <c r="FG43" s="3">
        <v>103</v>
      </c>
      <c r="FH43" s="3">
        <v>130</v>
      </c>
      <c r="FI43" s="4">
        <v>4.3</v>
      </c>
      <c r="FJ43" s="75">
        <v>1.26</v>
      </c>
      <c r="FK43" s="4">
        <v>19.5</v>
      </c>
      <c r="FL43" s="4">
        <v>5.4</v>
      </c>
      <c r="FM43" s="3">
        <v>41</v>
      </c>
      <c r="FN43" s="4">
        <v>-8.1</v>
      </c>
      <c r="FO43" s="4">
        <v>13.9</v>
      </c>
      <c r="FP43" s="83">
        <v>42629.2826388889</v>
      </c>
      <c r="FQ43" s="27">
        <f t="shared" si="1"/>
        <v>1694.00000000023</v>
      </c>
      <c r="FR43" s="27">
        <f t="shared" si="2"/>
        <v>28.2333333333372</v>
      </c>
      <c r="FS43" s="75">
        <v>7.35</v>
      </c>
      <c r="FT43" s="3">
        <v>39</v>
      </c>
      <c r="FU43" s="3">
        <v>120</v>
      </c>
      <c r="FV43" s="3">
        <v>131</v>
      </c>
      <c r="FW43" s="4">
        <v>6.2</v>
      </c>
      <c r="FX43" s="75">
        <v>1.25</v>
      </c>
      <c r="FY43" s="4">
        <v>9</v>
      </c>
      <c r="FZ43" s="4">
        <v>2.2</v>
      </c>
      <c r="GA43" s="3">
        <v>47</v>
      </c>
      <c r="GB43" s="4">
        <v>-3.7</v>
      </c>
      <c r="GC43" s="4">
        <v>16</v>
      </c>
      <c r="GD43" s="64">
        <v>42630.1284722222</v>
      </c>
      <c r="GE43" s="27">
        <f t="shared" si="3"/>
        <v>2911.99999999953</v>
      </c>
      <c r="GF43" s="27">
        <f t="shared" si="4"/>
        <v>48.5333333333256</v>
      </c>
      <c r="GG43" s="75">
        <v>7.33</v>
      </c>
      <c r="GH43" s="3">
        <v>45</v>
      </c>
      <c r="GI43" s="3">
        <v>119</v>
      </c>
      <c r="GJ43" s="3">
        <v>126</v>
      </c>
      <c r="GK43" s="4">
        <v>5</v>
      </c>
      <c r="GL43" s="75">
        <v>1.24</v>
      </c>
      <c r="GM43" s="4">
        <v>8.2</v>
      </c>
      <c r="GN43" s="4">
        <v>1.7</v>
      </c>
      <c r="GO43" s="3">
        <v>50</v>
      </c>
      <c r="GP43" s="4">
        <v>-2.5</v>
      </c>
      <c r="GQ43" s="4">
        <v>17</v>
      </c>
    </row>
    <row r="44" spans="1:199">
      <c r="A44" s="3">
        <v>2016044</v>
      </c>
      <c r="B44" s="11" t="s">
        <v>236</v>
      </c>
      <c r="C44" s="89">
        <v>42635.8472222222</v>
      </c>
      <c r="D44" s="64" t="s">
        <v>971</v>
      </c>
      <c r="E44" s="75">
        <v>7.338</v>
      </c>
      <c r="F44" s="3">
        <v>23.1</v>
      </c>
      <c r="G44" s="3">
        <v>120</v>
      </c>
      <c r="H44" s="3">
        <v>134</v>
      </c>
      <c r="I44" s="4">
        <v>3.8</v>
      </c>
      <c r="J44" s="75">
        <v>1.23</v>
      </c>
      <c r="K44" s="4">
        <v>4.9</v>
      </c>
      <c r="L44" s="4">
        <v>1.7</v>
      </c>
      <c r="M44" s="3">
        <v>22</v>
      </c>
      <c r="N44" s="4">
        <v>-12.5</v>
      </c>
      <c r="O44" s="4">
        <v>7.2</v>
      </c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4">
        <v>42635.8597222222</v>
      </c>
      <c r="AQ44" s="27">
        <f t="shared" si="5"/>
        <v>18.0000000062864</v>
      </c>
      <c r="AR44" s="75">
        <v>7.148</v>
      </c>
      <c r="AS44" s="3">
        <v>37.6</v>
      </c>
      <c r="AT44" s="3">
        <v>528</v>
      </c>
      <c r="AU44" s="3">
        <v>136</v>
      </c>
      <c r="AV44" s="4">
        <v>4.3</v>
      </c>
      <c r="AW44" s="75">
        <v>0.91</v>
      </c>
      <c r="AX44" s="4">
        <v>6.3</v>
      </c>
      <c r="AY44" s="4">
        <v>2.3</v>
      </c>
      <c r="AZ44" s="3">
        <v>19.5</v>
      </c>
      <c r="BA44" s="4">
        <v>-14.3</v>
      </c>
      <c r="BB44" s="4">
        <v>6.3</v>
      </c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4">
        <v>42635.9041666667</v>
      </c>
      <c r="BQ44" s="27">
        <f t="shared" si="8"/>
        <v>82.0000000053551</v>
      </c>
      <c r="BR44" s="75">
        <v>7.2</v>
      </c>
      <c r="BS44" s="3">
        <v>48</v>
      </c>
      <c r="BT44" s="3">
        <v>493</v>
      </c>
      <c r="BU44" s="3">
        <v>136</v>
      </c>
      <c r="BV44" s="4">
        <v>4.3</v>
      </c>
      <c r="BW44" s="75">
        <v>1.09</v>
      </c>
      <c r="BX44" s="4">
        <v>9.2</v>
      </c>
      <c r="BY44" s="4">
        <v>2.4</v>
      </c>
      <c r="BZ44" s="3">
        <v>20</v>
      </c>
      <c r="CA44" s="4">
        <v>-8.6</v>
      </c>
      <c r="CB44" s="13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4">
        <v>42635.9555555556</v>
      </c>
      <c r="DD44" s="27">
        <f t="shared" si="13"/>
        <v>156.000000005588</v>
      </c>
      <c r="DE44" s="75">
        <v>7.233</v>
      </c>
      <c r="DF44" s="3">
        <v>43.3</v>
      </c>
      <c r="DG44" s="3">
        <v>249</v>
      </c>
      <c r="DH44" s="3">
        <v>136</v>
      </c>
      <c r="DI44" s="4">
        <v>4.2</v>
      </c>
      <c r="DJ44" s="75">
        <v>1.13</v>
      </c>
      <c r="DK44" s="4">
        <v>10.3</v>
      </c>
      <c r="DL44" s="4">
        <v>1.5</v>
      </c>
      <c r="DM44" s="3">
        <v>27.2</v>
      </c>
      <c r="DN44" s="4">
        <v>-8.5</v>
      </c>
      <c r="DO44" s="4">
        <v>8.9</v>
      </c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4">
        <v>42635.9854166667</v>
      </c>
      <c r="FD44" s="27">
        <f t="shared" si="0"/>
        <v>199.000000009546</v>
      </c>
      <c r="FE44" s="75">
        <v>7.35</v>
      </c>
      <c r="FF44" s="3">
        <v>33</v>
      </c>
      <c r="FG44" s="3">
        <v>190</v>
      </c>
      <c r="FH44" s="3">
        <v>137</v>
      </c>
      <c r="FI44" s="4">
        <v>4.6</v>
      </c>
      <c r="FJ44" s="75">
        <v>1.24</v>
      </c>
      <c r="FK44" s="4">
        <v>11.1</v>
      </c>
      <c r="FL44" s="4">
        <v>1.6</v>
      </c>
      <c r="FM44" s="3">
        <v>25</v>
      </c>
      <c r="FN44" s="4">
        <v>-6.7</v>
      </c>
      <c r="FO44" s="4">
        <v>8.5</v>
      </c>
      <c r="FP44" s="83">
        <v>42636.8944444444</v>
      </c>
      <c r="FQ44" s="27">
        <f t="shared" si="1"/>
        <v>1508.00000000163</v>
      </c>
      <c r="FR44" s="27">
        <f t="shared" si="2"/>
        <v>25.1333333333605</v>
      </c>
      <c r="FS44" s="75">
        <v>7.25</v>
      </c>
      <c r="FT44" s="3">
        <v>52</v>
      </c>
      <c r="FU44" s="3">
        <v>175</v>
      </c>
      <c r="FV44" s="3">
        <v>140</v>
      </c>
      <c r="FW44" s="4">
        <v>4.3</v>
      </c>
      <c r="FX44" s="75">
        <v>1.32</v>
      </c>
      <c r="FY44" s="4">
        <v>9.2</v>
      </c>
      <c r="FZ44" s="4">
        <v>0.7</v>
      </c>
      <c r="GA44" s="3">
        <v>26</v>
      </c>
      <c r="GB44" s="4">
        <v>-4.4</v>
      </c>
      <c r="GC44" s="4">
        <v>8.8</v>
      </c>
      <c r="GD44" s="64">
        <v>42637.9034722222</v>
      </c>
      <c r="GE44" s="27">
        <f t="shared" si="3"/>
        <v>2961.0000000021</v>
      </c>
      <c r="GF44" s="27">
        <f t="shared" si="4"/>
        <v>49.3500000000349</v>
      </c>
      <c r="GG44" s="75">
        <v>7.35</v>
      </c>
      <c r="GH44" s="3">
        <v>38</v>
      </c>
      <c r="GI44" s="3">
        <v>132</v>
      </c>
      <c r="GJ44" s="3">
        <v>133</v>
      </c>
      <c r="GK44" s="4">
        <v>4.3</v>
      </c>
      <c r="GL44" s="75">
        <v>1.24</v>
      </c>
      <c r="GM44" s="4">
        <v>9</v>
      </c>
      <c r="GN44" s="4">
        <v>0.6</v>
      </c>
      <c r="GO44" s="3">
        <v>23</v>
      </c>
      <c r="GP44" s="4">
        <v>-4.2</v>
      </c>
      <c r="GQ44" s="4">
        <v>7.8</v>
      </c>
    </row>
    <row r="45" spans="1:199">
      <c r="A45" s="3">
        <v>2016045</v>
      </c>
      <c r="B45" s="11" t="s">
        <v>240</v>
      </c>
      <c r="C45" s="89">
        <v>42639.0972222222</v>
      </c>
      <c r="D45" s="64">
        <v>42638.9305555556</v>
      </c>
      <c r="E45" s="75">
        <v>7.405</v>
      </c>
      <c r="F45" s="3">
        <v>39</v>
      </c>
      <c r="G45" s="3">
        <v>447</v>
      </c>
      <c r="H45" s="3">
        <v>142</v>
      </c>
      <c r="I45" s="4">
        <v>3</v>
      </c>
      <c r="J45" s="75">
        <v>1.18</v>
      </c>
      <c r="K45" s="4">
        <v>5.6</v>
      </c>
      <c r="L45" s="4">
        <v>1.3</v>
      </c>
      <c r="M45" s="3">
        <v>37.6</v>
      </c>
      <c r="N45" s="4">
        <v>-0.2</v>
      </c>
      <c r="O45" s="4">
        <v>12.3</v>
      </c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4">
        <v>42639.1041666667</v>
      </c>
      <c r="AD45" s="27">
        <f t="shared" si="12"/>
        <v>10.0000000011642</v>
      </c>
      <c r="AE45" s="75">
        <v>7.318</v>
      </c>
      <c r="AF45" s="3">
        <v>34.1</v>
      </c>
      <c r="AG45" s="3">
        <v>234</v>
      </c>
      <c r="AH45" s="3">
        <v>141</v>
      </c>
      <c r="AI45" s="4">
        <v>3.6</v>
      </c>
      <c r="AJ45" s="75">
        <v>1.07</v>
      </c>
      <c r="AK45" s="4">
        <v>5.2</v>
      </c>
      <c r="AL45" s="4">
        <v>3.9</v>
      </c>
      <c r="AM45" s="3">
        <v>25.7</v>
      </c>
      <c r="AN45" s="4">
        <v>-8</v>
      </c>
      <c r="AO45" s="4">
        <v>8.4</v>
      </c>
      <c r="AP45" s="68"/>
      <c r="AQ45" s="86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4">
        <v>42639.1451388889</v>
      </c>
      <c r="BQ45" s="27">
        <f t="shared" si="8"/>
        <v>69.0000000048894</v>
      </c>
      <c r="BR45" s="75">
        <v>7.42</v>
      </c>
      <c r="BS45" s="3">
        <v>38.4</v>
      </c>
      <c r="BT45" s="3">
        <v>224</v>
      </c>
      <c r="BU45" s="3">
        <v>145</v>
      </c>
      <c r="BV45" s="4">
        <v>3.2</v>
      </c>
      <c r="BW45" s="75">
        <v>1.19</v>
      </c>
      <c r="BX45" s="4">
        <v>6.2</v>
      </c>
      <c r="BY45" s="4">
        <v>2.1</v>
      </c>
      <c r="BZ45" s="3">
        <v>27.8</v>
      </c>
      <c r="CA45" s="4">
        <v>0.4</v>
      </c>
      <c r="CB45" s="4">
        <v>9.1</v>
      </c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4">
        <v>42639.2215277778</v>
      </c>
      <c r="FD45" s="27">
        <f t="shared" si="0"/>
        <v>179.000000007218</v>
      </c>
      <c r="FE45" s="75">
        <v>7.46</v>
      </c>
      <c r="FF45" s="3">
        <v>38</v>
      </c>
      <c r="FG45" s="3">
        <v>187</v>
      </c>
      <c r="FH45" s="3">
        <v>143</v>
      </c>
      <c r="FI45" s="4">
        <v>4</v>
      </c>
      <c r="FJ45" s="75">
        <v>1.24</v>
      </c>
      <c r="FK45" s="4">
        <v>7.7</v>
      </c>
      <c r="FL45" s="4">
        <v>0.8</v>
      </c>
      <c r="FM45" s="3">
        <v>28</v>
      </c>
      <c r="FN45" s="4">
        <v>3</v>
      </c>
      <c r="FO45" s="4">
        <v>9.5</v>
      </c>
      <c r="FP45" s="83">
        <v>42639.9041666667</v>
      </c>
      <c r="FQ45" s="27">
        <f t="shared" si="1"/>
        <v>1162.00000000536</v>
      </c>
      <c r="FR45" s="27">
        <f t="shared" si="2"/>
        <v>19.3666666667559</v>
      </c>
      <c r="FS45" s="75">
        <v>7.46</v>
      </c>
      <c r="FT45" s="3">
        <v>39</v>
      </c>
      <c r="FU45" s="3">
        <v>181</v>
      </c>
      <c r="FV45" s="3">
        <v>142</v>
      </c>
      <c r="FW45" s="4">
        <v>3.5</v>
      </c>
      <c r="FX45" s="75">
        <v>1.32</v>
      </c>
      <c r="FY45" s="4">
        <v>8.2</v>
      </c>
      <c r="FZ45" s="4">
        <v>1.5</v>
      </c>
      <c r="GA45" s="3">
        <v>31</v>
      </c>
      <c r="GB45" s="4">
        <v>3.6</v>
      </c>
      <c r="GC45" s="4">
        <v>10.5</v>
      </c>
      <c r="GD45" s="64">
        <v>42640.8763888889</v>
      </c>
      <c r="GE45" s="27">
        <f t="shared" si="3"/>
        <v>2562.0000000007</v>
      </c>
      <c r="GF45" s="27">
        <f t="shared" si="4"/>
        <v>42.7000000000116</v>
      </c>
      <c r="GG45" s="75">
        <v>7.46</v>
      </c>
      <c r="GH45" s="3">
        <v>41</v>
      </c>
      <c r="GI45" s="3">
        <v>128</v>
      </c>
      <c r="GJ45" s="3">
        <v>137</v>
      </c>
      <c r="GK45" s="4">
        <v>4.3</v>
      </c>
      <c r="GL45" s="75">
        <v>1.22</v>
      </c>
      <c r="GM45" s="4">
        <v>10.3</v>
      </c>
      <c r="GN45" s="4">
        <v>1.9</v>
      </c>
      <c r="GO45" s="3">
        <v>31</v>
      </c>
      <c r="GP45" s="4">
        <v>5.4</v>
      </c>
      <c r="GQ45" s="4">
        <v>10.9</v>
      </c>
    </row>
    <row r="46" spans="1:199">
      <c r="A46" s="3">
        <v>2016046</v>
      </c>
      <c r="B46" s="11" t="s">
        <v>243</v>
      </c>
      <c r="C46" s="89">
        <v>42655.8222222222</v>
      </c>
      <c r="D46" s="64" t="s">
        <v>972</v>
      </c>
      <c r="E46" s="75">
        <v>7.513</v>
      </c>
      <c r="F46" s="3">
        <v>29.2</v>
      </c>
      <c r="G46" s="3">
        <v>64.6</v>
      </c>
      <c r="H46" s="3">
        <v>136</v>
      </c>
      <c r="I46" s="4">
        <v>3.1</v>
      </c>
      <c r="J46" s="75">
        <v>1.04</v>
      </c>
      <c r="K46" s="4">
        <v>5.7</v>
      </c>
      <c r="L46" s="4">
        <v>3.5</v>
      </c>
      <c r="M46" s="3">
        <v>36.1</v>
      </c>
      <c r="N46" s="4">
        <v>0.6</v>
      </c>
      <c r="O46" s="4">
        <v>11.8</v>
      </c>
      <c r="P46" s="64">
        <v>42655.80625</v>
      </c>
      <c r="Q46" s="3">
        <f t="shared" si="6"/>
        <v>-23.0000000016298</v>
      </c>
      <c r="R46" s="75">
        <v>7.281</v>
      </c>
      <c r="S46" s="3">
        <v>40</v>
      </c>
      <c r="T46" s="3">
        <v>275</v>
      </c>
      <c r="U46" s="3">
        <v>140</v>
      </c>
      <c r="V46" s="4">
        <v>4.2</v>
      </c>
      <c r="W46" s="75">
        <v>1.02</v>
      </c>
      <c r="X46" s="4">
        <v>6.7</v>
      </c>
      <c r="Y46" s="4">
        <v>5.2</v>
      </c>
      <c r="Z46" s="3">
        <v>22.2</v>
      </c>
      <c r="AA46" s="4">
        <v>-7.2</v>
      </c>
      <c r="AB46" s="4">
        <v>7.2</v>
      </c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4">
        <v>42655.8319444444</v>
      </c>
      <c r="AQ46" s="27">
        <f t="shared" si="5"/>
        <v>13.9999999932479</v>
      </c>
      <c r="AR46" s="75">
        <v>7.272</v>
      </c>
      <c r="AS46" s="3">
        <v>44.7</v>
      </c>
      <c r="AT46" s="3">
        <v>251</v>
      </c>
      <c r="AU46" s="3">
        <v>141</v>
      </c>
      <c r="AV46" s="4">
        <v>3.4</v>
      </c>
      <c r="AW46" s="75">
        <v>1.13</v>
      </c>
      <c r="AX46" s="4">
        <v>8.2</v>
      </c>
      <c r="AY46" s="4">
        <v>5.7</v>
      </c>
      <c r="AZ46" s="3">
        <v>24.2</v>
      </c>
      <c r="BA46" s="4">
        <v>-5.7</v>
      </c>
      <c r="BB46" s="4">
        <v>7.9</v>
      </c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4">
        <v>42655.8666666667</v>
      </c>
      <c r="BQ46" s="27">
        <f t="shared" si="8"/>
        <v>63.9999999990687</v>
      </c>
      <c r="BR46" s="75">
        <v>7.379</v>
      </c>
      <c r="BS46" s="3">
        <v>40</v>
      </c>
      <c r="BT46" s="3">
        <v>216</v>
      </c>
      <c r="BU46" s="3">
        <v>143</v>
      </c>
      <c r="BV46" s="4">
        <v>3.9</v>
      </c>
      <c r="BW46" s="75">
        <v>1.1</v>
      </c>
      <c r="BX46" s="4">
        <v>9.7</v>
      </c>
      <c r="BY46" s="4">
        <v>5.2</v>
      </c>
      <c r="BZ46" s="3">
        <v>24.6</v>
      </c>
      <c r="CA46" s="4">
        <v>-1.5</v>
      </c>
      <c r="CB46" s="4">
        <v>8</v>
      </c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4">
        <v>42655.9229166667</v>
      </c>
      <c r="CQ46" s="27">
        <f t="shared" si="10"/>
        <v>145.000000001164</v>
      </c>
      <c r="CR46" s="80">
        <v>7.385</v>
      </c>
      <c r="CS46" s="3">
        <v>39.2</v>
      </c>
      <c r="CT46" s="3">
        <v>133</v>
      </c>
      <c r="CU46" s="3">
        <v>145</v>
      </c>
      <c r="CV46" s="4">
        <v>3.7</v>
      </c>
      <c r="CW46" s="75">
        <v>1.15</v>
      </c>
      <c r="CX46" s="4">
        <v>9.2</v>
      </c>
      <c r="CY46" s="4">
        <v>3.6</v>
      </c>
      <c r="CZ46" s="3">
        <v>23.4</v>
      </c>
      <c r="DA46" s="4">
        <v>-1.4</v>
      </c>
      <c r="DB46" s="4">
        <v>7.6</v>
      </c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4">
        <v>42655.9909722222</v>
      </c>
      <c r="EQ46" s="27">
        <f t="shared" si="11"/>
        <v>242.999999995809</v>
      </c>
      <c r="ER46" s="75">
        <v>7.366</v>
      </c>
      <c r="ES46" s="3">
        <v>43.2</v>
      </c>
      <c r="ET46" s="3">
        <v>237</v>
      </c>
      <c r="EU46" s="3">
        <v>146</v>
      </c>
      <c r="EV46" s="4">
        <v>3.3</v>
      </c>
      <c r="EW46" s="75">
        <v>1.24</v>
      </c>
      <c r="EX46" s="4">
        <v>9.9</v>
      </c>
      <c r="EY46" s="4">
        <v>2.7</v>
      </c>
      <c r="EZ46" s="3">
        <v>25.7</v>
      </c>
      <c r="FA46" s="4">
        <v>-0.6</v>
      </c>
      <c r="FB46" s="4">
        <v>8.4</v>
      </c>
      <c r="FC46" s="64">
        <v>42656.0305555556</v>
      </c>
      <c r="FD46" s="27">
        <f t="shared" si="0"/>
        <v>299.999999993015</v>
      </c>
      <c r="FE46" s="75">
        <v>7.4</v>
      </c>
      <c r="FF46" s="3">
        <v>45</v>
      </c>
      <c r="FG46" s="3">
        <v>82</v>
      </c>
      <c r="FH46" s="3">
        <v>145</v>
      </c>
      <c r="FI46" s="4">
        <v>3.3</v>
      </c>
      <c r="FJ46" s="75">
        <v>1.32</v>
      </c>
      <c r="FK46" s="4">
        <v>9.5</v>
      </c>
      <c r="FL46" s="4">
        <v>2.8</v>
      </c>
      <c r="FM46" s="3">
        <v>26</v>
      </c>
      <c r="FN46" s="4">
        <v>2.7</v>
      </c>
      <c r="FO46" s="4">
        <v>8.8</v>
      </c>
      <c r="FP46" s="83">
        <v>42656.8291666667</v>
      </c>
      <c r="FQ46" s="27">
        <f t="shared" si="1"/>
        <v>1450.00000000116</v>
      </c>
      <c r="FR46" s="27">
        <f t="shared" si="2"/>
        <v>24.1666666666861</v>
      </c>
      <c r="FS46" s="75">
        <v>7.48</v>
      </c>
      <c r="FT46" s="3">
        <v>36</v>
      </c>
      <c r="FU46" s="3">
        <v>107</v>
      </c>
      <c r="FV46" s="3">
        <v>144</v>
      </c>
      <c r="FW46" s="4">
        <v>3.5</v>
      </c>
      <c r="FX46" s="75">
        <v>1.22</v>
      </c>
      <c r="FY46" s="4">
        <v>5.9</v>
      </c>
      <c r="FZ46" s="4">
        <v>2.6</v>
      </c>
      <c r="GA46" s="3">
        <v>23</v>
      </c>
      <c r="GB46" s="4">
        <v>3.1</v>
      </c>
      <c r="GC46" s="4">
        <v>7.8</v>
      </c>
      <c r="GD46" s="64">
        <v>42657.9027777778</v>
      </c>
      <c r="GE46" s="27">
        <f t="shared" si="3"/>
        <v>2996.00000000093</v>
      </c>
      <c r="GF46" s="27">
        <f t="shared" si="4"/>
        <v>49.9333333333489</v>
      </c>
      <c r="GG46" s="75">
        <v>7.41</v>
      </c>
      <c r="GH46" s="3">
        <v>48</v>
      </c>
      <c r="GI46" s="3">
        <v>122</v>
      </c>
      <c r="GJ46" s="3">
        <v>147</v>
      </c>
      <c r="GK46" s="4">
        <v>3.9</v>
      </c>
      <c r="GL46" s="75">
        <v>1.33</v>
      </c>
      <c r="GM46" s="4">
        <v>6.1</v>
      </c>
      <c r="GN46" s="4">
        <v>0.8</v>
      </c>
      <c r="GO46" s="3">
        <v>25</v>
      </c>
      <c r="GP46" s="4">
        <v>5.1</v>
      </c>
      <c r="GQ46" s="4">
        <v>8.5</v>
      </c>
    </row>
    <row r="47" spans="1:199">
      <c r="A47" s="3">
        <v>2016047</v>
      </c>
      <c r="B47" s="11" t="s">
        <v>246</v>
      </c>
      <c r="C47" s="89">
        <v>42666.7243055556</v>
      </c>
      <c r="D47" s="64" t="s">
        <v>973</v>
      </c>
      <c r="E47" s="75">
        <v>7.389</v>
      </c>
      <c r="F47" s="3">
        <v>43.3</v>
      </c>
      <c r="G47" s="3">
        <v>104</v>
      </c>
      <c r="H47" s="3">
        <v>142</v>
      </c>
      <c r="I47" s="4">
        <v>4.5</v>
      </c>
      <c r="J47" s="75">
        <v>1.22</v>
      </c>
      <c r="K47" s="4">
        <v>7.1</v>
      </c>
      <c r="L47" s="4">
        <v>2.7</v>
      </c>
      <c r="M47" s="3">
        <v>34.1</v>
      </c>
      <c r="N47" s="4">
        <v>1</v>
      </c>
      <c r="O47" s="4">
        <v>11.1</v>
      </c>
      <c r="P47" s="64">
        <v>42666.68125</v>
      </c>
      <c r="Q47" s="3">
        <f t="shared" si="6"/>
        <v>-62.0000000030268</v>
      </c>
      <c r="R47" s="75">
        <v>7.403</v>
      </c>
      <c r="S47" s="3">
        <v>33.1</v>
      </c>
      <c r="T47" s="3">
        <v>167</v>
      </c>
      <c r="U47" s="3">
        <v>142</v>
      </c>
      <c r="V47" s="4">
        <v>4.5</v>
      </c>
      <c r="W47" s="75">
        <v>0.96</v>
      </c>
      <c r="X47" s="4">
        <v>5.8</v>
      </c>
      <c r="Y47" s="4">
        <v>4.6</v>
      </c>
      <c r="Z47" s="3">
        <v>18.3</v>
      </c>
      <c r="AA47" s="4">
        <v>-3.9</v>
      </c>
      <c r="AB47" s="4">
        <v>6</v>
      </c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4">
        <v>42666.7423611111</v>
      </c>
      <c r="AQ47" s="27">
        <f t="shared" si="5"/>
        <v>25.9999999904539</v>
      </c>
      <c r="AR47" s="75">
        <v>7.214</v>
      </c>
      <c r="AS47" s="3">
        <v>38.9</v>
      </c>
      <c r="AT47" s="3">
        <v>79.3</v>
      </c>
      <c r="AU47" s="3">
        <v>144</v>
      </c>
      <c r="AV47" s="4">
        <v>3.6</v>
      </c>
      <c r="AW47" s="75">
        <v>1.03</v>
      </c>
      <c r="AX47" s="4">
        <v>6.8</v>
      </c>
      <c r="AY47" s="4">
        <v>5.1</v>
      </c>
      <c r="AZ47" s="3">
        <v>20.6</v>
      </c>
      <c r="BA47" s="4">
        <v>-11</v>
      </c>
      <c r="BB47" s="4">
        <v>6.7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7">
        <v>42666.7993055556</v>
      </c>
      <c r="CD47" s="27">
        <f t="shared" si="7"/>
        <v>107.999999995809</v>
      </c>
      <c r="CE47" s="75">
        <v>7.305</v>
      </c>
      <c r="CF47" s="3">
        <v>45.1</v>
      </c>
      <c r="CG47" s="3">
        <v>85.8</v>
      </c>
      <c r="CH47" s="3">
        <v>146</v>
      </c>
      <c r="CI47" s="4">
        <v>4.8</v>
      </c>
      <c r="CJ47" s="75">
        <v>1.24</v>
      </c>
      <c r="CK47" s="4">
        <v>8.1</v>
      </c>
      <c r="CL47" s="4">
        <v>6</v>
      </c>
      <c r="CM47" s="3">
        <v>25.6</v>
      </c>
      <c r="CN47" s="4">
        <v>-3.6</v>
      </c>
      <c r="CO47" s="4">
        <v>8.3</v>
      </c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4">
        <v>42666.8444444444</v>
      </c>
      <c r="DD47" s="27">
        <f t="shared" si="13"/>
        <v>172.999999998137</v>
      </c>
      <c r="DE47" s="75">
        <v>7.301</v>
      </c>
      <c r="DF47" s="3">
        <v>43.6</v>
      </c>
      <c r="DG47" s="3">
        <v>78.6</v>
      </c>
      <c r="DH47" s="3">
        <v>145</v>
      </c>
      <c r="DI47" s="4">
        <v>4.5</v>
      </c>
      <c r="DJ47" s="75">
        <v>1.18</v>
      </c>
      <c r="DK47" s="4">
        <v>8.4</v>
      </c>
      <c r="DL47" s="4">
        <v>5.3</v>
      </c>
      <c r="DM47" s="3">
        <v>29.7</v>
      </c>
      <c r="DN47" s="4">
        <v>-4.5</v>
      </c>
      <c r="DO47" s="4">
        <v>9.7</v>
      </c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4">
        <v>42666.8930555556</v>
      </c>
      <c r="FD47" s="27">
        <f t="shared" si="0"/>
        <v>242.999999995809</v>
      </c>
      <c r="FE47" s="75">
        <v>7.24</v>
      </c>
      <c r="FF47" s="3">
        <v>57</v>
      </c>
      <c r="FG47" s="3">
        <v>76</v>
      </c>
      <c r="FH47" s="3">
        <v>144</v>
      </c>
      <c r="FI47" s="4">
        <v>4.2</v>
      </c>
      <c r="FJ47" s="75">
        <v>1.29</v>
      </c>
      <c r="FK47" s="4">
        <v>9.2</v>
      </c>
      <c r="FL47" s="4">
        <v>4.7</v>
      </c>
      <c r="FM47" s="3">
        <v>31</v>
      </c>
      <c r="FN47" s="4">
        <v>-3.4</v>
      </c>
      <c r="FO47" s="4">
        <v>10.5</v>
      </c>
      <c r="FP47" s="83">
        <v>42667.8993055556</v>
      </c>
      <c r="FQ47" s="27">
        <f t="shared" si="1"/>
        <v>1691.99999999371</v>
      </c>
      <c r="FR47" s="27">
        <f t="shared" si="2"/>
        <v>28.1999999998952</v>
      </c>
      <c r="FS47" s="75">
        <v>7.38</v>
      </c>
      <c r="FT47" s="3">
        <v>44</v>
      </c>
      <c r="FU47" s="3">
        <v>85</v>
      </c>
      <c r="FV47" s="3">
        <v>145</v>
      </c>
      <c r="FW47" s="4">
        <v>4.2</v>
      </c>
      <c r="FX47" s="75">
        <v>1.36</v>
      </c>
      <c r="FY47" s="4">
        <v>11.6</v>
      </c>
      <c r="FZ47" s="4">
        <v>2.1</v>
      </c>
      <c r="GA47" s="3">
        <v>31</v>
      </c>
      <c r="GB47" s="4">
        <v>0.6</v>
      </c>
      <c r="GC47" s="4">
        <v>10.5</v>
      </c>
      <c r="GD47" s="64">
        <v>42668.9090277778</v>
      </c>
      <c r="GE47" s="27">
        <f t="shared" si="3"/>
        <v>3145.99999999744</v>
      </c>
      <c r="GF47" s="27">
        <f t="shared" si="4"/>
        <v>52.4333333332906</v>
      </c>
      <c r="GG47" s="75">
        <v>7.34</v>
      </c>
      <c r="GH47" s="3">
        <v>45</v>
      </c>
      <c r="GI47" s="3">
        <v>65</v>
      </c>
      <c r="GJ47" s="3">
        <v>147</v>
      </c>
      <c r="GK47" s="4">
        <v>4.2</v>
      </c>
      <c r="GL47" s="75">
        <v>1.32</v>
      </c>
      <c r="GM47" s="4">
        <v>11.3</v>
      </c>
      <c r="GN47" s="4">
        <v>1.8</v>
      </c>
      <c r="GO47" s="3">
        <v>38</v>
      </c>
      <c r="GP47" s="4">
        <v>-1.7</v>
      </c>
      <c r="GQ47" s="4">
        <v>12.9</v>
      </c>
    </row>
    <row r="48" spans="1:199">
      <c r="A48" s="3">
        <v>2016048</v>
      </c>
      <c r="B48" s="11" t="s">
        <v>250</v>
      </c>
      <c r="C48" s="89">
        <v>42671.1340277778</v>
      </c>
      <c r="D48" s="64" t="s">
        <v>974</v>
      </c>
      <c r="E48" s="75">
        <v>7.458</v>
      </c>
      <c r="F48" s="3">
        <v>41.5</v>
      </c>
      <c r="G48" s="3">
        <v>175</v>
      </c>
      <c r="H48" s="3">
        <v>141</v>
      </c>
      <c r="I48" s="4">
        <v>2.5</v>
      </c>
      <c r="J48" s="75">
        <v>1.09</v>
      </c>
      <c r="K48" s="4">
        <v>4.8</v>
      </c>
      <c r="L48" s="4">
        <v>1.5</v>
      </c>
      <c r="M48" s="3">
        <v>21.6</v>
      </c>
      <c r="N48" s="4">
        <v>5</v>
      </c>
      <c r="O48" s="4">
        <v>7</v>
      </c>
      <c r="P48" s="64">
        <v>42671.0819444444</v>
      </c>
      <c r="Q48" s="3">
        <f t="shared" si="6"/>
        <v>-75.0000000034925</v>
      </c>
      <c r="R48" s="75">
        <v>7.449</v>
      </c>
      <c r="S48" s="3">
        <v>34.4</v>
      </c>
      <c r="T48" s="3">
        <v>273</v>
      </c>
      <c r="U48" s="3">
        <v>143</v>
      </c>
      <c r="V48" s="4">
        <v>3.1</v>
      </c>
      <c r="W48" s="75">
        <v>1.06</v>
      </c>
      <c r="X48" s="4">
        <v>4.2</v>
      </c>
      <c r="Y48" s="4">
        <v>3.9</v>
      </c>
      <c r="Z48" s="3">
        <v>17</v>
      </c>
      <c r="AA48" s="4">
        <v>-0.3</v>
      </c>
      <c r="AB48" s="4">
        <v>5.5</v>
      </c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4">
        <v>42671.1458333333</v>
      </c>
      <c r="AQ48" s="27">
        <f t="shared" si="5"/>
        <v>17.0000000030268</v>
      </c>
      <c r="AR48" s="75">
        <v>7.344</v>
      </c>
      <c r="AS48" s="3">
        <v>41</v>
      </c>
      <c r="AT48" s="3">
        <v>185</v>
      </c>
      <c r="AU48" s="3">
        <v>142</v>
      </c>
      <c r="AV48" s="4">
        <v>3</v>
      </c>
      <c r="AW48" s="75">
        <v>1.15</v>
      </c>
      <c r="AX48" s="4">
        <v>6.3</v>
      </c>
      <c r="AY48" s="4">
        <v>4.3</v>
      </c>
      <c r="AZ48" s="3">
        <v>22</v>
      </c>
      <c r="BA48" s="4">
        <v>-3</v>
      </c>
      <c r="BB48" s="4">
        <v>7.2</v>
      </c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4">
        <v>42671.1875</v>
      </c>
      <c r="BQ48" s="27">
        <f t="shared" si="8"/>
        <v>76.9999999995343</v>
      </c>
      <c r="BR48" s="75">
        <v>7.291</v>
      </c>
      <c r="BS48" s="3">
        <v>48.6</v>
      </c>
      <c r="BT48" s="3">
        <v>149</v>
      </c>
      <c r="BU48" s="3">
        <v>143</v>
      </c>
      <c r="BV48" s="4">
        <v>3</v>
      </c>
      <c r="BW48" s="75">
        <v>1.15</v>
      </c>
      <c r="BX48" s="4">
        <v>8</v>
      </c>
      <c r="BY48" s="4">
        <v>4.2</v>
      </c>
      <c r="BZ48" s="3">
        <v>25.4</v>
      </c>
      <c r="CA48" s="4">
        <v>-2.8</v>
      </c>
      <c r="CB48" s="4">
        <v>8.3</v>
      </c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4">
        <v>42671.2465277778</v>
      </c>
      <c r="DD48" s="27">
        <f t="shared" si="13"/>
        <v>162.000000004191</v>
      </c>
      <c r="DE48" s="75">
        <v>7.306</v>
      </c>
      <c r="DF48" s="3">
        <v>43.8</v>
      </c>
      <c r="DG48" s="3">
        <v>187</v>
      </c>
      <c r="DH48" s="3">
        <v>143</v>
      </c>
      <c r="DI48" s="4">
        <v>3.2</v>
      </c>
      <c r="DJ48" s="75">
        <v>1.12</v>
      </c>
      <c r="DK48" s="4">
        <v>10</v>
      </c>
      <c r="DL48" s="4">
        <v>5.3</v>
      </c>
      <c r="DM48" s="3">
        <v>23.9</v>
      </c>
      <c r="DN48" s="4">
        <v>-4</v>
      </c>
      <c r="DO48" s="4">
        <v>7.8</v>
      </c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4">
        <v>42671.3604166667</v>
      </c>
      <c r="EQ48" s="27">
        <f t="shared" si="11"/>
        <v>326.000000004424</v>
      </c>
      <c r="ER48" s="75">
        <v>7.358</v>
      </c>
      <c r="ES48" s="3">
        <v>43.3</v>
      </c>
      <c r="ET48" s="3">
        <v>172</v>
      </c>
      <c r="EU48" s="3">
        <v>143</v>
      </c>
      <c r="EV48" s="4">
        <v>3.1</v>
      </c>
      <c r="EW48" s="75">
        <v>1.13</v>
      </c>
      <c r="EX48" s="4">
        <v>13.8</v>
      </c>
      <c r="EY48" s="4">
        <v>4.8</v>
      </c>
      <c r="EZ48" s="3">
        <v>25</v>
      </c>
      <c r="FA48" s="4">
        <v>-1.1</v>
      </c>
      <c r="FB48" s="4">
        <v>8.2</v>
      </c>
      <c r="FC48" s="64">
        <v>42671.3888888889</v>
      </c>
      <c r="FD48" s="27">
        <f t="shared" si="0"/>
        <v>367.000000001863</v>
      </c>
      <c r="FE48" s="75">
        <v>7.33</v>
      </c>
      <c r="FF48" s="3">
        <v>52</v>
      </c>
      <c r="FG48" s="3">
        <v>86</v>
      </c>
      <c r="FH48" s="3">
        <v>142</v>
      </c>
      <c r="FI48" s="4">
        <v>3.3</v>
      </c>
      <c r="FJ48" s="75">
        <v>1.2</v>
      </c>
      <c r="FK48" s="4">
        <v>14.1</v>
      </c>
      <c r="FL48" s="94"/>
      <c r="FM48" s="3">
        <v>27</v>
      </c>
      <c r="FN48" s="4">
        <v>1</v>
      </c>
      <c r="FO48" s="4">
        <v>9.2</v>
      </c>
      <c r="FP48" s="83">
        <v>42672.4166666667</v>
      </c>
      <c r="FQ48" s="27">
        <f t="shared" si="1"/>
        <v>1846.99999999604</v>
      </c>
      <c r="FR48" s="27">
        <f t="shared" si="2"/>
        <v>30.7833333332674</v>
      </c>
      <c r="FS48" s="75">
        <v>7.43</v>
      </c>
      <c r="FT48" s="3">
        <v>48</v>
      </c>
      <c r="FU48" s="3">
        <v>84</v>
      </c>
      <c r="FV48" s="3">
        <v>143</v>
      </c>
      <c r="FW48" s="4">
        <v>3.7</v>
      </c>
      <c r="FX48" s="75">
        <v>1.18</v>
      </c>
      <c r="FY48" s="4">
        <v>6.9</v>
      </c>
      <c r="FZ48" s="4">
        <v>0.9</v>
      </c>
      <c r="GA48" s="3">
        <v>25</v>
      </c>
      <c r="GB48" s="4">
        <v>6.8</v>
      </c>
      <c r="GC48" s="4">
        <v>8.5</v>
      </c>
      <c r="GD48" s="64">
        <v>42673.3027777778</v>
      </c>
      <c r="GE48" s="27">
        <f t="shared" si="3"/>
        <v>3122.99999999581</v>
      </c>
      <c r="GF48" s="27">
        <f t="shared" si="4"/>
        <v>52.0499999999302</v>
      </c>
      <c r="GG48" s="75">
        <v>7.39</v>
      </c>
      <c r="GH48" s="3">
        <v>54</v>
      </c>
      <c r="GI48" s="3">
        <v>129</v>
      </c>
      <c r="GJ48" s="3">
        <v>142</v>
      </c>
      <c r="GK48" s="13"/>
      <c r="GL48" s="75">
        <v>1.27</v>
      </c>
      <c r="GM48" s="4">
        <v>9.2</v>
      </c>
      <c r="GN48" s="4">
        <v>1.1</v>
      </c>
      <c r="GO48" s="3">
        <v>23</v>
      </c>
      <c r="GP48" s="4">
        <v>6.9</v>
      </c>
      <c r="GQ48" s="4">
        <v>7.8</v>
      </c>
    </row>
    <row r="49" spans="1:199">
      <c r="A49" s="3">
        <v>2016049</v>
      </c>
      <c r="B49" s="11" t="s">
        <v>255</v>
      </c>
      <c r="C49" s="83">
        <v>42675.15</v>
      </c>
      <c r="D49" s="64">
        <v>42674.9076388889</v>
      </c>
      <c r="E49" s="75">
        <v>7.37</v>
      </c>
      <c r="F49" s="3">
        <v>37</v>
      </c>
      <c r="G49" s="3">
        <v>276</v>
      </c>
      <c r="H49" s="3">
        <v>138</v>
      </c>
      <c r="I49" s="4">
        <v>3.5</v>
      </c>
      <c r="J49" s="75">
        <v>1.13</v>
      </c>
      <c r="K49" s="4">
        <v>4.4</v>
      </c>
      <c r="L49" s="4">
        <v>1.4</v>
      </c>
      <c r="M49" s="3">
        <v>31</v>
      </c>
      <c r="N49" s="4">
        <v>-3.5</v>
      </c>
      <c r="O49" s="4">
        <v>10.9</v>
      </c>
      <c r="P49" s="64">
        <v>42675.0659722222</v>
      </c>
      <c r="Q49" s="3">
        <f t="shared" si="6"/>
        <v>-121.000000006752</v>
      </c>
      <c r="R49" s="75">
        <v>7.36</v>
      </c>
      <c r="S49" s="3">
        <v>38</v>
      </c>
      <c r="T49" s="3">
        <v>309</v>
      </c>
      <c r="U49" s="3">
        <v>135</v>
      </c>
      <c r="V49" s="4">
        <v>4.1</v>
      </c>
      <c r="W49" s="75">
        <v>1.05</v>
      </c>
      <c r="X49" s="4">
        <v>5.2</v>
      </c>
      <c r="Y49" s="4">
        <v>1.6</v>
      </c>
      <c r="Z49" s="3">
        <v>35</v>
      </c>
      <c r="AA49" s="4">
        <v>-3.6</v>
      </c>
      <c r="AB49" s="4">
        <v>12.3</v>
      </c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4">
        <v>42675.1659722222</v>
      </c>
      <c r="AQ49" s="27">
        <f t="shared" si="5"/>
        <v>23.0000000016298</v>
      </c>
      <c r="AR49" s="75">
        <v>7.3</v>
      </c>
      <c r="AS49" s="3">
        <v>39</v>
      </c>
      <c r="AT49" s="3">
        <v>365</v>
      </c>
      <c r="AU49" s="3">
        <v>138</v>
      </c>
      <c r="AV49" s="4">
        <v>3.7</v>
      </c>
      <c r="AW49" s="75">
        <v>1.21</v>
      </c>
      <c r="AX49" s="4">
        <v>8.5</v>
      </c>
      <c r="AY49" s="4">
        <v>2.6</v>
      </c>
      <c r="AZ49" s="3">
        <v>29</v>
      </c>
      <c r="BA49" s="4">
        <v>-6.7</v>
      </c>
      <c r="BB49" s="4">
        <v>10.2</v>
      </c>
      <c r="BC49" s="64">
        <v>42675.1881944444</v>
      </c>
      <c r="BD49" s="27">
        <f t="shared" si="9"/>
        <v>55.0000000011642</v>
      </c>
      <c r="BE49" s="75">
        <v>7.3</v>
      </c>
      <c r="BF49" s="3">
        <v>40</v>
      </c>
      <c r="BG49" s="3">
        <v>389</v>
      </c>
      <c r="BH49" s="3">
        <v>138</v>
      </c>
      <c r="BI49" s="4">
        <v>3.9</v>
      </c>
      <c r="BJ49" s="75">
        <v>1.21</v>
      </c>
      <c r="BK49" s="4">
        <v>8.3</v>
      </c>
      <c r="BL49" s="4">
        <v>1.8</v>
      </c>
      <c r="BM49" s="3">
        <v>29</v>
      </c>
      <c r="BN49" s="4">
        <v>-6.3</v>
      </c>
      <c r="BO49" s="4">
        <v>10.2</v>
      </c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4">
        <v>42675.2847222222</v>
      </c>
      <c r="FD49" s="27">
        <f t="shared" si="0"/>
        <v>193.999999993248</v>
      </c>
      <c r="FE49" s="75">
        <v>7.37</v>
      </c>
      <c r="FF49" s="3">
        <v>38</v>
      </c>
      <c r="FG49" s="3">
        <v>128</v>
      </c>
      <c r="FH49" s="3">
        <v>142</v>
      </c>
      <c r="FI49" s="4">
        <v>3.5</v>
      </c>
      <c r="FJ49" s="75">
        <v>1.19</v>
      </c>
      <c r="FK49" s="4">
        <v>9</v>
      </c>
      <c r="FL49" s="4">
        <v>1.6</v>
      </c>
      <c r="FM49" s="3">
        <v>30</v>
      </c>
      <c r="FN49" s="4">
        <v>-3</v>
      </c>
      <c r="FO49" s="4">
        <v>11.1</v>
      </c>
      <c r="FP49" s="83">
        <v>42676.5659722222</v>
      </c>
      <c r="FQ49" s="27">
        <f t="shared" si="1"/>
        <v>2038.99999999325</v>
      </c>
      <c r="FR49" s="27">
        <f t="shared" si="2"/>
        <v>33.9833333332208</v>
      </c>
      <c r="FS49" s="75">
        <v>7.41</v>
      </c>
      <c r="FT49" s="3">
        <v>39</v>
      </c>
      <c r="FU49" s="3">
        <v>88</v>
      </c>
      <c r="FV49" s="3">
        <v>137</v>
      </c>
      <c r="FW49" s="4">
        <v>4.4</v>
      </c>
      <c r="FX49" s="75">
        <v>1.19</v>
      </c>
      <c r="FY49" s="4">
        <v>10</v>
      </c>
      <c r="FZ49" s="4">
        <v>1.7</v>
      </c>
      <c r="GA49" s="3">
        <v>36</v>
      </c>
      <c r="GB49" s="4">
        <v>0.1</v>
      </c>
      <c r="GC49" s="4">
        <v>13.3</v>
      </c>
      <c r="GD49" s="64">
        <v>42676.8972222222</v>
      </c>
      <c r="GE49" s="27">
        <f t="shared" si="3"/>
        <v>2515.99999999744</v>
      </c>
      <c r="GF49" s="27">
        <f t="shared" si="4"/>
        <v>41.9333333332906</v>
      </c>
      <c r="GG49" s="75">
        <v>7.4</v>
      </c>
      <c r="GH49" s="3">
        <v>43</v>
      </c>
      <c r="GI49" s="3">
        <v>74</v>
      </c>
      <c r="GJ49" s="3">
        <v>139</v>
      </c>
      <c r="GK49" s="4">
        <v>4.5</v>
      </c>
      <c r="GL49" s="75">
        <v>1.22</v>
      </c>
      <c r="GM49" s="4">
        <v>8.3</v>
      </c>
      <c r="GN49" s="4">
        <v>1.6</v>
      </c>
      <c r="GO49" s="3">
        <v>34</v>
      </c>
      <c r="GP49" s="4">
        <v>1.5</v>
      </c>
      <c r="GQ49" s="4">
        <v>12.6</v>
      </c>
    </row>
    <row r="50" spans="1:199">
      <c r="A50" s="3">
        <v>2016050</v>
      </c>
      <c r="B50" s="11" t="s">
        <v>258</v>
      </c>
      <c r="C50" s="83">
        <v>42680.9881944444</v>
      </c>
      <c r="D50" s="64">
        <v>42680.7770833333</v>
      </c>
      <c r="E50" s="75">
        <v>7.49</v>
      </c>
      <c r="F50" s="3">
        <v>29.6</v>
      </c>
      <c r="G50" s="3">
        <v>160</v>
      </c>
      <c r="H50" s="3">
        <v>144</v>
      </c>
      <c r="I50" s="4">
        <v>3.4</v>
      </c>
      <c r="J50" s="75">
        <v>1.17</v>
      </c>
      <c r="K50" s="4">
        <v>5.6</v>
      </c>
      <c r="L50" s="4">
        <v>1.7</v>
      </c>
      <c r="M50" s="3">
        <v>31.3</v>
      </c>
      <c r="N50" s="4">
        <v>-0.7</v>
      </c>
      <c r="O50" s="4">
        <v>10.2</v>
      </c>
      <c r="P50" s="64">
        <v>42680.9375</v>
      </c>
      <c r="Q50" s="3">
        <f t="shared" si="6"/>
        <v>-72.9999999969732</v>
      </c>
      <c r="R50" s="75">
        <v>7.363</v>
      </c>
      <c r="S50" s="3">
        <v>33.9</v>
      </c>
      <c r="T50" s="3">
        <v>278</v>
      </c>
      <c r="U50" s="3">
        <v>145</v>
      </c>
      <c r="V50" s="4">
        <v>3.9</v>
      </c>
      <c r="W50" s="75">
        <v>1.08</v>
      </c>
      <c r="X50" s="4">
        <v>6.4</v>
      </c>
      <c r="Y50" s="4">
        <v>2.5</v>
      </c>
      <c r="Z50" s="3">
        <v>25.6</v>
      </c>
      <c r="AA50" s="4">
        <v>-5.6</v>
      </c>
      <c r="AB50" s="4">
        <v>8.3</v>
      </c>
      <c r="AC50" s="64">
        <v>42680.9944444444</v>
      </c>
      <c r="AD50" s="27">
        <f t="shared" si="12"/>
        <v>8.99999999790452</v>
      </c>
      <c r="AE50" s="75">
        <v>7.247</v>
      </c>
      <c r="AF50" s="3">
        <v>40.6</v>
      </c>
      <c r="AG50" s="3">
        <v>250</v>
      </c>
      <c r="AH50" s="3">
        <v>145</v>
      </c>
      <c r="AI50" s="4">
        <v>3.4</v>
      </c>
      <c r="AJ50" s="75">
        <v>1.21</v>
      </c>
      <c r="AK50" s="4">
        <v>7.3</v>
      </c>
      <c r="AL50" s="4">
        <v>2.8</v>
      </c>
      <c r="AM50" s="3">
        <v>25.1</v>
      </c>
      <c r="AN50" s="4">
        <v>-8.7</v>
      </c>
      <c r="AO50" s="4">
        <v>8.2</v>
      </c>
      <c r="AP50" s="68"/>
      <c r="AQ50" s="86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4">
        <v>42681.0222222222</v>
      </c>
      <c r="BD50" s="27">
        <f t="shared" si="9"/>
        <v>49.0000000025611</v>
      </c>
      <c r="BE50" s="75">
        <v>7.295</v>
      </c>
      <c r="BF50" s="3">
        <v>40.4</v>
      </c>
      <c r="BG50" s="3">
        <v>224</v>
      </c>
      <c r="BH50" s="3">
        <v>147</v>
      </c>
      <c r="BI50" s="4">
        <v>4.4</v>
      </c>
      <c r="BJ50" s="75">
        <v>1.14</v>
      </c>
      <c r="BK50" s="4">
        <v>8</v>
      </c>
      <c r="BL50" s="4">
        <v>2.1</v>
      </c>
      <c r="BM50" s="3">
        <v>19.9</v>
      </c>
      <c r="BN50" s="4">
        <v>-6.2</v>
      </c>
      <c r="BO50" s="4">
        <v>6.5</v>
      </c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4">
        <v>42681.1555555556</v>
      </c>
      <c r="FD50" s="27">
        <f t="shared" si="0"/>
        <v>240.999999999767</v>
      </c>
      <c r="FE50" s="75">
        <v>7.37</v>
      </c>
      <c r="FF50" s="3">
        <v>44</v>
      </c>
      <c r="FG50" s="3">
        <v>112</v>
      </c>
      <c r="FH50" s="3">
        <v>146</v>
      </c>
      <c r="FI50" s="4">
        <v>3.9</v>
      </c>
      <c r="FJ50" s="75">
        <v>1.14</v>
      </c>
      <c r="FK50" s="4">
        <v>10.5</v>
      </c>
      <c r="FL50" s="4">
        <v>1.3</v>
      </c>
      <c r="FM50" s="3">
        <v>24</v>
      </c>
      <c r="FN50" s="4">
        <v>0</v>
      </c>
      <c r="FO50" s="4">
        <v>8.2</v>
      </c>
      <c r="FP50" s="83">
        <v>42681.9826388889</v>
      </c>
      <c r="FQ50" s="27">
        <f t="shared" si="1"/>
        <v>1432.00000000536</v>
      </c>
      <c r="FR50" s="27">
        <f t="shared" si="2"/>
        <v>23.8666666667559</v>
      </c>
      <c r="FS50" s="75">
        <v>7.36</v>
      </c>
      <c r="FT50" s="3">
        <v>46</v>
      </c>
      <c r="FU50" s="3">
        <v>98</v>
      </c>
      <c r="FV50" s="3">
        <v>141</v>
      </c>
      <c r="FW50" s="4">
        <v>3.8</v>
      </c>
      <c r="FX50" s="75">
        <v>1.24</v>
      </c>
      <c r="FY50" s="4">
        <v>8.2</v>
      </c>
      <c r="FZ50" s="4">
        <v>1.3</v>
      </c>
      <c r="GA50" s="3">
        <v>29</v>
      </c>
      <c r="GB50" s="4">
        <v>0.3</v>
      </c>
      <c r="GC50" s="4">
        <v>9.9</v>
      </c>
      <c r="GD50" s="64">
        <v>42682.8930555556</v>
      </c>
      <c r="GE50" s="27">
        <f t="shared" si="3"/>
        <v>2743.00000000396</v>
      </c>
      <c r="GF50" s="27">
        <f t="shared" si="4"/>
        <v>45.7166666667326</v>
      </c>
      <c r="GG50" s="75">
        <v>7.43</v>
      </c>
      <c r="GH50" s="3">
        <v>47</v>
      </c>
      <c r="GI50" s="3">
        <v>89</v>
      </c>
      <c r="GJ50" s="3">
        <v>143</v>
      </c>
      <c r="GK50" s="4">
        <v>3.6</v>
      </c>
      <c r="GL50" s="75">
        <v>1.27</v>
      </c>
      <c r="GM50" s="4">
        <v>8</v>
      </c>
      <c r="GN50" s="4">
        <v>1.7</v>
      </c>
      <c r="GO50" s="3">
        <v>29</v>
      </c>
      <c r="GP50" s="4">
        <v>6.1</v>
      </c>
      <c r="GQ50" s="4">
        <v>9.9</v>
      </c>
    </row>
    <row r="51" spans="1:199">
      <c r="A51" s="3">
        <v>2016051</v>
      </c>
      <c r="B51" s="11" t="s">
        <v>250</v>
      </c>
      <c r="C51" s="83">
        <v>42683.6909722222</v>
      </c>
      <c r="D51" s="64">
        <v>42683.6145833333</v>
      </c>
      <c r="E51" s="75">
        <v>7.49</v>
      </c>
      <c r="F51" s="3">
        <v>37</v>
      </c>
      <c r="G51" s="3">
        <v>228</v>
      </c>
      <c r="H51" s="3">
        <v>134</v>
      </c>
      <c r="I51" s="4">
        <v>3.7</v>
      </c>
      <c r="J51" s="75">
        <v>1.18</v>
      </c>
      <c r="K51" s="4">
        <v>7</v>
      </c>
      <c r="L51" s="4">
        <v>2.1</v>
      </c>
      <c r="M51" s="3">
        <v>18</v>
      </c>
      <c r="N51" s="4">
        <v>4.5</v>
      </c>
      <c r="O51" s="4">
        <v>6.3</v>
      </c>
      <c r="P51" s="64">
        <v>42683.6722222222</v>
      </c>
      <c r="Q51" s="3">
        <f t="shared" si="6"/>
        <v>-26.9999999937136</v>
      </c>
      <c r="R51" s="75">
        <v>7.54</v>
      </c>
      <c r="S51" s="3">
        <v>33</v>
      </c>
      <c r="T51" s="3">
        <v>294</v>
      </c>
      <c r="U51" s="3">
        <v>135</v>
      </c>
      <c r="V51" s="4">
        <v>3.7</v>
      </c>
      <c r="W51" s="75">
        <v>1.12</v>
      </c>
      <c r="X51" s="4">
        <v>7.3</v>
      </c>
      <c r="Y51" s="4">
        <v>1.9</v>
      </c>
      <c r="Z51" s="3">
        <v>20</v>
      </c>
      <c r="AA51" s="4">
        <v>5.3</v>
      </c>
      <c r="AB51" s="4">
        <v>7</v>
      </c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4">
        <v>42683.7111111111</v>
      </c>
      <c r="AQ51" s="27">
        <f t="shared" si="5"/>
        <v>29.0000000002328</v>
      </c>
      <c r="AR51" s="75">
        <v>7.45</v>
      </c>
      <c r="AS51" s="3">
        <v>38</v>
      </c>
      <c r="AT51" s="3">
        <v>370</v>
      </c>
      <c r="AU51" s="3">
        <v>135</v>
      </c>
      <c r="AV51" s="4">
        <v>3.5</v>
      </c>
      <c r="AW51" s="75">
        <v>1.06</v>
      </c>
      <c r="AX51" s="4">
        <v>8.3</v>
      </c>
      <c r="AY51" s="4">
        <v>2.3</v>
      </c>
      <c r="AZ51" s="3">
        <v>23</v>
      </c>
      <c r="BA51" s="4">
        <v>2.3</v>
      </c>
      <c r="BB51" s="4">
        <v>8.1</v>
      </c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4">
        <v>42683.7486111111</v>
      </c>
      <c r="BQ51" s="27">
        <f t="shared" si="8"/>
        <v>83.0000000086147</v>
      </c>
      <c r="BR51" s="75">
        <v>7.45</v>
      </c>
      <c r="BS51" s="3">
        <v>36</v>
      </c>
      <c r="BT51" s="3">
        <v>371</v>
      </c>
      <c r="BU51" s="3">
        <v>138</v>
      </c>
      <c r="BV51" s="4">
        <v>3.5</v>
      </c>
      <c r="BW51" s="75">
        <v>1.09</v>
      </c>
      <c r="BX51" s="4">
        <v>8.5</v>
      </c>
      <c r="BY51" s="4">
        <v>1.6</v>
      </c>
      <c r="BZ51" s="3">
        <v>21</v>
      </c>
      <c r="CA51" s="4">
        <v>1.7</v>
      </c>
      <c r="CB51" s="4">
        <v>7.4</v>
      </c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4">
        <v>42683.8479166667</v>
      </c>
      <c r="FD51" s="27">
        <f t="shared" si="0"/>
        <v>226.00000000326</v>
      </c>
      <c r="FE51" s="75">
        <v>7.42</v>
      </c>
      <c r="FF51" s="3">
        <v>43</v>
      </c>
      <c r="FG51" s="3">
        <v>309</v>
      </c>
      <c r="FH51" s="3">
        <v>146</v>
      </c>
      <c r="FI51" s="4">
        <v>3.7</v>
      </c>
      <c r="FJ51" s="75">
        <v>1.17</v>
      </c>
      <c r="FK51" s="4">
        <v>8.9</v>
      </c>
      <c r="FL51" s="4">
        <v>1.3</v>
      </c>
      <c r="FM51" s="3">
        <v>20</v>
      </c>
      <c r="FN51" s="4">
        <v>3.1</v>
      </c>
      <c r="FO51" s="4">
        <v>6.8</v>
      </c>
      <c r="FP51" s="83">
        <v>42684.7694444444</v>
      </c>
      <c r="FQ51" s="27">
        <f t="shared" si="1"/>
        <v>1553.00000000163</v>
      </c>
      <c r="FR51" s="27">
        <f t="shared" si="2"/>
        <v>25.8833333333605</v>
      </c>
      <c r="FS51" s="75">
        <v>7.45</v>
      </c>
      <c r="FT51" s="3">
        <v>47</v>
      </c>
      <c r="FU51" s="3">
        <v>116</v>
      </c>
      <c r="FV51" s="3">
        <v>141</v>
      </c>
      <c r="FW51" s="4">
        <v>3.9</v>
      </c>
      <c r="FX51" s="75">
        <v>1.16</v>
      </c>
      <c r="FY51" s="4">
        <v>7.3</v>
      </c>
      <c r="FZ51" s="4">
        <v>0.7</v>
      </c>
      <c r="GA51" s="3">
        <v>22</v>
      </c>
      <c r="GB51" s="4">
        <v>7.9</v>
      </c>
      <c r="GC51" s="4">
        <v>7.5</v>
      </c>
      <c r="GD51" s="64">
        <v>42685.3944444444</v>
      </c>
      <c r="GE51" s="27">
        <f t="shared" si="3"/>
        <v>2453.00000000163</v>
      </c>
      <c r="GF51" s="27">
        <f t="shared" si="4"/>
        <v>40.8833333333605</v>
      </c>
      <c r="GG51" s="75">
        <v>7.42</v>
      </c>
      <c r="GH51" s="3">
        <v>50</v>
      </c>
      <c r="GI51" s="3">
        <v>108</v>
      </c>
      <c r="GJ51" s="3">
        <v>140</v>
      </c>
      <c r="GK51" s="4">
        <v>3.8</v>
      </c>
      <c r="GL51" s="75">
        <v>1.21</v>
      </c>
      <c r="GM51" s="4">
        <v>5.1</v>
      </c>
      <c r="GN51" s="4">
        <v>0.7</v>
      </c>
      <c r="GO51" s="3">
        <v>24</v>
      </c>
      <c r="GP51" s="4">
        <v>7.1</v>
      </c>
      <c r="GQ51" s="4">
        <v>8.2</v>
      </c>
    </row>
    <row r="52" spans="1:199">
      <c r="A52" s="3">
        <v>2016052</v>
      </c>
      <c r="B52" s="11" t="s">
        <v>262</v>
      </c>
      <c r="C52" s="89">
        <v>42702.1201388889</v>
      </c>
      <c r="D52" s="64" t="s">
        <v>975</v>
      </c>
      <c r="E52" s="75">
        <v>7.443</v>
      </c>
      <c r="F52" s="3">
        <v>29.9</v>
      </c>
      <c r="G52" s="3">
        <v>62.2</v>
      </c>
      <c r="H52" s="3">
        <v>136</v>
      </c>
      <c r="I52" s="4">
        <v>3.6</v>
      </c>
      <c r="J52" s="75">
        <v>1.32</v>
      </c>
      <c r="K52" s="4">
        <v>5.2</v>
      </c>
      <c r="L52" s="4">
        <v>2.2</v>
      </c>
      <c r="M52" s="3">
        <v>25.6</v>
      </c>
      <c r="N52" s="4">
        <v>-3.5</v>
      </c>
      <c r="O52" s="4">
        <v>8.3</v>
      </c>
      <c r="P52" s="64">
        <v>42702.1</v>
      </c>
      <c r="Q52" s="3">
        <f t="shared" si="6"/>
        <v>-29.0000000002328</v>
      </c>
      <c r="R52" s="75">
        <v>7.353</v>
      </c>
      <c r="S52" s="3">
        <v>31</v>
      </c>
      <c r="T52" s="3">
        <v>214</v>
      </c>
      <c r="U52" s="3">
        <v>138</v>
      </c>
      <c r="V52" s="4">
        <v>3.9</v>
      </c>
      <c r="W52" s="75">
        <v>1.06</v>
      </c>
      <c r="X52" s="4">
        <v>4.5</v>
      </c>
      <c r="Y52" s="4">
        <v>3.8</v>
      </c>
      <c r="Z52" s="3">
        <v>22.7</v>
      </c>
      <c r="AA52" s="4">
        <v>-7.7</v>
      </c>
      <c r="AB52" s="4">
        <v>7.4</v>
      </c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4">
        <v>42702.1298611111</v>
      </c>
      <c r="AQ52" s="27">
        <f t="shared" si="5"/>
        <v>14.0000000037253</v>
      </c>
      <c r="AR52" s="75">
        <v>7.344</v>
      </c>
      <c r="AS52" s="3">
        <v>34.6</v>
      </c>
      <c r="AT52" s="3">
        <v>92.4</v>
      </c>
      <c r="AU52" s="3">
        <v>140</v>
      </c>
      <c r="AV52" s="4">
        <v>3.2</v>
      </c>
      <c r="AW52" s="75">
        <v>1.23</v>
      </c>
      <c r="AX52" s="4">
        <v>6.7</v>
      </c>
      <c r="AY52" s="4">
        <v>4.5</v>
      </c>
      <c r="AZ52" s="3">
        <v>21.4</v>
      </c>
      <c r="BA52" s="4">
        <v>-6.3</v>
      </c>
      <c r="BB52" s="4">
        <v>7</v>
      </c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4">
        <v>42702.1743055556</v>
      </c>
      <c r="BQ52" s="27">
        <f t="shared" si="8"/>
        <v>78.000000002794</v>
      </c>
      <c r="BR52" s="75">
        <v>7.242</v>
      </c>
      <c r="BS52" s="3">
        <v>39.6</v>
      </c>
      <c r="BT52" s="3">
        <v>71.4</v>
      </c>
      <c r="BU52" s="3">
        <v>137</v>
      </c>
      <c r="BV52" s="4">
        <v>3.6</v>
      </c>
      <c r="BW52" s="75">
        <v>1.26</v>
      </c>
      <c r="BX52" s="4">
        <v>7.1</v>
      </c>
      <c r="BY52" s="4">
        <v>5.9</v>
      </c>
      <c r="BZ52" s="3">
        <v>21</v>
      </c>
      <c r="CA52" s="4">
        <v>-9.3</v>
      </c>
      <c r="CB52" s="4">
        <v>6.8</v>
      </c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4">
        <v>42702.2090277778</v>
      </c>
      <c r="CQ52" s="27">
        <f t="shared" si="10"/>
        <v>127.999999998137</v>
      </c>
      <c r="CR52" s="80">
        <v>7.47</v>
      </c>
      <c r="CS52" s="3">
        <v>27.5</v>
      </c>
      <c r="CT52" s="3">
        <v>219</v>
      </c>
      <c r="CU52" s="3">
        <v>140</v>
      </c>
      <c r="CV52" s="4">
        <v>4</v>
      </c>
      <c r="CW52" s="75">
        <v>1.18</v>
      </c>
      <c r="CX52" s="4">
        <v>6.9</v>
      </c>
      <c r="CY52" s="4">
        <v>5.2</v>
      </c>
      <c r="CZ52" s="3">
        <v>21.2</v>
      </c>
      <c r="DA52" s="4">
        <v>-3.6</v>
      </c>
      <c r="DB52" s="4">
        <v>6.9</v>
      </c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4">
        <v>42702.2743055556</v>
      </c>
      <c r="ED52" s="27">
        <f t="shared" si="15"/>
        <v>222.000000000698</v>
      </c>
      <c r="EE52" s="80">
        <v>7.406</v>
      </c>
      <c r="EF52" s="3">
        <v>34.3</v>
      </c>
      <c r="EG52" s="3">
        <v>109</v>
      </c>
      <c r="EH52" s="3">
        <v>142</v>
      </c>
      <c r="EI52" s="75">
        <v>3.5</v>
      </c>
      <c r="EJ52" s="75">
        <v>1.17</v>
      </c>
      <c r="EK52" s="4">
        <v>8.9</v>
      </c>
      <c r="EL52" s="4">
        <v>4</v>
      </c>
      <c r="EM52" s="3">
        <v>23.9</v>
      </c>
      <c r="EN52" s="4">
        <v>-3</v>
      </c>
      <c r="EO52" s="4">
        <v>7.8</v>
      </c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4">
        <v>42702.3020833333</v>
      </c>
      <c r="FD52" s="27">
        <f t="shared" si="0"/>
        <v>262.000000005355</v>
      </c>
      <c r="FE52" s="75">
        <v>7.31</v>
      </c>
      <c r="FF52" s="3">
        <v>55</v>
      </c>
      <c r="FG52" s="3">
        <v>48</v>
      </c>
      <c r="FH52" s="3">
        <v>138</v>
      </c>
      <c r="FI52" s="4">
        <v>3.3</v>
      </c>
      <c r="FJ52" s="75">
        <v>1.27</v>
      </c>
      <c r="FK52" s="4">
        <v>9.1</v>
      </c>
      <c r="FL52" s="4">
        <v>3</v>
      </c>
      <c r="FM52" s="3">
        <v>26</v>
      </c>
      <c r="FN52" s="4">
        <v>0.8</v>
      </c>
      <c r="FO52" s="4">
        <v>9.6</v>
      </c>
      <c r="FP52" s="83">
        <v>42703.3486111111</v>
      </c>
      <c r="FQ52" s="27">
        <f t="shared" si="1"/>
        <v>1769.00000000373</v>
      </c>
      <c r="FR52" s="27">
        <f t="shared" si="2"/>
        <v>29.4833333333954</v>
      </c>
      <c r="FS52" s="75">
        <v>7.41</v>
      </c>
      <c r="FT52" s="3">
        <v>42</v>
      </c>
      <c r="FU52" s="3">
        <v>91</v>
      </c>
      <c r="FV52" s="3">
        <v>144</v>
      </c>
      <c r="FW52" s="4">
        <v>3.6</v>
      </c>
      <c r="FX52" s="75">
        <v>1.37</v>
      </c>
      <c r="FY52" s="4">
        <v>10.6</v>
      </c>
      <c r="FZ52" s="4">
        <v>1.1</v>
      </c>
      <c r="GA52" s="3">
        <v>31</v>
      </c>
      <c r="GB52" s="4">
        <v>1.7</v>
      </c>
      <c r="GC52" s="4">
        <v>11.5</v>
      </c>
      <c r="GD52" s="64">
        <v>42704.5694444444</v>
      </c>
      <c r="GE52" s="27">
        <f t="shared" si="3"/>
        <v>3527.00000000303</v>
      </c>
      <c r="GF52" s="27">
        <f t="shared" si="4"/>
        <v>58.7833333333838</v>
      </c>
      <c r="GG52" s="75">
        <v>7.45</v>
      </c>
      <c r="GH52" s="3">
        <v>35</v>
      </c>
      <c r="GI52" s="3">
        <v>79</v>
      </c>
      <c r="GJ52" s="3">
        <v>143</v>
      </c>
      <c r="GK52" s="4">
        <v>3.9</v>
      </c>
      <c r="GL52" s="75">
        <v>1.28</v>
      </c>
      <c r="GM52" s="4">
        <v>11.3</v>
      </c>
      <c r="GN52" s="4">
        <v>1.9</v>
      </c>
      <c r="GO52" s="3">
        <v>31</v>
      </c>
      <c r="GP52" s="4">
        <v>0.6</v>
      </c>
      <c r="GQ52" s="4">
        <v>11.5</v>
      </c>
    </row>
    <row r="53" spans="1:199">
      <c r="A53" s="3">
        <v>2016053</v>
      </c>
      <c r="B53" s="11" t="s">
        <v>265</v>
      </c>
      <c r="C53" s="83">
        <v>42703.5881944444</v>
      </c>
      <c r="D53" s="64">
        <v>42703.4534722222</v>
      </c>
      <c r="E53" s="75">
        <v>7.41</v>
      </c>
      <c r="F53" s="3">
        <v>39.3</v>
      </c>
      <c r="G53" s="3">
        <v>523</v>
      </c>
      <c r="H53" s="3">
        <v>144</v>
      </c>
      <c r="I53" s="4">
        <v>4.2</v>
      </c>
      <c r="J53" s="75">
        <v>1.09</v>
      </c>
      <c r="K53" s="4">
        <v>4.1</v>
      </c>
      <c r="L53" s="4">
        <v>5</v>
      </c>
      <c r="M53" s="3">
        <v>23.1</v>
      </c>
      <c r="N53" s="4">
        <v>0.2</v>
      </c>
      <c r="O53" s="4">
        <v>7.5</v>
      </c>
      <c r="P53" s="64">
        <v>42703.5729166667</v>
      </c>
      <c r="Q53" s="3">
        <f t="shared" si="6"/>
        <v>-21.9999999983702</v>
      </c>
      <c r="R53" s="75">
        <v>7.415</v>
      </c>
      <c r="S53" s="3">
        <v>33.5</v>
      </c>
      <c r="T53" s="3">
        <v>270</v>
      </c>
      <c r="U53" s="3">
        <v>145</v>
      </c>
      <c r="V53" s="4">
        <v>4.2</v>
      </c>
      <c r="W53" s="75">
        <v>0.96</v>
      </c>
      <c r="X53" s="4">
        <v>5</v>
      </c>
      <c r="Y53" s="4">
        <v>5.7</v>
      </c>
      <c r="Z53" s="3">
        <v>20.5</v>
      </c>
      <c r="AA53" s="4">
        <v>-2.9</v>
      </c>
      <c r="AB53" s="4">
        <v>6.7</v>
      </c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86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4">
        <v>42703.6430555556</v>
      </c>
      <c r="BQ53" s="27">
        <f t="shared" si="8"/>
        <v>79.0000000060536</v>
      </c>
      <c r="BR53" s="75">
        <v>7.302</v>
      </c>
      <c r="BS53" s="3">
        <v>40.2</v>
      </c>
      <c r="BT53" s="3">
        <v>257</v>
      </c>
      <c r="BU53" s="3">
        <v>146</v>
      </c>
      <c r="BV53" s="4">
        <v>4.4</v>
      </c>
      <c r="BW53" s="75">
        <v>1.31</v>
      </c>
      <c r="BX53" s="4">
        <v>12</v>
      </c>
      <c r="BY53" s="4">
        <v>6.6</v>
      </c>
      <c r="BZ53" s="3">
        <v>22.6</v>
      </c>
      <c r="CA53" s="4">
        <v>-5.9</v>
      </c>
      <c r="CB53" s="4">
        <v>7.4</v>
      </c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4">
        <v>42703.6770833333</v>
      </c>
      <c r="CQ53" s="27">
        <f t="shared" si="10"/>
        <v>128.000000008615</v>
      </c>
      <c r="CR53" s="80">
        <v>7.368</v>
      </c>
      <c r="CS53" s="3">
        <v>38.6</v>
      </c>
      <c r="CT53" s="3">
        <v>248</v>
      </c>
      <c r="CU53" s="3">
        <v>147</v>
      </c>
      <c r="CV53" s="4">
        <v>4</v>
      </c>
      <c r="CW53" s="75">
        <v>1.28</v>
      </c>
      <c r="CX53" s="4">
        <v>9.8</v>
      </c>
      <c r="CY53" s="4">
        <v>7.4</v>
      </c>
      <c r="CZ53" s="3">
        <v>24.2</v>
      </c>
      <c r="DA53" s="4">
        <v>-2.9</v>
      </c>
      <c r="DB53" s="4">
        <v>7.9</v>
      </c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7">
        <v>42704.5763888889</v>
      </c>
      <c r="FQ53" s="27">
        <f t="shared" si="1"/>
        <v>1423.00000000745</v>
      </c>
      <c r="FR53" s="27">
        <f t="shared" si="2"/>
        <v>23.7166666667908</v>
      </c>
      <c r="FS53" s="75">
        <v>7.53</v>
      </c>
      <c r="FT53" s="3">
        <v>37</v>
      </c>
      <c r="FU53" s="3">
        <v>218</v>
      </c>
      <c r="FV53" s="3">
        <v>148</v>
      </c>
      <c r="FW53" s="4">
        <v>3.2</v>
      </c>
      <c r="FX53" s="75">
        <v>1.33</v>
      </c>
      <c r="FY53" s="4">
        <v>7.3</v>
      </c>
      <c r="FZ53" s="4">
        <v>1</v>
      </c>
      <c r="GA53" s="3">
        <v>19</v>
      </c>
      <c r="GB53" s="4">
        <v>7.6</v>
      </c>
      <c r="GC53" s="4">
        <v>6.5</v>
      </c>
      <c r="GD53" s="64">
        <v>42705.5208333333</v>
      </c>
      <c r="GE53" s="27">
        <f t="shared" si="3"/>
        <v>2783.00000000861</v>
      </c>
      <c r="GF53" s="27">
        <f t="shared" si="4"/>
        <v>46.3833333334769</v>
      </c>
      <c r="GG53" s="75">
        <v>7.49</v>
      </c>
      <c r="GH53" s="3">
        <v>35</v>
      </c>
      <c r="GI53" s="3">
        <v>157</v>
      </c>
      <c r="GJ53" s="3">
        <v>142</v>
      </c>
      <c r="GK53" s="4">
        <v>3.8</v>
      </c>
      <c r="GL53" s="75">
        <v>1.21</v>
      </c>
      <c r="GM53" s="4">
        <v>8</v>
      </c>
      <c r="GN53" s="4">
        <v>1.3</v>
      </c>
      <c r="GO53" s="3">
        <v>42</v>
      </c>
      <c r="GP53" s="4">
        <v>3.5</v>
      </c>
      <c r="GQ53" s="4">
        <v>14.3</v>
      </c>
    </row>
    <row r="54" spans="1:199">
      <c r="A54" s="3">
        <v>2016054</v>
      </c>
      <c r="B54" s="11" t="s">
        <v>269</v>
      </c>
      <c r="C54" s="83">
        <v>42704.8076388889</v>
      </c>
      <c r="D54" s="64">
        <v>42704.6375</v>
      </c>
      <c r="E54" s="75">
        <v>7.45</v>
      </c>
      <c r="F54" s="3">
        <v>46</v>
      </c>
      <c r="G54" s="3">
        <v>132</v>
      </c>
      <c r="H54" s="3">
        <v>148</v>
      </c>
      <c r="I54" s="4">
        <v>3.4</v>
      </c>
      <c r="J54" s="75">
        <v>1.13</v>
      </c>
      <c r="K54" s="4">
        <v>9.2</v>
      </c>
      <c r="L54" s="4">
        <v>5.4</v>
      </c>
      <c r="M54" s="3">
        <v>17</v>
      </c>
      <c r="N54" s="4">
        <v>7.3</v>
      </c>
      <c r="O54" s="4">
        <v>6</v>
      </c>
      <c r="P54" s="64">
        <v>42704.7979166667</v>
      </c>
      <c r="Q54" s="3">
        <f t="shared" si="6"/>
        <v>-13.9999999932479</v>
      </c>
      <c r="R54" s="75">
        <v>7.47</v>
      </c>
      <c r="S54" s="3">
        <v>41</v>
      </c>
      <c r="T54" s="3">
        <v>225</v>
      </c>
      <c r="U54" s="3">
        <v>146</v>
      </c>
      <c r="V54" s="4">
        <v>3.8</v>
      </c>
      <c r="W54" s="75">
        <v>0.9</v>
      </c>
      <c r="X54" s="4">
        <v>6.2</v>
      </c>
      <c r="Y54" s="4">
        <v>3.9</v>
      </c>
      <c r="Z54" s="3">
        <v>16</v>
      </c>
      <c r="AA54" s="4">
        <v>5.6</v>
      </c>
      <c r="AB54" s="4">
        <v>5.6</v>
      </c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4">
        <v>42704.8243055556</v>
      </c>
      <c r="AQ54" s="27">
        <f t="shared" si="5"/>
        <v>24.0000000048894</v>
      </c>
      <c r="AR54" s="75">
        <v>7.36</v>
      </c>
      <c r="AS54" s="3">
        <v>49</v>
      </c>
      <c r="AT54" s="3">
        <v>117</v>
      </c>
      <c r="AU54" s="3">
        <v>146</v>
      </c>
      <c r="AV54" s="4">
        <v>3.6</v>
      </c>
      <c r="AW54" s="75">
        <v>1.04</v>
      </c>
      <c r="AX54" s="4">
        <v>7.9</v>
      </c>
      <c r="AY54" s="4">
        <v>4.2</v>
      </c>
      <c r="AZ54" s="3">
        <v>17</v>
      </c>
      <c r="BA54" s="4">
        <v>2.1</v>
      </c>
      <c r="BB54" s="4">
        <v>6</v>
      </c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7">
        <v>42704.8777777778</v>
      </c>
      <c r="CD54" s="27">
        <f t="shared" si="7"/>
        <v>101.000000004424</v>
      </c>
      <c r="CE54" s="75">
        <v>7.39</v>
      </c>
      <c r="CF54" s="3">
        <v>47</v>
      </c>
      <c r="CG54" s="3">
        <v>144</v>
      </c>
      <c r="CH54" s="3">
        <v>144</v>
      </c>
      <c r="CI54" s="4">
        <v>4.1</v>
      </c>
      <c r="CJ54" s="75">
        <v>1.11</v>
      </c>
      <c r="CK54" s="4">
        <v>6.1</v>
      </c>
      <c r="CL54" s="4">
        <v>4.2</v>
      </c>
      <c r="CM54" s="3">
        <v>16</v>
      </c>
      <c r="CN54" s="4">
        <v>3.3</v>
      </c>
      <c r="CO54" s="4">
        <v>5.6</v>
      </c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4">
        <v>42704.9402777778</v>
      </c>
      <c r="DQ54" s="27">
        <f t="shared" si="14"/>
        <v>191.000000004424</v>
      </c>
      <c r="DR54" s="75">
        <v>7.36</v>
      </c>
      <c r="DS54" s="3">
        <v>49</v>
      </c>
      <c r="DT54" s="3">
        <v>145</v>
      </c>
      <c r="DU54" s="3">
        <v>145</v>
      </c>
      <c r="DV54" s="4">
        <v>4.1</v>
      </c>
      <c r="DW54" s="75">
        <v>1.04</v>
      </c>
      <c r="DX54" s="4">
        <v>6.2</v>
      </c>
      <c r="DY54" s="4">
        <v>3.9</v>
      </c>
      <c r="DZ54" s="3">
        <v>19</v>
      </c>
      <c r="EA54" s="4">
        <v>2</v>
      </c>
      <c r="EB54" s="4">
        <v>6.7</v>
      </c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4">
        <v>42704.9402777778</v>
      </c>
      <c r="EQ54" s="27">
        <f t="shared" si="11"/>
        <v>191.000000004424</v>
      </c>
      <c r="ER54" s="75">
        <v>7.36</v>
      </c>
      <c r="ES54" s="3">
        <v>49</v>
      </c>
      <c r="ET54" s="3">
        <v>145</v>
      </c>
      <c r="EU54" s="3">
        <v>145</v>
      </c>
      <c r="EV54" s="4">
        <v>4.1</v>
      </c>
      <c r="EW54" s="75">
        <v>1.04</v>
      </c>
      <c r="EX54" s="4">
        <v>6.2</v>
      </c>
      <c r="EY54" s="4">
        <v>3.9</v>
      </c>
      <c r="EZ54" s="3">
        <v>19</v>
      </c>
      <c r="FA54" s="4">
        <v>2</v>
      </c>
      <c r="FB54" s="4">
        <v>6.7</v>
      </c>
      <c r="FC54" s="64">
        <v>42704.9569444444</v>
      </c>
      <c r="FD54" s="27">
        <f t="shared" si="0"/>
        <v>214.999999998836</v>
      </c>
      <c r="FE54" s="75">
        <v>7.29</v>
      </c>
      <c r="FF54" s="3">
        <v>61</v>
      </c>
      <c r="FG54" s="3">
        <v>75</v>
      </c>
      <c r="FH54" s="3">
        <v>147</v>
      </c>
      <c r="FI54" s="4">
        <v>4.4</v>
      </c>
      <c r="FJ54" s="75">
        <v>1.16</v>
      </c>
      <c r="FK54" s="4">
        <v>6.2</v>
      </c>
      <c r="FL54" s="4">
        <v>3.7</v>
      </c>
      <c r="FM54" s="3">
        <v>20</v>
      </c>
      <c r="FN54" s="4">
        <v>2.3</v>
      </c>
      <c r="FO54" s="4">
        <v>6.8</v>
      </c>
      <c r="FP54" s="83">
        <v>42705.8319444444</v>
      </c>
      <c r="FQ54" s="27">
        <f t="shared" si="1"/>
        <v>1474.99999999884</v>
      </c>
      <c r="FR54" s="27">
        <f t="shared" si="2"/>
        <v>24.5833333333139</v>
      </c>
      <c r="FS54" s="75">
        <v>7.44</v>
      </c>
      <c r="FT54" s="3">
        <v>36</v>
      </c>
      <c r="FU54" s="3">
        <v>175</v>
      </c>
      <c r="FV54" s="3">
        <v>136</v>
      </c>
      <c r="FW54" s="4">
        <v>3.3</v>
      </c>
      <c r="FX54" s="75">
        <v>1.24</v>
      </c>
      <c r="FY54" s="4">
        <v>9.4</v>
      </c>
      <c r="FZ54" s="4">
        <v>2.2</v>
      </c>
      <c r="GA54" s="3">
        <v>17</v>
      </c>
      <c r="GB54" s="4">
        <v>0.3</v>
      </c>
      <c r="GC54" s="4">
        <v>5.8</v>
      </c>
      <c r="GD54" s="64">
        <v>42706.9222222222</v>
      </c>
      <c r="GE54" s="27">
        <f t="shared" si="3"/>
        <v>3045.00000000349</v>
      </c>
      <c r="GF54" s="27">
        <f t="shared" si="4"/>
        <v>50.7500000000582</v>
      </c>
      <c r="GG54" s="75">
        <v>7.46</v>
      </c>
      <c r="GH54" s="3">
        <v>38</v>
      </c>
      <c r="GI54" s="3">
        <v>80</v>
      </c>
      <c r="GJ54" s="3">
        <v>140</v>
      </c>
      <c r="GK54" s="4">
        <v>3.2</v>
      </c>
      <c r="GL54" s="75">
        <v>1.26</v>
      </c>
      <c r="GM54" s="4">
        <v>10.4</v>
      </c>
      <c r="GN54" s="4">
        <v>1.1</v>
      </c>
      <c r="GO54" s="3">
        <v>16</v>
      </c>
      <c r="GP54" s="4">
        <v>2.9</v>
      </c>
      <c r="GQ54" s="4">
        <v>5.4</v>
      </c>
    </row>
    <row r="55" spans="1:199">
      <c r="A55" s="3">
        <v>2016055</v>
      </c>
      <c r="B55" s="11" t="s">
        <v>273</v>
      </c>
      <c r="C55" s="83">
        <v>42707.1243055556</v>
      </c>
      <c r="D55" s="64">
        <v>42706.8722222222</v>
      </c>
      <c r="E55" s="75">
        <v>7.44</v>
      </c>
      <c r="F55" s="3">
        <v>40</v>
      </c>
      <c r="G55" s="3">
        <v>593</v>
      </c>
      <c r="H55" s="3">
        <v>134</v>
      </c>
      <c r="I55" s="4">
        <v>3.6</v>
      </c>
      <c r="J55" s="75">
        <v>1.12</v>
      </c>
      <c r="K55" s="4">
        <v>5.6</v>
      </c>
      <c r="L55" s="4">
        <v>1</v>
      </c>
      <c r="M55" s="3">
        <v>39</v>
      </c>
      <c r="N55" s="4">
        <v>2.8</v>
      </c>
      <c r="O55" s="4">
        <v>13.7</v>
      </c>
      <c r="P55" s="64">
        <v>42707.1152777778</v>
      </c>
      <c r="Q55" s="3">
        <f t="shared" si="6"/>
        <v>-13.0000000004657</v>
      </c>
      <c r="R55" s="75">
        <v>7.41</v>
      </c>
      <c r="S55" s="3">
        <v>36</v>
      </c>
      <c r="T55" s="3">
        <v>603</v>
      </c>
      <c r="U55" s="3">
        <v>135</v>
      </c>
      <c r="V55" s="4">
        <v>4</v>
      </c>
      <c r="W55" s="75">
        <v>1.13</v>
      </c>
      <c r="X55" s="4">
        <v>7.7</v>
      </c>
      <c r="Y55" s="4">
        <v>1.4</v>
      </c>
      <c r="Z55" s="3">
        <v>32</v>
      </c>
      <c r="AA55" s="4">
        <v>-1.5</v>
      </c>
      <c r="AB55" s="4">
        <v>11.2</v>
      </c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4">
        <v>42707.1388888889</v>
      </c>
      <c r="AQ55" s="27">
        <f t="shared" si="5"/>
        <v>21.0000000055879</v>
      </c>
      <c r="AR55" s="75">
        <v>7.36</v>
      </c>
      <c r="AS55" s="3">
        <v>40</v>
      </c>
      <c r="AT55" s="3">
        <v>580</v>
      </c>
      <c r="AU55" s="3">
        <v>133</v>
      </c>
      <c r="AV55" s="4">
        <v>3.5</v>
      </c>
      <c r="AW55" s="75">
        <v>1.07</v>
      </c>
      <c r="AX55" s="4">
        <v>7.1</v>
      </c>
      <c r="AY55" s="4">
        <v>1.6</v>
      </c>
      <c r="AZ55" s="3">
        <v>30</v>
      </c>
      <c r="BA55" s="4">
        <v>-2.7</v>
      </c>
      <c r="BB55" s="4">
        <v>10.5</v>
      </c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4">
        <v>42707.1819444444</v>
      </c>
      <c r="BQ55" s="27">
        <f t="shared" si="8"/>
        <v>82.9999999981374</v>
      </c>
      <c r="BR55" s="75">
        <v>7.39</v>
      </c>
      <c r="BS55" s="3">
        <v>39</v>
      </c>
      <c r="BT55" s="3">
        <v>582</v>
      </c>
      <c r="BU55" s="3">
        <v>136</v>
      </c>
      <c r="BV55" s="4">
        <v>4</v>
      </c>
      <c r="BW55" s="75">
        <v>1.1</v>
      </c>
      <c r="BX55" s="4">
        <v>6.8</v>
      </c>
      <c r="BY55" s="4">
        <v>1.4</v>
      </c>
      <c r="BZ55" s="3">
        <v>32</v>
      </c>
      <c r="CA55" s="4">
        <v>-1.2</v>
      </c>
      <c r="CB55" s="4">
        <v>11.1</v>
      </c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4">
        <v>42707.2347222222</v>
      </c>
      <c r="FD55" s="27">
        <f t="shared" si="0"/>
        <v>159.000000004889</v>
      </c>
      <c r="FE55" s="75">
        <v>7.42</v>
      </c>
      <c r="FF55" s="3">
        <v>37</v>
      </c>
      <c r="FG55" s="3">
        <v>251</v>
      </c>
      <c r="FH55" s="3">
        <v>139</v>
      </c>
      <c r="FI55" s="4">
        <v>3.9</v>
      </c>
      <c r="FJ55" s="75">
        <v>1.18</v>
      </c>
      <c r="FK55" s="4">
        <v>5.9</v>
      </c>
      <c r="FL55" s="4">
        <v>1.8</v>
      </c>
      <c r="FM55" s="3">
        <v>33</v>
      </c>
      <c r="FN55" s="4">
        <v>-0.3</v>
      </c>
      <c r="FO55" s="4">
        <v>11.2</v>
      </c>
      <c r="FP55" s="83">
        <v>42708.3284722222</v>
      </c>
      <c r="FQ55" s="27">
        <f t="shared" si="1"/>
        <v>1734.00000000489</v>
      </c>
      <c r="FR55" s="27">
        <f t="shared" si="2"/>
        <v>28.9000000000815</v>
      </c>
      <c r="FS55" s="75">
        <v>7.43</v>
      </c>
      <c r="FT55" s="3">
        <v>43</v>
      </c>
      <c r="FU55" s="3">
        <v>216</v>
      </c>
      <c r="FV55" s="3">
        <v>141</v>
      </c>
      <c r="FW55" s="4">
        <v>3.9</v>
      </c>
      <c r="FX55" s="75">
        <v>1.17</v>
      </c>
      <c r="FY55" s="4">
        <v>7.7</v>
      </c>
      <c r="FZ55" s="4">
        <v>2.3</v>
      </c>
      <c r="GA55" s="3">
        <v>31</v>
      </c>
      <c r="GB55" s="4">
        <v>3.7</v>
      </c>
      <c r="GC55" s="4">
        <v>10.5</v>
      </c>
      <c r="GD55" s="64">
        <v>42708.8923611111</v>
      </c>
      <c r="GE55" s="27">
        <f t="shared" si="3"/>
        <v>2546.00000000093</v>
      </c>
      <c r="GF55" s="27">
        <f t="shared" si="4"/>
        <v>42.4333333333489</v>
      </c>
      <c r="GG55" s="75">
        <v>7.43</v>
      </c>
      <c r="GH55" s="3">
        <v>45</v>
      </c>
      <c r="GI55" s="3">
        <v>120</v>
      </c>
      <c r="GJ55" s="3">
        <v>138</v>
      </c>
      <c r="GK55" s="4">
        <v>4.2</v>
      </c>
      <c r="GL55" s="75">
        <v>1.24</v>
      </c>
      <c r="GM55" s="4">
        <v>8.7</v>
      </c>
      <c r="GN55" s="4">
        <v>1.6</v>
      </c>
      <c r="GO55" s="3">
        <v>31</v>
      </c>
      <c r="GP55" s="4">
        <v>4.9</v>
      </c>
      <c r="GQ55" s="4">
        <v>10.5</v>
      </c>
    </row>
    <row r="56" spans="1:199">
      <c r="A56" s="3">
        <v>2016056</v>
      </c>
      <c r="B56" s="11" t="s">
        <v>276</v>
      </c>
      <c r="C56" s="83">
        <v>42713.0263888889</v>
      </c>
      <c r="D56" s="64">
        <v>42712.8368055556</v>
      </c>
      <c r="E56" s="75">
        <v>7.48</v>
      </c>
      <c r="F56" s="3">
        <v>32</v>
      </c>
      <c r="G56" s="3">
        <v>632</v>
      </c>
      <c r="H56" s="3">
        <v>138</v>
      </c>
      <c r="I56" s="4">
        <v>2.8</v>
      </c>
      <c r="J56" s="75">
        <v>1.06</v>
      </c>
      <c r="K56" s="4">
        <v>4.6</v>
      </c>
      <c r="L56" s="4">
        <v>1</v>
      </c>
      <c r="M56" s="3">
        <v>35</v>
      </c>
      <c r="N56" s="4">
        <v>0.8</v>
      </c>
      <c r="O56" s="4">
        <v>12.3</v>
      </c>
      <c r="P56" s="64">
        <v>42712.9347222222</v>
      </c>
      <c r="Q56" s="3">
        <f t="shared" si="6"/>
        <v>-132.000000000698</v>
      </c>
      <c r="R56" s="75">
        <v>7.44</v>
      </c>
      <c r="S56" s="3">
        <v>33</v>
      </c>
      <c r="T56" s="3">
        <v>559</v>
      </c>
      <c r="U56" s="3">
        <v>140</v>
      </c>
      <c r="V56" s="4">
        <v>3.2</v>
      </c>
      <c r="W56" s="75">
        <v>1.03</v>
      </c>
      <c r="X56" s="4">
        <v>4.5</v>
      </c>
      <c r="Y56" s="4">
        <v>1.3</v>
      </c>
      <c r="Z56" s="3">
        <v>27</v>
      </c>
      <c r="AA56" s="4">
        <v>-1.3</v>
      </c>
      <c r="AB56" s="4">
        <v>9.5</v>
      </c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4">
        <v>42713.0347222222</v>
      </c>
      <c r="AQ56" s="27">
        <f t="shared" si="5"/>
        <v>11.999999997206</v>
      </c>
      <c r="AR56" s="75">
        <v>7.28</v>
      </c>
      <c r="AS56" s="3">
        <v>33</v>
      </c>
      <c r="AT56" s="3">
        <v>605</v>
      </c>
      <c r="AU56" s="3">
        <v>139</v>
      </c>
      <c r="AV56" s="4">
        <v>3</v>
      </c>
      <c r="AW56" s="75">
        <v>0.93</v>
      </c>
      <c r="AX56" s="4">
        <v>4.4</v>
      </c>
      <c r="AY56" s="4">
        <v>6.3</v>
      </c>
      <c r="AZ56" s="3">
        <v>25</v>
      </c>
      <c r="BA56" s="4">
        <v>-10.3</v>
      </c>
      <c r="BB56" s="4">
        <v>8.8</v>
      </c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4">
        <v>42713.1166666667</v>
      </c>
      <c r="CQ56" s="27">
        <f t="shared" si="10"/>
        <v>130.000000004657</v>
      </c>
      <c r="CR56" s="80">
        <v>7.41</v>
      </c>
      <c r="CS56" s="3">
        <v>33</v>
      </c>
      <c r="CT56" s="3">
        <v>574</v>
      </c>
      <c r="CU56" s="3">
        <v>141</v>
      </c>
      <c r="CV56" s="4">
        <v>3.7</v>
      </c>
      <c r="CW56" s="75">
        <v>1.09</v>
      </c>
      <c r="CX56" s="4">
        <v>5.5</v>
      </c>
      <c r="CY56" s="4">
        <v>5.4</v>
      </c>
      <c r="CZ56" s="3">
        <v>22</v>
      </c>
      <c r="DA56" s="4">
        <v>-3.3</v>
      </c>
      <c r="DB56" s="4">
        <v>7.7</v>
      </c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4">
        <v>42713.1722222222</v>
      </c>
      <c r="FD56" s="27">
        <f t="shared" si="0"/>
        <v>210.000000003492</v>
      </c>
      <c r="FE56" s="75">
        <v>7.38</v>
      </c>
      <c r="FF56" s="3">
        <v>36</v>
      </c>
      <c r="FG56" s="3">
        <v>316</v>
      </c>
      <c r="FH56" s="3">
        <v>142</v>
      </c>
      <c r="FI56" s="4">
        <v>3.4</v>
      </c>
      <c r="FJ56" s="75">
        <v>1.04</v>
      </c>
      <c r="FK56" s="4">
        <v>6.5</v>
      </c>
      <c r="FL56" s="4">
        <v>6.1</v>
      </c>
      <c r="FM56" s="3">
        <v>19</v>
      </c>
      <c r="FN56" s="4">
        <v>-3.5</v>
      </c>
      <c r="FO56" s="4">
        <v>7</v>
      </c>
      <c r="FP56" s="83">
        <v>42713.9006944444</v>
      </c>
      <c r="FQ56" s="27">
        <f t="shared" si="1"/>
        <v>1258.99999999674</v>
      </c>
      <c r="FR56" s="27">
        <f t="shared" si="2"/>
        <v>20.983333333279</v>
      </c>
      <c r="FS56" s="75">
        <v>7.36</v>
      </c>
      <c r="FT56" s="3">
        <v>57</v>
      </c>
      <c r="FU56" s="3">
        <v>198</v>
      </c>
      <c r="FV56" s="3">
        <v>142</v>
      </c>
      <c r="FW56" s="4">
        <v>3.9</v>
      </c>
      <c r="FX56" s="75">
        <v>1.22</v>
      </c>
      <c r="FY56" s="4">
        <v>4.4</v>
      </c>
      <c r="FZ56" s="4">
        <v>2</v>
      </c>
      <c r="GA56" s="3">
        <v>29</v>
      </c>
      <c r="GB56" s="4">
        <v>5.5</v>
      </c>
      <c r="GC56" s="4">
        <v>10.7</v>
      </c>
      <c r="GD56" s="64">
        <v>42714.8770833333</v>
      </c>
      <c r="GE56" s="27">
        <f t="shared" si="3"/>
        <v>2665.00000000116</v>
      </c>
      <c r="GF56" s="27">
        <f t="shared" si="4"/>
        <v>44.4166666666861</v>
      </c>
      <c r="GG56" s="75">
        <v>7.43</v>
      </c>
      <c r="GH56" s="3">
        <v>49</v>
      </c>
      <c r="GI56" s="3">
        <v>90</v>
      </c>
      <c r="GJ56" s="3">
        <v>140</v>
      </c>
      <c r="GK56" s="4">
        <v>4.4</v>
      </c>
      <c r="GL56" s="75">
        <v>1.21</v>
      </c>
      <c r="GM56" s="4">
        <v>8.3</v>
      </c>
      <c r="GN56" s="4">
        <v>1.4</v>
      </c>
      <c r="GO56" s="3">
        <v>28</v>
      </c>
      <c r="GP56" s="4">
        <v>7.2</v>
      </c>
      <c r="GQ56" s="4">
        <v>10.4</v>
      </c>
    </row>
    <row r="57" spans="1:199">
      <c r="A57" s="3">
        <v>2016057</v>
      </c>
      <c r="B57" s="11" t="s">
        <v>279</v>
      </c>
      <c r="C57" s="83">
        <v>42714.8729166667</v>
      </c>
      <c r="D57" s="64">
        <v>42714.6409722222</v>
      </c>
      <c r="E57" s="75">
        <v>7.44</v>
      </c>
      <c r="F57" s="3">
        <v>30</v>
      </c>
      <c r="G57" s="3">
        <v>352</v>
      </c>
      <c r="H57" s="3">
        <v>143</v>
      </c>
      <c r="I57" s="4">
        <v>3.7</v>
      </c>
      <c r="J57" s="75">
        <v>1.05</v>
      </c>
      <c r="K57" s="4">
        <v>4</v>
      </c>
      <c r="L57" s="4">
        <v>1.4</v>
      </c>
      <c r="M57" s="3">
        <v>21</v>
      </c>
      <c r="N57" s="4">
        <v>-3.3</v>
      </c>
      <c r="O57" s="4">
        <v>7.4</v>
      </c>
      <c r="P57" s="64">
        <v>42714.7909722222</v>
      </c>
      <c r="Q57" s="3">
        <f t="shared" si="6"/>
        <v>-117.999999996973</v>
      </c>
      <c r="R57" s="75">
        <v>7.39</v>
      </c>
      <c r="S57" s="3">
        <v>32</v>
      </c>
      <c r="T57" s="3">
        <v>228</v>
      </c>
      <c r="U57" s="3">
        <v>143</v>
      </c>
      <c r="V57" s="4">
        <v>3.8</v>
      </c>
      <c r="W57" s="75">
        <v>1.14</v>
      </c>
      <c r="X57" s="4">
        <v>4.7</v>
      </c>
      <c r="Y57" s="4">
        <v>2.6</v>
      </c>
      <c r="Z57" s="3">
        <v>20</v>
      </c>
      <c r="AA57" s="4">
        <v>-5</v>
      </c>
      <c r="AB57" s="4">
        <v>7</v>
      </c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4">
        <v>42714.8840277778</v>
      </c>
      <c r="AQ57" s="27">
        <f t="shared" si="5"/>
        <v>15.9999999997672</v>
      </c>
      <c r="AR57" s="75">
        <v>7.24</v>
      </c>
      <c r="AS57" s="3">
        <v>39</v>
      </c>
      <c r="AT57" s="3">
        <v>201</v>
      </c>
      <c r="AU57" s="3">
        <v>141</v>
      </c>
      <c r="AV57" s="4">
        <v>2.9</v>
      </c>
      <c r="AW57" s="75">
        <v>1.18</v>
      </c>
      <c r="AX57" s="4">
        <v>8.9</v>
      </c>
      <c r="AY57" s="4">
        <v>5.5</v>
      </c>
      <c r="AZ57" s="3">
        <v>23</v>
      </c>
      <c r="BA57" s="4">
        <v>-9.9</v>
      </c>
      <c r="BB57" s="4">
        <v>8.1</v>
      </c>
      <c r="BC57" s="64">
        <v>42714.9048611111</v>
      </c>
      <c r="BD57" s="27">
        <f t="shared" si="9"/>
        <v>46.0000000032596</v>
      </c>
      <c r="BE57" s="75">
        <v>7.35</v>
      </c>
      <c r="BF57" s="3">
        <v>36</v>
      </c>
      <c r="BG57" s="3">
        <v>167</v>
      </c>
      <c r="BH57" s="3">
        <v>141</v>
      </c>
      <c r="BI57" s="4">
        <v>3.7</v>
      </c>
      <c r="BJ57" s="75">
        <v>1.12</v>
      </c>
      <c r="BK57" s="4">
        <v>10</v>
      </c>
      <c r="BL57" s="4">
        <v>5.9</v>
      </c>
      <c r="BM57" s="3">
        <v>19</v>
      </c>
      <c r="BN57" s="4">
        <v>-5.7</v>
      </c>
      <c r="BO57" s="4">
        <v>6.7</v>
      </c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7">
        <v>42714.9375</v>
      </c>
      <c r="CD57" s="27">
        <f t="shared" si="7"/>
        <v>92.9999999993015</v>
      </c>
      <c r="CE57" s="75">
        <v>7.38</v>
      </c>
      <c r="CF57" s="3">
        <v>35</v>
      </c>
      <c r="CG57" s="3">
        <v>222</v>
      </c>
      <c r="CH57" s="3">
        <v>141</v>
      </c>
      <c r="CI57" s="4">
        <v>4.3</v>
      </c>
      <c r="CJ57" s="75">
        <v>1.11</v>
      </c>
      <c r="CK57" s="4">
        <v>10.5</v>
      </c>
      <c r="CL57" s="4">
        <v>4.7</v>
      </c>
      <c r="CM57" s="3">
        <v>19</v>
      </c>
      <c r="CN57" s="4">
        <v>-4</v>
      </c>
      <c r="CO57" s="4">
        <v>6.7</v>
      </c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4">
        <v>42714.9868055556</v>
      </c>
      <c r="DD57" s="27">
        <f t="shared" si="13"/>
        <v>164.000000000233</v>
      </c>
      <c r="DE57" s="75">
        <v>7.37</v>
      </c>
      <c r="DF57" s="3">
        <v>36</v>
      </c>
      <c r="DG57" s="3">
        <v>236</v>
      </c>
      <c r="DH57" s="3">
        <v>142</v>
      </c>
      <c r="DI57" s="4">
        <v>4.6</v>
      </c>
      <c r="DJ57" s="75">
        <v>1.08</v>
      </c>
      <c r="DK57" s="4">
        <v>12</v>
      </c>
      <c r="DL57" s="4">
        <v>3.2</v>
      </c>
      <c r="DM57" s="3">
        <v>24</v>
      </c>
      <c r="DN57" s="4">
        <v>-4.1</v>
      </c>
      <c r="DO57" s="4">
        <v>8.4</v>
      </c>
      <c r="DP57" s="64">
        <v>42715.0166666667</v>
      </c>
      <c r="DQ57" s="27">
        <f t="shared" si="14"/>
        <v>207.000000004191</v>
      </c>
      <c r="DR57" s="75">
        <v>7.4</v>
      </c>
      <c r="DS57" s="3">
        <v>37</v>
      </c>
      <c r="DT57" s="3">
        <v>285</v>
      </c>
      <c r="DU57" s="3">
        <v>143</v>
      </c>
      <c r="DV57" s="4">
        <v>3.9</v>
      </c>
      <c r="DW57" s="75">
        <v>1.08</v>
      </c>
      <c r="DX57" s="4">
        <v>13.4</v>
      </c>
      <c r="DY57" s="4">
        <v>2.9</v>
      </c>
      <c r="DZ57" s="3">
        <v>24</v>
      </c>
      <c r="EA57" s="4">
        <v>-1.7</v>
      </c>
      <c r="EB57" s="4">
        <v>8.4</v>
      </c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4">
        <v>42715.0666666667</v>
      </c>
      <c r="FD57" s="27">
        <f t="shared" si="0"/>
        <v>278.999999997905</v>
      </c>
      <c r="FE57" s="75">
        <v>7.39</v>
      </c>
      <c r="FF57" s="3">
        <v>41</v>
      </c>
      <c r="FG57" s="3">
        <v>135</v>
      </c>
      <c r="FH57" s="3">
        <v>141</v>
      </c>
      <c r="FI57" s="4">
        <v>4</v>
      </c>
      <c r="FJ57" s="75">
        <v>1.26</v>
      </c>
      <c r="FK57" s="4">
        <v>13.8</v>
      </c>
      <c r="FL57" s="4">
        <v>2.3</v>
      </c>
      <c r="FM57" s="3">
        <v>24</v>
      </c>
      <c r="FN57" s="4">
        <v>-0.2</v>
      </c>
      <c r="FO57" s="4">
        <v>8.9</v>
      </c>
      <c r="FP57" s="83">
        <v>42715.9243055556</v>
      </c>
      <c r="FQ57" s="27">
        <f t="shared" si="1"/>
        <v>1514.00000000023</v>
      </c>
      <c r="FR57" s="27">
        <f t="shared" si="2"/>
        <v>25.2333333333372</v>
      </c>
      <c r="FS57" s="75">
        <v>7.32</v>
      </c>
      <c r="FT57" s="3">
        <v>42</v>
      </c>
      <c r="FU57" s="3">
        <v>146</v>
      </c>
      <c r="FV57" s="3">
        <v>144</v>
      </c>
      <c r="FW57" s="4">
        <v>4.2</v>
      </c>
      <c r="FX57" s="75">
        <v>1.47</v>
      </c>
      <c r="FY57" s="4">
        <v>6.5</v>
      </c>
      <c r="FZ57" s="4">
        <v>2.5</v>
      </c>
      <c r="GA57" s="3">
        <v>23</v>
      </c>
      <c r="GB57" s="4">
        <v>-4.2</v>
      </c>
      <c r="GC57" s="4">
        <v>8.5</v>
      </c>
      <c r="GD57" s="64">
        <v>42716.9138888889</v>
      </c>
      <c r="GE57" s="27">
        <f t="shared" si="3"/>
        <v>2939.00000000373</v>
      </c>
      <c r="GF57" s="27">
        <f t="shared" si="4"/>
        <v>48.9833333333954</v>
      </c>
      <c r="GG57" s="75">
        <v>7.42</v>
      </c>
      <c r="GH57" s="3">
        <v>34</v>
      </c>
      <c r="GI57" s="3">
        <v>106</v>
      </c>
      <c r="GJ57" s="3">
        <v>139</v>
      </c>
      <c r="GK57" s="4">
        <v>4.4</v>
      </c>
      <c r="GL57" s="75">
        <v>1.27</v>
      </c>
      <c r="GM57" s="4">
        <v>10.6</v>
      </c>
      <c r="GN57" s="4">
        <v>1.6</v>
      </c>
      <c r="GO57" s="3">
        <v>21</v>
      </c>
      <c r="GP57" s="4">
        <v>-2.1</v>
      </c>
      <c r="GQ57" s="4">
        <v>7.8</v>
      </c>
    </row>
    <row r="58" spans="1:199">
      <c r="A58" s="3">
        <v>2016058</v>
      </c>
      <c r="B58" s="11" t="s">
        <v>284</v>
      </c>
      <c r="C58" s="83">
        <v>42718.9055555556</v>
      </c>
      <c r="D58" s="64">
        <v>42718.725</v>
      </c>
      <c r="E58" s="75">
        <v>7.25</v>
      </c>
      <c r="F58" s="3">
        <v>33</v>
      </c>
      <c r="G58" s="3">
        <v>104</v>
      </c>
      <c r="H58" s="3">
        <v>134</v>
      </c>
      <c r="I58" s="4">
        <v>3.5</v>
      </c>
      <c r="J58" s="75">
        <v>1.05</v>
      </c>
      <c r="K58" s="4">
        <v>6.7</v>
      </c>
      <c r="L58" s="4">
        <v>4.6</v>
      </c>
      <c r="M58" s="3">
        <v>21</v>
      </c>
      <c r="N58" s="4">
        <v>-11.7</v>
      </c>
      <c r="O58" s="4">
        <v>7.4</v>
      </c>
      <c r="P58" s="64">
        <v>42718.8319444444</v>
      </c>
      <c r="Q58" s="3">
        <f t="shared" si="6"/>
        <v>-105.999999999767</v>
      </c>
      <c r="R58" s="75">
        <v>7.34</v>
      </c>
      <c r="S58" s="3">
        <v>40</v>
      </c>
      <c r="T58" s="3">
        <v>134</v>
      </c>
      <c r="U58" s="3">
        <v>137</v>
      </c>
      <c r="V58" s="4">
        <v>4.2</v>
      </c>
      <c r="W58" s="75">
        <v>0.98</v>
      </c>
      <c r="X58" s="4">
        <v>4.2</v>
      </c>
      <c r="Y58" s="4">
        <v>2.3</v>
      </c>
      <c r="Z58" s="3">
        <v>25</v>
      </c>
      <c r="AA58" s="4">
        <v>-3.9</v>
      </c>
      <c r="AB58" s="4">
        <v>8.8</v>
      </c>
      <c r="AC58" s="64">
        <v>42718.9111111111</v>
      </c>
      <c r="AD58" s="27">
        <f t="shared" si="12"/>
        <v>8.00000000512227</v>
      </c>
      <c r="AE58" s="75">
        <v>7.25</v>
      </c>
      <c r="AF58" s="3">
        <v>39</v>
      </c>
      <c r="AG58" s="3">
        <v>126</v>
      </c>
      <c r="AH58" s="3">
        <v>134</v>
      </c>
      <c r="AI58" s="4">
        <v>4.4</v>
      </c>
      <c r="AJ58" s="75">
        <v>0.91</v>
      </c>
      <c r="AK58" s="4">
        <v>6.6</v>
      </c>
      <c r="AL58" s="4">
        <v>4</v>
      </c>
      <c r="AM58" s="3">
        <v>17</v>
      </c>
      <c r="AN58" s="4">
        <v>-9.3</v>
      </c>
      <c r="AO58" s="4">
        <v>6</v>
      </c>
      <c r="AP58" s="68"/>
      <c r="AQ58" s="86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4">
        <v>42718.9451388889</v>
      </c>
      <c r="BD58" s="27">
        <f t="shared" si="9"/>
        <v>57.0000000076834</v>
      </c>
      <c r="BE58" s="75">
        <v>7.19</v>
      </c>
      <c r="BF58" s="3">
        <v>53</v>
      </c>
      <c r="BG58" s="3">
        <v>99</v>
      </c>
      <c r="BH58" s="3">
        <v>138</v>
      </c>
      <c r="BI58" s="4">
        <v>3.8</v>
      </c>
      <c r="BJ58" s="75">
        <v>1.14</v>
      </c>
      <c r="BK58" s="4">
        <v>10.3</v>
      </c>
      <c r="BL58" s="4">
        <v>6.6</v>
      </c>
      <c r="BM58" s="3">
        <v>20</v>
      </c>
      <c r="BN58" s="4">
        <v>-7.5</v>
      </c>
      <c r="BO58" s="4">
        <v>7</v>
      </c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4">
        <v>42718.9965277778</v>
      </c>
      <c r="CQ58" s="27">
        <f t="shared" si="10"/>
        <v>131.000000007916</v>
      </c>
      <c r="CR58" s="80">
        <v>7.3</v>
      </c>
      <c r="CS58" s="3">
        <v>51</v>
      </c>
      <c r="CT58" s="3">
        <v>98</v>
      </c>
      <c r="CU58" s="3">
        <v>140</v>
      </c>
      <c r="CV58" s="4">
        <v>4.1</v>
      </c>
      <c r="CW58" s="75">
        <v>1.01</v>
      </c>
      <c r="CX58" s="4">
        <v>11.4</v>
      </c>
      <c r="CY58" s="4">
        <v>6</v>
      </c>
      <c r="CZ58" s="3">
        <v>22</v>
      </c>
      <c r="DA58" s="4">
        <v>-1.4</v>
      </c>
      <c r="DB58" s="4">
        <v>7.7</v>
      </c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4">
        <v>42719.0673611111</v>
      </c>
      <c r="FD58" s="27">
        <f t="shared" si="0"/>
        <v>233.000000005122</v>
      </c>
      <c r="FE58" s="75">
        <v>7.34</v>
      </c>
      <c r="FF58" s="3">
        <v>45</v>
      </c>
      <c r="FG58" s="3">
        <v>89</v>
      </c>
      <c r="FH58" s="3">
        <v>140</v>
      </c>
      <c r="FI58" s="4">
        <v>4.6</v>
      </c>
      <c r="FJ58" s="75">
        <v>1.17</v>
      </c>
      <c r="FK58" s="4">
        <v>12.9</v>
      </c>
      <c r="FL58" s="4">
        <v>5.7</v>
      </c>
      <c r="FM58" s="3">
        <v>20</v>
      </c>
      <c r="FN58" s="4">
        <v>-1.4</v>
      </c>
      <c r="FO58" s="4">
        <v>6.8</v>
      </c>
      <c r="FP58" s="83">
        <v>42719.9055555556</v>
      </c>
      <c r="FQ58" s="27">
        <f t="shared" si="1"/>
        <v>1440</v>
      </c>
      <c r="FR58" s="27">
        <f t="shared" si="2"/>
        <v>24</v>
      </c>
      <c r="FS58" s="75">
        <v>7.31</v>
      </c>
      <c r="FT58" s="3">
        <v>47</v>
      </c>
      <c r="FU58" s="3">
        <v>88</v>
      </c>
      <c r="FV58" s="3">
        <v>138</v>
      </c>
      <c r="FW58" s="4">
        <v>4.9</v>
      </c>
      <c r="FX58" s="75">
        <v>1.17</v>
      </c>
      <c r="FY58" s="4">
        <v>11.1</v>
      </c>
      <c r="FZ58" s="4">
        <v>2.4</v>
      </c>
      <c r="GA58" s="3">
        <v>18</v>
      </c>
      <c r="GB58" s="4">
        <v>-2.4</v>
      </c>
      <c r="GC58" s="4">
        <v>6.1</v>
      </c>
      <c r="GD58" s="64">
        <v>42720.9305555556</v>
      </c>
      <c r="GE58" s="27">
        <f t="shared" si="3"/>
        <v>2916.0000000021</v>
      </c>
      <c r="GF58" s="27">
        <f t="shared" si="4"/>
        <v>48.6000000000349</v>
      </c>
      <c r="GG58" s="75">
        <v>7.41</v>
      </c>
      <c r="GH58" s="3">
        <v>34</v>
      </c>
      <c r="GI58" s="3">
        <v>93</v>
      </c>
      <c r="GJ58" s="3">
        <v>141</v>
      </c>
      <c r="GK58" s="4">
        <v>3.9</v>
      </c>
      <c r="GL58" s="75">
        <v>0.97</v>
      </c>
      <c r="GM58" s="4">
        <v>6.4</v>
      </c>
      <c r="GN58" s="4">
        <v>10.8</v>
      </c>
      <c r="GO58" s="3">
        <v>25</v>
      </c>
      <c r="GP58" s="4">
        <v>-2.6</v>
      </c>
      <c r="GQ58" s="4">
        <v>8.5</v>
      </c>
    </row>
    <row r="59" spans="1:199">
      <c r="A59" s="3">
        <v>2016059</v>
      </c>
      <c r="B59" s="11" t="s">
        <v>289</v>
      </c>
      <c r="C59" s="83">
        <v>42726.9791666667</v>
      </c>
      <c r="D59" s="64">
        <v>42726.7652777778</v>
      </c>
      <c r="E59" s="75">
        <v>7.53</v>
      </c>
      <c r="F59" s="3">
        <v>30</v>
      </c>
      <c r="G59" s="3">
        <v>435</v>
      </c>
      <c r="H59" s="3">
        <v>139</v>
      </c>
      <c r="I59" s="4">
        <v>2.7</v>
      </c>
      <c r="J59" s="75">
        <v>0.97</v>
      </c>
      <c r="K59" s="4">
        <v>4.3</v>
      </c>
      <c r="L59" s="4">
        <v>0.7</v>
      </c>
      <c r="M59" s="3">
        <v>17</v>
      </c>
      <c r="N59" s="4">
        <v>2.2</v>
      </c>
      <c r="O59" s="4">
        <v>6</v>
      </c>
      <c r="P59" s="64">
        <v>42726.9673611111</v>
      </c>
      <c r="Q59" s="3">
        <f t="shared" si="6"/>
        <v>-16.9999999925494</v>
      </c>
      <c r="R59" s="75">
        <v>7.46</v>
      </c>
      <c r="S59" s="3">
        <v>31</v>
      </c>
      <c r="T59" s="3">
        <v>323</v>
      </c>
      <c r="U59" s="3">
        <v>142</v>
      </c>
      <c r="V59" s="4">
        <v>3.8</v>
      </c>
      <c r="W59" s="75">
        <v>0.8</v>
      </c>
      <c r="X59" s="4">
        <v>5.7</v>
      </c>
      <c r="Y59" s="4">
        <v>2.1</v>
      </c>
      <c r="Z59" s="3">
        <v>15</v>
      </c>
      <c r="AA59" s="4">
        <v>-1.8</v>
      </c>
      <c r="AB59" s="4">
        <v>5</v>
      </c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86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4">
        <v>42727.0076388889</v>
      </c>
      <c r="BD59" s="27">
        <f t="shared" si="9"/>
        <v>41.0000000079162</v>
      </c>
      <c r="BE59" s="75">
        <v>7.35</v>
      </c>
      <c r="BF59" s="3">
        <v>38</v>
      </c>
      <c r="BG59" s="3">
        <v>243</v>
      </c>
      <c r="BH59" s="3">
        <v>142</v>
      </c>
      <c r="BI59" s="4">
        <v>3.4</v>
      </c>
      <c r="BJ59" s="75">
        <v>0.93</v>
      </c>
      <c r="BK59" s="4">
        <v>8.8</v>
      </c>
      <c r="BL59" s="4">
        <v>2.6</v>
      </c>
      <c r="BM59" s="3">
        <v>17</v>
      </c>
      <c r="BN59" s="4">
        <v>-4.2</v>
      </c>
      <c r="BO59" s="4">
        <v>6</v>
      </c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4">
        <v>42727.0722222222</v>
      </c>
      <c r="CQ59" s="27">
        <f t="shared" si="10"/>
        <v>134.000000007218</v>
      </c>
      <c r="CR59" s="80">
        <v>7.34</v>
      </c>
      <c r="CS59" s="3">
        <v>41</v>
      </c>
      <c r="CT59" s="3">
        <v>235</v>
      </c>
      <c r="CU59" s="3">
        <v>142</v>
      </c>
      <c r="CV59" s="4">
        <v>4</v>
      </c>
      <c r="CW59" s="75">
        <v>1.03</v>
      </c>
      <c r="CX59" s="4">
        <v>8.9</v>
      </c>
      <c r="CY59" s="4">
        <v>2.2</v>
      </c>
      <c r="CZ59" s="3">
        <v>22</v>
      </c>
      <c r="DA59" s="4">
        <v>-3.4</v>
      </c>
      <c r="DB59" s="4">
        <v>7.7</v>
      </c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4">
        <v>42727.1138888889</v>
      </c>
      <c r="DQ59" s="27">
        <f t="shared" si="14"/>
        <v>194.000000003725</v>
      </c>
      <c r="DR59" s="75">
        <v>7.33</v>
      </c>
      <c r="DS59" s="3">
        <v>42</v>
      </c>
      <c r="DT59" s="3">
        <v>215</v>
      </c>
      <c r="DU59" s="3">
        <v>144</v>
      </c>
      <c r="DV59" s="4">
        <v>3.6</v>
      </c>
      <c r="DW59" s="75">
        <v>1.11</v>
      </c>
      <c r="DX59" s="4">
        <v>8</v>
      </c>
      <c r="DY59" s="4">
        <v>2</v>
      </c>
      <c r="DZ59" s="3">
        <v>24</v>
      </c>
      <c r="EA59" s="4">
        <v>-3.6</v>
      </c>
      <c r="EB59" s="4">
        <v>8.4</v>
      </c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4">
        <v>42727.1520833333</v>
      </c>
      <c r="FD59" s="27">
        <f t="shared" si="0"/>
        <v>249.000000004889</v>
      </c>
      <c r="FE59" s="75">
        <v>7.53</v>
      </c>
      <c r="FF59" s="3">
        <v>24</v>
      </c>
      <c r="FG59" s="3">
        <v>172</v>
      </c>
      <c r="FH59" s="3">
        <v>141</v>
      </c>
      <c r="FI59" s="4">
        <v>3.8</v>
      </c>
      <c r="FJ59" s="75">
        <v>1.15</v>
      </c>
      <c r="FK59" s="4">
        <v>7.5</v>
      </c>
      <c r="FL59" s="4">
        <v>2</v>
      </c>
      <c r="FM59" s="3">
        <v>22</v>
      </c>
      <c r="FN59" s="4">
        <v>-1.9</v>
      </c>
      <c r="FO59" s="4">
        <v>8.1</v>
      </c>
      <c r="FP59" s="83">
        <v>42727.8979166667</v>
      </c>
      <c r="FQ59" s="27">
        <f t="shared" si="1"/>
        <v>1323.00000000629</v>
      </c>
      <c r="FR59" s="27">
        <f t="shared" si="2"/>
        <v>22.0500000001048</v>
      </c>
      <c r="FS59" s="75">
        <v>7.37</v>
      </c>
      <c r="FT59" s="3">
        <v>41</v>
      </c>
      <c r="FU59" s="3">
        <v>183</v>
      </c>
      <c r="FV59" s="3">
        <v>142</v>
      </c>
      <c r="FW59" s="4">
        <v>4.1</v>
      </c>
      <c r="FX59" s="75">
        <v>1.28</v>
      </c>
      <c r="FY59" s="4">
        <v>8.3</v>
      </c>
      <c r="FZ59" s="4">
        <v>0.9</v>
      </c>
      <c r="GA59" s="3">
        <v>20</v>
      </c>
      <c r="GB59" s="4">
        <v>-1.5</v>
      </c>
      <c r="GC59" s="4">
        <v>7.4</v>
      </c>
      <c r="GD59" s="64">
        <v>42728.8791666667</v>
      </c>
      <c r="GE59" s="27">
        <f t="shared" si="3"/>
        <v>2736.0000000021</v>
      </c>
      <c r="GF59" s="27">
        <f t="shared" si="4"/>
        <v>45.6000000000349</v>
      </c>
      <c r="GG59" s="75">
        <v>7.42</v>
      </c>
      <c r="GH59" s="3">
        <v>37</v>
      </c>
      <c r="GI59" s="3">
        <v>174</v>
      </c>
      <c r="GJ59" s="3">
        <v>140</v>
      </c>
      <c r="GK59" s="4">
        <v>3.9</v>
      </c>
      <c r="GL59" s="75">
        <v>1.23</v>
      </c>
      <c r="GM59" s="4">
        <v>10.3</v>
      </c>
      <c r="GN59" s="4">
        <v>0.8</v>
      </c>
      <c r="GO59" s="3">
        <v>20</v>
      </c>
      <c r="GP59" s="4">
        <v>-0.4</v>
      </c>
      <c r="GQ59" s="4">
        <v>7.4</v>
      </c>
    </row>
    <row r="60" spans="1:199">
      <c r="A60" s="3">
        <v>2016060</v>
      </c>
      <c r="B60" s="11" t="s">
        <v>292</v>
      </c>
      <c r="C60" s="83">
        <v>42726.7736111111</v>
      </c>
      <c r="D60" s="64">
        <v>42726.4625</v>
      </c>
      <c r="E60" s="75">
        <v>7.31</v>
      </c>
      <c r="F60" s="3">
        <v>62</v>
      </c>
      <c r="G60" s="3">
        <v>56</v>
      </c>
      <c r="H60" s="3">
        <v>142</v>
      </c>
      <c r="I60" s="4">
        <v>3.4</v>
      </c>
      <c r="J60" s="75">
        <v>1.15</v>
      </c>
      <c r="K60" s="13"/>
      <c r="L60" s="4">
        <v>1.4</v>
      </c>
      <c r="M60" s="3">
        <v>36</v>
      </c>
      <c r="N60" s="4">
        <v>3.4</v>
      </c>
      <c r="O60" s="4">
        <v>12.6</v>
      </c>
      <c r="P60" s="64">
        <v>42726.71875</v>
      </c>
      <c r="Q60" s="3">
        <f t="shared" si="6"/>
        <v>-78.9999999955762</v>
      </c>
      <c r="R60" s="75">
        <v>7.4</v>
      </c>
      <c r="S60" s="3">
        <v>39</v>
      </c>
      <c r="T60" s="3">
        <v>397</v>
      </c>
      <c r="U60" s="3">
        <v>139</v>
      </c>
      <c r="V60" s="4">
        <v>4.5</v>
      </c>
      <c r="W60" s="75">
        <v>1.11</v>
      </c>
      <c r="X60" s="4">
        <v>6.2</v>
      </c>
      <c r="Y60" s="4">
        <v>3.8</v>
      </c>
      <c r="Z60" s="3">
        <v>34</v>
      </c>
      <c r="AA60" s="4">
        <v>-0.5</v>
      </c>
      <c r="AB60" s="4">
        <v>11.9</v>
      </c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4">
        <v>42726.7819444444</v>
      </c>
      <c r="AQ60" s="27">
        <f t="shared" si="5"/>
        <v>12.0000000076834</v>
      </c>
      <c r="AR60" s="75">
        <v>7.33</v>
      </c>
      <c r="AS60" s="3">
        <v>37</v>
      </c>
      <c r="AT60" s="3">
        <v>332</v>
      </c>
      <c r="AU60" s="3">
        <v>135</v>
      </c>
      <c r="AV60" s="4">
        <v>4.2</v>
      </c>
      <c r="AW60" s="75">
        <v>1.06</v>
      </c>
      <c r="AX60" s="4">
        <v>7.5</v>
      </c>
      <c r="AY60" s="4">
        <v>5.6</v>
      </c>
      <c r="AZ60" s="3">
        <v>25</v>
      </c>
      <c r="BA60" s="4">
        <v>-5.9</v>
      </c>
      <c r="BB60" s="4">
        <v>8.8</v>
      </c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7">
        <v>42726.8375</v>
      </c>
      <c r="CD60" s="27">
        <f t="shared" si="7"/>
        <v>92.0000000065193</v>
      </c>
      <c r="CE60" s="75">
        <v>7.29</v>
      </c>
      <c r="CF60" s="3">
        <v>41</v>
      </c>
      <c r="CG60" s="3">
        <v>283</v>
      </c>
      <c r="CH60" s="3">
        <v>136</v>
      </c>
      <c r="CI60" s="4">
        <v>4.6</v>
      </c>
      <c r="CJ60" s="75">
        <v>1.13</v>
      </c>
      <c r="CK60" s="4">
        <v>10.2</v>
      </c>
      <c r="CL60" s="4">
        <v>5.4</v>
      </c>
      <c r="CM60" s="3">
        <v>24</v>
      </c>
      <c r="CN60" s="4">
        <v>-6.4</v>
      </c>
      <c r="CO60" s="4">
        <v>8.4</v>
      </c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4">
        <v>42726.8944444444</v>
      </c>
      <c r="DD60" s="27">
        <f t="shared" si="13"/>
        <v>174.000000001397</v>
      </c>
      <c r="DE60" s="75">
        <v>7.29</v>
      </c>
      <c r="DF60" s="3">
        <v>41</v>
      </c>
      <c r="DG60" s="3">
        <v>233</v>
      </c>
      <c r="DH60" s="3">
        <v>137</v>
      </c>
      <c r="DI60" s="4">
        <v>4.8</v>
      </c>
      <c r="DJ60" s="75">
        <v>1.11</v>
      </c>
      <c r="DK60" s="4">
        <v>12.8</v>
      </c>
      <c r="DL60" s="4">
        <v>4.6</v>
      </c>
      <c r="DM60" s="3">
        <v>26</v>
      </c>
      <c r="DN60" s="4">
        <v>-6.4</v>
      </c>
      <c r="DO60" s="4">
        <v>9.1</v>
      </c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4">
        <v>42726.9729166667</v>
      </c>
      <c r="FD60" s="27">
        <f t="shared" si="0"/>
        <v>287.000000003027</v>
      </c>
      <c r="FE60" s="75">
        <v>7.31</v>
      </c>
      <c r="FF60" s="3">
        <v>43</v>
      </c>
      <c r="FG60" s="3">
        <v>116</v>
      </c>
      <c r="FH60" s="3">
        <v>138</v>
      </c>
      <c r="FI60" s="4">
        <v>5.4</v>
      </c>
      <c r="FJ60" s="75">
        <v>1.21</v>
      </c>
      <c r="FK60" s="4">
        <v>14.9</v>
      </c>
      <c r="FL60" s="4">
        <v>2.3</v>
      </c>
      <c r="FM60" s="3">
        <v>25</v>
      </c>
      <c r="FN60" s="4">
        <v>-2.1</v>
      </c>
      <c r="FO60" s="4">
        <v>8.5</v>
      </c>
      <c r="FP60" s="83">
        <v>42727.8916666667</v>
      </c>
      <c r="FQ60" s="27">
        <f t="shared" si="1"/>
        <v>1610.00000000931</v>
      </c>
      <c r="FR60" s="27">
        <f t="shared" si="2"/>
        <v>26.8333333334886</v>
      </c>
      <c r="FS60" s="75">
        <v>7.32</v>
      </c>
      <c r="FT60" s="3">
        <v>56</v>
      </c>
      <c r="FU60" s="3">
        <v>73</v>
      </c>
      <c r="FV60" s="3">
        <v>143</v>
      </c>
      <c r="FW60" s="4">
        <v>4.4</v>
      </c>
      <c r="FX60" s="75">
        <v>1.24</v>
      </c>
      <c r="FY60" s="4">
        <v>8.3</v>
      </c>
      <c r="FZ60" s="4">
        <v>0.5</v>
      </c>
      <c r="GA60" s="3">
        <v>27</v>
      </c>
      <c r="GB60" s="4">
        <v>2.1</v>
      </c>
      <c r="GC60" s="4">
        <v>9.2</v>
      </c>
      <c r="GD60" s="64">
        <v>42728.875</v>
      </c>
      <c r="GE60" s="27">
        <f t="shared" si="3"/>
        <v>3026.00000000442</v>
      </c>
      <c r="GF60" s="27">
        <f t="shared" si="4"/>
        <v>50.4333333334071</v>
      </c>
      <c r="GG60" s="75">
        <v>7.38</v>
      </c>
      <c r="GH60" s="3">
        <v>54</v>
      </c>
      <c r="GI60" s="3">
        <v>98</v>
      </c>
      <c r="GJ60" s="3">
        <v>139</v>
      </c>
      <c r="GK60" s="4">
        <v>4.2</v>
      </c>
      <c r="GL60" s="75">
        <v>1.27</v>
      </c>
      <c r="GM60" s="4">
        <v>9.3</v>
      </c>
      <c r="GN60" s="4">
        <v>0.9</v>
      </c>
      <c r="GO60" s="3">
        <v>27</v>
      </c>
      <c r="GP60" s="4">
        <v>5.8</v>
      </c>
      <c r="GQ60" s="4">
        <v>9.2</v>
      </c>
    </row>
    <row r="61" spans="1:199">
      <c r="A61" s="2">
        <v>2018001</v>
      </c>
      <c r="B61" s="11" t="s">
        <v>297</v>
      </c>
      <c r="C61" s="89">
        <v>43110.7298611111</v>
      </c>
      <c r="D61" s="64" t="s">
        <v>976</v>
      </c>
      <c r="E61" s="75">
        <v>7.41</v>
      </c>
      <c r="F61" s="3">
        <v>41</v>
      </c>
      <c r="G61" s="3">
        <v>207</v>
      </c>
      <c r="H61" s="3">
        <v>131</v>
      </c>
      <c r="I61" s="4">
        <v>40</v>
      </c>
      <c r="J61" s="75">
        <v>1.17</v>
      </c>
      <c r="K61" s="4">
        <v>5.8</v>
      </c>
      <c r="L61" s="4">
        <v>0.7</v>
      </c>
      <c r="M61" s="3">
        <v>27</v>
      </c>
      <c r="N61" s="4">
        <v>1.2</v>
      </c>
      <c r="O61" s="4">
        <v>9.5</v>
      </c>
      <c r="P61" s="64">
        <v>43110.7215277778</v>
      </c>
      <c r="Q61" s="3">
        <f t="shared" si="6"/>
        <v>-11.999999997206</v>
      </c>
      <c r="R61" s="75">
        <v>7.42</v>
      </c>
      <c r="S61" s="3">
        <v>32</v>
      </c>
      <c r="T61" s="3">
        <v>357</v>
      </c>
      <c r="U61" s="3">
        <v>134</v>
      </c>
      <c r="V61" s="4">
        <v>4</v>
      </c>
      <c r="W61" s="75">
        <v>1.15</v>
      </c>
      <c r="X61" s="4">
        <v>6.4</v>
      </c>
      <c r="Y61" s="4">
        <v>4.7</v>
      </c>
      <c r="Z61" s="3">
        <v>28</v>
      </c>
      <c r="AA61" s="4">
        <v>-3.1</v>
      </c>
      <c r="AB61" s="4">
        <v>9.8</v>
      </c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4">
        <v>43110.7395833333</v>
      </c>
      <c r="AQ61" s="27">
        <f t="shared" si="5"/>
        <v>14.0000000037253</v>
      </c>
      <c r="AR61" s="75">
        <v>7.36</v>
      </c>
      <c r="AS61" s="3">
        <v>36</v>
      </c>
      <c r="AT61" s="3">
        <v>373</v>
      </c>
      <c r="AU61" s="3">
        <v>131</v>
      </c>
      <c r="AV61" s="4">
        <v>4.1</v>
      </c>
      <c r="AW61" s="75">
        <v>1.11</v>
      </c>
      <c r="AX61" s="4">
        <v>10</v>
      </c>
      <c r="AY61" s="4">
        <v>6.2</v>
      </c>
      <c r="AZ61" s="3">
        <v>27</v>
      </c>
      <c r="BA61" s="4">
        <v>-4.6</v>
      </c>
      <c r="BB61" s="4">
        <v>9.5</v>
      </c>
      <c r="BC61" s="64">
        <v>43110.7513888889</v>
      </c>
      <c r="BD61" s="27">
        <f t="shared" si="9"/>
        <v>30.9999999962747</v>
      </c>
      <c r="BE61" s="75">
        <v>7.41</v>
      </c>
      <c r="BF61" s="3">
        <v>34</v>
      </c>
      <c r="BG61" s="3">
        <v>352</v>
      </c>
      <c r="BH61" s="3">
        <v>131</v>
      </c>
      <c r="BI61" s="4">
        <v>3.7</v>
      </c>
      <c r="BJ61" s="75">
        <v>1.07</v>
      </c>
      <c r="BK61" s="4">
        <v>9.3</v>
      </c>
      <c r="BL61" s="4">
        <v>7.1</v>
      </c>
      <c r="BM61" s="3">
        <v>23</v>
      </c>
      <c r="BN61" s="4">
        <v>-2.7</v>
      </c>
      <c r="BO61" s="4">
        <v>8.1</v>
      </c>
      <c r="BP61" s="64">
        <v>43110.7861111111</v>
      </c>
      <c r="BQ61" s="27">
        <f t="shared" si="8"/>
        <v>81.0000000020955</v>
      </c>
      <c r="BR61" s="75">
        <v>7.42</v>
      </c>
      <c r="BS61" s="3">
        <v>36</v>
      </c>
      <c r="BT61" s="3">
        <v>251</v>
      </c>
      <c r="BU61" s="3">
        <v>135</v>
      </c>
      <c r="BV61" s="4">
        <v>3.5</v>
      </c>
      <c r="BW61" s="75">
        <v>1.18</v>
      </c>
      <c r="BX61" s="4">
        <v>9.3</v>
      </c>
      <c r="BY61" s="4">
        <v>7.5</v>
      </c>
      <c r="BZ61" s="3">
        <v>28</v>
      </c>
      <c r="CA61" s="4">
        <v>-0.8</v>
      </c>
      <c r="CB61" s="4">
        <v>9.8</v>
      </c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4">
        <v>43110.8368055556</v>
      </c>
      <c r="DD61" s="27">
        <f t="shared" si="13"/>
        <v>153.999999999069</v>
      </c>
      <c r="DE61" s="75">
        <v>7.38</v>
      </c>
      <c r="DF61" s="3">
        <v>37</v>
      </c>
      <c r="DG61" s="3">
        <v>285</v>
      </c>
      <c r="DH61" s="3">
        <v>134</v>
      </c>
      <c r="DI61" s="4">
        <v>3.8</v>
      </c>
      <c r="DJ61" s="75">
        <v>1.19</v>
      </c>
      <c r="DK61" s="4">
        <v>9.5</v>
      </c>
      <c r="DL61" s="4">
        <v>6.1</v>
      </c>
      <c r="DM61" s="3">
        <v>31</v>
      </c>
      <c r="DN61" s="4">
        <v>-2.9</v>
      </c>
      <c r="DO61" s="4">
        <v>10.9</v>
      </c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4">
        <v>43110.8368055556</v>
      </c>
      <c r="EQ61" s="27">
        <f t="shared" si="11"/>
        <v>153.999999999069</v>
      </c>
      <c r="ER61" s="75">
        <v>7.38</v>
      </c>
      <c r="ES61" s="3">
        <v>37</v>
      </c>
      <c r="ET61" s="3">
        <v>285</v>
      </c>
      <c r="EU61" s="3">
        <v>134</v>
      </c>
      <c r="EV61" s="4">
        <v>3.8</v>
      </c>
      <c r="EW61" s="75">
        <v>1.19</v>
      </c>
      <c r="EX61" s="4">
        <v>9.5</v>
      </c>
      <c r="EY61" s="4">
        <v>6.1</v>
      </c>
      <c r="EZ61" s="3">
        <v>31</v>
      </c>
      <c r="FA61" s="4">
        <v>-2.9</v>
      </c>
      <c r="FB61" s="4">
        <v>10.9</v>
      </c>
      <c r="FC61" s="64">
        <v>43110.8770833333</v>
      </c>
      <c r="FD61" s="27">
        <f t="shared" si="0"/>
        <v>211.999999999534</v>
      </c>
      <c r="FE61" s="75">
        <v>7.43</v>
      </c>
      <c r="FF61" s="3">
        <v>37</v>
      </c>
      <c r="FG61" s="3">
        <v>144</v>
      </c>
      <c r="FH61" s="3">
        <v>137</v>
      </c>
      <c r="FI61" s="4">
        <v>3.5</v>
      </c>
      <c r="FJ61" s="75">
        <v>1.22</v>
      </c>
      <c r="FK61" s="4">
        <v>10.8</v>
      </c>
      <c r="FL61" s="4">
        <v>4.5</v>
      </c>
      <c r="FM61" s="3">
        <v>36</v>
      </c>
      <c r="FN61" s="4">
        <v>0.5</v>
      </c>
      <c r="FO61" s="4">
        <v>13</v>
      </c>
      <c r="FP61" s="83">
        <v>43111.6819444444</v>
      </c>
      <c r="FQ61" s="27">
        <f t="shared" si="1"/>
        <v>1370.99999999511</v>
      </c>
      <c r="FR61" s="27">
        <f t="shared" si="2"/>
        <v>22.8499999999185</v>
      </c>
      <c r="FS61" s="75">
        <v>7.43</v>
      </c>
      <c r="FT61" s="3">
        <v>43</v>
      </c>
      <c r="FU61" s="3">
        <v>108</v>
      </c>
      <c r="FV61" s="3">
        <v>139</v>
      </c>
      <c r="FW61" s="4">
        <v>4.1</v>
      </c>
      <c r="FX61" s="75">
        <v>1.22</v>
      </c>
      <c r="FY61" s="4">
        <v>9.4</v>
      </c>
      <c r="FZ61" s="4">
        <v>1.5</v>
      </c>
      <c r="GA61" s="3">
        <v>31</v>
      </c>
      <c r="GB61" s="4">
        <v>3.7</v>
      </c>
      <c r="GC61" s="4">
        <v>11.2</v>
      </c>
      <c r="GD61" s="64">
        <v>43112.6701388889</v>
      </c>
      <c r="GE61" s="27">
        <f t="shared" si="3"/>
        <v>2794.00000000256</v>
      </c>
      <c r="GF61" s="27">
        <f t="shared" si="4"/>
        <v>46.5666666667094</v>
      </c>
      <c r="GG61" s="75">
        <v>7.43</v>
      </c>
      <c r="GH61" s="3">
        <v>41</v>
      </c>
      <c r="GI61" s="3">
        <v>128</v>
      </c>
      <c r="GJ61" s="3">
        <v>135</v>
      </c>
      <c r="GK61" s="4">
        <v>3.6</v>
      </c>
      <c r="GL61" s="75">
        <v>1.13</v>
      </c>
      <c r="GM61" s="4">
        <v>6.5</v>
      </c>
      <c r="GN61" s="4">
        <v>0.9</v>
      </c>
      <c r="GO61" s="3">
        <v>33</v>
      </c>
      <c r="GP61" s="4">
        <v>2.6</v>
      </c>
      <c r="GQ61" s="4">
        <v>11.9</v>
      </c>
    </row>
    <row r="62" spans="1:199">
      <c r="A62" s="3">
        <v>2018002</v>
      </c>
      <c r="B62" s="11" t="s">
        <v>300</v>
      </c>
      <c r="C62" s="89">
        <v>43111.5694444444</v>
      </c>
      <c r="D62" s="64" t="s">
        <v>977</v>
      </c>
      <c r="E62" s="75">
        <v>7.43</v>
      </c>
      <c r="F62" s="3">
        <v>42</v>
      </c>
      <c r="G62" s="3">
        <v>418</v>
      </c>
      <c r="H62" s="3">
        <v>136</v>
      </c>
      <c r="I62" s="4">
        <v>3.7</v>
      </c>
      <c r="J62" s="75">
        <v>1.16</v>
      </c>
      <c r="K62" s="4">
        <v>6.9</v>
      </c>
      <c r="L62" s="4">
        <v>0.8</v>
      </c>
      <c r="M62" s="3">
        <v>36</v>
      </c>
      <c r="N62" s="4">
        <v>3.2</v>
      </c>
      <c r="O62" s="4">
        <v>12.6</v>
      </c>
      <c r="P62" s="64">
        <v>43111.5680555556</v>
      </c>
      <c r="Q62" s="3">
        <f t="shared" si="6"/>
        <v>-1.99999999604188</v>
      </c>
      <c r="R62" s="75">
        <v>7.43</v>
      </c>
      <c r="S62" s="3">
        <v>34</v>
      </c>
      <c r="T62" s="3">
        <v>358</v>
      </c>
      <c r="U62" s="3">
        <v>133</v>
      </c>
      <c r="V62" s="4">
        <v>4</v>
      </c>
      <c r="W62" s="75">
        <v>1.08</v>
      </c>
      <c r="X62" s="4">
        <v>8.2</v>
      </c>
      <c r="Y62" s="4">
        <v>2.8</v>
      </c>
      <c r="Z62" s="3">
        <v>34</v>
      </c>
      <c r="AA62" s="4">
        <v>-1.2</v>
      </c>
      <c r="AB62" s="4">
        <v>11.9</v>
      </c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4">
        <v>43111.5805555556</v>
      </c>
      <c r="AQ62" s="27">
        <f t="shared" si="5"/>
        <v>15.9999999997672</v>
      </c>
      <c r="AR62" s="75">
        <v>7.38</v>
      </c>
      <c r="AS62" s="3">
        <v>35</v>
      </c>
      <c r="AT62" s="3">
        <v>326</v>
      </c>
      <c r="AU62" s="3">
        <v>138</v>
      </c>
      <c r="AV62" s="4">
        <v>3.2</v>
      </c>
      <c r="AW62" s="75">
        <v>1.32</v>
      </c>
      <c r="AX62" s="4">
        <v>10.2</v>
      </c>
      <c r="AY62" s="4">
        <v>3.3</v>
      </c>
      <c r="AZ62" s="3">
        <v>34</v>
      </c>
      <c r="BA62" s="4">
        <v>-3.8</v>
      </c>
      <c r="BB62" s="4">
        <v>11.9</v>
      </c>
      <c r="BC62" s="64">
        <v>43111.5902777778</v>
      </c>
      <c r="BD62" s="27">
        <f t="shared" si="9"/>
        <v>30.0000000034925</v>
      </c>
      <c r="BE62" s="75">
        <v>7.41</v>
      </c>
      <c r="BF62" s="3">
        <v>30</v>
      </c>
      <c r="BG62" s="3">
        <v>284</v>
      </c>
      <c r="BH62" s="3">
        <v>133</v>
      </c>
      <c r="BI62" s="4">
        <v>3.6</v>
      </c>
      <c r="BJ62" s="75">
        <v>1.18</v>
      </c>
      <c r="BK62" s="4">
        <v>8.9</v>
      </c>
      <c r="BL62" s="4">
        <v>3.8</v>
      </c>
      <c r="BM62" s="3">
        <v>28</v>
      </c>
      <c r="BN62" s="4">
        <v>-4.8</v>
      </c>
      <c r="BO62" s="4">
        <v>9.8</v>
      </c>
      <c r="BP62" s="64">
        <v>43111.6236111111</v>
      </c>
      <c r="BQ62" s="27">
        <f t="shared" si="8"/>
        <v>78.000000002794</v>
      </c>
      <c r="BR62" s="75">
        <v>7.4</v>
      </c>
      <c r="BS62" s="3">
        <v>39</v>
      </c>
      <c r="BT62" s="3">
        <v>305</v>
      </c>
      <c r="BU62" s="3">
        <v>136</v>
      </c>
      <c r="BV62" s="4">
        <v>4</v>
      </c>
      <c r="BW62" s="75">
        <v>1.21</v>
      </c>
      <c r="BX62" s="4">
        <v>10.9</v>
      </c>
      <c r="BY62" s="4">
        <v>2.1</v>
      </c>
      <c r="BZ62" s="3">
        <v>32</v>
      </c>
      <c r="CA62" s="4">
        <v>-0.5</v>
      </c>
      <c r="CB62" s="4">
        <v>11.2</v>
      </c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4">
        <v>43111.6777777778</v>
      </c>
      <c r="DD62" s="27">
        <f t="shared" si="13"/>
        <v>155.999999995111</v>
      </c>
      <c r="DE62" s="75">
        <v>7.42</v>
      </c>
      <c r="DF62" s="3">
        <v>35</v>
      </c>
      <c r="DG62" s="3">
        <v>298</v>
      </c>
      <c r="DH62" s="3">
        <v>136</v>
      </c>
      <c r="DI62" s="4">
        <v>3.9</v>
      </c>
      <c r="DJ62" s="75">
        <v>1.16</v>
      </c>
      <c r="DK62" s="4">
        <v>12.7</v>
      </c>
      <c r="DL62" s="4">
        <v>2.3</v>
      </c>
      <c r="DM62" s="3">
        <v>28</v>
      </c>
      <c r="DN62" s="4">
        <v>-1.4</v>
      </c>
      <c r="DO62" s="4">
        <v>9.8</v>
      </c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4">
        <v>43111.6777777778</v>
      </c>
      <c r="EQ62" s="27">
        <f t="shared" si="11"/>
        <v>155.999999995111</v>
      </c>
      <c r="ER62" s="75">
        <v>7.42</v>
      </c>
      <c r="ES62" s="3">
        <v>35</v>
      </c>
      <c r="ET62" s="3">
        <v>298</v>
      </c>
      <c r="EU62" s="3">
        <v>136</v>
      </c>
      <c r="EV62" s="4">
        <v>3.9</v>
      </c>
      <c r="EW62" s="75">
        <v>1.16</v>
      </c>
      <c r="EX62" s="4">
        <v>12.7</v>
      </c>
      <c r="EY62" s="4">
        <v>2.3</v>
      </c>
      <c r="EZ62" s="3">
        <v>28</v>
      </c>
      <c r="FA62" s="4">
        <v>-1.4</v>
      </c>
      <c r="FB62" s="4">
        <v>9.8</v>
      </c>
      <c r="FC62" s="64">
        <v>43111.7138888889</v>
      </c>
      <c r="FD62" s="27">
        <f t="shared" si="0"/>
        <v>207.999999996973</v>
      </c>
      <c r="FE62" s="75">
        <v>7.43</v>
      </c>
      <c r="FF62" s="3">
        <v>39</v>
      </c>
      <c r="FG62" s="3">
        <v>151</v>
      </c>
      <c r="FH62" s="3">
        <v>136</v>
      </c>
      <c r="FI62" s="4">
        <v>3.8</v>
      </c>
      <c r="FJ62" s="75">
        <v>1.17</v>
      </c>
      <c r="FK62" s="4">
        <v>15.2</v>
      </c>
      <c r="FL62" s="4">
        <v>1.3</v>
      </c>
      <c r="FM62" s="3">
        <v>30</v>
      </c>
      <c r="FN62" s="4">
        <v>1.5</v>
      </c>
      <c r="FO62" s="4">
        <v>10.8</v>
      </c>
      <c r="FP62" s="83">
        <v>43112.4020833333</v>
      </c>
      <c r="FQ62" s="27">
        <f t="shared" si="1"/>
        <v>1199.00000000023</v>
      </c>
      <c r="FR62" s="27">
        <f t="shared" si="2"/>
        <v>19.9833333333372</v>
      </c>
      <c r="FS62" s="75">
        <v>7.42</v>
      </c>
      <c r="FT62" s="3">
        <v>45</v>
      </c>
      <c r="FU62" s="3">
        <v>128</v>
      </c>
      <c r="FV62" s="3">
        <v>136</v>
      </c>
      <c r="FW62" s="4">
        <v>4</v>
      </c>
      <c r="FX62" s="75">
        <v>1.29</v>
      </c>
      <c r="FY62" s="4">
        <v>7.7</v>
      </c>
      <c r="FZ62" s="4">
        <v>0.7</v>
      </c>
      <c r="GA62" s="3">
        <v>36</v>
      </c>
      <c r="GB62" s="4">
        <v>4</v>
      </c>
      <c r="GC62" s="4">
        <v>13</v>
      </c>
      <c r="GD62" s="64">
        <v>43113.5958333333</v>
      </c>
      <c r="GE62" s="27">
        <f t="shared" si="3"/>
        <v>2917.99999999814</v>
      </c>
      <c r="GF62" s="27">
        <f t="shared" si="4"/>
        <v>48.6333333333023</v>
      </c>
      <c r="GG62" s="75">
        <v>7.48</v>
      </c>
      <c r="GH62" s="3">
        <v>41</v>
      </c>
      <c r="GI62" s="3">
        <v>88</v>
      </c>
      <c r="GJ62" s="3">
        <v>135</v>
      </c>
      <c r="GK62" s="4">
        <v>3.8</v>
      </c>
      <c r="GL62" s="75">
        <v>1.23</v>
      </c>
      <c r="GM62" s="4">
        <v>10.7</v>
      </c>
      <c r="GN62" s="4">
        <v>1.8</v>
      </c>
      <c r="GO62" s="3">
        <v>38</v>
      </c>
      <c r="GP62" s="4">
        <v>6.4</v>
      </c>
      <c r="GQ62" s="4">
        <v>13.7</v>
      </c>
    </row>
    <row r="63" spans="1:199">
      <c r="A63" s="3">
        <v>2018003</v>
      </c>
      <c r="B63" s="11" t="s">
        <v>305</v>
      </c>
      <c r="C63" s="89">
        <v>43113.6965277778</v>
      </c>
      <c r="D63" s="64" t="s">
        <v>978</v>
      </c>
      <c r="E63" s="75">
        <v>7.42</v>
      </c>
      <c r="F63" s="3">
        <v>36</v>
      </c>
      <c r="G63" s="3">
        <v>117</v>
      </c>
      <c r="H63" s="3">
        <v>138</v>
      </c>
      <c r="I63" s="4">
        <v>4.1</v>
      </c>
      <c r="J63" s="75">
        <v>1.19</v>
      </c>
      <c r="K63" s="4">
        <v>7.7</v>
      </c>
      <c r="L63" s="4">
        <v>1</v>
      </c>
      <c r="M63" s="3">
        <v>38</v>
      </c>
      <c r="N63" s="4">
        <v>-0.7</v>
      </c>
      <c r="O63" s="4">
        <v>13.3</v>
      </c>
      <c r="P63" s="64">
        <v>43113.6875</v>
      </c>
      <c r="Q63" s="3">
        <f t="shared" si="6"/>
        <v>-13.0000000004657</v>
      </c>
      <c r="R63" s="75">
        <v>7.4</v>
      </c>
      <c r="S63" s="3">
        <v>29</v>
      </c>
      <c r="T63" s="3">
        <v>363</v>
      </c>
      <c r="U63" s="3">
        <v>137</v>
      </c>
      <c r="V63" s="4">
        <v>4.2</v>
      </c>
      <c r="W63" s="75">
        <v>1.07</v>
      </c>
      <c r="X63" s="4">
        <v>8.1</v>
      </c>
      <c r="Y63" s="4">
        <v>3.2</v>
      </c>
      <c r="Z63" s="3">
        <v>38</v>
      </c>
      <c r="AA63" s="4">
        <v>-5.9</v>
      </c>
      <c r="AB63" s="4">
        <v>9.8</v>
      </c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4">
        <v>43113.7055555556</v>
      </c>
      <c r="AQ63" s="27">
        <f t="shared" si="5"/>
        <v>13.0000000004657</v>
      </c>
      <c r="AR63" s="75">
        <v>7.35</v>
      </c>
      <c r="AS63" s="3">
        <v>36</v>
      </c>
      <c r="AT63" s="3">
        <v>323</v>
      </c>
      <c r="AU63" s="3">
        <v>138</v>
      </c>
      <c r="AV63" s="4">
        <v>3.5</v>
      </c>
      <c r="AW63" s="75">
        <v>1.15</v>
      </c>
      <c r="AX63" s="4">
        <v>12.5</v>
      </c>
      <c r="AY63" s="4">
        <v>3.8</v>
      </c>
      <c r="AZ63" s="3">
        <v>29</v>
      </c>
      <c r="BA63" s="4">
        <v>-5.2</v>
      </c>
      <c r="BB63" s="4">
        <v>10.2</v>
      </c>
      <c r="BC63" s="64">
        <v>43113.7208333333</v>
      </c>
      <c r="BD63" s="27">
        <f t="shared" si="9"/>
        <v>34.9999999988358</v>
      </c>
      <c r="BE63" s="75">
        <v>7.41</v>
      </c>
      <c r="BF63" s="3">
        <v>37</v>
      </c>
      <c r="BG63" s="3">
        <v>327</v>
      </c>
      <c r="BH63" s="3">
        <v>138</v>
      </c>
      <c r="BI63" s="4">
        <v>3.7</v>
      </c>
      <c r="BJ63" s="75">
        <v>1.18</v>
      </c>
      <c r="BK63" s="4">
        <v>11.6</v>
      </c>
      <c r="BL63" s="4">
        <v>3.3</v>
      </c>
      <c r="BM63" s="3">
        <v>26</v>
      </c>
      <c r="BN63" s="4">
        <v>-1</v>
      </c>
      <c r="BO63" s="4">
        <v>9.1</v>
      </c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4">
        <v>43113.7868055556</v>
      </c>
      <c r="CQ63" s="27">
        <f t="shared" si="10"/>
        <v>130.000000004657</v>
      </c>
      <c r="CR63" s="80">
        <v>7.41</v>
      </c>
      <c r="CS63" s="3">
        <v>38</v>
      </c>
      <c r="CT63" s="3">
        <v>158</v>
      </c>
      <c r="CU63" s="3">
        <v>137</v>
      </c>
      <c r="CV63" s="4">
        <v>4.1</v>
      </c>
      <c r="CW63" s="75">
        <v>1.17</v>
      </c>
      <c r="CX63" s="4">
        <v>13.2</v>
      </c>
      <c r="CY63" s="4">
        <v>3.2</v>
      </c>
      <c r="CZ63" s="3">
        <v>28</v>
      </c>
      <c r="DA63" s="4">
        <v>-0.4</v>
      </c>
      <c r="DB63" s="4">
        <v>9.8</v>
      </c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4">
        <v>43113.84375</v>
      </c>
      <c r="FD63" s="27">
        <f t="shared" si="0"/>
        <v>211.999999999534</v>
      </c>
      <c r="FE63" s="75">
        <v>7.35</v>
      </c>
      <c r="FF63" s="3">
        <v>45</v>
      </c>
      <c r="FG63" s="27">
        <v>105</v>
      </c>
      <c r="FH63" s="3">
        <v>138</v>
      </c>
      <c r="FI63" s="4">
        <v>3.7</v>
      </c>
      <c r="FJ63" s="75">
        <v>1.21</v>
      </c>
      <c r="FK63" s="4">
        <v>14.2</v>
      </c>
      <c r="FL63" s="4">
        <v>2.8</v>
      </c>
      <c r="FM63" s="3">
        <v>27</v>
      </c>
      <c r="FN63" s="4">
        <v>-0.9</v>
      </c>
      <c r="FO63" s="4">
        <v>9.2</v>
      </c>
      <c r="FP63" s="83">
        <v>43114.5729166667</v>
      </c>
      <c r="FQ63" s="27">
        <f t="shared" si="1"/>
        <v>1261.99999999604</v>
      </c>
      <c r="FR63" s="27">
        <f t="shared" si="2"/>
        <v>21.0333333332674</v>
      </c>
      <c r="FS63" s="75">
        <v>7.42</v>
      </c>
      <c r="FT63" s="3">
        <v>37</v>
      </c>
      <c r="FU63" s="3">
        <v>147</v>
      </c>
      <c r="FV63" s="3">
        <v>139</v>
      </c>
      <c r="FW63" s="4">
        <v>4.4</v>
      </c>
      <c r="FX63" s="75">
        <v>1.21</v>
      </c>
      <c r="FY63" s="4">
        <v>12.2</v>
      </c>
      <c r="FZ63" s="4">
        <v>1.3</v>
      </c>
      <c r="GA63" s="3">
        <v>27</v>
      </c>
      <c r="GB63" s="4">
        <v>-0.3</v>
      </c>
      <c r="GC63" s="4">
        <v>9.2</v>
      </c>
      <c r="GD63" s="64">
        <v>43115.5854166667</v>
      </c>
      <c r="GE63" s="27">
        <f t="shared" si="3"/>
        <v>2720.00000000233</v>
      </c>
      <c r="GF63" s="27">
        <f t="shared" si="4"/>
        <v>45.3333333333721</v>
      </c>
      <c r="GG63" s="75">
        <v>7.43</v>
      </c>
      <c r="GH63" s="3">
        <v>39</v>
      </c>
      <c r="GI63" s="3">
        <v>114</v>
      </c>
      <c r="GJ63" s="3">
        <v>136</v>
      </c>
      <c r="GK63" s="4">
        <v>4.1</v>
      </c>
      <c r="GL63" s="75">
        <v>1.2</v>
      </c>
      <c r="GM63" s="4">
        <v>10.8</v>
      </c>
      <c r="GN63" s="4">
        <v>2.5</v>
      </c>
      <c r="GO63" s="3">
        <v>28</v>
      </c>
      <c r="GP63" s="4">
        <v>1.5</v>
      </c>
      <c r="GQ63" s="4">
        <v>9.5</v>
      </c>
    </row>
    <row r="64" spans="1:199">
      <c r="A64" s="3">
        <v>2018004</v>
      </c>
      <c r="B64" s="11" t="s">
        <v>308</v>
      </c>
      <c r="C64" s="89">
        <v>43114.8152777778</v>
      </c>
      <c r="D64" s="64" t="s">
        <v>979</v>
      </c>
      <c r="E64" s="75">
        <v>7.33</v>
      </c>
      <c r="F64" s="3">
        <v>38</v>
      </c>
      <c r="G64" s="3">
        <v>340</v>
      </c>
      <c r="H64" s="3">
        <v>132</v>
      </c>
      <c r="I64" s="4">
        <v>4.7</v>
      </c>
      <c r="J64" s="75">
        <v>1.04</v>
      </c>
      <c r="K64" s="4">
        <v>3.4</v>
      </c>
      <c r="L64" s="4">
        <v>9.5</v>
      </c>
      <c r="M64" s="3">
        <v>43</v>
      </c>
      <c r="N64" s="4">
        <v>-5.4</v>
      </c>
      <c r="O64" s="4">
        <v>15.1</v>
      </c>
      <c r="P64" s="64">
        <v>43114.8111111111</v>
      </c>
      <c r="Q64" s="3">
        <f t="shared" si="6"/>
        <v>-5.99999999860302</v>
      </c>
      <c r="R64" s="75">
        <v>7.4</v>
      </c>
      <c r="S64" s="3">
        <v>32</v>
      </c>
      <c r="T64" s="3">
        <v>326</v>
      </c>
      <c r="U64" s="3">
        <v>135</v>
      </c>
      <c r="V64" s="4">
        <v>4.6</v>
      </c>
      <c r="W64" s="75">
        <v>1.16</v>
      </c>
      <c r="X64" s="4">
        <v>5.9</v>
      </c>
      <c r="Y64" s="4">
        <v>9.1</v>
      </c>
      <c r="Z64" s="3">
        <v>33</v>
      </c>
      <c r="AA64" s="4">
        <v>-4.2</v>
      </c>
      <c r="AB64" s="4">
        <v>11.6</v>
      </c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4">
        <v>43114.8381944444</v>
      </c>
      <c r="BD64" s="27">
        <f t="shared" si="9"/>
        <v>32.9999999923166</v>
      </c>
      <c r="BE64" s="75">
        <v>7.33</v>
      </c>
      <c r="BF64" s="3">
        <v>37</v>
      </c>
      <c r="BG64" s="3">
        <v>308</v>
      </c>
      <c r="BH64" s="3">
        <v>134</v>
      </c>
      <c r="BI64" s="4">
        <v>4.9</v>
      </c>
      <c r="BJ64" s="75">
        <v>1.16</v>
      </c>
      <c r="BK64" s="4">
        <v>11.9</v>
      </c>
      <c r="BL64" s="4">
        <v>10</v>
      </c>
      <c r="BM64" s="3">
        <v>33</v>
      </c>
      <c r="BN64" s="4">
        <v>-5.9</v>
      </c>
      <c r="BO64" s="4">
        <v>11.6</v>
      </c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7">
        <v>43114.8840277778</v>
      </c>
      <c r="CD64" s="27">
        <f t="shared" si="7"/>
        <v>98.9999999979045</v>
      </c>
      <c r="CE64" s="75">
        <v>7.43</v>
      </c>
      <c r="CF64" s="3">
        <v>37</v>
      </c>
      <c r="CG64" s="3">
        <v>250</v>
      </c>
      <c r="CH64" s="3">
        <v>134</v>
      </c>
      <c r="CI64" s="4">
        <v>4.7</v>
      </c>
      <c r="CJ64" s="75">
        <v>1.13</v>
      </c>
      <c r="CK64" s="4">
        <v>11.3</v>
      </c>
      <c r="CL64" s="4">
        <v>8.3</v>
      </c>
      <c r="CM64" s="3">
        <v>30</v>
      </c>
      <c r="CN64" s="4">
        <v>0.4</v>
      </c>
      <c r="CO64" s="4">
        <v>10.5</v>
      </c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4">
        <v>43114.925</v>
      </c>
      <c r="FD64" s="27">
        <f t="shared" si="0"/>
        <v>158.00000000163</v>
      </c>
      <c r="FE64" s="75">
        <v>7.44</v>
      </c>
      <c r="FF64" s="3">
        <v>41</v>
      </c>
      <c r="FG64" s="3">
        <v>139</v>
      </c>
      <c r="FH64" s="3">
        <v>138</v>
      </c>
      <c r="FI64" s="4">
        <v>4.6</v>
      </c>
      <c r="FJ64" s="75">
        <v>1.21</v>
      </c>
      <c r="FK64" s="4">
        <v>11.7</v>
      </c>
      <c r="FL64" s="4">
        <v>5.9</v>
      </c>
      <c r="FM64" s="3">
        <v>31</v>
      </c>
      <c r="FN64" s="4">
        <v>3.3</v>
      </c>
      <c r="FO64" s="4">
        <v>11.2</v>
      </c>
      <c r="FP64" s="83">
        <v>43115.9069444444</v>
      </c>
      <c r="FQ64" s="27">
        <f t="shared" si="1"/>
        <v>1572.0000000007</v>
      </c>
      <c r="FR64" s="27">
        <f t="shared" si="2"/>
        <v>26.2000000000116</v>
      </c>
      <c r="FS64" s="75">
        <v>7.44</v>
      </c>
      <c r="FT64" s="3">
        <v>43</v>
      </c>
      <c r="FU64" s="3">
        <v>113</v>
      </c>
      <c r="FV64" s="3">
        <v>146</v>
      </c>
      <c r="FW64" s="4">
        <v>3.6</v>
      </c>
      <c r="FX64" s="75">
        <v>1.28</v>
      </c>
      <c r="FY64" s="13"/>
      <c r="FZ64" s="4">
        <v>1.4</v>
      </c>
      <c r="GA64" s="3">
        <v>30</v>
      </c>
      <c r="GB64" s="4">
        <v>4.5</v>
      </c>
      <c r="GC64" s="4">
        <v>10.8</v>
      </c>
      <c r="GD64" s="64">
        <v>43116.9020833333</v>
      </c>
      <c r="GE64" s="27">
        <f t="shared" si="3"/>
        <v>3004.99999999884</v>
      </c>
      <c r="GF64" s="27">
        <f t="shared" si="4"/>
        <v>50.0833333333139</v>
      </c>
      <c r="GG64" s="75">
        <v>7.4</v>
      </c>
      <c r="GH64" s="3">
        <v>46</v>
      </c>
      <c r="GI64" s="3">
        <v>164</v>
      </c>
      <c r="GJ64" s="3">
        <v>150</v>
      </c>
      <c r="GK64" s="4">
        <v>3.6</v>
      </c>
      <c r="GL64" s="75">
        <v>1.27</v>
      </c>
      <c r="GM64" s="4">
        <v>8.4</v>
      </c>
      <c r="GN64" s="4">
        <v>1.6</v>
      </c>
      <c r="GO64" s="3">
        <v>29</v>
      </c>
      <c r="GP64" s="4">
        <v>3.2</v>
      </c>
      <c r="GQ64" s="4">
        <v>10.4</v>
      </c>
    </row>
    <row r="65" spans="1:199">
      <c r="A65" s="3">
        <v>2018005</v>
      </c>
      <c r="B65" s="11" t="s">
        <v>312</v>
      </c>
      <c r="C65" s="83">
        <v>43116.9840277778</v>
      </c>
      <c r="D65" s="64">
        <v>43116.8041666667</v>
      </c>
      <c r="E65" s="75">
        <v>7.455</v>
      </c>
      <c r="F65" s="3">
        <v>38.2</v>
      </c>
      <c r="G65" s="3">
        <v>80.5</v>
      </c>
      <c r="H65" s="3">
        <v>139</v>
      </c>
      <c r="I65" s="4">
        <v>3.5</v>
      </c>
      <c r="J65" s="75">
        <v>1.17</v>
      </c>
      <c r="K65" s="4">
        <v>6.7</v>
      </c>
      <c r="L65" s="4">
        <v>1.4</v>
      </c>
      <c r="M65" s="3">
        <v>41.9</v>
      </c>
      <c r="N65" s="4">
        <v>2.8</v>
      </c>
      <c r="O65" s="4">
        <v>13.7</v>
      </c>
      <c r="P65" s="64">
        <v>43116.9777777778</v>
      </c>
      <c r="Q65" s="3">
        <f t="shared" si="6"/>
        <v>-8.99999999790452</v>
      </c>
      <c r="R65" s="75">
        <v>7.36</v>
      </c>
      <c r="S65" s="3">
        <v>42</v>
      </c>
      <c r="T65" s="3">
        <v>405</v>
      </c>
      <c r="U65" s="3">
        <v>135</v>
      </c>
      <c r="V65" s="4">
        <v>4</v>
      </c>
      <c r="W65" s="75">
        <v>1.07</v>
      </c>
      <c r="X65" s="4">
        <v>7.8</v>
      </c>
      <c r="Y65" s="4">
        <v>2</v>
      </c>
      <c r="Z65" s="3">
        <v>30</v>
      </c>
      <c r="AA65" s="4">
        <v>-3</v>
      </c>
      <c r="AB65" s="4">
        <v>10.5</v>
      </c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4">
        <v>43116.9965277778</v>
      </c>
      <c r="AQ65" s="27">
        <f t="shared" si="5"/>
        <v>18.0000000062864</v>
      </c>
      <c r="AR65" s="75">
        <v>7.29</v>
      </c>
      <c r="AS65" s="3">
        <v>43</v>
      </c>
      <c r="AT65" s="3">
        <v>270</v>
      </c>
      <c r="AU65" s="3">
        <v>136</v>
      </c>
      <c r="AV65" s="4">
        <v>3</v>
      </c>
      <c r="AW65" s="75">
        <v>1.01</v>
      </c>
      <c r="AX65" s="4">
        <v>9.3</v>
      </c>
      <c r="AY65" s="4">
        <v>2</v>
      </c>
      <c r="AZ65" s="3">
        <v>29</v>
      </c>
      <c r="BA65" s="4">
        <v>-5.6</v>
      </c>
      <c r="BB65" s="4">
        <v>10.2</v>
      </c>
      <c r="BC65" s="64">
        <v>43117.0236111111</v>
      </c>
      <c r="BD65" s="27">
        <f t="shared" si="9"/>
        <v>56.999999997206</v>
      </c>
      <c r="BE65" s="75">
        <v>7.31</v>
      </c>
      <c r="BF65" s="3">
        <v>46</v>
      </c>
      <c r="BG65" s="3">
        <v>366</v>
      </c>
      <c r="BH65" s="3">
        <v>135</v>
      </c>
      <c r="BI65" s="4">
        <v>4.4</v>
      </c>
      <c r="BJ65" s="75">
        <v>1.25</v>
      </c>
      <c r="BK65" s="4">
        <v>9.7</v>
      </c>
      <c r="BL65" s="4">
        <v>1</v>
      </c>
      <c r="BM65" s="3">
        <v>26</v>
      </c>
      <c r="BN65" s="4">
        <v>-3</v>
      </c>
      <c r="BO65" s="4">
        <v>9.1</v>
      </c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4">
        <v>43117.0777777778</v>
      </c>
      <c r="CQ65" s="27">
        <f t="shared" si="10"/>
        <v>135</v>
      </c>
      <c r="CR65" s="80">
        <v>7.3</v>
      </c>
      <c r="CS65" s="3">
        <v>43</v>
      </c>
      <c r="CT65" s="3">
        <v>345</v>
      </c>
      <c r="CU65" s="3">
        <v>135</v>
      </c>
      <c r="CV65" s="4">
        <v>4.7</v>
      </c>
      <c r="CW65" s="75">
        <v>1.18</v>
      </c>
      <c r="CX65" s="4">
        <v>10.4</v>
      </c>
      <c r="CY65" s="4">
        <v>2</v>
      </c>
      <c r="CZ65" s="3">
        <v>27</v>
      </c>
      <c r="DA65" s="4">
        <v>-5</v>
      </c>
      <c r="DB65" s="4">
        <v>9.5</v>
      </c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4">
        <v>43117.1451388889</v>
      </c>
      <c r="FD65" s="27">
        <f t="shared" si="0"/>
        <v>232.000000001863</v>
      </c>
      <c r="FE65" s="75">
        <v>7.42</v>
      </c>
      <c r="FF65" s="3">
        <v>34</v>
      </c>
      <c r="FG65" s="3">
        <v>227</v>
      </c>
      <c r="FH65" s="3">
        <v>133</v>
      </c>
      <c r="FI65" s="4">
        <v>4.7</v>
      </c>
      <c r="FJ65" s="75">
        <v>1.1</v>
      </c>
      <c r="FK65" s="4">
        <v>11.2</v>
      </c>
      <c r="FL65" s="4">
        <v>1.4</v>
      </c>
      <c r="FM65" s="3">
        <v>21</v>
      </c>
      <c r="FN65" s="4">
        <v>-2.1</v>
      </c>
      <c r="FO65" s="4">
        <v>7.6</v>
      </c>
      <c r="FP65" s="83">
        <v>43118.0006944444</v>
      </c>
      <c r="FQ65" s="27">
        <f t="shared" si="1"/>
        <v>1464.00000000489</v>
      </c>
      <c r="FR65" s="27">
        <f t="shared" si="2"/>
        <v>24.4000000000815</v>
      </c>
      <c r="FS65" s="75">
        <v>7.41</v>
      </c>
      <c r="FT65" s="3">
        <v>37</v>
      </c>
      <c r="FU65" s="3">
        <v>85</v>
      </c>
      <c r="FV65" s="3">
        <v>135</v>
      </c>
      <c r="FW65" s="4">
        <v>4.1</v>
      </c>
      <c r="FX65" s="75">
        <v>1.23</v>
      </c>
      <c r="FY65" s="4">
        <v>9.3</v>
      </c>
      <c r="FZ65" s="4">
        <v>1.1</v>
      </c>
      <c r="GA65" s="3">
        <v>31</v>
      </c>
      <c r="GB65" s="4">
        <v>-0.9</v>
      </c>
      <c r="GC65" s="4">
        <v>11.5</v>
      </c>
      <c r="GD65" s="68"/>
      <c r="GE65" s="86"/>
      <c r="GF65" s="86"/>
      <c r="GG65" s="78"/>
      <c r="GH65" s="86"/>
      <c r="GI65" s="86"/>
      <c r="GJ65" s="86"/>
      <c r="GK65" s="13"/>
      <c r="GL65" s="78"/>
      <c r="GM65" s="13"/>
      <c r="GN65" s="13"/>
      <c r="GO65" s="86"/>
      <c r="GP65" s="13"/>
      <c r="GQ65" s="13"/>
    </row>
    <row r="66" spans="1:199">
      <c r="A66" s="3">
        <v>2018006</v>
      </c>
      <c r="B66" s="11" t="s">
        <v>316</v>
      </c>
      <c r="C66" s="83">
        <v>43118.5729166667</v>
      </c>
      <c r="D66" s="64">
        <v>43118.3958333333</v>
      </c>
      <c r="E66" s="75">
        <v>7.412</v>
      </c>
      <c r="F66" s="3">
        <v>37</v>
      </c>
      <c r="G66" s="3">
        <v>278</v>
      </c>
      <c r="H66" s="3">
        <v>138</v>
      </c>
      <c r="I66" s="4">
        <v>4</v>
      </c>
      <c r="J66" s="75">
        <v>1.13</v>
      </c>
      <c r="K66" s="4">
        <v>5.2</v>
      </c>
      <c r="L66" s="4">
        <v>1.4</v>
      </c>
      <c r="M66" s="3">
        <v>24</v>
      </c>
      <c r="N66" s="4">
        <v>-1</v>
      </c>
      <c r="O66" s="4">
        <v>7.8</v>
      </c>
      <c r="P66" s="64">
        <v>43118.5659722222</v>
      </c>
      <c r="Q66" s="3">
        <f t="shared" si="6"/>
        <v>-10.0000000011642</v>
      </c>
      <c r="R66" s="75">
        <v>7.4</v>
      </c>
      <c r="S66" s="3">
        <v>37</v>
      </c>
      <c r="T66" s="3">
        <v>248</v>
      </c>
      <c r="U66" s="3">
        <v>136</v>
      </c>
      <c r="V66" s="4">
        <v>4.3</v>
      </c>
      <c r="W66" s="75">
        <v>1.02</v>
      </c>
      <c r="X66" s="4">
        <v>6.4</v>
      </c>
      <c r="Y66" s="4">
        <v>1.4</v>
      </c>
      <c r="Z66" s="3">
        <v>25</v>
      </c>
      <c r="AA66" s="4">
        <v>-1.7</v>
      </c>
      <c r="AB66" s="4">
        <v>8.8</v>
      </c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4">
        <v>43118.5819444444</v>
      </c>
      <c r="AQ66" s="27">
        <f t="shared" si="5"/>
        <v>13.0000000004657</v>
      </c>
      <c r="AR66" s="75">
        <v>7.33</v>
      </c>
      <c r="AS66" s="3">
        <v>44</v>
      </c>
      <c r="AT66" s="3">
        <v>243</v>
      </c>
      <c r="AU66" s="3">
        <v>139</v>
      </c>
      <c r="AV66" s="4">
        <v>3.3</v>
      </c>
      <c r="AW66" s="75">
        <v>1.08</v>
      </c>
      <c r="AX66" s="4">
        <v>9</v>
      </c>
      <c r="AY66" s="4">
        <v>1.4</v>
      </c>
      <c r="AZ66" s="3">
        <v>26</v>
      </c>
      <c r="BA66" s="4">
        <v>-2.7</v>
      </c>
      <c r="BB66" s="4">
        <v>9.1</v>
      </c>
      <c r="BC66" s="64">
        <v>43118.5972222222</v>
      </c>
      <c r="BD66" s="27">
        <f t="shared" si="9"/>
        <v>34.9999999988358</v>
      </c>
      <c r="BE66" s="75">
        <v>7.33</v>
      </c>
      <c r="BF66" s="3">
        <v>48</v>
      </c>
      <c r="BG66" s="3">
        <v>249</v>
      </c>
      <c r="BH66" s="3">
        <v>138</v>
      </c>
      <c r="BI66" s="4">
        <v>3.5</v>
      </c>
      <c r="BJ66" s="75">
        <v>1.11</v>
      </c>
      <c r="BK66" s="4">
        <v>9.2</v>
      </c>
      <c r="BL66" s="4">
        <v>1.9</v>
      </c>
      <c r="BM66" s="3">
        <v>26</v>
      </c>
      <c r="BN66" s="4">
        <v>-0.8</v>
      </c>
      <c r="BO66" s="4">
        <v>9.1</v>
      </c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7">
        <v>43118.6451388889</v>
      </c>
      <c r="CD66" s="27">
        <f t="shared" si="7"/>
        <v>104.000000003725</v>
      </c>
      <c r="CE66" s="75">
        <v>7.36</v>
      </c>
      <c r="CF66" s="3">
        <v>44</v>
      </c>
      <c r="CG66" s="3">
        <v>141</v>
      </c>
      <c r="CH66" s="3">
        <v>137</v>
      </c>
      <c r="CI66" s="4">
        <v>4.3</v>
      </c>
      <c r="CJ66" s="75">
        <v>1.22</v>
      </c>
      <c r="CK66" s="4">
        <v>9.3</v>
      </c>
      <c r="CL66" s="4">
        <v>1.2</v>
      </c>
      <c r="CM66" s="3">
        <v>28</v>
      </c>
      <c r="CN66" s="4">
        <v>-0.7</v>
      </c>
      <c r="CO66" s="4">
        <v>9.8</v>
      </c>
      <c r="CP66" s="64">
        <v>43118.6680555556</v>
      </c>
      <c r="CQ66" s="27">
        <f t="shared" si="10"/>
        <v>137.000000006519</v>
      </c>
      <c r="CR66" s="80">
        <v>7.35</v>
      </c>
      <c r="CS66" s="3">
        <v>42</v>
      </c>
      <c r="CT66" s="3">
        <v>258</v>
      </c>
      <c r="CU66" s="3">
        <v>137</v>
      </c>
      <c r="CV66" s="4">
        <v>3.6</v>
      </c>
      <c r="CW66" s="75">
        <v>1.11</v>
      </c>
      <c r="CX66" s="4">
        <v>8.2</v>
      </c>
      <c r="CY66" s="4">
        <v>1.7</v>
      </c>
      <c r="CZ66" s="3">
        <v>26</v>
      </c>
      <c r="DA66" s="4">
        <v>-2.3</v>
      </c>
      <c r="DB66" s="4">
        <v>9.1</v>
      </c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4">
        <v>43118.7048611111</v>
      </c>
      <c r="DQ66" s="27">
        <f t="shared" si="14"/>
        <v>190.000000001164</v>
      </c>
      <c r="DR66" s="75">
        <v>7.38</v>
      </c>
      <c r="DS66" s="3">
        <v>43</v>
      </c>
      <c r="DT66" s="3">
        <v>258</v>
      </c>
      <c r="DU66" s="3">
        <v>139</v>
      </c>
      <c r="DV66" s="4">
        <v>3.9</v>
      </c>
      <c r="DW66" s="75">
        <v>1.1</v>
      </c>
      <c r="DX66" s="4">
        <v>9.5</v>
      </c>
      <c r="DY66" s="4">
        <v>0.9</v>
      </c>
      <c r="DZ66" s="3">
        <v>28</v>
      </c>
      <c r="EA66" s="4">
        <v>0.1</v>
      </c>
      <c r="EB66" s="4">
        <v>9.8</v>
      </c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4">
        <v>43118.7555555556</v>
      </c>
      <c r="FD66" s="27">
        <f t="shared" si="0"/>
        <v>263.000000008615</v>
      </c>
      <c r="FE66" s="75">
        <v>7.41</v>
      </c>
      <c r="FF66" s="3">
        <v>40</v>
      </c>
      <c r="FG66" s="3">
        <v>167</v>
      </c>
      <c r="FH66" s="3">
        <v>141</v>
      </c>
      <c r="FI66" s="4">
        <v>3.8</v>
      </c>
      <c r="FJ66" s="75">
        <v>1.15</v>
      </c>
      <c r="FK66" s="4">
        <v>8.4</v>
      </c>
      <c r="FL66" s="4">
        <v>0.7</v>
      </c>
      <c r="FM66" s="3">
        <v>28</v>
      </c>
      <c r="FN66" s="4">
        <v>0.7</v>
      </c>
      <c r="FO66" s="4">
        <v>10.4</v>
      </c>
      <c r="FP66" s="83">
        <v>43119.6722222222</v>
      </c>
      <c r="FQ66" s="27">
        <f t="shared" si="1"/>
        <v>1583.00000000512</v>
      </c>
      <c r="FR66" s="27">
        <f t="shared" si="2"/>
        <v>26.3833333334187</v>
      </c>
      <c r="FS66" s="75">
        <v>7.42</v>
      </c>
      <c r="FT66" s="3">
        <v>36</v>
      </c>
      <c r="FU66" s="3">
        <v>122</v>
      </c>
      <c r="FV66" s="3">
        <v>143</v>
      </c>
      <c r="FW66" s="4">
        <v>3.5</v>
      </c>
      <c r="FX66" s="75">
        <v>1.11</v>
      </c>
      <c r="FY66" s="4">
        <v>7</v>
      </c>
      <c r="FZ66" s="4">
        <v>1.3</v>
      </c>
      <c r="GA66" s="3">
        <v>32</v>
      </c>
      <c r="GB66" s="4">
        <v>-0.8</v>
      </c>
      <c r="GC66" s="4">
        <v>11.8</v>
      </c>
      <c r="GD66" s="64">
        <v>43120.8902777778</v>
      </c>
      <c r="GE66" s="27">
        <f t="shared" ref="GE66:GE69" si="16">(GD66-C66)*24*60</f>
        <v>3337.00000000186</v>
      </c>
      <c r="GF66" s="27">
        <f t="shared" ref="GF66:GF69" si="17">GE66/60</f>
        <v>55.6166666666977</v>
      </c>
      <c r="GG66" s="75">
        <v>7.45</v>
      </c>
      <c r="GH66" s="3">
        <v>39</v>
      </c>
      <c r="GI66" s="3">
        <v>90</v>
      </c>
      <c r="GJ66" s="3">
        <v>138</v>
      </c>
      <c r="GK66" s="4">
        <v>3.9</v>
      </c>
      <c r="GL66" s="75">
        <v>1.24</v>
      </c>
      <c r="GM66" s="4">
        <v>6.4</v>
      </c>
      <c r="GN66" s="4">
        <v>1.1</v>
      </c>
      <c r="GO66" s="3">
        <v>27</v>
      </c>
      <c r="GP66" s="4">
        <v>2.9</v>
      </c>
      <c r="GQ66" s="4">
        <v>10</v>
      </c>
    </row>
    <row r="67" spans="1:199">
      <c r="A67" s="3">
        <v>2018007</v>
      </c>
      <c r="B67" s="11" t="s">
        <v>320</v>
      </c>
      <c r="C67" s="83">
        <v>43119.0784722222</v>
      </c>
      <c r="D67" s="64">
        <v>43118.8506944444</v>
      </c>
      <c r="E67" s="75">
        <v>7.478</v>
      </c>
      <c r="F67" s="3">
        <v>30.9</v>
      </c>
      <c r="G67" s="3">
        <v>122</v>
      </c>
      <c r="H67" s="3">
        <v>138</v>
      </c>
      <c r="I67" s="4">
        <v>4.3</v>
      </c>
      <c r="J67" s="75">
        <v>1.13</v>
      </c>
      <c r="K67" s="4">
        <v>5.5</v>
      </c>
      <c r="L67" s="4">
        <v>1.4</v>
      </c>
      <c r="M67" s="3">
        <v>21.8</v>
      </c>
      <c r="N67" s="4">
        <v>-0.8</v>
      </c>
      <c r="O67" s="4">
        <v>7.1</v>
      </c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4">
        <v>43119.0798611111</v>
      </c>
      <c r="AD67" s="27">
        <f t="shared" si="12"/>
        <v>1.99999999604188</v>
      </c>
      <c r="AE67" s="75">
        <v>7.39</v>
      </c>
      <c r="AF67" s="3">
        <v>40</v>
      </c>
      <c r="AG67" s="3">
        <v>253</v>
      </c>
      <c r="AH67" s="3">
        <v>139</v>
      </c>
      <c r="AI67" s="4">
        <v>3.2</v>
      </c>
      <c r="AJ67" s="75">
        <v>1.16</v>
      </c>
      <c r="AK67" s="4">
        <v>10</v>
      </c>
      <c r="AL67" s="4">
        <v>4.2</v>
      </c>
      <c r="AM67" s="3">
        <v>25</v>
      </c>
      <c r="AN67" s="4">
        <v>-0.7</v>
      </c>
      <c r="AO67" s="4">
        <v>8.8</v>
      </c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4">
        <v>43119.1006944444</v>
      </c>
      <c r="BD67" s="27">
        <f t="shared" si="9"/>
        <v>31.9999999995343</v>
      </c>
      <c r="BE67" s="75">
        <v>7.41</v>
      </c>
      <c r="BF67" s="3">
        <v>41</v>
      </c>
      <c r="BG67" s="3">
        <v>290</v>
      </c>
      <c r="BH67" s="3">
        <v>140</v>
      </c>
      <c r="BI67" s="4">
        <v>3.5</v>
      </c>
      <c r="BJ67" s="75">
        <v>1.17</v>
      </c>
      <c r="BK67" s="4">
        <v>11.3</v>
      </c>
      <c r="BL67" s="4">
        <v>4.2</v>
      </c>
      <c r="BM67" s="3">
        <v>26</v>
      </c>
      <c r="BN67" s="4">
        <v>1.2</v>
      </c>
      <c r="BO67" s="4">
        <v>9.1</v>
      </c>
      <c r="BP67" s="64">
        <v>43119.1208333333</v>
      </c>
      <c r="BQ67" s="27">
        <f t="shared" si="8"/>
        <v>60.9999999997672</v>
      </c>
      <c r="BR67" s="75">
        <v>7.43</v>
      </c>
      <c r="BS67" s="3">
        <v>39</v>
      </c>
      <c r="BT67" s="3">
        <v>296</v>
      </c>
      <c r="BU67" s="3">
        <v>139</v>
      </c>
      <c r="BV67" s="4">
        <v>3.6</v>
      </c>
      <c r="BW67" s="75">
        <v>1.19</v>
      </c>
      <c r="BX67" s="4">
        <v>12.5</v>
      </c>
      <c r="BY67" s="4">
        <v>3.7</v>
      </c>
      <c r="BZ67" s="3">
        <v>27</v>
      </c>
      <c r="CA67" s="4">
        <v>1.5</v>
      </c>
      <c r="CB67" s="4">
        <v>9.5</v>
      </c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4">
        <v>43119.1729166667</v>
      </c>
      <c r="CQ67" s="27">
        <f t="shared" si="10"/>
        <v>136.00000000326</v>
      </c>
      <c r="CR67" s="80">
        <v>7.45</v>
      </c>
      <c r="CS67" s="3">
        <v>39</v>
      </c>
      <c r="CT67" s="3">
        <v>259</v>
      </c>
      <c r="CU67" s="3">
        <v>138</v>
      </c>
      <c r="CV67" s="4">
        <v>4.1</v>
      </c>
      <c r="CW67" s="75">
        <v>1.18</v>
      </c>
      <c r="CX67" s="4">
        <v>15.3</v>
      </c>
      <c r="CY67" s="4">
        <v>2.2</v>
      </c>
      <c r="CZ67" s="3">
        <v>27</v>
      </c>
      <c r="DA67" s="4">
        <v>3.1</v>
      </c>
      <c r="DB67" s="4">
        <v>9.5</v>
      </c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4">
        <v>43119.2201388889</v>
      </c>
      <c r="FD67" s="27">
        <f t="shared" si="0"/>
        <v>203.999999994412</v>
      </c>
      <c r="FE67" s="75">
        <v>7.49</v>
      </c>
      <c r="FF67" s="3">
        <v>34</v>
      </c>
      <c r="FG67" s="3">
        <v>260</v>
      </c>
      <c r="FH67" s="3">
        <v>140</v>
      </c>
      <c r="FI67" s="4">
        <v>4.3</v>
      </c>
      <c r="FJ67" s="75">
        <v>1.25</v>
      </c>
      <c r="FK67" s="4">
        <v>16.5</v>
      </c>
      <c r="FL67" s="4">
        <v>1.4</v>
      </c>
      <c r="FM67" s="3">
        <v>26</v>
      </c>
      <c r="FN67" s="4">
        <v>2.6</v>
      </c>
      <c r="FO67" s="4">
        <v>8.8</v>
      </c>
      <c r="FP67" s="83">
        <v>43119.8888888889</v>
      </c>
      <c r="FQ67" s="27">
        <f t="shared" si="1"/>
        <v>1167.0000000007</v>
      </c>
      <c r="FR67" s="27">
        <f t="shared" si="2"/>
        <v>19.4500000000116</v>
      </c>
      <c r="FS67" s="75">
        <v>7.37</v>
      </c>
      <c r="FT67" s="3">
        <v>48</v>
      </c>
      <c r="FU67" s="3">
        <v>84</v>
      </c>
      <c r="FV67" s="3">
        <v>139</v>
      </c>
      <c r="FW67" s="4">
        <v>3.7</v>
      </c>
      <c r="FX67" s="75">
        <v>1.34</v>
      </c>
      <c r="FY67" s="4">
        <v>4.4</v>
      </c>
      <c r="FZ67" s="4">
        <v>1.3</v>
      </c>
      <c r="GA67" s="3">
        <v>25</v>
      </c>
      <c r="GB67" s="4">
        <v>2</v>
      </c>
      <c r="GC67" s="4">
        <v>8.5</v>
      </c>
      <c r="GD67" s="64">
        <v>43120.96875</v>
      </c>
      <c r="GE67" s="27">
        <f t="shared" si="16"/>
        <v>2721.99999999837</v>
      </c>
      <c r="GF67" s="27">
        <f t="shared" si="17"/>
        <v>45.3666666666395</v>
      </c>
      <c r="GG67" s="75">
        <v>7.43</v>
      </c>
      <c r="GH67" s="3">
        <v>38</v>
      </c>
      <c r="GI67" s="3">
        <v>69</v>
      </c>
      <c r="GJ67" s="3">
        <v>133</v>
      </c>
      <c r="GK67" s="4">
        <v>4.2</v>
      </c>
      <c r="GL67" s="75">
        <v>1.18</v>
      </c>
      <c r="GM67" s="4">
        <v>12</v>
      </c>
      <c r="GN67" s="4">
        <v>2.3</v>
      </c>
      <c r="GO67" s="3">
        <v>32</v>
      </c>
      <c r="GP67" s="4">
        <v>0.9</v>
      </c>
      <c r="GQ67" s="4">
        <v>10.9</v>
      </c>
    </row>
    <row r="68" spans="1:199">
      <c r="A68" s="3">
        <v>2018008</v>
      </c>
      <c r="B68" s="11" t="s">
        <v>324</v>
      </c>
      <c r="C68" s="89">
        <v>43123.9638888889</v>
      </c>
      <c r="D68" s="64" t="s">
        <v>980</v>
      </c>
      <c r="E68" s="75">
        <v>7.42</v>
      </c>
      <c r="F68" s="3">
        <v>39</v>
      </c>
      <c r="G68" s="3">
        <v>208</v>
      </c>
      <c r="H68" s="3">
        <v>132</v>
      </c>
      <c r="I68" s="4">
        <v>4.1</v>
      </c>
      <c r="J68" s="75">
        <v>1.19</v>
      </c>
      <c r="K68" s="4">
        <v>6.7</v>
      </c>
      <c r="L68" s="4">
        <v>1.3</v>
      </c>
      <c r="M68" s="3">
        <v>28</v>
      </c>
      <c r="N68" s="4">
        <v>0.8</v>
      </c>
      <c r="O68" s="4">
        <v>9.8</v>
      </c>
      <c r="P68" s="64">
        <v>43123.9618055556</v>
      </c>
      <c r="Q68" s="3">
        <f t="shared" si="6"/>
        <v>-2.99999999930151</v>
      </c>
      <c r="R68" s="75">
        <v>7.45</v>
      </c>
      <c r="S68" s="3">
        <v>33</v>
      </c>
      <c r="T68" s="3">
        <v>310</v>
      </c>
      <c r="U68" s="3">
        <v>132</v>
      </c>
      <c r="V68" s="4">
        <v>4.4</v>
      </c>
      <c r="W68" s="75">
        <v>1.1</v>
      </c>
      <c r="X68" s="4">
        <v>7.4</v>
      </c>
      <c r="Y68" s="4">
        <v>2.9</v>
      </c>
      <c r="Z68" s="3">
        <v>24</v>
      </c>
      <c r="AA68" s="4">
        <v>-0.8</v>
      </c>
      <c r="AB68" s="4">
        <v>8.4</v>
      </c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4">
        <v>43123.9722222222</v>
      </c>
      <c r="AQ68" s="27">
        <f t="shared" ref="AQ68:AQ71" si="18">(AP68-C68)*24*60</f>
        <v>11.999999997206</v>
      </c>
      <c r="AR68" s="75">
        <v>7.4</v>
      </c>
      <c r="AS68" s="3">
        <v>37</v>
      </c>
      <c r="AT68" s="3">
        <v>245</v>
      </c>
      <c r="AU68" s="3">
        <v>132</v>
      </c>
      <c r="AV68" s="4">
        <v>4.1</v>
      </c>
      <c r="AW68" s="75">
        <v>1.07</v>
      </c>
      <c r="AX68" s="4">
        <v>11.9</v>
      </c>
      <c r="AY68" s="4">
        <v>3.2</v>
      </c>
      <c r="AZ68" s="3">
        <v>26</v>
      </c>
      <c r="BA68" s="4">
        <v>-1.7</v>
      </c>
      <c r="BB68" s="4">
        <v>9.1</v>
      </c>
      <c r="BC68" s="64">
        <v>43123.9944444444</v>
      </c>
      <c r="BD68" s="27">
        <f t="shared" si="9"/>
        <v>43.9999999967404</v>
      </c>
      <c r="BE68" s="75">
        <v>7.39</v>
      </c>
      <c r="BF68" s="3">
        <v>37</v>
      </c>
      <c r="BG68" s="3">
        <v>287</v>
      </c>
      <c r="BH68" s="3">
        <v>132</v>
      </c>
      <c r="BI68" s="4">
        <v>4.1</v>
      </c>
      <c r="BJ68" s="75">
        <v>1.09</v>
      </c>
      <c r="BK68" s="4">
        <v>12.4</v>
      </c>
      <c r="BL68" s="4">
        <v>3</v>
      </c>
      <c r="BM68" s="3">
        <v>25</v>
      </c>
      <c r="BN68" s="4">
        <v>-2.3</v>
      </c>
      <c r="BO68" s="4">
        <v>8.8</v>
      </c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4">
        <v>43124.0569444444</v>
      </c>
      <c r="CQ68" s="27">
        <f t="shared" si="10"/>
        <v>133.99999999674</v>
      </c>
      <c r="CR68" s="80">
        <v>7.49</v>
      </c>
      <c r="CS68" s="3">
        <v>31</v>
      </c>
      <c r="CT68" s="3">
        <v>283</v>
      </c>
      <c r="CU68" s="3">
        <v>132</v>
      </c>
      <c r="CV68" s="4">
        <v>4.6</v>
      </c>
      <c r="CW68" s="75">
        <v>1.08</v>
      </c>
      <c r="CX68" s="4">
        <v>13.6</v>
      </c>
      <c r="CY68" s="4">
        <v>2.9</v>
      </c>
      <c r="CZ68" s="3">
        <v>28</v>
      </c>
      <c r="DA68" s="4">
        <v>0.7</v>
      </c>
      <c r="DB68" s="4">
        <v>9.8</v>
      </c>
      <c r="DC68" s="64">
        <v>43124.0791666667</v>
      </c>
      <c r="DD68" s="27">
        <f t="shared" si="13"/>
        <v>166.000000006752</v>
      </c>
      <c r="DE68" s="75">
        <v>7.47</v>
      </c>
      <c r="DF68" s="3">
        <v>32</v>
      </c>
      <c r="DG68" s="3">
        <v>282</v>
      </c>
      <c r="DH68" s="3">
        <v>133</v>
      </c>
      <c r="DI68" s="4">
        <v>4.6</v>
      </c>
      <c r="DJ68" s="75">
        <v>1.22</v>
      </c>
      <c r="DK68" s="4">
        <v>14.2</v>
      </c>
      <c r="DL68" s="4">
        <v>2.5</v>
      </c>
      <c r="DM68" s="3">
        <v>29</v>
      </c>
      <c r="DN68" s="4">
        <v>0</v>
      </c>
      <c r="DO68" s="4">
        <v>10.2</v>
      </c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4">
        <v>43124.1236111111</v>
      </c>
      <c r="FD68" s="27">
        <f t="shared" si="0"/>
        <v>230.000000005821</v>
      </c>
      <c r="FE68" s="75">
        <v>7.44</v>
      </c>
      <c r="FF68" s="3">
        <v>38</v>
      </c>
      <c r="FG68" s="3">
        <v>140</v>
      </c>
      <c r="FH68" s="3">
        <v>133</v>
      </c>
      <c r="FI68" s="4">
        <v>4.6</v>
      </c>
      <c r="FJ68" s="75">
        <v>1.17</v>
      </c>
      <c r="FK68" s="4">
        <v>13.7</v>
      </c>
      <c r="FL68" s="4">
        <v>1.5</v>
      </c>
      <c r="FM68" s="3">
        <v>29</v>
      </c>
      <c r="FN68" s="4">
        <v>1.6</v>
      </c>
      <c r="FO68" s="4">
        <v>10.7</v>
      </c>
      <c r="FP68" s="83">
        <v>43124.9180555556</v>
      </c>
      <c r="FQ68" s="27">
        <f t="shared" si="1"/>
        <v>1374.00000000489</v>
      </c>
      <c r="FR68" s="27">
        <f t="shared" si="2"/>
        <v>22.9000000000815</v>
      </c>
      <c r="FS68" s="75">
        <v>7.41</v>
      </c>
      <c r="FT68" s="3">
        <v>45</v>
      </c>
      <c r="FU68" s="3">
        <v>138</v>
      </c>
      <c r="FV68" s="3">
        <v>135</v>
      </c>
      <c r="FW68" s="4">
        <v>4.1</v>
      </c>
      <c r="FX68" s="75">
        <v>1.27</v>
      </c>
      <c r="FY68" s="4">
        <v>10.8</v>
      </c>
      <c r="FZ68" s="4">
        <v>1</v>
      </c>
      <c r="GA68" s="3">
        <v>30</v>
      </c>
      <c r="GB68" s="4">
        <v>3.3</v>
      </c>
      <c r="GC68" s="4">
        <v>11.1</v>
      </c>
      <c r="GD68" s="64">
        <v>43125.8916666667</v>
      </c>
      <c r="GE68" s="27">
        <f t="shared" si="16"/>
        <v>2776.00000000675</v>
      </c>
      <c r="GF68" s="27">
        <f t="shared" si="17"/>
        <v>46.2666666667792</v>
      </c>
      <c r="GG68" s="75">
        <v>7.42</v>
      </c>
      <c r="GH68" s="3">
        <v>45</v>
      </c>
      <c r="GI68" s="3">
        <v>140</v>
      </c>
      <c r="GJ68" s="3">
        <v>132</v>
      </c>
      <c r="GK68" s="4">
        <v>4.4</v>
      </c>
      <c r="GL68" s="75">
        <v>1.2</v>
      </c>
      <c r="GM68" s="4">
        <v>8.7</v>
      </c>
      <c r="GN68" s="4">
        <v>1.1</v>
      </c>
      <c r="GO68" s="3">
        <v>32</v>
      </c>
      <c r="GP68" s="4">
        <v>4.1</v>
      </c>
      <c r="GQ68" s="4">
        <v>11.8</v>
      </c>
    </row>
    <row r="69" spans="1:199">
      <c r="A69" s="3">
        <v>2018009</v>
      </c>
      <c r="B69" s="11" t="s">
        <v>327</v>
      </c>
      <c r="C69" s="89">
        <v>43124.1513888889</v>
      </c>
      <c r="D69" s="64" t="s">
        <v>981</v>
      </c>
      <c r="E69" s="75">
        <v>7.429</v>
      </c>
      <c r="F69" s="3">
        <v>31.3</v>
      </c>
      <c r="G69" s="3">
        <v>467</v>
      </c>
      <c r="H69" s="3">
        <v>141</v>
      </c>
      <c r="I69" s="4">
        <v>3.2</v>
      </c>
      <c r="J69" s="75">
        <v>1.08</v>
      </c>
      <c r="K69" s="4">
        <v>3.8</v>
      </c>
      <c r="L69" s="4">
        <v>3</v>
      </c>
      <c r="M69" s="3">
        <v>27.6</v>
      </c>
      <c r="N69" s="4">
        <v>-3.4</v>
      </c>
      <c r="O69" s="4">
        <v>9</v>
      </c>
      <c r="P69" s="64">
        <v>43124.1430555556</v>
      </c>
      <c r="Q69" s="3">
        <f t="shared" si="6"/>
        <v>-11.999999997206</v>
      </c>
      <c r="R69" s="75">
        <v>7.406</v>
      </c>
      <c r="S69" s="3">
        <v>29.1</v>
      </c>
      <c r="T69" s="3">
        <v>523</v>
      </c>
      <c r="U69" s="3">
        <v>145</v>
      </c>
      <c r="V69" s="4">
        <v>3.7</v>
      </c>
      <c r="W69" s="75">
        <v>1.05</v>
      </c>
      <c r="X69" s="4">
        <v>4.9</v>
      </c>
      <c r="Y69" s="4">
        <v>3.6</v>
      </c>
      <c r="Z69" s="3">
        <v>17.3</v>
      </c>
      <c r="AA69" s="4">
        <v>-6.2</v>
      </c>
      <c r="AB69" s="4">
        <v>5.6</v>
      </c>
      <c r="AC69" s="64">
        <v>43124.1583333333</v>
      </c>
      <c r="AD69" s="27">
        <f t="shared" si="12"/>
        <v>10.0000000011642</v>
      </c>
      <c r="AE69" s="75">
        <v>7.242</v>
      </c>
      <c r="AF69" s="3">
        <v>39</v>
      </c>
      <c r="AG69" s="86"/>
      <c r="AH69" s="3">
        <v>144</v>
      </c>
      <c r="AI69" s="4">
        <v>2.9</v>
      </c>
      <c r="AJ69" s="75">
        <v>1.76</v>
      </c>
      <c r="AK69" s="4">
        <v>10.5</v>
      </c>
      <c r="AL69" s="4">
        <v>4.9</v>
      </c>
      <c r="AM69" s="3">
        <v>21.2</v>
      </c>
      <c r="AN69" s="4">
        <v>-9.6</v>
      </c>
      <c r="AO69" s="4">
        <v>6.9</v>
      </c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4">
        <v>43124.1854166667</v>
      </c>
      <c r="BD69" s="27">
        <f t="shared" si="9"/>
        <v>49.0000000025611</v>
      </c>
      <c r="BE69" s="75">
        <v>7.368</v>
      </c>
      <c r="BF69" s="3">
        <v>35.6</v>
      </c>
      <c r="BG69" s="86"/>
      <c r="BH69" s="3">
        <v>145</v>
      </c>
      <c r="BI69" s="4">
        <v>3.5</v>
      </c>
      <c r="BJ69" s="75">
        <v>1.55</v>
      </c>
      <c r="BK69" s="4">
        <v>10.6</v>
      </c>
      <c r="BL69" s="4">
        <v>3.2</v>
      </c>
      <c r="BM69" s="3">
        <v>22.1</v>
      </c>
      <c r="BN69" s="4">
        <v>-4.5</v>
      </c>
      <c r="BO69" s="4">
        <v>7.2</v>
      </c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4">
        <v>43124.3027777778</v>
      </c>
      <c r="ED69" s="27">
        <f t="shared" si="15"/>
        <v>217.999999998137</v>
      </c>
      <c r="EE69" s="75">
        <v>7.412</v>
      </c>
      <c r="EF69" s="3">
        <v>34.4</v>
      </c>
      <c r="EG69" s="3">
        <v>472</v>
      </c>
      <c r="EH69" s="3">
        <v>145</v>
      </c>
      <c r="EI69" s="4">
        <v>3.5</v>
      </c>
      <c r="EJ69" s="75">
        <v>1.49</v>
      </c>
      <c r="EK69" s="4">
        <v>10.4</v>
      </c>
      <c r="EL69" s="4">
        <v>2.1</v>
      </c>
      <c r="EM69" s="3">
        <v>25.4</v>
      </c>
      <c r="EN69" s="4">
        <v>-2.5</v>
      </c>
      <c r="EO69" s="4">
        <v>8.3</v>
      </c>
      <c r="EP69" s="64">
        <v>43124.3027777778</v>
      </c>
      <c r="EQ69" s="27">
        <f t="shared" si="11"/>
        <v>217.999999998137</v>
      </c>
      <c r="ER69" s="75">
        <v>7.412</v>
      </c>
      <c r="ES69" s="3">
        <v>34.4</v>
      </c>
      <c r="ET69" s="3">
        <v>472</v>
      </c>
      <c r="EU69" s="3">
        <v>145</v>
      </c>
      <c r="EV69" s="4">
        <v>3.5</v>
      </c>
      <c r="EW69" s="75">
        <v>1.49</v>
      </c>
      <c r="EX69" s="4">
        <v>10.4</v>
      </c>
      <c r="EY69" s="4">
        <v>2.1</v>
      </c>
      <c r="EZ69" s="3">
        <v>25.4</v>
      </c>
      <c r="FA69" s="4">
        <v>-2.5</v>
      </c>
      <c r="FB69" s="4">
        <v>8.3</v>
      </c>
      <c r="FC69" s="64">
        <v>43124.3395833333</v>
      </c>
      <c r="FD69" s="27">
        <f t="shared" si="0"/>
        <v>271.00000000326</v>
      </c>
      <c r="FE69" s="75">
        <v>7.38</v>
      </c>
      <c r="FF69" s="3">
        <v>40</v>
      </c>
      <c r="FG69" s="3">
        <v>521</v>
      </c>
      <c r="FH69" s="3">
        <v>144</v>
      </c>
      <c r="FI69" s="4">
        <v>3.4</v>
      </c>
      <c r="FJ69" s="75">
        <v>1.61</v>
      </c>
      <c r="FK69" s="4">
        <v>10.1</v>
      </c>
      <c r="FL69" s="4">
        <v>1.8</v>
      </c>
      <c r="FM69" s="3">
        <v>20</v>
      </c>
      <c r="FN69" s="4">
        <v>-1.3</v>
      </c>
      <c r="FO69" s="4">
        <v>6.8</v>
      </c>
      <c r="FP69" s="83">
        <v>43124.9993055556</v>
      </c>
      <c r="FQ69" s="27">
        <f t="shared" si="1"/>
        <v>1220.9999999986</v>
      </c>
      <c r="FR69" s="27">
        <f t="shared" si="2"/>
        <v>20.3499999999767</v>
      </c>
      <c r="FS69" s="75">
        <v>7.37</v>
      </c>
      <c r="FT69" s="3">
        <v>40</v>
      </c>
      <c r="FU69" s="3">
        <v>91</v>
      </c>
      <c r="FV69" s="3">
        <v>146</v>
      </c>
      <c r="FW69" s="4">
        <v>3.7</v>
      </c>
      <c r="FX69" s="75">
        <v>1.39</v>
      </c>
      <c r="FY69" s="4">
        <v>15.7</v>
      </c>
      <c r="FZ69" s="4">
        <v>1.3</v>
      </c>
      <c r="GA69" s="3">
        <v>22</v>
      </c>
      <c r="GB69" s="4">
        <v>-2</v>
      </c>
      <c r="GC69" s="4">
        <v>7.5</v>
      </c>
      <c r="GD69" s="64">
        <v>43125.9208333333</v>
      </c>
      <c r="GE69" s="27">
        <f t="shared" si="16"/>
        <v>2547.99999999697</v>
      </c>
      <c r="GF69" s="27">
        <f t="shared" si="17"/>
        <v>42.4666666666162</v>
      </c>
      <c r="GG69" s="75">
        <v>7.41</v>
      </c>
      <c r="GH69" s="3">
        <v>40</v>
      </c>
      <c r="GI69" s="3">
        <v>92</v>
      </c>
      <c r="GJ69" s="3">
        <v>144</v>
      </c>
      <c r="GK69" s="4">
        <v>3.6</v>
      </c>
      <c r="GL69" s="75">
        <v>1.34</v>
      </c>
      <c r="GM69" s="4">
        <v>13.5</v>
      </c>
      <c r="GN69" s="4">
        <v>0.9</v>
      </c>
      <c r="GO69" s="3">
        <v>21</v>
      </c>
      <c r="GP69" s="4">
        <v>0.7</v>
      </c>
      <c r="GQ69" s="4">
        <v>7.1</v>
      </c>
    </row>
    <row r="70" spans="1:199">
      <c r="A70" s="3">
        <v>2018010</v>
      </c>
      <c r="B70" s="11" t="s">
        <v>331</v>
      </c>
      <c r="C70" s="83">
        <v>43125.6131944444</v>
      </c>
      <c r="D70" s="64">
        <v>43125.4388888889</v>
      </c>
      <c r="E70" s="75">
        <v>7.43</v>
      </c>
      <c r="F70" s="3">
        <v>38</v>
      </c>
      <c r="G70" s="3">
        <v>347</v>
      </c>
      <c r="H70" s="3">
        <v>137</v>
      </c>
      <c r="I70" s="4">
        <v>3.8</v>
      </c>
      <c r="J70" s="75">
        <v>1.08</v>
      </c>
      <c r="K70" s="4">
        <v>5.5</v>
      </c>
      <c r="L70" s="4">
        <v>1.6</v>
      </c>
      <c r="M70" s="3">
        <v>45</v>
      </c>
      <c r="N70" s="4">
        <v>1</v>
      </c>
      <c r="O70" s="4">
        <v>15.8</v>
      </c>
      <c r="P70" s="64">
        <v>43125.6069444444</v>
      </c>
      <c r="Q70" s="3">
        <f t="shared" si="6"/>
        <v>-8.99999999790452</v>
      </c>
      <c r="R70" s="75">
        <v>7.39</v>
      </c>
      <c r="S70" s="3">
        <v>36</v>
      </c>
      <c r="T70" s="3">
        <v>310</v>
      </c>
      <c r="U70" s="3">
        <v>139</v>
      </c>
      <c r="V70" s="4">
        <v>4</v>
      </c>
      <c r="W70" s="75">
        <v>1.08</v>
      </c>
      <c r="X70" s="4">
        <v>5.1</v>
      </c>
      <c r="Y70" s="4">
        <v>3</v>
      </c>
      <c r="Z70" s="3">
        <v>34</v>
      </c>
      <c r="AA70" s="4">
        <v>-2.7</v>
      </c>
      <c r="AB70" s="4">
        <v>11.9</v>
      </c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4">
        <v>43125.6222222222</v>
      </c>
      <c r="AQ70" s="27">
        <f t="shared" si="18"/>
        <v>13.0000000004657</v>
      </c>
      <c r="AR70" s="75">
        <v>7.35</v>
      </c>
      <c r="AS70" s="3">
        <v>40</v>
      </c>
      <c r="AT70" s="3">
        <v>296</v>
      </c>
      <c r="AU70" s="3">
        <v>138</v>
      </c>
      <c r="AV70" s="4">
        <v>3.5</v>
      </c>
      <c r="AW70" s="75">
        <v>1.12</v>
      </c>
      <c r="AX70" s="4">
        <v>8.2</v>
      </c>
      <c r="AY70" s="4">
        <v>2.8</v>
      </c>
      <c r="AZ70" s="3">
        <v>35</v>
      </c>
      <c r="BA70" s="4">
        <v>-3.3</v>
      </c>
      <c r="BB70" s="4">
        <v>12.3</v>
      </c>
      <c r="BC70" s="64">
        <v>43125.6354166667</v>
      </c>
      <c r="BD70" s="27">
        <f t="shared" si="9"/>
        <v>31.9999999995343</v>
      </c>
      <c r="BE70" s="75">
        <v>7.4</v>
      </c>
      <c r="BF70" s="3">
        <v>39</v>
      </c>
      <c r="BG70" s="3">
        <v>319</v>
      </c>
      <c r="BH70" s="3">
        <v>141</v>
      </c>
      <c r="BI70" s="4">
        <v>3.4</v>
      </c>
      <c r="BJ70" s="75">
        <v>1.12</v>
      </c>
      <c r="BK70" s="4">
        <v>7.5</v>
      </c>
      <c r="BL70" s="4">
        <v>2.5</v>
      </c>
      <c r="BM70" s="3">
        <v>31</v>
      </c>
      <c r="BN70" s="4">
        <v>-0.5</v>
      </c>
      <c r="BO70" s="4">
        <v>10.9</v>
      </c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4">
        <v>43125.7291666667</v>
      </c>
      <c r="DD70" s="27">
        <f t="shared" si="13"/>
        <v>166.999999999534</v>
      </c>
      <c r="DE70" s="75">
        <v>7.47</v>
      </c>
      <c r="DF70" s="3">
        <v>37</v>
      </c>
      <c r="DG70" s="3">
        <v>219</v>
      </c>
      <c r="DH70" s="3">
        <v>141</v>
      </c>
      <c r="DI70" s="4">
        <v>3.8</v>
      </c>
      <c r="DJ70" s="75">
        <v>1.29</v>
      </c>
      <c r="DK70" s="4">
        <v>7.2</v>
      </c>
      <c r="DL70" s="4">
        <v>1.7</v>
      </c>
      <c r="DM70" s="3">
        <v>33</v>
      </c>
      <c r="DN70" s="4">
        <v>3.2</v>
      </c>
      <c r="DO70" s="4">
        <v>11.6</v>
      </c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4">
        <v>43125.7854166667</v>
      </c>
      <c r="FD70" s="27">
        <f t="shared" si="0"/>
        <v>248.00000000163</v>
      </c>
      <c r="FE70" s="75">
        <v>7.42</v>
      </c>
      <c r="FF70" s="3">
        <v>44</v>
      </c>
      <c r="FG70" s="3">
        <v>129</v>
      </c>
      <c r="FH70" s="3">
        <v>144</v>
      </c>
      <c r="FI70" s="4">
        <v>3.8</v>
      </c>
      <c r="FJ70" s="75">
        <v>1.25</v>
      </c>
      <c r="FK70" s="4">
        <v>6.5</v>
      </c>
      <c r="FL70" s="4">
        <v>1.5</v>
      </c>
      <c r="FM70" s="3">
        <v>33</v>
      </c>
      <c r="FN70" s="4">
        <v>3.5</v>
      </c>
      <c r="FO70" s="4">
        <v>12.2</v>
      </c>
      <c r="FP70" s="83">
        <v>43126.6611111111</v>
      </c>
      <c r="FQ70" s="27">
        <f t="shared" ref="FQ70:FQ78" si="19">(FP70-C70)*24*60</f>
        <v>1509.00000000489</v>
      </c>
      <c r="FR70" s="27">
        <f t="shared" ref="FR70:FR78" si="20">FQ70/60</f>
        <v>25.1500000000815</v>
      </c>
      <c r="FS70" s="75">
        <v>7.4</v>
      </c>
      <c r="FT70" s="3">
        <v>45</v>
      </c>
      <c r="FU70" s="3">
        <v>129</v>
      </c>
      <c r="FV70" s="3">
        <v>143</v>
      </c>
      <c r="FW70" s="4">
        <v>4</v>
      </c>
      <c r="FX70" s="75">
        <v>1.22</v>
      </c>
      <c r="FY70" s="4">
        <v>7.4</v>
      </c>
      <c r="FZ70" s="4">
        <v>1.4</v>
      </c>
      <c r="GA70" s="3">
        <v>33</v>
      </c>
      <c r="GB70" s="4">
        <v>2.6</v>
      </c>
      <c r="GC70" s="4">
        <v>12.2</v>
      </c>
      <c r="GD70" s="64">
        <v>43127.65625</v>
      </c>
      <c r="GE70" s="27">
        <f t="shared" ref="GE70:GE78" si="21">(GD70-C70)*24*60</f>
        <v>2942.00000000303</v>
      </c>
      <c r="GF70" s="27">
        <f t="shared" ref="GF70:GF78" si="22">GE70/60</f>
        <v>49.0333333333838</v>
      </c>
      <c r="GG70" s="75">
        <v>7.42</v>
      </c>
      <c r="GH70" s="3">
        <v>41</v>
      </c>
      <c r="GI70" s="3">
        <v>68</v>
      </c>
      <c r="GJ70" s="3">
        <v>142</v>
      </c>
      <c r="GK70" s="4">
        <v>3.8</v>
      </c>
      <c r="GL70" s="75">
        <v>1.17</v>
      </c>
      <c r="GM70" s="4">
        <v>8.8</v>
      </c>
      <c r="GN70" s="4">
        <v>1.9</v>
      </c>
      <c r="GO70" s="3">
        <v>42</v>
      </c>
      <c r="GP70" s="4">
        <v>1.9</v>
      </c>
      <c r="GQ70" s="4">
        <v>15.5</v>
      </c>
    </row>
    <row r="71" spans="1:199">
      <c r="A71" s="3">
        <v>2018011</v>
      </c>
      <c r="B71" s="11" t="s">
        <v>334</v>
      </c>
      <c r="C71" s="83">
        <v>43126.9590277778</v>
      </c>
      <c r="D71" s="64">
        <v>43126.7722222222</v>
      </c>
      <c r="E71" s="75">
        <v>7.41</v>
      </c>
      <c r="F71" s="3">
        <v>41</v>
      </c>
      <c r="G71" s="3">
        <v>430</v>
      </c>
      <c r="H71" s="3">
        <v>138</v>
      </c>
      <c r="I71" s="4">
        <v>4.2</v>
      </c>
      <c r="J71" s="75">
        <v>1.16</v>
      </c>
      <c r="K71" s="4">
        <v>5.2</v>
      </c>
      <c r="L71" s="4">
        <v>0.9</v>
      </c>
      <c r="M71" s="3">
        <v>29</v>
      </c>
      <c r="N71" s="4">
        <v>1.4</v>
      </c>
      <c r="O71" s="4">
        <v>10.2</v>
      </c>
      <c r="P71" s="64">
        <v>43126.9548611111</v>
      </c>
      <c r="Q71" s="3">
        <f t="shared" si="6"/>
        <v>-5.99999999860302</v>
      </c>
      <c r="R71" s="75">
        <v>7.39</v>
      </c>
      <c r="S71" s="3">
        <v>33</v>
      </c>
      <c r="T71" s="3">
        <v>369</v>
      </c>
      <c r="U71" s="3">
        <v>137</v>
      </c>
      <c r="V71" s="4">
        <v>4</v>
      </c>
      <c r="W71" s="75">
        <v>1.17</v>
      </c>
      <c r="X71" s="4">
        <v>6.8</v>
      </c>
      <c r="Y71" s="4">
        <v>3.1</v>
      </c>
      <c r="Z71" s="3">
        <v>23</v>
      </c>
      <c r="AA71" s="4">
        <v>-4.4</v>
      </c>
      <c r="AB71" s="4">
        <v>8.1</v>
      </c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4">
        <v>43126.96875</v>
      </c>
      <c r="AQ71" s="27">
        <f t="shared" si="18"/>
        <v>14.0000000037253</v>
      </c>
      <c r="AR71" s="75">
        <v>7.3</v>
      </c>
      <c r="AS71" s="3">
        <v>38</v>
      </c>
      <c r="AT71" s="3">
        <v>315</v>
      </c>
      <c r="AU71" s="3">
        <v>138</v>
      </c>
      <c r="AV71" s="4">
        <v>3.5</v>
      </c>
      <c r="AW71" s="75">
        <v>1.12</v>
      </c>
      <c r="AX71" s="4">
        <v>10</v>
      </c>
      <c r="AY71" s="4">
        <v>4.2</v>
      </c>
      <c r="AZ71" s="3">
        <v>24</v>
      </c>
      <c r="BA71" s="4">
        <v>-7.1</v>
      </c>
      <c r="BB71" s="4">
        <v>8.4</v>
      </c>
      <c r="BC71" s="64">
        <v>43126.9819444444</v>
      </c>
      <c r="BD71" s="27">
        <f t="shared" si="9"/>
        <v>33.000000002794</v>
      </c>
      <c r="BE71" s="75">
        <v>7.32</v>
      </c>
      <c r="BF71" s="3">
        <v>43</v>
      </c>
      <c r="BG71" s="3">
        <v>317</v>
      </c>
      <c r="BH71" s="3">
        <v>140</v>
      </c>
      <c r="BI71" s="4">
        <v>3.5</v>
      </c>
      <c r="BJ71" s="75">
        <v>1.28</v>
      </c>
      <c r="BK71" s="4">
        <v>10.1</v>
      </c>
      <c r="BL71" s="4">
        <v>3.5</v>
      </c>
      <c r="BM71" s="3">
        <v>23</v>
      </c>
      <c r="BN71" s="4">
        <v>-3.7</v>
      </c>
      <c r="BO71" s="4">
        <v>8.1</v>
      </c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4">
        <v>43127.06875</v>
      </c>
      <c r="DD71" s="27">
        <f t="shared" si="13"/>
        <v>158.00000000163</v>
      </c>
      <c r="DE71" s="75">
        <v>7.44</v>
      </c>
      <c r="DF71" s="3">
        <v>32</v>
      </c>
      <c r="DG71" s="3">
        <v>275</v>
      </c>
      <c r="DH71" s="3">
        <v>140</v>
      </c>
      <c r="DI71" s="4">
        <v>4.1</v>
      </c>
      <c r="DJ71" s="75">
        <v>1.09</v>
      </c>
      <c r="DK71" s="4">
        <v>13.7</v>
      </c>
      <c r="DL71" s="4">
        <v>3.6</v>
      </c>
      <c r="DM71" s="3">
        <v>24</v>
      </c>
      <c r="DN71" s="4">
        <v>-2</v>
      </c>
      <c r="DO71" s="4">
        <v>8.4</v>
      </c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4">
        <v>43127.1097222222</v>
      </c>
      <c r="FD71" s="27">
        <f t="shared" si="0"/>
        <v>217.000000005355</v>
      </c>
      <c r="FE71" s="75">
        <v>7.38</v>
      </c>
      <c r="FF71" s="3">
        <v>43</v>
      </c>
      <c r="FG71" s="3">
        <v>112</v>
      </c>
      <c r="FH71" s="3">
        <v>139</v>
      </c>
      <c r="FI71" s="4">
        <v>4</v>
      </c>
      <c r="FJ71" s="75">
        <v>1.3</v>
      </c>
      <c r="FK71" s="4">
        <v>15</v>
      </c>
      <c r="FL71" s="4">
        <v>3.2</v>
      </c>
      <c r="FM71" s="3">
        <v>28</v>
      </c>
      <c r="FN71" s="4">
        <v>0.1</v>
      </c>
      <c r="FO71" s="4">
        <v>10.4</v>
      </c>
      <c r="FP71" s="83">
        <v>43127.9006944444</v>
      </c>
      <c r="FQ71" s="27">
        <f t="shared" si="19"/>
        <v>1355.9999999986</v>
      </c>
      <c r="FR71" s="27">
        <f t="shared" si="20"/>
        <v>22.5999999999767</v>
      </c>
      <c r="FS71" s="75">
        <v>7.46</v>
      </c>
      <c r="FT71" s="3">
        <v>39</v>
      </c>
      <c r="FU71" s="3">
        <v>100</v>
      </c>
      <c r="FV71" s="3">
        <v>138</v>
      </c>
      <c r="FW71" s="4">
        <v>3.8</v>
      </c>
      <c r="FX71" s="75">
        <v>1.27</v>
      </c>
      <c r="FY71" s="4">
        <v>7</v>
      </c>
      <c r="FZ71" s="4">
        <v>0.9</v>
      </c>
      <c r="GA71" s="3">
        <v>27</v>
      </c>
      <c r="GB71" s="4">
        <v>3.6</v>
      </c>
      <c r="GC71" s="4">
        <v>10</v>
      </c>
      <c r="GD71" s="64">
        <v>43128.8770833333</v>
      </c>
      <c r="GE71" s="27">
        <f t="shared" si="21"/>
        <v>2762.00000000303</v>
      </c>
      <c r="GF71" s="27">
        <f t="shared" si="22"/>
        <v>46.0333333333838</v>
      </c>
      <c r="GG71" s="75">
        <v>7.49</v>
      </c>
      <c r="GH71" s="3">
        <v>40</v>
      </c>
      <c r="GI71" s="3">
        <v>105</v>
      </c>
      <c r="GJ71" s="3">
        <v>136</v>
      </c>
      <c r="GK71" s="4">
        <v>4.2</v>
      </c>
      <c r="GL71" s="75">
        <v>1.22</v>
      </c>
      <c r="GM71" s="4">
        <v>6.2</v>
      </c>
      <c r="GN71" s="4">
        <v>1.6</v>
      </c>
      <c r="GO71" s="3">
        <v>35</v>
      </c>
      <c r="GP71" s="4">
        <v>6.6</v>
      </c>
      <c r="GQ71" s="4">
        <v>13</v>
      </c>
    </row>
    <row r="72" spans="1:199">
      <c r="A72" s="3">
        <v>2018012</v>
      </c>
      <c r="B72" s="11" t="s">
        <v>337</v>
      </c>
      <c r="C72" s="83">
        <v>43131.5326388889</v>
      </c>
      <c r="D72" s="64">
        <v>43131.3979166667</v>
      </c>
      <c r="E72" s="75">
        <v>7.46</v>
      </c>
      <c r="F72" s="3">
        <v>37</v>
      </c>
      <c r="G72" s="3">
        <v>242</v>
      </c>
      <c r="H72" s="3">
        <v>138</v>
      </c>
      <c r="I72" s="4">
        <v>3.8</v>
      </c>
      <c r="J72" s="75">
        <v>1.15</v>
      </c>
      <c r="K72" s="4">
        <v>5.1</v>
      </c>
      <c r="L72" s="4">
        <v>1</v>
      </c>
      <c r="M72" s="3">
        <v>32</v>
      </c>
      <c r="N72" s="4">
        <v>2.5</v>
      </c>
      <c r="O72" s="4">
        <v>11.2</v>
      </c>
      <c r="P72" s="64">
        <v>43131.5291666667</v>
      </c>
      <c r="Q72" s="3">
        <f t="shared" si="6"/>
        <v>-4.99999999534339</v>
      </c>
      <c r="R72" s="75">
        <v>7.46</v>
      </c>
      <c r="S72" s="3">
        <v>31</v>
      </c>
      <c r="T72" s="3">
        <v>321</v>
      </c>
      <c r="U72" s="3">
        <v>139</v>
      </c>
      <c r="V72" s="4">
        <v>4</v>
      </c>
      <c r="W72" s="75">
        <v>1.03</v>
      </c>
      <c r="X72" s="4">
        <v>6.5</v>
      </c>
      <c r="Y72" s="4">
        <v>2.6</v>
      </c>
      <c r="Z72" s="3">
        <v>31</v>
      </c>
      <c r="AA72" s="4">
        <v>-1.2</v>
      </c>
      <c r="AB72" s="4">
        <v>10.9</v>
      </c>
      <c r="AC72" s="64">
        <v>43131.5395833333</v>
      </c>
      <c r="AD72" s="27">
        <f t="shared" si="12"/>
        <v>10.0000000011642</v>
      </c>
      <c r="AE72" s="75">
        <v>7.39</v>
      </c>
      <c r="AF72" s="3">
        <v>34</v>
      </c>
      <c r="AG72" s="3">
        <v>254</v>
      </c>
      <c r="AH72" s="3">
        <v>138</v>
      </c>
      <c r="AI72" s="4">
        <v>3.3</v>
      </c>
      <c r="AJ72" s="75">
        <v>1.21</v>
      </c>
      <c r="AK72" s="4">
        <v>8.5</v>
      </c>
      <c r="AL72" s="4">
        <v>3</v>
      </c>
      <c r="AM72" s="3">
        <v>32</v>
      </c>
      <c r="AN72" s="4">
        <v>-3.7</v>
      </c>
      <c r="AO72" s="4">
        <v>11.2</v>
      </c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4">
        <v>43131.5541666667</v>
      </c>
      <c r="BD72" s="27">
        <f t="shared" ref="BD72:BD88" si="23">(BC72-C72)*24*60</f>
        <v>31.0000000067521</v>
      </c>
      <c r="BE72" s="75">
        <v>7.38</v>
      </c>
      <c r="BF72" s="3">
        <v>36</v>
      </c>
      <c r="BG72" s="3">
        <v>255</v>
      </c>
      <c r="BH72" s="3">
        <v>139</v>
      </c>
      <c r="BI72" s="4">
        <v>3.5</v>
      </c>
      <c r="BJ72" s="75">
        <v>1.35</v>
      </c>
      <c r="BK72" s="4">
        <v>8.7</v>
      </c>
      <c r="BL72" s="4">
        <v>2.9</v>
      </c>
      <c r="BM72" s="3">
        <v>32</v>
      </c>
      <c r="BN72" s="4">
        <v>-3.4</v>
      </c>
      <c r="BO72" s="4">
        <v>11.2</v>
      </c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4">
        <v>43131.6131944444</v>
      </c>
      <c r="CD72" s="27">
        <f t="shared" ref="CD72:CD88" si="24">(CC72-C72)*24*60</f>
        <v>116.000000000931</v>
      </c>
      <c r="CE72" s="75">
        <v>7.47</v>
      </c>
      <c r="CF72" s="3">
        <v>33</v>
      </c>
      <c r="CG72" s="3">
        <v>223</v>
      </c>
      <c r="CH72" s="3">
        <v>141</v>
      </c>
      <c r="CI72" s="4">
        <v>3.9</v>
      </c>
      <c r="CJ72" s="75">
        <v>1.16</v>
      </c>
      <c r="CK72" s="4">
        <v>11.3</v>
      </c>
      <c r="CL72" s="4">
        <v>2</v>
      </c>
      <c r="CM72" s="3">
        <v>33</v>
      </c>
      <c r="CN72" s="4">
        <v>0.8</v>
      </c>
      <c r="CO72" s="4">
        <v>11.6</v>
      </c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4">
        <v>43131.6131944444</v>
      </c>
      <c r="EQ72" s="27">
        <f t="shared" si="11"/>
        <v>116.000000000931</v>
      </c>
      <c r="ER72" s="75">
        <v>7.47</v>
      </c>
      <c r="ES72" s="3">
        <v>33</v>
      </c>
      <c r="ET72" s="3">
        <v>223</v>
      </c>
      <c r="EU72" s="3">
        <v>141</v>
      </c>
      <c r="EV72" s="4">
        <v>3.9</v>
      </c>
      <c r="EW72" s="75">
        <v>1.16</v>
      </c>
      <c r="EX72" s="4">
        <v>11.3</v>
      </c>
      <c r="EY72" s="4">
        <v>2</v>
      </c>
      <c r="EZ72" s="3">
        <v>33</v>
      </c>
      <c r="FA72" s="4">
        <v>0.8</v>
      </c>
      <c r="FB72" s="4">
        <v>11.6</v>
      </c>
      <c r="FC72" s="64">
        <v>43131.6458333333</v>
      </c>
      <c r="FD72" s="27">
        <f t="shared" si="0"/>
        <v>163.000000007451</v>
      </c>
      <c r="FE72" s="75">
        <v>7.49</v>
      </c>
      <c r="FF72" s="3">
        <v>32</v>
      </c>
      <c r="FG72" s="3">
        <v>105</v>
      </c>
      <c r="FH72" s="3">
        <v>140</v>
      </c>
      <c r="FI72" s="4">
        <v>3.7</v>
      </c>
      <c r="FJ72" s="75">
        <v>1.19</v>
      </c>
      <c r="FK72" s="4">
        <v>12.9</v>
      </c>
      <c r="FL72" s="4">
        <v>1.6</v>
      </c>
      <c r="FM72" s="3">
        <v>36</v>
      </c>
      <c r="FN72" s="4">
        <v>1.6</v>
      </c>
      <c r="FO72" s="4">
        <v>13.3</v>
      </c>
      <c r="FP72" s="83">
        <v>43132.575</v>
      </c>
      <c r="FQ72" s="27">
        <f t="shared" si="19"/>
        <v>1500.99999999977</v>
      </c>
      <c r="FR72" s="27">
        <f t="shared" si="20"/>
        <v>25.0166666666628</v>
      </c>
      <c r="FS72" s="75">
        <v>7.44</v>
      </c>
      <c r="FT72" s="3">
        <v>36</v>
      </c>
      <c r="FU72" s="3">
        <v>83</v>
      </c>
      <c r="FV72" s="3">
        <v>138</v>
      </c>
      <c r="FW72" s="4">
        <v>3.8</v>
      </c>
      <c r="FX72" s="75">
        <v>1.22</v>
      </c>
      <c r="FY72" s="4">
        <v>12.4</v>
      </c>
      <c r="FZ72" s="4">
        <v>2.3</v>
      </c>
      <c r="GA72" s="3">
        <v>32</v>
      </c>
      <c r="GB72" s="4">
        <v>0.6</v>
      </c>
      <c r="GC72" s="4">
        <v>11.8</v>
      </c>
      <c r="GD72" s="64">
        <v>43133.5972222222</v>
      </c>
      <c r="GE72" s="27">
        <f t="shared" si="21"/>
        <v>2972.9999999993</v>
      </c>
      <c r="GF72" s="27">
        <f t="shared" si="22"/>
        <v>49.5499999999884</v>
      </c>
      <c r="GG72" s="75">
        <v>7.46</v>
      </c>
      <c r="GH72" s="3">
        <v>41</v>
      </c>
      <c r="GI72" s="3">
        <v>85</v>
      </c>
      <c r="GJ72" s="3">
        <v>139</v>
      </c>
      <c r="GK72" s="4">
        <v>3.9</v>
      </c>
      <c r="GL72" s="75">
        <v>1.24</v>
      </c>
      <c r="GM72" s="4">
        <v>7.5</v>
      </c>
      <c r="GN72" s="4">
        <v>1.6</v>
      </c>
      <c r="GO72" s="3">
        <v>32</v>
      </c>
      <c r="GP72" s="4">
        <v>4.9</v>
      </c>
      <c r="GQ72" s="4">
        <v>11.8</v>
      </c>
    </row>
    <row r="73" spans="1:199">
      <c r="A73" s="3">
        <v>2018013</v>
      </c>
      <c r="B73" s="11" t="s">
        <v>342</v>
      </c>
      <c r="C73" s="83">
        <v>43139.9569444444</v>
      </c>
      <c r="D73" s="64">
        <v>43139.7534722222</v>
      </c>
      <c r="E73" s="75">
        <v>7.33</v>
      </c>
      <c r="F73" s="3">
        <v>39</v>
      </c>
      <c r="G73" s="3">
        <v>541</v>
      </c>
      <c r="H73" s="3">
        <v>123</v>
      </c>
      <c r="I73" s="4">
        <v>4.7</v>
      </c>
      <c r="J73" s="75">
        <v>1.03</v>
      </c>
      <c r="K73" s="4">
        <v>4.1</v>
      </c>
      <c r="L73" s="4">
        <v>5.1</v>
      </c>
      <c r="M73" s="3">
        <v>51</v>
      </c>
      <c r="N73" s="4">
        <v>-4.9</v>
      </c>
      <c r="O73" s="4">
        <v>17.9</v>
      </c>
      <c r="P73" s="64">
        <v>43139.9548611111</v>
      </c>
      <c r="Q73" s="3">
        <f t="shared" si="6"/>
        <v>-2.99999999930151</v>
      </c>
      <c r="R73" s="75">
        <v>7.37</v>
      </c>
      <c r="S73" s="3">
        <v>34</v>
      </c>
      <c r="T73" s="3">
        <v>381</v>
      </c>
      <c r="U73" s="3">
        <v>125</v>
      </c>
      <c r="V73" s="4">
        <v>4.5</v>
      </c>
      <c r="W73" s="75">
        <v>1.11</v>
      </c>
      <c r="X73" s="4">
        <v>3.1</v>
      </c>
      <c r="Y73" s="4">
        <v>6.6</v>
      </c>
      <c r="Z73" s="3">
        <v>25</v>
      </c>
      <c r="AA73" s="4">
        <v>-5</v>
      </c>
      <c r="AB73" s="4">
        <v>8.8</v>
      </c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4">
        <v>43139.9652777778</v>
      </c>
      <c r="AQ73" s="27">
        <f t="shared" ref="AQ73:AQ88" si="25">(AP73-C73)*24*60</f>
        <v>12.0000000076834</v>
      </c>
      <c r="AR73" s="75">
        <v>7.4</v>
      </c>
      <c r="AS73" s="3">
        <v>38</v>
      </c>
      <c r="AT73" s="3">
        <v>386</v>
      </c>
      <c r="AU73" s="3">
        <v>127</v>
      </c>
      <c r="AV73" s="4">
        <v>4</v>
      </c>
      <c r="AW73" s="75">
        <v>1.19</v>
      </c>
      <c r="AX73" s="4">
        <v>5.7</v>
      </c>
      <c r="AY73" s="4">
        <v>6.5</v>
      </c>
      <c r="AZ73" s="3">
        <v>23</v>
      </c>
      <c r="BA73" s="4">
        <v>-2.4</v>
      </c>
      <c r="BB73" s="4">
        <v>8.1</v>
      </c>
      <c r="BC73" s="67">
        <v>43139.9805555556</v>
      </c>
      <c r="BD73" s="27">
        <f t="shared" si="23"/>
        <v>34.0000000060536</v>
      </c>
      <c r="BE73" s="75">
        <v>7.41</v>
      </c>
      <c r="BF73" s="3">
        <v>36</v>
      </c>
      <c r="BG73" s="3">
        <v>364</v>
      </c>
      <c r="BH73" s="3">
        <v>129</v>
      </c>
      <c r="BI73" s="4">
        <v>4.4</v>
      </c>
      <c r="BJ73" s="75">
        <v>1.17</v>
      </c>
      <c r="BK73" s="4">
        <v>5.8</v>
      </c>
      <c r="BL73" s="4">
        <v>6.9</v>
      </c>
      <c r="BM73" s="3">
        <v>22</v>
      </c>
      <c r="BN73" s="4">
        <v>-1.6</v>
      </c>
      <c r="BO73" s="4">
        <v>7.7</v>
      </c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4">
        <v>43140.0638888889</v>
      </c>
      <c r="DD73" s="27">
        <f t="shared" si="13"/>
        <v>153.999999999069</v>
      </c>
      <c r="DE73" s="75">
        <v>7.39</v>
      </c>
      <c r="DF73" s="3">
        <v>36</v>
      </c>
      <c r="DG73" s="3">
        <v>379</v>
      </c>
      <c r="DH73" s="3">
        <v>130</v>
      </c>
      <c r="DI73" s="4">
        <v>4.5</v>
      </c>
      <c r="DJ73" s="75">
        <v>1.22</v>
      </c>
      <c r="DK73" s="4">
        <v>8.4</v>
      </c>
      <c r="DL73" s="4">
        <v>6.2</v>
      </c>
      <c r="DM73" s="3">
        <v>24</v>
      </c>
      <c r="DN73" s="4">
        <v>-2.8</v>
      </c>
      <c r="DO73" s="4">
        <v>8.4</v>
      </c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4">
        <v>43140.1159722222</v>
      </c>
      <c r="FD73" s="27">
        <f t="shared" si="0"/>
        <v>229.000000002561</v>
      </c>
      <c r="FE73" s="75">
        <v>7.45</v>
      </c>
      <c r="FF73" s="3">
        <v>29</v>
      </c>
      <c r="FG73" s="3">
        <v>206</v>
      </c>
      <c r="FH73" s="3">
        <v>129</v>
      </c>
      <c r="FI73" s="4">
        <v>4.5</v>
      </c>
      <c r="FJ73" s="75">
        <v>1.2</v>
      </c>
      <c r="FK73" s="4">
        <v>11.2</v>
      </c>
      <c r="FL73" s="4">
        <v>6.5</v>
      </c>
      <c r="FM73" s="3">
        <v>28</v>
      </c>
      <c r="FN73" s="4">
        <v>-3</v>
      </c>
      <c r="FO73" s="4">
        <v>10.4</v>
      </c>
      <c r="FP73" s="83">
        <v>43140.9131944444</v>
      </c>
      <c r="FQ73" s="27">
        <f t="shared" si="19"/>
        <v>1377.00000000419</v>
      </c>
      <c r="FR73" s="27">
        <f t="shared" si="20"/>
        <v>22.9500000000698</v>
      </c>
      <c r="FS73" s="75">
        <v>7.48</v>
      </c>
      <c r="FT73" s="3">
        <v>37</v>
      </c>
      <c r="FU73" s="3">
        <v>161</v>
      </c>
      <c r="FV73" s="3">
        <v>141</v>
      </c>
      <c r="FW73" s="4">
        <v>4.1</v>
      </c>
      <c r="FX73" s="75">
        <v>1.34</v>
      </c>
      <c r="FY73" s="4">
        <v>6.9</v>
      </c>
      <c r="FZ73" s="4">
        <v>0.8</v>
      </c>
      <c r="GA73" s="3">
        <v>24</v>
      </c>
      <c r="GB73" s="4">
        <v>3.9</v>
      </c>
      <c r="GC73" s="4">
        <v>8.9</v>
      </c>
      <c r="GD73" s="64">
        <v>43141.8881944444</v>
      </c>
      <c r="GE73" s="27">
        <f t="shared" si="21"/>
        <v>2781.0000000021</v>
      </c>
      <c r="GF73" s="27">
        <f t="shared" si="22"/>
        <v>46.3500000000349</v>
      </c>
      <c r="GG73" s="75">
        <v>7.45</v>
      </c>
      <c r="GH73" s="3">
        <v>37</v>
      </c>
      <c r="GI73" s="3">
        <v>149</v>
      </c>
      <c r="GJ73" s="3">
        <v>140</v>
      </c>
      <c r="GK73" s="4">
        <v>4.4</v>
      </c>
      <c r="GL73" s="75">
        <v>1.29</v>
      </c>
      <c r="GM73" s="4">
        <v>8.8</v>
      </c>
      <c r="GN73" s="4">
        <v>1.1</v>
      </c>
      <c r="GO73" s="3">
        <v>21</v>
      </c>
      <c r="GP73" s="4">
        <v>1.6</v>
      </c>
      <c r="GQ73" s="4">
        <v>7.8</v>
      </c>
    </row>
    <row r="74" spans="1:199">
      <c r="A74" s="3">
        <v>2018014</v>
      </c>
      <c r="B74" s="11" t="s">
        <v>347</v>
      </c>
      <c r="C74" s="83">
        <v>43140.8979166667</v>
      </c>
      <c r="D74" s="64">
        <v>43140.7097222222</v>
      </c>
      <c r="E74" s="75">
        <v>7.4</v>
      </c>
      <c r="F74" s="3">
        <v>42</v>
      </c>
      <c r="G74" s="3">
        <v>288</v>
      </c>
      <c r="H74" s="3">
        <v>137</v>
      </c>
      <c r="I74" s="4">
        <v>3.6</v>
      </c>
      <c r="J74" s="75">
        <v>1.07</v>
      </c>
      <c r="K74" s="4">
        <v>5.3</v>
      </c>
      <c r="L74" s="4">
        <v>1.3</v>
      </c>
      <c r="M74" s="3">
        <v>21</v>
      </c>
      <c r="N74" s="4">
        <v>1.1</v>
      </c>
      <c r="O74" s="4">
        <v>7.4</v>
      </c>
      <c r="P74" s="64">
        <v>43140.8930555556</v>
      </c>
      <c r="Q74" s="3">
        <f t="shared" si="6"/>
        <v>-7.00000000186265</v>
      </c>
      <c r="R74" s="75">
        <v>7.41</v>
      </c>
      <c r="S74" s="3">
        <v>35</v>
      </c>
      <c r="T74" s="3">
        <v>341</v>
      </c>
      <c r="U74" s="3">
        <v>136</v>
      </c>
      <c r="V74" s="4">
        <v>4.3</v>
      </c>
      <c r="W74" s="75">
        <v>1.09</v>
      </c>
      <c r="X74" s="4">
        <v>6.3</v>
      </c>
      <c r="Y74" s="4">
        <v>2.4</v>
      </c>
      <c r="Z74" s="3">
        <v>22</v>
      </c>
      <c r="AA74" s="4">
        <v>-2.2</v>
      </c>
      <c r="AB74" s="4">
        <v>7.7</v>
      </c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4">
        <v>43140.9083333333</v>
      </c>
      <c r="AQ74" s="27">
        <f t="shared" si="25"/>
        <v>14.9999999965075</v>
      </c>
      <c r="AR74" s="75">
        <v>7.36</v>
      </c>
      <c r="AS74" s="3">
        <v>41</v>
      </c>
      <c r="AT74" s="3">
        <v>218</v>
      </c>
      <c r="AU74" s="3">
        <v>138</v>
      </c>
      <c r="AV74" s="4">
        <v>3.1</v>
      </c>
      <c r="AW74" s="75">
        <v>1.26</v>
      </c>
      <c r="AX74" s="4">
        <v>10.4</v>
      </c>
      <c r="AY74" s="4">
        <v>3.1</v>
      </c>
      <c r="AZ74" s="3">
        <v>24</v>
      </c>
      <c r="BA74" s="4">
        <v>-2.1</v>
      </c>
      <c r="BB74" s="4">
        <v>8.4</v>
      </c>
      <c r="BC74" s="64">
        <v>43140.9236111111</v>
      </c>
      <c r="BD74" s="27">
        <f t="shared" si="23"/>
        <v>36.9999999948777</v>
      </c>
      <c r="BE74" s="75">
        <v>7.35</v>
      </c>
      <c r="BF74" s="3">
        <v>41</v>
      </c>
      <c r="BG74" s="3">
        <v>275</v>
      </c>
      <c r="BH74" s="3">
        <v>137</v>
      </c>
      <c r="BI74" s="4">
        <v>3.6</v>
      </c>
      <c r="BJ74" s="75">
        <v>1.23</v>
      </c>
      <c r="BK74" s="4">
        <v>11.1</v>
      </c>
      <c r="BL74" s="4">
        <v>2.4</v>
      </c>
      <c r="BM74" s="3">
        <v>24</v>
      </c>
      <c r="BN74" s="4">
        <v>-2.8</v>
      </c>
      <c r="BO74" s="4">
        <v>8.4</v>
      </c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4">
        <v>43140.9895833333</v>
      </c>
      <c r="CQ74" s="27">
        <f t="shared" ref="CQ74:CQ87" si="26">(CP74-C74)*24*60</f>
        <v>132.000000000698</v>
      </c>
      <c r="CR74" s="80">
        <v>7.47</v>
      </c>
      <c r="CS74" s="3">
        <v>34</v>
      </c>
      <c r="CT74" s="3">
        <v>312</v>
      </c>
      <c r="CU74" s="3">
        <v>138</v>
      </c>
      <c r="CV74" s="4">
        <v>4</v>
      </c>
      <c r="CW74" s="75">
        <v>1.24</v>
      </c>
      <c r="CX74" s="4">
        <v>10.8</v>
      </c>
      <c r="CY74" s="4">
        <v>1.3</v>
      </c>
      <c r="CZ74" s="3">
        <v>28</v>
      </c>
      <c r="DA74" s="4">
        <v>1.2</v>
      </c>
      <c r="DB74" s="4">
        <v>9.8</v>
      </c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4">
        <v>43141.0256944444</v>
      </c>
      <c r="DQ74" s="27">
        <f t="shared" si="14"/>
        <v>183.999999992084</v>
      </c>
      <c r="DR74" s="75">
        <v>7.43</v>
      </c>
      <c r="DS74" s="3">
        <v>37</v>
      </c>
      <c r="DT74" s="3">
        <v>287</v>
      </c>
      <c r="DU74" s="3">
        <v>140</v>
      </c>
      <c r="DV74" s="4">
        <v>3.9</v>
      </c>
      <c r="DW74" s="75">
        <v>1.25</v>
      </c>
      <c r="DX74" s="4">
        <v>9.9</v>
      </c>
      <c r="DY74" s="4">
        <v>1.3</v>
      </c>
      <c r="DZ74" s="3">
        <v>27</v>
      </c>
      <c r="EA74" s="4">
        <v>0.4</v>
      </c>
      <c r="EB74" s="4">
        <v>9.5</v>
      </c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4">
        <v>43141.0708333333</v>
      </c>
      <c r="FD74" s="27">
        <f t="shared" si="0"/>
        <v>248.999999994412</v>
      </c>
      <c r="FE74" s="75">
        <v>7.46</v>
      </c>
      <c r="FF74" s="3">
        <v>33</v>
      </c>
      <c r="FG74" s="3">
        <v>176</v>
      </c>
      <c r="FH74" s="3">
        <v>139</v>
      </c>
      <c r="FI74" s="4">
        <v>3.7</v>
      </c>
      <c r="FJ74" s="75">
        <v>1.13</v>
      </c>
      <c r="FK74" s="4">
        <v>10.5</v>
      </c>
      <c r="FL74" s="4">
        <v>0.9</v>
      </c>
      <c r="FM74" s="3">
        <v>28</v>
      </c>
      <c r="FN74" s="4">
        <v>0</v>
      </c>
      <c r="FO74" s="4">
        <v>10.4</v>
      </c>
      <c r="FP74" s="83">
        <v>43141.8840277778</v>
      </c>
      <c r="FQ74" s="27">
        <f t="shared" si="19"/>
        <v>1419.99999999767</v>
      </c>
      <c r="FR74" s="27">
        <f t="shared" si="20"/>
        <v>23.6666666666279</v>
      </c>
      <c r="FS74" s="75">
        <v>7.39</v>
      </c>
      <c r="FT74" s="3">
        <v>41</v>
      </c>
      <c r="FU74" s="3">
        <v>118</v>
      </c>
      <c r="FV74" s="3">
        <v>143</v>
      </c>
      <c r="FW74" s="4">
        <v>4.1</v>
      </c>
      <c r="FX74" s="75">
        <v>1.33</v>
      </c>
      <c r="FY74" s="4">
        <v>7.9</v>
      </c>
      <c r="FZ74" s="4">
        <v>0.5</v>
      </c>
      <c r="GA74" s="3">
        <v>28</v>
      </c>
      <c r="GB74" s="4">
        <v>-0.2</v>
      </c>
      <c r="GC74" s="4">
        <v>10.4</v>
      </c>
      <c r="GD74" s="64">
        <v>43142.9006944444</v>
      </c>
      <c r="GE74" s="27">
        <f t="shared" si="21"/>
        <v>2883.99999999208</v>
      </c>
      <c r="GF74" s="27">
        <f t="shared" si="22"/>
        <v>48.0666666665347</v>
      </c>
      <c r="GG74" s="75">
        <v>7.41</v>
      </c>
      <c r="GH74" s="3">
        <v>40</v>
      </c>
      <c r="GI74" s="3">
        <v>132</v>
      </c>
      <c r="GJ74" s="3">
        <v>144</v>
      </c>
      <c r="GK74" s="4">
        <v>4</v>
      </c>
      <c r="GL74" s="75">
        <v>1.25</v>
      </c>
      <c r="GM74" s="4">
        <v>10</v>
      </c>
      <c r="GN74" s="4">
        <v>0.9</v>
      </c>
      <c r="GO74" s="3">
        <v>28</v>
      </c>
      <c r="GP74" s="4">
        <v>0.7</v>
      </c>
      <c r="GQ74" s="4">
        <v>10.4</v>
      </c>
    </row>
    <row r="75" spans="1:199">
      <c r="A75" s="3">
        <v>2018015</v>
      </c>
      <c r="B75" s="11" t="s">
        <v>350</v>
      </c>
      <c r="C75" s="89">
        <v>43155.9555555556</v>
      </c>
      <c r="D75" s="64" t="s">
        <v>982</v>
      </c>
      <c r="E75" s="75">
        <v>7.48</v>
      </c>
      <c r="F75" s="3">
        <v>37</v>
      </c>
      <c r="G75" s="3">
        <v>359</v>
      </c>
      <c r="H75" s="3">
        <v>129</v>
      </c>
      <c r="I75" s="4">
        <v>4.3</v>
      </c>
      <c r="J75" s="75">
        <v>1.09</v>
      </c>
      <c r="K75" s="4">
        <v>4</v>
      </c>
      <c r="L75" s="4">
        <v>3.2</v>
      </c>
      <c r="M75" s="3">
        <v>21</v>
      </c>
      <c r="N75" s="4">
        <v>3.8</v>
      </c>
      <c r="O75" s="4">
        <v>7.4</v>
      </c>
      <c r="P75" s="64">
        <v>43155.9506944444</v>
      </c>
      <c r="Q75" s="3">
        <f t="shared" si="6"/>
        <v>-7.00000000186265</v>
      </c>
      <c r="R75" s="75">
        <v>7.35</v>
      </c>
      <c r="S75" s="3">
        <v>39</v>
      </c>
      <c r="T75" s="3">
        <v>375</v>
      </c>
      <c r="U75" s="3">
        <v>126</v>
      </c>
      <c r="V75" s="4">
        <v>5.6</v>
      </c>
      <c r="W75" s="75">
        <v>1.01</v>
      </c>
      <c r="X75" s="4">
        <v>5.2</v>
      </c>
      <c r="Y75" s="4">
        <v>5.6</v>
      </c>
      <c r="Z75" s="3">
        <v>19</v>
      </c>
      <c r="AA75" s="4">
        <v>-3.8</v>
      </c>
      <c r="AB75" s="4">
        <v>6.7</v>
      </c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4">
        <v>43155.9638888889</v>
      </c>
      <c r="AQ75" s="27">
        <f t="shared" si="25"/>
        <v>11.999999997206</v>
      </c>
      <c r="AR75" s="75">
        <v>7.36</v>
      </c>
      <c r="AS75" s="3">
        <v>39</v>
      </c>
      <c r="AT75" s="3">
        <v>392</v>
      </c>
      <c r="AU75" s="3">
        <v>128</v>
      </c>
      <c r="AV75" s="4">
        <v>5.5</v>
      </c>
      <c r="AW75" s="75">
        <v>1.21</v>
      </c>
      <c r="AX75" s="4">
        <v>6.5</v>
      </c>
      <c r="AY75" s="4">
        <v>6.4</v>
      </c>
      <c r="AZ75" s="3">
        <v>20</v>
      </c>
      <c r="BA75" s="4">
        <v>-3.2</v>
      </c>
      <c r="BB75" s="4">
        <v>7</v>
      </c>
      <c r="BC75" s="64">
        <v>43155.9784722222</v>
      </c>
      <c r="BD75" s="27">
        <f t="shared" si="23"/>
        <v>33.000000002794</v>
      </c>
      <c r="BE75" s="75">
        <v>7.393</v>
      </c>
      <c r="BF75" s="3">
        <v>37.5</v>
      </c>
      <c r="BG75" s="3">
        <v>402</v>
      </c>
      <c r="BH75" s="3">
        <v>130</v>
      </c>
      <c r="BI75" s="4">
        <v>4.8</v>
      </c>
      <c r="BJ75" s="75">
        <v>1.15</v>
      </c>
      <c r="BK75" s="4">
        <v>8.9</v>
      </c>
      <c r="BL75" s="4">
        <v>7.1</v>
      </c>
      <c r="BM75" s="3">
        <v>20.7</v>
      </c>
      <c r="BN75" s="4">
        <v>-1.9</v>
      </c>
      <c r="BO75" s="4">
        <v>6.8</v>
      </c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7">
        <v>43156.0194444444</v>
      </c>
      <c r="CD75" s="27">
        <f t="shared" si="24"/>
        <v>91.9999999960419</v>
      </c>
      <c r="CE75" s="75">
        <v>7.41</v>
      </c>
      <c r="CF75" s="3">
        <v>36.4</v>
      </c>
      <c r="CG75" s="3">
        <v>398</v>
      </c>
      <c r="CH75" s="3">
        <v>133</v>
      </c>
      <c r="CI75" s="4">
        <v>4</v>
      </c>
      <c r="CJ75" s="75">
        <v>1.29</v>
      </c>
      <c r="CK75" s="4">
        <v>7.4</v>
      </c>
      <c r="CL75" s="4">
        <v>7.6</v>
      </c>
      <c r="CM75" s="3">
        <v>24.2</v>
      </c>
      <c r="CN75" s="4">
        <v>-1.5</v>
      </c>
      <c r="CO75" s="4">
        <v>7.9</v>
      </c>
      <c r="CP75" s="64">
        <v>43156.0472222222</v>
      </c>
      <c r="CQ75" s="27">
        <f t="shared" si="26"/>
        <v>132.000000000698</v>
      </c>
      <c r="CR75" s="75">
        <v>7.395</v>
      </c>
      <c r="CS75" s="3">
        <v>35.5</v>
      </c>
      <c r="CT75" s="3">
        <v>292</v>
      </c>
      <c r="CU75" s="3">
        <v>132</v>
      </c>
      <c r="CV75" s="4">
        <v>3.8</v>
      </c>
      <c r="CW75" s="75">
        <v>1.08</v>
      </c>
      <c r="CX75" s="4">
        <v>7.4</v>
      </c>
      <c r="CY75" s="4">
        <v>8</v>
      </c>
      <c r="CZ75" s="3">
        <v>26.7</v>
      </c>
      <c r="DA75" s="4">
        <v>-2.9</v>
      </c>
      <c r="DB75" s="4">
        <v>8.7</v>
      </c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4">
        <v>43156.0472222222</v>
      </c>
      <c r="EQ75" s="27">
        <f t="shared" ref="EQ75:EQ88" si="27">(EP75-C75)*24*60</f>
        <v>132.000000000698</v>
      </c>
      <c r="ER75" s="75">
        <v>7.395</v>
      </c>
      <c r="ES75" s="3">
        <v>35.5</v>
      </c>
      <c r="ET75" s="3">
        <v>292</v>
      </c>
      <c r="EU75" s="3">
        <v>132</v>
      </c>
      <c r="EV75" s="4">
        <v>3.8</v>
      </c>
      <c r="EW75" s="75">
        <v>1.08</v>
      </c>
      <c r="EX75" s="4">
        <v>7.4</v>
      </c>
      <c r="EY75" s="4">
        <v>8</v>
      </c>
      <c r="EZ75" s="3">
        <v>26.7</v>
      </c>
      <c r="FA75" s="4">
        <v>-2.9</v>
      </c>
      <c r="FB75" s="4">
        <v>8.7</v>
      </c>
      <c r="FC75" s="64">
        <v>43156.10625</v>
      </c>
      <c r="FD75" s="27">
        <f t="shared" si="0"/>
        <v>216.999999994878</v>
      </c>
      <c r="FE75" s="75">
        <v>7.32</v>
      </c>
      <c r="FF75" s="3">
        <v>44</v>
      </c>
      <c r="FG75" s="3">
        <v>245</v>
      </c>
      <c r="FH75" s="3">
        <v>133</v>
      </c>
      <c r="FI75" s="4">
        <v>3.9</v>
      </c>
      <c r="FJ75" s="75">
        <v>1.26</v>
      </c>
      <c r="FK75" s="4">
        <v>8.7</v>
      </c>
      <c r="FL75" s="4">
        <v>9.5</v>
      </c>
      <c r="FM75" s="3">
        <v>26</v>
      </c>
      <c r="FN75" s="4">
        <v>-3.3</v>
      </c>
      <c r="FO75" s="4">
        <v>8.8</v>
      </c>
      <c r="FP75" s="83">
        <v>43156.9173611111</v>
      </c>
      <c r="FQ75" s="27">
        <f t="shared" si="19"/>
        <v>1384.99999999884</v>
      </c>
      <c r="FR75" s="27">
        <f t="shared" si="20"/>
        <v>23.0833333333139</v>
      </c>
      <c r="FS75" s="75">
        <v>7.44</v>
      </c>
      <c r="FT75" s="3">
        <v>42</v>
      </c>
      <c r="FU75" s="3">
        <v>118</v>
      </c>
      <c r="FV75" s="3">
        <v>135</v>
      </c>
      <c r="FW75" s="4">
        <v>4.5</v>
      </c>
      <c r="FX75" s="75">
        <v>1.31</v>
      </c>
      <c r="FY75" s="4">
        <v>8.9</v>
      </c>
      <c r="FZ75" s="4">
        <v>1.7</v>
      </c>
      <c r="GA75" s="3">
        <v>24</v>
      </c>
      <c r="GB75" s="4">
        <v>4</v>
      </c>
      <c r="GC75" s="4">
        <v>8.2</v>
      </c>
      <c r="GD75" s="68"/>
      <c r="GE75" s="86"/>
      <c r="GF75" s="86"/>
      <c r="GG75" s="78"/>
      <c r="GH75" s="86"/>
      <c r="GI75" s="86"/>
      <c r="GJ75" s="86"/>
      <c r="GK75" s="13"/>
      <c r="GL75" s="78"/>
      <c r="GM75" s="13"/>
      <c r="GN75" s="13"/>
      <c r="GO75" s="86"/>
      <c r="GP75" s="13"/>
      <c r="GQ75" s="13"/>
    </row>
    <row r="76" spans="1:199">
      <c r="A76" s="3">
        <v>2018016</v>
      </c>
      <c r="B76" s="11" t="s">
        <v>354</v>
      </c>
      <c r="C76" s="83">
        <v>43165.1618055556</v>
      </c>
      <c r="D76" s="64">
        <v>43164.9597222222</v>
      </c>
      <c r="E76" s="75">
        <v>7.39</v>
      </c>
      <c r="F76" s="3">
        <v>46</v>
      </c>
      <c r="G76" s="3">
        <v>512</v>
      </c>
      <c r="H76" s="3">
        <v>133</v>
      </c>
      <c r="I76" s="4">
        <v>4.1</v>
      </c>
      <c r="J76" s="75">
        <v>1.24</v>
      </c>
      <c r="K76" s="4">
        <v>5</v>
      </c>
      <c r="L76" s="4">
        <v>1.1</v>
      </c>
      <c r="M76" s="3">
        <v>29</v>
      </c>
      <c r="N76" s="4">
        <v>2.4</v>
      </c>
      <c r="O76" s="4">
        <v>10.2</v>
      </c>
      <c r="P76" s="64">
        <v>43165.1611111111</v>
      </c>
      <c r="Q76" s="3">
        <f t="shared" si="6"/>
        <v>-1.00000000325963</v>
      </c>
      <c r="R76" s="75">
        <v>7.38</v>
      </c>
      <c r="S76" s="3">
        <v>36</v>
      </c>
      <c r="T76" s="3">
        <v>367</v>
      </c>
      <c r="U76" s="3">
        <v>135</v>
      </c>
      <c r="V76" s="4">
        <v>4.4</v>
      </c>
      <c r="W76" s="75">
        <v>1.07</v>
      </c>
      <c r="X76" s="4">
        <v>4</v>
      </c>
      <c r="Y76" s="4">
        <v>3.4</v>
      </c>
      <c r="Z76" s="3">
        <v>22</v>
      </c>
      <c r="AA76" s="4">
        <v>-3.5</v>
      </c>
      <c r="AB76" s="4">
        <v>7.7</v>
      </c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4">
        <v>43165.1729166667</v>
      </c>
      <c r="AQ76" s="27">
        <f t="shared" si="25"/>
        <v>15.9999999997672</v>
      </c>
      <c r="AR76" s="75">
        <v>7.33</v>
      </c>
      <c r="AS76" s="3">
        <v>44</v>
      </c>
      <c r="AT76" s="3">
        <v>386</v>
      </c>
      <c r="AU76" s="3">
        <v>134</v>
      </c>
      <c r="AV76" s="4">
        <v>4.5</v>
      </c>
      <c r="AW76" s="75">
        <v>1.24</v>
      </c>
      <c r="AX76" s="4">
        <v>9.2</v>
      </c>
      <c r="AY76" s="4">
        <v>5</v>
      </c>
      <c r="AZ76" s="3">
        <v>20</v>
      </c>
      <c r="BA76" s="4">
        <v>-2.7</v>
      </c>
      <c r="BB76" s="4">
        <v>7</v>
      </c>
      <c r="BC76" s="64">
        <v>43165.1888888889</v>
      </c>
      <c r="BD76" s="27">
        <f t="shared" si="23"/>
        <v>38.9999999909196</v>
      </c>
      <c r="BE76" s="75">
        <v>7.41</v>
      </c>
      <c r="BF76" s="3">
        <v>46</v>
      </c>
      <c r="BG76" s="3">
        <v>366</v>
      </c>
      <c r="BH76" s="3">
        <v>136</v>
      </c>
      <c r="BI76" s="4">
        <v>3.7</v>
      </c>
      <c r="BJ76" s="75">
        <v>1.2</v>
      </c>
      <c r="BK76" s="4">
        <v>10</v>
      </c>
      <c r="BL76" s="4">
        <v>5.4</v>
      </c>
      <c r="BM76" s="3">
        <v>21</v>
      </c>
      <c r="BN76" s="4">
        <v>4.1</v>
      </c>
      <c r="BO76" s="4">
        <v>7.4</v>
      </c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7">
        <v>43165.2326388889</v>
      </c>
      <c r="CD76" s="27">
        <f t="shared" si="24"/>
        <v>101.999999997206</v>
      </c>
      <c r="CE76" s="75">
        <v>7.4</v>
      </c>
      <c r="CF76" s="3">
        <v>48</v>
      </c>
      <c r="CG76" s="3">
        <v>270</v>
      </c>
      <c r="CH76" s="3">
        <v>134</v>
      </c>
      <c r="CI76" s="4">
        <v>4.2</v>
      </c>
      <c r="CJ76" s="75">
        <v>1.23</v>
      </c>
      <c r="CK76" s="4">
        <v>10.3</v>
      </c>
      <c r="CL76" s="4">
        <v>3.3</v>
      </c>
      <c r="CM76" s="3">
        <v>23</v>
      </c>
      <c r="CN76" s="4">
        <v>4.3</v>
      </c>
      <c r="CO76" s="4">
        <v>8.1</v>
      </c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4">
        <v>43165.3076388889</v>
      </c>
      <c r="FD76" s="27">
        <f t="shared" si="0"/>
        <v>209.999999993015</v>
      </c>
      <c r="FE76" s="75">
        <v>7.37</v>
      </c>
      <c r="FF76" s="3">
        <v>53</v>
      </c>
      <c r="FG76" s="3">
        <v>108</v>
      </c>
      <c r="FH76" s="3">
        <v>136</v>
      </c>
      <c r="FI76" s="4">
        <v>4</v>
      </c>
      <c r="FJ76" s="75">
        <v>1.27</v>
      </c>
      <c r="FK76" s="4">
        <v>11.9</v>
      </c>
      <c r="FL76" s="4">
        <v>0.9</v>
      </c>
      <c r="FM76" s="3">
        <v>27</v>
      </c>
      <c r="FN76" s="4">
        <v>4.5</v>
      </c>
      <c r="FO76" s="4">
        <v>9.2</v>
      </c>
      <c r="FP76" s="83">
        <v>43165.9611111111</v>
      </c>
      <c r="FQ76" s="27">
        <f t="shared" si="19"/>
        <v>1150.99999999045</v>
      </c>
      <c r="FR76" s="27">
        <f t="shared" si="20"/>
        <v>19.1833333331742</v>
      </c>
      <c r="FS76" s="75">
        <v>7.46</v>
      </c>
      <c r="FT76" s="3">
        <v>38</v>
      </c>
      <c r="FU76" s="3">
        <v>124</v>
      </c>
      <c r="FV76" s="3">
        <v>142</v>
      </c>
      <c r="FW76" s="4">
        <v>4</v>
      </c>
      <c r="FX76" s="75">
        <v>1.27</v>
      </c>
      <c r="FY76" s="4">
        <v>8.4</v>
      </c>
      <c r="FZ76" s="4">
        <v>0.7</v>
      </c>
      <c r="GA76" s="3">
        <v>24</v>
      </c>
      <c r="GB76" s="4">
        <v>3</v>
      </c>
      <c r="GC76" s="4">
        <v>8.2</v>
      </c>
      <c r="GD76" s="64">
        <v>43166.9333333333</v>
      </c>
      <c r="GE76" s="27">
        <f t="shared" si="21"/>
        <v>2550.99999999627</v>
      </c>
      <c r="GF76" s="27">
        <f t="shared" si="22"/>
        <v>42.5166666666046</v>
      </c>
      <c r="GG76" s="75">
        <v>7.41</v>
      </c>
      <c r="GH76" s="3">
        <v>42</v>
      </c>
      <c r="GI76" s="3">
        <v>78</v>
      </c>
      <c r="GJ76" s="3">
        <v>139</v>
      </c>
      <c r="GK76" s="4">
        <v>4.4</v>
      </c>
      <c r="GL76" s="75">
        <v>1.28</v>
      </c>
      <c r="GM76" s="4">
        <v>13</v>
      </c>
      <c r="GN76" s="4">
        <v>1.3</v>
      </c>
      <c r="GO76" s="3">
        <v>24</v>
      </c>
      <c r="GP76" s="4">
        <v>1.8</v>
      </c>
      <c r="GQ76" s="4">
        <v>8.2</v>
      </c>
    </row>
    <row r="77" spans="1:199">
      <c r="A77" s="3">
        <v>2018017</v>
      </c>
      <c r="B77" s="11" t="s">
        <v>359</v>
      </c>
      <c r="C77" s="89">
        <v>43165.8194444444</v>
      </c>
      <c r="D77" s="64" t="s">
        <v>983</v>
      </c>
      <c r="E77" s="75">
        <v>7.44</v>
      </c>
      <c r="F77" s="3">
        <v>29</v>
      </c>
      <c r="G77" s="3">
        <v>307</v>
      </c>
      <c r="H77" s="3">
        <v>131</v>
      </c>
      <c r="I77" s="4">
        <v>3</v>
      </c>
      <c r="J77" s="75">
        <v>1.23</v>
      </c>
      <c r="K77" s="4">
        <v>4.7</v>
      </c>
      <c r="L77" s="4">
        <v>1.7</v>
      </c>
      <c r="M77" s="3">
        <v>20</v>
      </c>
      <c r="N77" s="4">
        <v>-4</v>
      </c>
      <c r="O77" s="4">
        <v>7</v>
      </c>
      <c r="P77" s="64">
        <v>43165.8111111111</v>
      </c>
      <c r="Q77" s="3">
        <f t="shared" si="6"/>
        <v>-11.999999997206</v>
      </c>
      <c r="R77" s="75">
        <v>7.38</v>
      </c>
      <c r="S77" s="3">
        <v>32</v>
      </c>
      <c r="T77" s="3">
        <v>353</v>
      </c>
      <c r="U77" s="3">
        <v>138</v>
      </c>
      <c r="V77" s="4">
        <v>3.9</v>
      </c>
      <c r="W77" s="75">
        <v>1.13</v>
      </c>
      <c r="X77" s="4">
        <v>5.6</v>
      </c>
      <c r="Y77" s="4">
        <v>3.9</v>
      </c>
      <c r="Z77" s="3">
        <v>16</v>
      </c>
      <c r="AA77" s="4">
        <v>-5.7</v>
      </c>
      <c r="AB77" s="4">
        <v>5.6</v>
      </c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4">
        <v>43165.8291666667</v>
      </c>
      <c r="AQ77" s="27">
        <f t="shared" si="25"/>
        <v>14.0000000037253</v>
      </c>
      <c r="AR77" s="75">
        <v>7.29</v>
      </c>
      <c r="AS77" s="3">
        <v>36</v>
      </c>
      <c r="AT77" s="3">
        <v>371</v>
      </c>
      <c r="AU77" s="3">
        <v>136</v>
      </c>
      <c r="AV77" s="4">
        <v>3.2</v>
      </c>
      <c r="AW77" s="75">
        <v>1.17</v>
      </c>
      <c r="AX77" s="4">
        <v>9.7</v>
      </c>
      <c r="AY77" s="4">
        <v>4.3</v>
      </c>
      <c r="AZ77" s="3">
        <v>16</v>
      </c>
      <c r="BA77" s="4">
        <v>-8.5</v>
      </c>
      <c r="BB77" s="4">
        <v>5.6</v>
      </c>
      <c r="BC77" s="64">
        <v>43165.8409722222</v>
      </c>
      <c r="BD77" s="27">
        <f t="shared" si="23"/>
        <v>30.9999999962747</v>
      </c>
      <c r="BE77" s="75">
        <v>7.3</v>
      </c>
      <c r="BF77" s="3">
        <v>37</v>
      </c>
      <c r="BG77" s="3">
        <v>379</v>
      </c>
      <c r="BH77" s="3">
        <v>138</v>
      </c>
      <c r="BI77" s="4">
        <v>4</v>
      </c>
      <c r="BJ77" s="75">
        <v>1.2</v>
      </c>
      <c r="BK77" s="4">
        <v>10</v>
      </c>
      <c r="BL77" s="4">
        <v>3.7</v>
      </c>
      <c r="BM77" s="3">
        <v>17</v>
      </c>
      <c r="BN77" s="4">
        <v>-7.5</v>
      </c>
      <c r="BO77" s="4">
        <v>6</v>
      </c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7">
        <v>43165.8958333333</v>
      </c>
      <c r="CD77" s="27">
        <f t="shared" si="24"/>
        <v>110.000000002328</v>
      </c>
      <c r="CE77" s="75">
        <v>7.361</v>
      </c>
      <c r="CF77" s="3">
        <v>38.7</v>
      </c>
      <c r="CG77" s="3">
        <v>352</v>
      </c>
      <c r="CH77" s="3">
        <v>140</v>
      </c>
      <c r="CI77" s="4">
        <v>3.5</v>
      </c>
      <c r="CJ77" s="75">
        <v>1.28</v>
      </c>
      <c r="CK77" s="4">
        <v>10.3</v>
      </c>
      <c r="CL77" s="4">
        <v>2.3</v>
      </c>
      <c r="CM77" s="3">
        <v>21.9</v>
      </c>
      <c r="CN77" s="4">
        <v>-3.2</v>
      </c>
      <c r="CO77" s="4">
        <v>7.2</v>
      </c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4">
        <v>43165.9409722222</v>
      </c>
      <c r="DD77" s="27">
        <f t="shared" ref="DD77:DD88" si="28">(DC77-C77)*24*60</f>
        <v>174.999999994179</v>
      </c>
      <c r="DE77" s="75">
        <v>7.4</v>
      </c>
      <c r="DF77" s="3">
        <v>36</v>
      </c>
      <c r="DG77" s="3">
        <v>341</v>
      </c>
      <c r="DH77" s="3">
        <v>138</v>
      </c>
      <c r="DI77" s="4">
        <v>3.4</v>
      </c>
      <c r="DJ77" s="75">
        <v>1.25</v>
      </c>
      <c r="DK77" s="4">
        <v>9.5</v>
      </c>
      <c r="DL77" s="4">
        <v>2.5</v>
      </c>
      <c r="DM77" s="3">
        <v>20</v>
      </c>
      <c r="DN77" s="4">
        <v>-2.5</v>
      </c>
      <c r="DO77" s="4">
        <v>7</v>
      </c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4">
        <v>43166.0076388889</v>
      </c>
      <c r="FD77" s="27">
        <f t="shared" si="0"/>
        <v>271.00000000326</v>
      </c>
      <c r="FE77" s="75">
        <v>7.55</v>
      </c>
      <c r="FF77" s="3">
        <v>25</v>
      </c>
      <c r="FG77" s="3">
        <v>218</v>
      </c>
      <c r="FH77" s="3">
        <v>138</v>
      </c>
      <c r="FI77" s="4">
        <v>2.9</v>
      </c>
      <c r="FJ77" s="75">
        <v>1.32</v>
      </c>
      <c r="FK77" s="4">
        <v>12</v>
      </c>
      <c r="FL77" s="4">
        <v>1.3</v>
      </c>
      <c r="FM77" s="3">
        <v>22</v>
      </c>
      <c r="FN77" s="4">
        <v>0</v>
      </c>
      <c r="FO77" s="4">
        <v>8.1</v>
      </c>
      <c r="FP77" s="83">
        <v>43166.8736111111</v>
      </c>
      <c r="FQ77" s="27">
        <f t="shared" si="19"/>
        <v>1518.00000000279</v>
      </c>
      <c r="FR77" s="27">
        <f t="shared" si="20"/>
        <v>25.3000000000466</v>
      </c>
      <c r="FS77" s="75">
        <v>7.43</v>
      </c>
      <c r="FT77" s="3">
        <v>30</v>
      </c>
      <c r="FU77" s="3">
        <v>140</v>
      </c>
      <c r="FV77" s="3">
        <v>143</v>
      </c>
      <c r="FW77" s="4">
        <v>3.7</v>
      </c>
      <c r="FX77" s="75">
        <v>1.45</v>
      </c>
      <c r="FY77" s="4">
        <v>9.2</v>
      </c>
      <c r="FZ77" s="4">
        <v>1</v>
      </c>
      <c r="GA77" s="3">
        <v>23</v>
      </c>
      <c r="GB77" s="4">
        <v>-3.8</v>
      </c>
      <c r="GC77" s="4">
        <v>8.5</v>
      </c>
      <c r="GD77" s="64">
        <v>43167.9076388889</v>
      </c>
      <c r="GE77" s="27">
        <f t="shared" si="21"/>
        <v>3006.99999999488</v>
      </c>
      <c r="GF77" s="27">
        <f t="shared" si="22"/>
        <v>50.1166666665813</v>
      </c>
      <c r="GG77" s="75">
        <v>7.41</v>
      </c>
      <c r="GH77" s="3">
        <v>32</v>
      </c>
      <c r="GI77" s="3">
        <v>158</v>
      </c>
      <c r="GJ77" s="3">
        <v>145</v>
      </c>
      <c r="GK77" s="4">
        <v>3.6</v>
      </c>
      <c r="GL77" s="75">
        <v>1.53</v>
      </c>
      <c r="GM77" s="4">
        <v>11.4</v>
      </c>
      <c r="GN77" s="4">
        <v>1.5</v>
      </c>
      <c r="GO77" s="3">
        <v>22</v>
      </c>
      <c r="GP77" s="4">
        <v>-3.8</v>
      </c>
      <c r="GQ77" s="4">
        <v>8.1</v>
      </c>
    </row>
    <row r="78" s="37" customFormat="1" spans="1:199">
      <c r="A78" s="27">
        <v>2018018</v>
      </c>
      <c r="B78" s="36" t="s">
        <v>364</v>
      </c>
      <c r="C78" s="83">
        <v>43169.1979166667</v>
      </c>
      <c r="D78" s="67">
        <v>43169.0458333333</v>
      </c>
      <c r="E78" s="80">
        <v>7.43</v>
      </c>
      <c r="F78" s="27">
        <v>37</v>
      </c>
      <c r="G78" s="27">
        <v>199</v>
      </c>
      <c r="H78" s="27">
        <v>137</v>
      </c>
      <c r="I78" s="79">
        <v>4.2</v>
      </c>
      <c r="J78" s="80">
        <v>1.2</v>
      </c>
      <c r="K78" s="79">
        <v>7.4</v>
      </c>
      <c r="L78" s="79">
        <v>1.8</v>
      </c>
      <c r="M78" s="27">
        <v>31</v>
      </c>
      <c r="N78" s="79">
        <v>0.4</v>
      </c>
      <c r="O78" s="79">
        <v>10.9</v>
      </c>
      <c r="P78" s="67">
        <v>43169.1965277778</v>
      </c>
      <c r="Q78" s="27">
        <f t="shared" si="6"/>
        <v>-1.99999999604188</v>
      </c>
      <c r="R78" s="80">
        <v>7.32</v>
      </c>
      <c r="S78" s="27">
        <v>38</v>
      </c>
      <c r="T78" s="27">
        <v>381</v>
      </c>
      <c r="U78" s="27">
        <v>138</v>
      </c>
      <c r="V78" s="79">
        <v>4.4</v>
      </c>
      <c r="W78" s="80">
        <v>1.06</v>
      </c>
      <c r="X78" s="79">
        <v>7</v>
      </c>
      <c r="Y78" s="79">
        <v>4.6</v>
      </c>
      <c r="Z78" s="27">
        <v>24</v>
      </c>
      <c r="AA78" s="79">
        <v>-6</v>
      </c>
      <c r="AB78" s="79">
        <v>8.4</v>
      </c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7">
        <v>43169.2180555556</v>
      </c>
      <c r="AQ78" s="27">
        <f t="shared" si="25"/>
        <v>29.0000000002328</v>
      </c>
      <c r="AR78" s="80">
        <v>7.31</v>
      </c>
      <c r="AS78" s="27">
        <v>48</v>
      </c>
      <c r="AT78" s="27">
        <v>337</v>
      </c>
      <c r="AU78" s="27">
        <v>139</v>
      </c>
      <c r="AV78" s="79">
        <v>4.3</v>
      </c>
      <c r="AW78" s="80">
        <v>1.16</v>
      </c>
      <c r="AX78" s="79">
        <v>12.4</v>
      </c>
      <c r="AY78" s="79">
        <v>4.6</v>
      </c>
      <c r="AZ78" s="27">
        <v>23</v>
      </c>
      <c r="BA78" s="79">
        <v>-2.1</v>
      </c>
      <c r="BB78" s="79">
        <v>8.1</v>
      </c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>
        <v>43169.3201388889</v>
      </c>
      <c r="DD78" s="27">
        <f t="shared" si="28"/>
        <v>176.000000007916</v>
      </c>
      <c r="DE78" s="80">
        <v>7.37</v>
      </c>
      <c r="DF78" s="27">
        <v>39</v>
      </c>
      <c r="DG78" s="27">
        <v>241</v>
      </c>
      <c r="DH78" s="27">
        <v>139</v>
      </c>
      <c r="DI78" s="79">
        <v>4.1</v>
      </c>
      <c r="DJ78" s="80">
        <v>1.17</v>
      </c>
      <c r="DK78" s="79">
        <v>15.7</v>
      </c>
      <c r="DL78" s="79">
        <v>4.9</v>
      </c>
      <c r="DM78" s="27">
        <v>24</v>
      </c>
      <c r="DN78" s="79">
        <v>-2.6</v>
      </c>
      <c r="DO78" s="79">
        <v>8.4</v>
      </c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7">
        <v>43169.3666666667</v>
      </c>
      <c r="FD78" s="27">
        <f t="shared" si="0"/>
        <v>243.000000006286</v>
      </c>
      <c r="FE78" s="80">
        <v>7.48</v>
      </c>
      <c r="FF78" s="27">
        <v>33</v>
      </c>
      <c r="FG78" s="27">
        <v>122</v>
      </c>
      <c r="FH78" s="27">
        <v>140</v>
      </c>
      <c r="FI78" s="79">
        <v>3.9</v>
      </c>
      <c r="FJ78" s="80">
        <v>1.23</v>
      </c>
      <c r="FK78" s="79">
        <v>16.8</v>
      </c>
      <c r="FL78" s="79">
        <v>2.6</v>
      </c>
      <c r="FM78" s="27">
        <v>23</v>
      </c>
      <c r="FN78" s="79">
        <v>1.2</v>
      </c>
      <c r="FO78" s="79">
        <v>8.5</v>
      </c>
      <c r="FP78" s="83">
        <v>43169.8895833333</v>
      </c>
      <c r="FQ78" s="102">
        <f t="shared" si="19"/>
        <v>995.999999998603</v>
      </c>
      <c r="FR78" s="102">
        <f t="shared" si="20"/>
        <v>16.5999999999767</v>
      </c>
      <c r="FS78" s="103">
        <v>7.4</v>
      </c>
      <c r="FT78" s="102">
        <v>45</v>
      </c>
      <c r="FU78" s="102">
        <v>117</v>
      </c>
      <c r="FV78" s="102">
        <v>143</v>
      </c>
      <c r="FW78" s="105">
        <v>3.7</v>
      </c>
      <c r="FX78" s="103">
        <v>1.34</v>
      </c>
      <c r="FY78" s="105">
        <v>8.6</v>
      </c>
      <c r="FZ78" s="105">
        <v>0.9</v>
      </c>
      <c r="GA78" s="102">
        <v>23</v>
      </c>
      <c r="GB78" s="105">
        <v>2.7</v>
      </c>
      <c r="GC78" s="105">
        <v>8.5</v>
      </c>
      <c r="GD78" s="83">
        <v>43170.8979166667</v>
      </c>
      <c r="GE78" s="102">
        <f t="shared" si="21"/>
        <v>2448.00000000629</v>
      </c>
      <c r="GF78" s="102">
        <f t="shared" si="22"/>
        <v>40.8000000001048</v>
      </c>
      <c r="GG78" s="103">
        <v>7.38</v>
      </c>
      <c r="GH78" s="102">
        <v>51</v>
      </c>
      <c r="GI78" s="102">
        <v>119</v>
      </c>
      <c r="GJ78" s="102">
        <v>141</v>
      </c>
      <c r="GK78" s="105">
        <v>4</v>
      </c>
      <c r="GL78" s="103">
        <v>1.35</v>
      </c>
      <c r="GM78" s="105">
        <v>8</v>
      </c>
      <c r="GN78" s="105">
        <v>1</v>
      </c>
      <c r="GO78" s="102">
        <v>25</v>
      </c>
      <c r="GP78" s="105">
        <v>4.3</v>
      </c>
      <c r="GQ78" s="105">
        <v>9.3</v>
      </c>
    </row>
    <row r="79" spans="1:199">
      <c r="A79" s="3">
        <v>2018019</v>
      </c>
      <c r="B79" s="11" t="s">
        <v>370</v>
      </c>
      <c r="C79" s="89">
        <v>43169.0270833333</v>
      </c>
      <c r="D79" s="64" t="s">
        <v>984</v>
      </c>
      <c r="E79" s="75">
        <v>7.44</v>
      </c>
      <c r="F79" s="3">
        <v>37</v>
      </c>
      <c r="G79" s="3">
        <v>397</v>
      </c>
      <c r="H79" s="3">
        <v>133</v>
      </c>
      <c r="I79" s="79">
        <v>3.9</v>
      </c>
      <c r="J79" s="75">
        <v>1.13</v>
      </c>
      <c r="K79" s="4">
        <v>9.3</v>
      </c>
      <c r="L79" s="4">
        <v>5.8</v>
      </c>
      <c r="M79" s="3">
        <v>18</v>
      </c>
      <c r="N79" s="4">
        <v>0.9</v>
      </c>
      <c r="O79" s="4">
        <v>6.3</v>
      </c>
      <c r="P79" s="64">
        <v>43169.0256944444</v>
      </c>
      <c r="Q79" s="3">
        <f t="shared" si="6"/>
        <v>-2.00000000651926</v>
      </c>
      <c r="R79" s="75">
        <v>7.36</v>
      </c>
      <c r="S79" s="3">
        <v>35</v>
      </c>
      <c r="T79" s="3">
        <v>375</v>
      </c>
      <c r="U79" s="3">
        <v>134</v>
      </c>
      <c r="V79" s="4">
        <v>3.9</v>
      </c>
      <c r="W79" s="75">
        <v>1.07</v>
      </c>
      <c r="X79" s="4">
        <v>9.4</v>
      </c>
      <c r="Y79" s="4">
        <v>7.5</v>
      </c>
      <c r="Z79" s="3">
        <v>25</v>
      </c>
      <c r="AA79" s="4">
        <v>-5.1</v>
      </c>
      <c r="AB79" s="4">
        <v>8.8</v>
      </c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4">
        <v>43169.0375</v>
      </c>
      <c r="AQ79" s="27">
        <f t="shared" si="25"/>
        <v>14.9999999965075</v>
      </c>
      <c r="AR79" s="75">
        <v>7.31</v>
      </c>
      <c r="AS79" s="3">
        <v>42</v>
      </c>
      <c r="AT79" s="3">
        <v>382</v>
      </c>
      <c r="AU79" s="3">
        <v>134</v>
      </c>
      <c r="AV79" s="4">
        <v>3.6</v>
      </c>
      <c r="AW79" s="75">
        <v>1.22</v>
      </c>
      <c r="AX79" s="4">
        <v>12</v>
      </c>
      <c r="AY79" s="4">
        <v>8.5</v>
      </c>
      <c r="AZ79" s="3">
        <v>23</v>
      </c>
      <c r="BA79" s="4">
        <v>-4.8</v>
      </c>
      <c r="BB79" s="4">
        <v>8.1</v>
      </c>
      <c r="BC79" s="64">
        <v>43169.0513888889</v>
      </c>
      <c r="BD79" s="27">
        <f t="shared" si="23"/>
        <v>34.9999999988358</v>
      </c>
      <c r="BE79" s="75">
        <v>7.33</v>
      </c>
      <c r="BF79" s="3">
        <v>43</v>
      </c>
      <c r="BG79" s="3">
        <v>369</v>
      </c>
      <c r="BH79" s="3">
        <v>136</v>
      </c>
      <c r="BI79" s="4">
        <v>3.6</v>
      </c>
      <c r="BJ79" s="75">
        <v>1.22</v>
      </c>
      <c r="BK79" s="4">
        <v>13</v>
      </c>
      <c r="BL79" s="4">
        <v>8.3</v>
      </c>
      <c r="BM79" s="3">
        <v>22</v>
      </c>
      <c r="BN79" s="4">
        <v>-3</v>
      </c>
      <c r="BO79" s="4">
        <v>7.7</v>
      </c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7">
        <v>43169.1027777778</v>
      </c>
      <c r="CD79" s="27">
        <f t="shared" si="24"/>
        <v>108.999999999069</v>
      </c>
      <c r="CE79" s="75">
        <v>7.45</v>
      </c>
      <c r="CF79" s="3">
        <v>36</v>
      </c>
      <c r="CG79" s="3">
        <v>345</v>
      </c>
      <c r="CH79" s="3">
        <v>137</v>
      </c>
      <c r="CI79" s="4">
        <v>3.9</v>
      </c>
      <c r="CJ79" s="75">
        <v>1.24</v>
      </c>
      <c r="CK79" s="4">
        <v>13.5</v>
      </c>
      <c r="CL79" s="4">
        <v>7.8</v>
      </c>
      <c r="CM79" s="3">
        <v>21</v>
      </c>
      <c r="CN79" s="4">
        <v>1</v>
      </c>
      <c r="CO79" s="4">
        <v>7.4</v>
      </c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4">
        <v>43169.1375</v>
      </c>
      <c r="DD79" s="27">
        <f t="shared" si="28"/>
        <v>158.999999994412</v>
      </c>
      <c r="DE79" s="75">
        <v>7.41</v>
      </c>
      <c r="DF79" s="3">
        <v>39</v>
      </c>
      <c r="DG79" s="3">
        <v>290</v>
      </c>
      <c r="DH79" s="3">
        <v>136</v>
      </c>
      <c r="DI79" s="4">
        <v>3.8</v>
      </c>
      <c r="DJ79" s="75">
        <v>1.26</v>
      </c>
      <c r="DK79" s="4">
        <v>11.4</v>
      </c>
      <c r="DL79" s="4">
        <v>7.2</v>
      </c>
      <c r="DM79" s="3">
        <v>23</v>
      </c>
      <c r="DN79" s="4">
        <v>0.1</v>
      </c>
      <c r="DO79" s="4">
        <v>8.1</v>
      </c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4">
        <v>43169.1375</v>
      </c>
      <c r="EQ79" s="27">
        <f t="shared" si="27"/>
        <v>158.999999994412</v>
      </c>
      <c r="ER79" s="75">
        <v>7.41</v>
      </c>
      <c r="ES79" s="3">
        <v>39</v>
      </c>
      <c r="ET79" s="3">
        <v>290</v>
      </c>
      <c r="EU79" s="3">
        <v>136</v>
      </c>
      <c r="EV79" s="4">
        <v>3.8</v>
      </c>
      <c r="EW79" s="75">
        <v>1.26</v>
      </c>
      <c r="EX79" s="4">
        <v>11.4</v>
      </c>
      <c r="EY79" s="4">
        <v>7.2</v>
      </c>
      <c r="EZ79" s="3">
        <v>23</v>
      </c>
      <c r="FA79" s="4">
        <v>0.1</v>
      </c>
      <c r="FB79" s="4">
        <v>8.1</v>
      </c>
      <c r="FC79" s="64">
        <v>43169.1784722222</v>
      </c>
      <c r="FD79" s="27">
        <f t="shared" si="0"/>
        <v>217.999999998137</v>
      </c>
      <c r="FE79" s="75">
        <v>7.3</v>
      </c>
      <c r="FF79" s="3">
        <v>56</v>
      </c>
      <c r="FG79" s="3">
        <v>417</v>
      </c>
      <c r="FH79" s="3">
        <v>137</v>
      </c>
      <c r="FI79" s="4">
        <v>3.9</v>
      </c>
      <c r="FJ79" s="75">
        <v>1.39</v>
      </c>
      <c r="FK79" s="4">
        <v>11.5</v>
      </c>
      <c r="FL79" s="4">
        <v>5.8</v>
      </c>
      <c r="FM79" s="3">
        <v>25</v>
      </c>
      <c r="FN79" s="4">
        <v>0.7</v>
      </c>
      <c r="FO79" s="4">
        <v>8.5</v>
      </c>
      <c r="FP79" s="83">
        <v>43169.9909722222</v>
      </c>
      <c r="FQ79" s="27">
        <f t="shared" ref="FQ79:FQ84" si="29">(FP79-C79)*24*60</f>
        <v>1387.99999999814</v>
      </c>
      <c r="FR79" s="27">
        <f t="shared" ref="FR79:FR84" si="30">FQ79/60</f>
        <v>23.1333333333023</v>
      </c>
      <c r="FS79" s="75">
        <v>7.47</v>
      </c>
      <c r="FT79" s="3">
        <v>39</v>
      </c>
      <c r="FU79" s="3">
        <v>150</v>
      </c>
      <c r="FV79" s="3">
        <v>141</v>
      </c>
      <c r="FW79" s="4">
        <v>3.8</v>
      </c>
      <c r="FX79" s="75">
        <v>1.31</v>
      </c>
      <c r="FY79" s="4">
        <v>8.3</v>
      </c>
      <c r="FZ79" s="4">
        <v>1.1</v>
      </c>
      <c r="GA79" s="3">
        <v>21</v>
      </c>
      <c r="GB79" s="4">
        <v>4.4</v>
      </c>
      <c r="GC79" s="4">
        <v>7.1</v>
      </c>
      <c r="GD79" s="64">
        <v>43171.0125</v>
      </c>
      <c r="GE79" s="27">
        <f t="shared" ref="GE79:GE84" si="31">(GD79-C79)*24*60</f>
        <v>2858.99999999441</v>
      </c>
      <c r="GF79" s="27">
        <f t="shared" ref="GF79:GF84" si="32">GE79/60</f>
        <v>47.6499999999069</v>
      </c>
      <c r="GG79" s="75">
        <v>7.42</v>
      </c>
      <c r="GH79" s="3">
        <v>62</v>
      </c>
      <c r="GI79" s="3">
        <v>84</v>
      </c>
      <c r="GJ79" s="3">
        <v>139</v>
      </c>
      <c r="GK79" s="4">
        <v>3.5</v>
      </c>
      <c r="GL79" s="75">
        <v>1.35</v>
      </c>
      <c r="GM79" s="4">
        <v>13.7</v>
      </c>
      <c r="GN79" s="4">
        <v>1.7</v>
      </c>
      <c r="GO79" s="3">
        <v>30</v>
      </c>
      <c r="GP79" s="4">
        <v>-1.5</v>
      </c>
      <c r="GQ79" s="4">
        <v>10.2</v>
      </c>
    </row>
    <row r="80" spans="1:199">
      <c r="A80" s="3">
        <v>2018020</v>
      </c>
      <c r="B80" s="11" t="s">
        <v>375</v>
      </c>
      <c r="C80" s="83">
        <v>43173.0201388889</v>
      </c>
      <c r="D80" s="64">
        <v>43172.8694444444</v>
      </c>
      <c r="E80" s="75">
        <v>7.26</v>
      </c>
      <c r="F80" s="3">
        <v>36</v>
      </c>
      <c r="G80" s="3">
        <v>204</v>
      </c>
      <c r="H80" s="3">
        <v>4</v>
      </c>
      <c r="I80" s="4">
        <v>4.5</v>
      </c>
      <c r="J80" s="75">
        <v>1.18</v>
      </c>
      <c r="K80" s="4">
        <v>6.2</v>
      </c>
      <c r="L80" s="4">
        <v>14.1</v>
      </c>
      <c r="M80" s="3">
        <v>21</v>
      </c>
      <c r="N80" s="4">
        <v>-10</v>
      </c>
      <c r="O80" s="4">
        <v>7.4</v>
      </c>
      <c r="P80" s="64">
        <v>43173.0166666667</v>
      </c>
      <c r="Q80" s="3">
        <f t="shared" si="6"/>
        <v>-4.99999999534339</v>
      </c>
      <c r="R80" s="75">
        <v>7.31</v>
      </c>
      <c r="S80" s="3">
        <v>36</v>
      </c>
      <c r="T80" s="3">
        <v>341</v>
      </c>
      <c r="U80" s="3">
        <v>146</v>
      </c>
      <c r="V80" s="4">
        <v>4</v>
      </c>
      <c r="W80" s="75">
        <v>1.11</v>
      </c>
      <c r="X80" s="4">
        <v>4.4</v>
      </c>
      <c r="Y80" s="4">
        <v>15</v>
      </c>
      <c r="Z80" s="3">
        <v>21</v>
      </c>
      <c r="AA80" s="4">
        <v>-7.5</v>
      </c>
      <c r="AB80" s="4">
        <v>7.4</v>
      </c>
      <c r="AC80" s="64">
        <v>43173.0270833333</v>
      </c>
      <c r="AD80" s="27">
        <f t="shared" ref="AD80:AD84" si="33">(AC80-C80)*24*60</f>
        <v>10.0000000011642</v>
      </c>
      <c r="AE80" s="75">
        <v>7.29</v>
      </c>
      <c r="AF80" s="3">
        <v>48</v>
      </c>
      <c r="AG80" s="3">
        <v>285</v>
      </c>
      <c r="AH80" s="3">
        <v>150</v>
      </c>
      <c r="AI80" s="4">
        <v>3.4</v>
      </c>
      <c r="AJ80" s="75">
        <v>1.2</v>
      </c>
      <c r="AK80" s="4">
        <v>9.2</v>
      </c>
      <c r="AL80" s="4">
        <v>15</v>
      </c>
      <c r="AM80" s="3">
        <v>22</v>
      </c>
      <c r="AN80" s="4">
        <v>-3.4</v>
      </c>
      <c r="AO80" s="4">
        <v>7.7</v>
      </c>
      <c r="AP80" s="64">
        <v>43173.0416666667</v>
      </c>
      <c r="AQ80" s="27">
        <f t="shared" si="25"/>
        <v>30.9999999962747</v>
      </c>
      <c r="AR80" s="75">
        <v>7.2</v>
      </c>
      <c r="AS80" s="3">
        <v>50</v>
      </c>
      <c r="AT80" s="3">
        <v>249</v>
      </c>
      <c r="AU80" s="3">
        <v>149</v>
      </c>
      <c r="AV80" s="4">
        <v>3.6</v>
      </c>
      <c r="AW80" s="75">
        <v>1.19</v>
      </c>
      <c r="AX80" s="4">
        <v>11</v>
      </c>
      <c r="AY80" s="4">
        <v>15</v>
      </c>
      <c r="AZ80" s="3">
        <v>24</v>
      </c>
      <c r="BA80" s="4">
        <v>-8.2</v>
      </c>
      <c r="BB80" s="4">
        <v>8.4</v>
      </c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4">
        <v>43173.0770833333</v>
      </c>
      <c r="BQ80" s="27">
        <f t="shared" ref="BQ80" si="34">(BP80-C80)*24*60</f>
        <v>81.9999999948777</v>
      </c>
      <c r="BR80" s="75">
        <v>7.28</v>
      </c>
      <c r="BS80" s="3">
        <v>51</v>
      </c>
      <c r="BT80" s="3">
        <v>190</v>
      </c>
      <c r="BU80" s="3">
        <v>149</v>
      </c>
      <c r="BV80" s="4">
        <v>4</v>
      </c>
      <c r="BW80" s="75">
        <v>1.15</v>
      </c>
      <c r="BX80" s="4">
        <v>11.7</v>
      </c>
      <c r="BY80" s="4">
        <v>15</v>
      </c>
      <c r="BZ80" s="3">
        <v>23</v>
      </c>
      <c r="CA80" s="4">
        <v>-2.8</v>
      </c>
      <c r="CB80" s="4">
        <v>8.1</v>
      </c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4">
        <v>43173.1097222222</v>
      </c>
      <c r="CQ80" s="27">
        <f t="shared" si="26"/>
        <v>129.000000001397</v>
      </c>
      <c r="CR80" s="75">
        <v>7.2</v>
      </c>
      <c r="CS80" s="3">
        <v>60</v>
      </c>
      <c r="CT80" s="3">
        <v>71</v>
      </c>
      <c r="CU80" s="3">
        <v>150</v>
      </c>
      <c r="CV80" s="4">
        <v>4</v>
      </c>
      <c r="CW80" s="75">
        <v>1.23</v>
      </c>
      <c r="CX80" s="4">
        <v>12.4</v>
      </c>
      <c r="CY80" s="4">
        <v>15</v>
      </c>
      <c r="CZ80" s="3">
        <v>24</v>
      </c>
      <c r="DA80" s="4">
        <v>-4.6</v>
      </c>
      <c r="DB80" s="4">
        <v>8.4</v>
      </c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4">
        <v>43173.1097222222</v>
      </c>
      <c r="EQ80" s="27">
        <f t="shared" si="27"/>
        <v>129.000000001397</v>
      </c>
      <c r="ER80" s="75">
        <v>7.2</v>
      </c>
      <c r="ES80" s="3">
        <v>60</v>
      </c>
      <c r="ET80" s="3">
        <v>71</v>
      </c>
      <c r="EU80" s="3">
        <v>150</v>
      </c>
      <c r="EV80" s="4">
        <v>4</v>
      </c>
      <c r="EW80" s="75">
        <v>1.23</v>
      </c>
      <c r="EX80" s="4">
        <v>12.4</v>
      </c>
      <c r="EY80" s="4">
        <v>15</v>
      </c>
      <c r="EZ80" s="3">
        <v>24</v>
      </c>
      <c r="FA80" s="4">
        <v>-4.6</v>
      </c>
      <c r="FB80" s="4">
        <v>8.4</v>
      </c>
      <c r="FC80" s="64">
        <v>43173.1597222222</v>
      </c>
      <c r="FD80" s="27">
        <f t="shared" si="0"/>
        <v>200.999999995111</v>
      </c>
      <c r="FE80" s="75">
        <v>7.23</v>
      </c>
      <c r="FF80" s="3">
        <v>49</v>
      </c>
      <c r="FG80" s="3">
        <v>111</v>
      </c>
      <c r="FH80" s="3">
        <v>149</v>
      </c>
      <c r="FI80" s="4">
        <v>4.4</v>
      </c>
      <c r="FJ80" s="75">
        <v>1.25</v>
      </c>
      <c r="FK80" s="4">
        <v>14</v>
      </c>
      <c r="FL80" s="4">
        <v>15</v>
      </c>
      <c r="FM80" s="3">
        <v>25</v>
      </c>
      <c r="FN80" s="4">
        <v>-6.8</v>
      </c>
      <c r="FO80" s="4">
        <v>8.5</v>
      </c>
      <c r="FP80" s="83">
        <v>43174.0708333333</v>
      </c>
      <c r="FQ80" s="27">
        <f t="shared" si="29"/>
        <v>1512.99999999697</v>
      </c>
      <c r="FR80" s="27">
        <f t="shared" si="30"/>
        <v>25.2166666666162</v>
      </c>
      <c r="FS80" s="75">
        <v>7.42</v>
      </c>
      <c r="FT80" s="3">
        <v>49</v>
      </c>
      <c r="FU80" s="3">
        <v>116</v>
      </c>
      <c r="FV80" s="3">
        <v>141</v>
      </c>
      <c r="FW80" s="4">
        <v>3.8</v>
      </c>
      <c r="FX80" s="75">
        <v>1.1</v>
      </c>
      <c r="FY80" s="4">
        <v>11</v>
      </c>
      <c r="FZ80" s="4">
        <v>3.8</v>
      </c>
      <c r="GA80" s="3">
        <v>23</v>
      </c>
      <c r="GB80" s="4">
        <v>6.6</v>
      </c>
      <c r="GC80" s="4">
        <v>7.8</v>
      </c>
      <c r="GD80" s="64">
        <v>43174.9361111111</v>
      </c>
      <c r="GE80" s="27">
        <f t="shared" si="31"/>
        <v>2759.00000000373</v>
      </c>
      <c r="GF80" s="27">
        <f t="shared" si="32"/>
        <v>45.9833333333954</v>
      </c>
      <c r="GG80" s="75">
        <v>7.35</v>
      </c>
      <c r="GH80" s="3">
        <v>35</v>
      </c>
      <c r="GI80" s="3">
        <v>116</v>
      </c>
      <c r="GJ80" s="3">
        <v>134</v>
      </c>
      <c r="GK80" s="4">
        <v>3.9</v>
      </c>
      <c r="GL80" s="75">
        <v>1.1</v>
      </c>
      <c r="GM80" s="4">
        <v>12.8</v>
      </c>
      <c r="GN80" s="4">
        <v>3.1</v>
      </c>
      <c r="GO80" s="3">
        <v>23</v>
      </c>
      <c r="GP80" s="4">
        <v>-5.7</v>
      </c>
      <c r="GQ80" s="4">
        <v>7.8</v>
      </c>
    </row>
    <row r="81" spans="1:199">
      <c r="A81" s="3">
        <v>2018021</v>
      </c>
      <c r="B81" s="11" t="s">
        <v>380</v>
      </c>
      <c r="C81" s="83">
        <v>43173.8840277778</v>
      </c>
      <c r="D81" s="64">
        <v>43173.7604166667</v>
      </c>
      <c r="E81" s="75">
        <v>7.46</v>
      </c>
      <c r="F81" s="3">
        <v>36</v>
      </c>
      <c r="G81" s="3">
        <v>299</v>
      </c>
      <c r="H81" s="3">
        <v>137</v>
      </c>
      <c r="I81" s="4">
        <v>3.8</v>
      </c>
      <c r="J81" s="75">
        <v>1.13</v>
      </c>
      <c r="K81" s="4">
        <v>4.3</v>
      </c>
      <c r="L81" s="4">
        <v>1.4</v>
      </c>
      <c r="M81" s="3">
        <v>23</v>
      </c>
      <c r="N81" s="4">
        <v>1.7</v>
      </c>
      <c r="O81" s="4">
        <v>8.1</v>
      </c>
      <c r="P81" s="64">
        <v>43173.8798611111</v>
      </c>
      <c r="Q81" s="3">
        <f t="shared" si="6"/>
        <v>-5.99999999860302</v>
      </c>
      <c r="R81" s="75">
        <v>7.4</v>
      </c>
      <c r="S81" s="3">
        <v>35</v>
      </c>
      <c r="T81" s="3">
        <v>327</v>
      </c>
      <c r="U81" s="3">
        <v>137</v>
      </c>
      <c r="V81" s="4">
        <v>4.2</v>
      </c>
      <c r="W81" s="75">
        <v>1.17</v>
      </c>
      <c r="X81" s="4">
        <v>5.2</v>
      </c>
      <c r="Y81" s="4">
        <v>2.7</v>
      </c>
      <c r="Z81" s="3">
        <v>24</v>
      </c>
      <c r="AA81" s="4">
        <v>-2.7</v>
      </c>
      <c r="AB81" s="4">
        <v>8.4</v>
      </c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4">
        <v>43173.8930555556</v>
      </c>
      <c r="AQ81" s="27">
        <f t="shared" si="25"/>
        <v>13.0000000004657</v>
      </c>
      <c r="AR81" s="75">
        <v>7.37</v>
      </c>
      <c r="AS81" s="3">
        <v>39</v>
      </c>
      <c r="AT81" s="3">
        <v>302</v>
      </c>
      <c r="AU81" s="3">
        <v>139</v>
      </c>
      <c r="AV81" s="4">
        <v>3.3</v>
      </c>
      <c r="AW81" s="75">
        <v>1.35</v>
      </c>
      <c r="AX81" s="4">
        <v>9</v>
      </c>
      <c r="AY81" s="4">
        <v>2.8</v>
      </c>
      <c r="AZ81" s="3">
        <v>23</v>
      </c>
      <c r="BA81" s="4">
        <v>-2.6</v>
      </c>
      <c r="BB81" s="4">
        <v>8.1</v>
      </c>
      <c r="BC81" s="64">
        <v>43173.9069444444</v>
      </c>
      <c r="BD81" s="27">
        <f t="shared" si="23"/>
        <v>33.000000002794</v>
      </c>
      <c r="BE81" s="75">
        <v>7.38</v>
      </c>
      <c r="BF81" s="3">
        <v>40</v>
      </c>
      <c r="BG81" s="3">
        <v>296</v>
      </c>
      <c r="BH81" s="3">
        <v>139</v>
      </c>
      <c r="BI81" s="4">
        <v>3.7</v>
      </c>
      <c r="BJ81" s="75">
        <v>1.24</v>
      </c>
      <c r="BK81" s="4">
        <v>9.5</v>
      </c>
      <c r="BL81" s="4">
        <v>3</v>
      </c>
      <c r="BM81" s="3">
        <v>24</v>
      </c>
      <c r="BN81" s="4">
        <v>-1.3</v>
      </c>
      <c r="BO81" s="4">
        <v>8.4</v>
      </c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7">
        <v>43173.9583333333</v>
      </c>
      <c r="CD81" s="27">
        <f t="shared" si="24"/>
        <v>107.000000003027</v>
      </c>
      <c r="CE81" s="75">
        <v>7.42</v>
      </c>
      <c r="CF81" s="3">
        <v>36</v>
      </c>
      <c r="CG81" s="3">
        <v>264</v>
      </c>
      <c r="CH81" s="3">
        <v>141</v>
      </c>
      <c r="CI81" s="4">
        <v>3.8</v>
      </c>
      <c r="CJ81" s="75">
        <v>1.01</v>
      </c>
      <c r="CK81" s="4">
        <v>6.5</v>
      </c>
      <c r="CL81" s="4">
        <v>3.5</v>
      </c>
      <c r="CM81" s="3">
        <v>31</v>
      </c>
      <c r="CN81" s="4">
        <v>-0.8</v>
      </c>
      <c r="CO81" s="4">
        <v>10.9</v>
      </c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4">
        <v>43174.0166666667</v>
      </c>
      <c r="FD81" s="27">
        <f t="shared" si="0"/>
        <v>191.000000004424</v>
      </c>
      <c r="FE81" s="75">
        <v>7.44</v>
      </c>
      <c r="FF81" s="3">
        <v>36</v>
      </c>
      <c r="FG81" s="3">
        <v>138</v>
      </c>
      <c r="FH81" s="3">
        <v>141</v>
      </c>
      <c r="FI81" s="4">
        <v>3.7</v>
      </c>
      <c r="FJ81" s="75">
        <v>1.35</v>
      </c>
      <c r="FK81" s="4">
        <v>9.2</v>
      </c>
      <c r="FL81" s="4">
        <v>2.9</v>
      </c>
      <c r="FM81" s="3">
        <v>32</v>
      </c>
      <c r="FN81" s="4">
        <v>0.6</v>
      </c>
      <c r="FO81" s="4">
        <v>11.8</v>
      </c>
      <c r="FP81" s="83">
        <v>43174.9069444444</v>
      </c>
      <c r="FQ81" s="27">
        <f t="shared" si="29"/>
        <v>1473.00000000279</v>
      </c>
      <c r="FR81" s="27">
        <f t="shared" si="30"/>
        <v>24.5500000000466</v>
      </c>
      <c r="FS81" s="75">
        <v>7.36</v>
      </c>
      <c r="FT81" s="3">
        <v>48</v>
      </c>
      <c r="FU81" s="3">
        <v>153</v>
      </c>
      <c r="FV81" s="3">
        <v>140</v>
      </c>
      <c r="FW81" s="4">
        <v>4.8</v>
      </c>
      <c r="FX81" s="75">
        <v>1.25</v>
      </c>
      <c r="FY81" s="4">
        <v>13.3</v>
      </c>
      <c r="FZ81" s="4">
        <v>0.9</v>
      </c>
      <c r="GA81" s="3">
        <v>32</v>
      </c>
      <c r="GB81" s="4">
        <v>1.1</v>
      </c>
      <c r="GC81" s="4">
        <v>11.8</v>
      </c>
      <c r="GD81" s="64">
        <v>43175.81875</v>
      </c>
      <c r="GE81" s="27">
        <f t="shared" si="31"/>
        <v>2785.99999999744</v>
      </c>
      <c r="GF81" s="27">
        <f t="shared" si="32"/>
        <v>46.4333333332906</v>
      </c>
      <c r="GG81" s="75">
        <v>7.39</v>
      </c>
      <c r="GH81" s="3">
        <v>41</v>
      </c>
      <c r="GI81" s="3">
        <v>144</v>
      </c>
      <c r="GJ81" s="3">
        <v>135</v>
      </c>
      <c r="GK81" s="4">
        <v>4.1</v>
      </c>
      <c r="GL81" s="75">
        <v>1.2</v>
      </c>
      <c r="GM81" s="4">
        <v>9.5</v>
      </c>
      <c r="GN81" s="4">
        <v>2.5</v>
      </c>
      <c r="GO81" s="3">
        <v>30</v>
      </c>
      <c r="GP81" s="4">
        <v>-0.2</v>
      </c>
      <c r="GQ81" s="4">
        <v>11.1</v>
      </c>
    </row>
    <row r="82" spans="1:199">
      <c r="A82" s="3">
        <v>2018022</v>
      </c>
      <c r="B82" s="11" t="s">
        <v>385</v>
      </c>
      <c r="C82" s="83">
        <v>43176.9243055556</v>
      </c>
      <c r="D82" s="64">
        <v>43176.7284722222</v>
      </c>
      <c r="E82" s="75">
        <v>7.5</v>
      </c>
      <c r="F82" s="3">
        <v>36</v>
      </c>
      <c r="G82" s="3">
        <v>388</v>
      </c>
      <c r="H82" s="3">
        <v>137</v>
      </c>
      <c r="I82" s="4">
        <v>3.3</v>
      </c>
      <c r="J82" s="75">
        <v>1.11</v>
      </c>
      <c r="K82" s="4">
        <v>7.6</v>
      </c>
      <c r="L82" s="4">
        <v>2.3</v>
      </c>
      <c r="M82" s="3">
        <v>32</v>
      </c>
      <c r="N82" s="4">
        <v>4.8</v>
      </c>
      <c r="O82" s="4">
        <v>11.2</v>
      </c>
      <c r="P82" s="64">
        <v>43176.91875</v>
      </c>
      <c r="Q82" s="3">
        <f t="shared" si="6"/>
        <v>-8.00000000512227</v>
      </c>
      <c r="R82" s="75">
        <v>7.45</v>
      </c>
      <c r="S82" s="3">
        <v>31</v>
      </c>
      <c r="T82" s="3">
        <v>383</v>
      </c>
      <c r="U82" s="3">
        <v>143</v>
      </c>
      <c r="V82" s="4">
        <v>3.3</v>
      </c>
      <c r="W82" s="75">
        <v>1.04</v>
      </c>
      <c r="X82" s="4">
        <v>6</v>
      </c>
      <c r="Y82" s="4">
        <v>3.6</v>
      </c>
      <c r="Z82" s="86"/>
      <c r="AA82" s="4">
        <v>-1.9</v>
      </c>
      <c r="AB82" s="4">
        <v>9.5</v>
      </c>
      <c r="AC82" s="64">
        <v>43176.93125</v>
      </c>
      <c r="AD82" s="27">
        <f t="shared" si="33"/>
        <v>10.0000000011642</v>
      </c>
      <c r="AE82" s="75">
        <v>7.39</v>
      </c>
      <c r="AF82" s="3">
        <v>35</v>
      </c>
      <c r="AG82" s="3">
        <v>406</v>
      </c>
      <c r="AH82" s="3">
        <v>142</v>
      </c>
      <c r="AI82" s="4">
        <v>4</v>
      </c>
      <c r="AJ82" s="75">
        <v>1.26</v>
      </c>
      <c r="AK82" s="4">
        <v>8.9</v>
      </c>
      <c r="AL82" s="4">
        <v>3.9</v>
      </c>
      <c r="AM82" s="3">
        <v>28</v>
      </c>
      <c r="AN82" s="4">
        <v>-3.3</v>
      </c>
      <c r="AO82" s="4">
        <v>9.8</v>
      </c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4">
        <v>43176.9493055556</v>
      </c>
      <c r="BD82" s="27">
        <f t="shared" si="23"/>
        <v>36.0000000020955</v>
      </c>
      <c r="BE82" s="75">
        <v>7.42</v>
      </c>
      <c r="BF82" s="3">
        <v>34</v>
      </c>
      <c r="BG82" s="3">
        <v>389</v>
      </c>
      <c r="BH82" s="3">
        <v>143</v>
      </c>
      <c r="BI82" s="4">
        <v>3.7</v>
      </c>
      <c r="BJ82" s="75">
        <v>1.23</v>
      </c>
      <c r="BK82" s="4">
        <v>7.9</v>
      </c>
      <c r="BL82" s="4">
        <v>3.8</v>
      </c>
      <c r="BM82" s="3">
        <v>28</v>
      </c>
      <c r="BN82" s="4">
        <v>-2</v>
      </c>
      <c r="BO82" s="4">
        <v>9.8</v>
      </c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7">
        <v>43177.0055555556</v>
      </c>
      <c r="CD82" s="27">
        <f t="shared" si="24"/>
        <v>117.000000004191</v>
      </c>
      <c r="CE82" s="75">
        <v>7.42</v>
      </c>
      <c r="CF82" s="3">
        <v>36</v>
      </c>
      <c r="CG82" s="3">
        <v>333</v>
      </c>
      <c r="CH82" s="3">
        <v>141</v>
      </c>
      <c r="CI82" s="4">
        <v>5.2</v>
      </c>
      <c r="CJ82" s="75">
        <v>1.18</v>
      </c>
      <c r="CK82" s="4">
        <v>8.4</v>
      </c>
      <c r="CL82" s="4">
        <v>2.1</v>
      </c>
      <c r="CM82" s="3">
        <v>27</v>
      </c>
      <c r="CN82" s="4">
        <v>-0.8</v>
      </c>
      <c r="CO82" s="4">
        <v>9.5</v>
      </c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4">
        <v>43177.0569444444</v>
      </c>
      <c r="FD82" s="27">
        <f t="shared" si="0"/>
        <v>190.999999993946</v>
      </c>
      <c r="FE82" s="75">
        <v>7.51</v>
      </c>
      <c r="FF82" s="3">
        <v>27</v>
      </c>
      <c r="FG82" s="3">
        <v>186</v>
      </c>
      <c r="FH82" s="3">
        <v>141</v>
      </c>
      <c r="FI82" s="4">
        <v>4.1</v>
      </c>
      <c r="FJ82" s="75">
        <v>0.99</v>
      </c>
      <c r="FK82" s="4">
        <v>9.3</v>
      </c>
      <c r="FL82" s="4">
        <v>1.3</v>
      </c>
      <c r="FM82" s="3">
        <v>29</v>
      </c>
      <c r="FN82" s="4">
        <v>-0.7</v>
      </c>
      <c r="FO82" s="4">
        <v>10.7</v>
      </c>
      <c r="FP82" s="83">
        <v>43177.8979166667</v>
      </c>
      <c r="FQ82" s="102">
        <f t="shared" si="29"/>
        <v>1402.00000000186</v>
      </c>
      <c r="FR82" s="27">
        <f t="shared" si="30"/>
        <v>23.3666666666977</v>
      </c>
      <c r="FS82" s="103">
        <v>7.37</v>
      </c>
      <c r="FT82" s="102">
        <v>38</v>
      </c>
      <c r="FU82" s="102">
        <v>80</v>
      </c>
      <c r="FV82" s="102">
        <v>135</v>
      </c>
      <c r="FW82" s="105">
        <v>4.1</v>
      </c>
      <c r="FX82" s="103">
        <v>1.12</v>
      </c>
      <c r="FY82" s="105">
        <v>13.3</v>
      </c>
      <c r="FZ82" s="105">
        <v>1.6</v>
      </c>
      <c r="GA82" s="102">
        <v>39</v>
      </c>
      <c r="GB82" s="105">
        <v>-2.9</v>
      </c>
      <c r="GC82" s="105">
        <v>14.4</v>
      </c>
      <c r="GD82" s="83">
        <v>43178.9083333333</v>
      </c>
      <c r="GE82" s="102">
        <f t="shared" si="31"/>
        <v>2856.99999999837</v>
      </c>
      <c r="GF82" s="102">
        <f t="shared" si="32"/>
        <v>47.6166666666395</v>
      </c>
      <c r="GG82" s="103">
        <v>7.43</v>
      </c>
      <c r="GH82" s="102">
        <v>36</v>
      </c>
      <c r="GI82" s="102">
        <v>54</v>
      </c>
      <c r="GJ82" s="102">
        <v>135</v>
      </c>
      <c r="GK82" s="105">
        <v>4.1</v>
      </c>
      <c r="GL82" s="103">
        <v>1.18</v>
      </c>
      <c r="GM82" s="105">
        <v>10</v>
      </c>
      <c r="GN82" s="105">
        <v>1.6</v>
      </c>
      <c r="GO82" s="102">
        <v>32</v>
      </c>
      <c r="GP82" s="105">
        <v>-0.1</v>
      </c>
      <c r="GQ82" s="105">
        <v>11.8</v>
      </c>
    </row>
    <row r="83" spans="1:199">
      <c r="A83" s="3">
        <v>2018023</v>
      </c>
      <c r="B83" s="11" t="s">
        <v>390</v>
      </c>
      <c r="C83" s="89">
        <v>43179.9722222222</v>
      </c>
      <c r="D83" s="67">
        <v>43179.7145833333</v>
      </c>
      <c r="E83" s="75">
        <v>7.24</v>
      </c>
      <c r="F83" s="3">
        <v>47</v>
      </c>
      <c r="G83" s="3">
        <v>254</v>
      </c>
      <c r="H83" s="3">
        <v>140</v>
      </c>
      <c r="I83" s="4">
        <v>3.9</v>
      </c>
      <c r="J83" s="75">
        <v>1.23</v>
      </c>
      <c r="K83" s="4">
        <v>11.9</v>
      </c>
      <c r="L83" s="4">
        <v>1.1</v>
      </c>
      <c r="M83" s="3">
        <v>26</v>
      </c>
      <c r="N83" s="4">
        <v>-7</v>
      </c>
      <c r="O83" s="4">
        <v>9.1</v>
      </c>
      <c r="P83" s="64">
        <v>43179.9701388889</v>
      </c>
      <c r="Q83" s="3">
        <f t="shared" si="6"/>
        <v>-2.99999999930151</v>
      </c>
      <c r="R83" s="75">
        <v>7.37</v>
      </c>
      <c r="S83" s="3">
        <v>36</v>
      </c>
      <c r="T83" s="3">
        <v>254</v>
      </c>
      <c r="U83" s="3">
        <v>142</v>
      </c>
      <c r="V83" s="4">
        <v>3.8</v>
      </c>
      <c r="W83" s="75">
        <v>1.06</v>
      </c>
      <c r="X83" s="4">
        <v>5.3</v>
      </c>
      <c r="Y83" s="4">
        <v>3.4</v>
      </c>
      <c r="Z83" s="3">
        <v>25</v>
      </c>
      <c r="AA83" s="4">
        <v>-4</v>
      </c>
      <c r="AB83" s="4">
        <v>8.8</v>
      </c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4">
        <v>43179.9930555556</v>
      </c>
      <c r="AQ83" s="27">
        <f t="shared" si="25"/>
        <v>30.0000000034925</v>
      </c>
      <c r="AR83" s="75">
        <v>7.34</v>
      </c>
      <c r="AS83" s="3">
        <v>42</v>
      </c>
      <c r="AT83" s="3">
        <v>205</v>
      </c>
      <c r="AU83" s="3">
        <v>141</v>
      </c>
      <c r="AV83" s="4">
        <v>3.4</v>
      </c>
      <c r="AW83" s="75">
        <v>1.25</v>
      </c>
      <c r="AX83" s="4">
        <v>9</v>
      </c>
      <c r="AY83" s="4">
        <v>3.5</v>
      </c>
      <c r="AZ83" s="3">
        <v>24</v>
      </c>
      <c r="BA83" s="4">
        <v>-2.9</v>
      </c>
      <c r="BB83" s="4">
        <v>8.4</v>
      </c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4">
        <v>43180.0680555556</v>
      </c>
      <c r="CQ83" s="27">
        <f t="shared" si="26"/>
        <v>138.000000009779</v>
      </c>
      <c r="CR83" s="80">
        <v>7.35</v>
      </c>
      <c r="CS83" s="3">
        <v>49</v>
      </c>
      <c r="CT83" s="3">
        <v>135</v>
      </c>
      <c r="CU83" s="3">
        <v>140</v>
      </c>
      <c r="CV83" s="4">
        <v>4.1</v>
      </c>
      <c r="CW83" s="75">
        <v>1.22</v>
      </c>
      <c r="CX83" s="4">
        <v>12.6</v>
      </c>
      <c r="CY83" s="4">
        <v>1.5</v>
      </c>
      <c r="CZ83" s="3">
        <v>22</v>
      </c>
      <c r="DA83" s="4">
        <v>1.5</v>
      </c>
      <c r="DB83" s="4">
        <v>7.7</v>
      </c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4">
        <v>43180.1006944444</v>
      </c>
      <c r="DQ83" s="27">
        <f t="shared" ref="DQ83:DQ85" si="35">(DP83-C83)*24*60</f>
        <v>185.000000005821</v>
      </c>
      <c r="DR83" s="75">
        <v>7.37</v>
      </c>
      <c r="DS83" s="3">
        <v>45</v>
      </c>
      <c r="DT83" s="3">
        <v>153</v>
      </c>
      <c r="DU83" s="3">
        <v>140</v>
      </c>
      <c r="DV83" s="4">
        <v>3.9</v>
      </c>
      <c r="DW83" s="75">
        <v>1.22</v>
      </c>
      <c r="DX83" s="4">
        <v>12.7</v>
      </c>
      <c r="DY83" s="4">
        <v>2</v>
      </c>
      <c r="DZ83" s="3">
        <v>29</v>
      </c>
      <c r="EA83" s="4">
        <v>0.5</v>
      </c>
      <c r="EB83" s="4">
        <v>10.2</v>
      </c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4">
        <v>43180.1006944444</v>
      </c>
      <c r="EQ83" s="27">
        <f t="shared" si="27"/>
        <v>185.000000005821</v>
      </c>
      <c r="ER83" s="75">
        <v>7.37</v>
      </c>
      <c r="ES83" s="3">
        <v>45</v>
      </c>
      <c r="ET83" s="3">
        <v>153</v>
      </c>
      <c r="EU83" s="3">
        <v>140</v>
      </c>
      <c r="EV83" s="4">
        <v>3.9</v>
      </c>
      <c r="EW83" s="75">
        <v>1.22</v>
      </c>
      <c r="EX83" s="4">
        <v>12.7</v>
      </c>
      <c r="EY83" s="4">
        <v>2</v>
      </c>
      <c r="EZ83" s="3">
        <v>29</v>
      </c>
      <c r="FA83" s="4">
        <v>0.5</v>
      </c>
      <c r="FB83" s="4">
        <v>10.2</v>
      </c>
      <c r="FC83" s="64">
        <v>43180.15625</v>
      </c>
      <c r="FD83" s="27">
        <f t="shared" si="0"/>
        <v>265.000000004657</v>
      </c>
      <c r="FE83" s="75">
        <v>7.37</v>
      </c>
      <c r="FF83" s="3">
        <v>47</v>
      </c>
      <c r="FG83" s="3">
        <v>58</v>
      </c>
      <c r="FH83" s="3">
        <v>142</v>
      </c>
      <c r="FI83" s="4">
        <v>4.3</v>
      </c>
      <c r="FJ83" s="75">
        <v>1.27</v>
      </c>
      <c r="FK83" s="4">
        <v>12.3</v>
      </c>
      <c r="FL83" s="4">
        <v>1.5</v>
      </c>
      <c r="FM83" s="86"/>
      <c r="FN83" s="4">
        <v>1.6</v>
      </c>
      <c r="FO83" s="4">
        <v>8.2</v>
      </c>
      <c r="FP83" s="83">
        <v>43180.9534722222</v>
      </c>
      <c r="FQ83" s="27">
        <f t="shared" si="29"/>
        <v>1413.00000000629</v>
      </c>
      <c r="FR83" s="27">
        <f t="shared" si="30"/>
        <v>23.5500000001048</v>
      </c>
      <c r="FS83" s="103">
        <v>7.37</v>
      </c>
      <c r="FT83" s="102">
        <v>40</v>
      </c>
      <c r="FU83" s="102">
        <v>137</v>
      </c>
      <c r="FV83" s="102">
        <v>143</v>
      </c>
      <c r="FW83" s="105">
        <v>4.3</v>
      </c>
      <c r="FX83" s="103">
        <v>1.16</v>
      </c>
      <c r="FY83" s="105">
        <v>11.5</v>
      </c>
      <c r="FZ83" s="105">
        <v>1</v>
      </c>
      <c r="GA83" s="102">
        <v>22</v>
      </c>
      <c r="GB83" s="105">
        <v>-2</v>
      </c>
      <c r="GC83" s="105">
        <v>7.5</v>
      </c>
      <c r="GD83" s="83">
        <v>43181.9506944444</v>
      </c>
      <c r="GE83" s="27">
        <f t="shared" si="31"/>
        <v>2849.00000000373</v>
      </c>
      <c r="GF83" s="27">
        <f t="shared" si="32"/>
        <v>47.4833333333954</v>
      </c>
      <c r="GG83" s="103">
        <v>7.33</v>
      </c>
      <c r="GH83" s="102">
        <v>45</v>
      </c>
      <c r="GI83" s="102">
        <v>145</v>
      </c>
      <c r="GJ83" s="102">
        <v>143</v>
      </c>
      <c r="GK83" s="105">
        <v>4.1</v>
      </c>
      <c r="GL83" s="103">
        <v>1.1</v>
      </c>
      <c r="GM83" s="105">
        <v>5.1</v>
      </c>
      <c r="GN83" s="105">
        <v>0.7</v>
      </c>
      <c r="GO83" s="102">
        <v>25</v>
      </c>
      <c r="GP83" s="105">
        <v>-2.2</v>
      </c>
      <c r="GQ83" s="105">
        <v>8.5</v>
      </c>
    </row>
    <row r="84" spans="1:199">
      <c r="A84" s="3">
        <v>2018024</v>
      </c>
      <c r="B84" s="11" t="s">
        <v>395</v>
      </c>
      <c r="C84" s="83">
        <v>43184.6875</v>
      </c>
      <c r="D84" s="67">
        <v>43184.5388888889</v>
      </c>
      <c r="E84" s="75">
        <v>7.54</v>
      </c>
      <c r="F84" s="3">
        <v>32</v>
      </c>
      <c r="G84" s="3">
        <v>282</v>
      </c>
      <c r="H84" s="3">
        <v>140</v>
      </c>
      <c r="I84" s="4">
        <v>3.4</v>
      </c>
      <c r="J84" s="75">
        <v>1.19</v>
      </c>
      <c r="K84" s="4">
        <v>6.5</v>
      </c>
      <c r="L84" s="4">
        <v>0.9</v>
      </c>
      <c r="M84" s="3">
        <v>28</v>
      </c>
      <c r="N84" s="4">
        <v>4.9</v>
      </c>
      <c r="O84" s="4">
        <v>9.8</v>
      </c>
      <c r="P84" s="64">
        <v>43184.6854166667</v>
      </c>
      <c r="Q84" s="3">
        <f t="shared" si="6"/>
        <v>-2.99999999930151</v>
      </c>
      <c r="R84" s="75">
        <v>7.4</v>
      </c>
      <c r="S84" s="3">
        <v>38</v>
      </c>
      <c r="T84" s="3">
        <v>357</v>
      </c>
      <c r="U84" s="3">
        <v>139</v>
      </c>
      <c r="V84" s="4">
        <v>4.1</v>
      </c>
      <c r="W84" s="75">
        <v>1.1</v>
      </c>
      <c r="X84" s="4">
        <v>6</v>
      </c>
      <c r="Y84" s="4">
        <v>3</v>
      </c>
      <c r="Z84" s="3">
        <v>23</v>
      </c>
      <c r="AA84" s="4">
        <v>-1.2</v>
      </c>
      <c r="AB84" s="4">
        <v>8.1</v>
      </c>
      <c r="AC84" s="64">
        <v>43184.6944444444</v>
      </c>
      <c r="AD84" s="27">
        <f t="shared" si="33"/>
        <v>10.0000000011642</v>
      </c>
      <c r="AE84" s="75">
        <v>7.41</v>
      </c>
      <c r="AF84" s="3">
        <v>37</v>
      </c>
      <c r="AG84" s="3">
        <v>336</v>
      </c>
      <c r="AH84" s="3">
        <v>139</v>
      </c>
      <c r="AI84" s="4">
        <v>4</v>
      </c>
      <c r="AJ84" s="75">
        <v>1.22</v>
      </c>
      <c r="AK84" s="4">
        <v>8</v>
      </c>
      <c r="AL84" s="4">
        <v>3.3</v>
      </c>
      <c r="AM84" s="3">
        <v>24</v>
      </c>
      <c r="AN84" s="4">
        <v>-1</v>
      </c>
      <c r="AO84" s="4">
        <v>8.4</v>
      </c>
      <c r="AP84" s="64">
        <v>43184.7069444444</v>
      </c>
      <c r="AQ84" s="27">
        <f t="shared" si="25"/>
        <v>27.9999999969732</v>
      </c>
      <c r="AR84" s="75">
        <v>7.44</v>
      </c>
      <c r="AS84" s="3">
        <v>36</v>
      </c>
      <c r="AT84" s="3">
        <v>292</v>
      </c>
      <c r="AU84" s="3">
        <v>137</v>
      </c>
      <c r="AV84" s="4">
        <v>3.9</v>
      </c>
      <c r="AW84" s="75">
        <v>1.19</v>
      </c>
      <c r="AX84" s="4">
        <v>8.5</v>
      </c>
      <c r="AY84" s="4">
        <v>2.9</v>
      </c>
      <c r="AZ84" s="3">
        <v>26</v>
      </c>
      <c r="BA84" s="4">
        <v>0.5</v>
      </c>
      <c r="BB84" s="4">
        <v>9.1</v>
      </c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4">
        <v>43184.80625</v>
      </c>
      <c r="DD84" s="27">
        <f t="shared" si="28"/>
        <v>171.000000002095</v>
      </c>
      <c r="DE84" s="75">
        <v>7.48</v>
      </c>
      <c r="DF84" s="3">
        <v>34</v>
      </c>
      <c r="DG84" s="3">
        <v>288</v>
      </c>
      <c r="DH84" s="3">
        <v>140</v>
      </c>
      <c r="DI84" s="4">
        <v>3.9</v>
      </c>
      <c r="DJ84" s="75">
        <v>1.31</v>
      </c>
      <c r="DK84" s="4">
        <v>9.9</v>
      </c>
      <c r="DL84" s="4">
        <v>1.9</v>
      </c>
      <c r="DM84" s="3">
        <v>26</v>
      </c>
      <c r="DN84" s="4">
        <v>1.9</v>
      </c>
      <c r="DO84" s="4">
        <v>9.1</v>
      </c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4">
        <v>43184.9631944444</v>
      </c>
      <c r="FD84" s="27">
        <f t="shared" si="0"/>
        <v>396.999999994878</v>
      </c>
      <c r="FE84" s="75">
        <v>7.52</v>
      </c>
      <c r="FF84" s="3">
        <v>29</v>
      </c>
      <c r="FG84" s="3">
        <v>181</v>
      </c>
      <c r="FH84" s="3">
        <v>141</v>
      </c>
      <c r="FI84" s="4">
        <v>4</v>
      </c>
      <c r="FJ84" s="75">
        <v>1.2</v>
      </c>
      <c r="FK84" s="4">
        <v>11.4</v>
      </c>
      <c r="FL84" s="4">
        <v>1.6</v>
      </c>
      <c r="FM84" s="3">
        <v>26</v>
      </c>
      <c r="FN84" s="4">
        <v>1.2</v>
      </c>
      <c r="FO84" s="4">
        <v>8.8</v>
      </c>
      <c r="FP84" s="83">
        <v>43185.5916666667</v>
      </c>
      <c r="FQ84" s="27">
        <f t="shared" si="29"/>
        <v>1302.0000000007</v>
      </c>
      <c r="FR84" s="27">
        <f t="shared" si="30"/>
        <v>21.7000000000116</v>
      </c>
      <c r="FS84" s="103">
        <v>7.42</v>
      </c>
      <c r="FT84" s="102">
        <v>39</v>
      </c>
      <c r="FU84" s="102">
        <v>117</v>
      </c>
      <c r="FV84" s="102">
        <v>145</v>
      </c>
      <c r="FW84" s="105">
        <v>3.9</v>
      </c>
      <c r="FX84" s="103">
        <v>1.19</v>
      </c>
      <c r="FY84" s="105">
        <v>10.2</v>
      </c>
      <c r="FZ84" s="105">
        <v>1.3</v>
      </c>
      <c r="GA84" s="102">
        <v>28</v>
      </c>
      <c r="GB84" s="105">
        <v>0.8</v>
      </c>
      <c r="GC84" s="105">
        <v>9.5</v>
      </c>
      <c r="GD84" s="83">
        <v>43186.5631944444</v>
      </c>
      <c r="GE84" s="27">
        <f t="shared" si="31"/>
        <v>2701.00000000326</v>
      </c>
      <c r="GF84" s="27">
        <f t="shared" si="32"/>
        <v>45.016666666721</v>
      </c>
      <c r="GG84" s="103">
        <v>7.44</v>
      </c>
      <c r="GH84" s="102">
        <v>44</v>
      </c>
      <c r="GI84" s="102">
        <v>70</v>
      </c>
      <c r="GJ84" s="102">
        <v>142</v>
      </c>
      <c r="GK84" s="105">
        <v>4.3</v>
      </c>
      <c r="GL84" s="103">
        <v>1.21</v>
      </c>
      <c r="GM84" s="105">
        <v>12.7</v>
      </c>
      <c r="GN84" s="105">
        <v>1.3</v>
      </c>
      <c r="GO84" s="102">
        <v>26</v>
      </c>
      <c r="GP84" s="105">
        <v>3.3</v>
      </c>
      <c r="GQ84" s="105">
        <v>8.8</v>
      </c>
    </row>
    <row r="85" spans="1:199">
      <c r="A85" s="3">
        <v>2018025</v>
      </c>
      <c r="B85" s="11" t="s">
        <v>401</v>
      </c>
      <c r="C85" s="83">
        <v>43188.1576388889</v>
      </c>
      <c r="D85" s="101"/>
      <c r="E85" s="75">
        <v>7.45</v>
      </c>
      <c r="F85" s="3">
        <v>28</v>
      </c>
      <c r="G85" s="3">
        <v>323</v>
      </c>
      <c r="H85" s="3">
        <v>134</v>
      </c>
      <c r="I85" s="4">
        <v>3.8</v>
      </c>
      <c r="J85" s="75">
        <v>1.21</v>
      </c>
      <c r="K85" s="4">
        <v>5.5</v>
      </c>
      <c r="L85" s="4">
        <v>2.9</v>
      </c>
      <c r="M85" s="3">
        <v>23</v>
      </c>
      <c r="N85" s="4">
        <v>-3.9</v>
      </c>
      <c r="O85" s="4">
        <v>8.1</v>
      </c>
      <c r="P85" s="64">
        <v>43188.1555555556</v>
      </c>
      <c r="Q85" s="3">
        <f t="shared" si="6"/>
        <v>-2.99999999930151</v>
      </c>
      <c r="R85" s="75">
        <v>7.41</v>
      </c>
      <c r="S85" s="3">
        <v>31</v>
      </c>
      <c r="T85" s="3">
        <v>315</v>
      </c>
      <c r="U85" s="3">
        <v>138</v>
      </c>
      <c r="V85" s="4">
        <v>3.4</v>
      </c>
      <c r="W85" s="75">
        <v>0.96</v>
      </c>
      <c r="X85" s="4">
        <v>7.5</v>
      </c>
      <c r="Y85" s="4">
        <v>3.6</v>
      </c>
      <c r="Z85" s="3">
        <v>23</v>
      </c>
      <c r="AA85" s="4">
        <v>-4.4</v>
      </c>
      <c r="AB85" s="4">
        <v>8.1</v>
      </c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4">
        <v>43188.16875</v>
      </c>
      <c r="AQ85" s="27">
        <f t="shared" si="25"/>
        <v>15.9999999997672</v>
      </c>
      <c r="AR85" s="75">
        <v>7.37</v>
      </c>
      <c r="AS85" s="3">
        <v>35</v>
      </c>
      <c r="AT85" s="3">
        <v>302</v>
      </c>
      <c r="AU85" s="3">
        <v>137</v>
      </c>
      <c r="AV85" s="4">
        <v>3.1</v>
      </c>
      <c r="AW85" s="75">
        <v>1.08</v>
      </c>
      <c r="AX85" s="4">
        <v>11.9</v>
      </c>
      <c r="AY85" s="4">
        <v>4.5</v>
      </c>
      <c r="AZ85" s="3">
        <v>24</v>
      </c>
      <c r="BA85" s="4">
        <v>-4.6</v>
      </c>
      <c r="BB85" s="4">
        <v>8.4</v>
      </c>
      <c r="BC85" s="64">
        <v>43188.1840277778</v>
      </c>
      <c r="BD85" s="27">
        <f t="shared" si="23"/>
        <v>38.0000000086147</v>
      </c>
      <c r="BE85" s="75">
        <v>7.45</v>
      </c>
      <c r="BF85" s="3">
        <v>35</v>
      </c>
      <c r="BG85" s="3">
        <v>324</v>
      </c>
      <c r="BH85" s="3">
        <v>138</v>
      </c>
      <c r="BI85" s="4">
        <v>3.1</v>
      </c>
      <c r="BJ85" s="75">
        <v>1.15</v>
      </c>
      <c r="BK85" s="4">
        <v>12</v>
      </c>
      <c r="BL85" s="4">
        <v>3.7</v>
      </c>
      <c r="BM85" s="3">
        <v>22</v>
      </c>
      <c r="BN85" s="4">
        <v>0.4</v>
      </c>
      <c r="BO85" s="4">
        <v>7.7</v>
      </c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4">
        <v>43188.2944444444</v>
      </c>
      <c r="DQ85" s="27">
        <f t="shared" si="35"/>
        <v>197.000000003027</v>
      </c>
      <c r="DR85" s="75">
        <v>7.43</v>
      </c>
      <c r="DS85" s="3">
        <v>36</v>
      </c>
      <c r="DT85" s="3">
        <v>227</v>
      </c>
      <c r="DU85" s="3">
        <v>137</v>
      </c>
      <c r="DV85" s="4">
        <v>3.8</v>
      </c>
      <c r="DW85" s="75">
        <v>1.11</v>
      </c>
      <c r="DX85" s="4">
        <v>17.6</v>
      </c>
      <c r="DY85" s="4">
        <v>1.8</v>
      </c>
      <c r="DZ85" s="3">
        <v>29</v>
      </c>
      <c r="EA85" s="4">
        <v>-0.2</v>
      </c>
      <c r="EB85" s="4">
        <v>10.2</v>
      </c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4">
        <v>43188.34375</v>
      </c>
      <c r="FD85" s="27">
        <f t="shared" si="0"/>
        <v>268.000000003958</v>
      </c>
      <c r="FE85" s="75">
        <v>7.43</v>
      </c>
      <c r="FF85" s="3">
        <v>37</v>
      </c>
      <c r="FG85" s="3">
        <v>253</v>
      </c>
      <c r="FH85" s="3">
        <v>140</v>
      </c>
      <c r="FI85" s="4">
        <v>3.7</v>
      </c>
      <c r="FJ85" s="75">
        <v>1.06</v>
      </c>
      <c r="FK85" s="4">
        <v>17.4</v>
      </c>
      <c r="FL85" s="4">
        <v>1.5</v>
      </c>
      <c r="FM85" s="3">
        <v>30</v>
      </c>
      <c r="FN85" s="4">
        <v>0.4</v>
      </c>
      <c r="FO85" s="4">
        <v>10.2</v>
      </c>
      <c r="FP85" s="104"/>
      <c r="FQ85" s="104"/>
      <c r="FR85" s="104"/>
      <c r="FS85" s="104"/>
      <c r="FT85" s="104"/>
      <c r="FU85" s="104"/>
      <c r="FV85" s="104"/>
      <c r="FW85" s="106"/>
      <c r="FX85" s="104"/>
      <c r="FY85" s="106"/>
      <c r="FZ85" s="106"/>
      <c r="GA85" s="104"/>
      <c r="GB85" s="106"/>
      <c r="GC85" s="106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4"/>
    </row>
    <row r="86" spans="1:199">
      <c r="A86" s="3">
        <v>2018026</v>
      </c>
      <c r="B86" s="11" t="s">
        <v>406</v>
      </c>
      <c r="C86" s="83">
        <v>43195.5638888889</v>
      </c>
      <c r="D86" s="101"/>
      <c r="E86" s="75">
        <v>7.45</v>
      </c>
      <c r="F86" s="3">
        <v>35</v>
      </c>
      <c r="G86" s="3">
        <v>74</v>
      </c>
      <c r="H86" s="3">
        <v>138</v>
      </c>
      <c r="I86" s="4">
        <v>3.5</v>
      </c>
      <c r="J86" s="75">
        <v>1.18</v>
      </c>
      <c r="K86" s="4">
        <v>4.5</v>
      </c>
      <c r="L86" s="4">
        <v>1.2</v>
      </c>
      <c r="M86" s="3">
        <v>20</v>
      </c>
      <c r="N86" s="4">
        <v>0.3</v>
      </c>
      <c r="O86" s="4">
        <v>7</v>
      </c>
      <c r="P86" s="64">
        <v>43195.5451388889</v>
      </c>
      <c r="Q86" s="3">
        <f t="shared" si="6"/>
        <v>-26.9999999937136</v>
      </c>
      <c r="R86" s="75">
        <v>7.44</v>
      </c>
      <c r="S86" s="3">
        <v>31</v>
      </c>
      <c r="T86" s="3">
        <v>246</v>
      </c>
      <c r="U86" s="3">
        <v>135</v>
      </c>
      <c r="V86" s="4">
        <v>3.8</v>
      </c>
      <c r="W86" s="75">
        <v>0.96</v>
      </c>
      <c r="X86" s="4">
        <v>6.1</v>
      </c>
      <c r="Y86" s="4">
        <v>3</v>
      </c>
      <c r="Z86" s="3">
        <v>21</v>
      </c>
      <c r="AA86" s="4">
        <v>-2.7</v>
      </c>
      <c r="AB86" s="4">
        <v>7.4</v>
      </c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4">
        <v>43195.5715277778</v>
      </c>
      <c r="AQ86" s="27">
        <f t="shared" si="25"/>
        <v>11.0000000044238</v>
      </c>
      <c r="AR86" s="75">
        <v>7.36</v>
      </c>
      <c r="AS86" s="3">
        <v>33</v>
      </c>
      <c r="AT86" s="3">
        <v>217</v>
      </c>
      <c r="AU86" s="3">
        <v>135</v>
      </c>
      <c r="AV86" s="4">
        <v>3.1</v>
      </c>
      <c r="AW86" s="75">
        <v>1.05</v>
      </c>
      <c r="AX86" s="4">
        <v>11</v>
      </c>
      <c r="AY86" s="4">
        <v>3.3</v>
      </c>
      <c r="AZ86" s="3">
        <v>22</v>
      </c>
      <c r="BA86" s="4">
        <v>-6.2</v>
      </c>
      <c r="BB86" s="4">
        <v>7.7</v>
      </c>
      <c r="BC86" s="64">
        <v>43195.5854166667</v>
      </c>
      <c r="BD86" s="27">
        <f t="shared" si="23"/>
        <v>31.0000000067521</v>
      </c>
      <c r="BE86" s="75">
        <v>7.39</v>
      </c>
      <c r="BF86" s="3">
        <v>33</v>
      </c>
      <c r="BG86" s="3">
        <v>224</v>
      </c>
      <c r="BH86" s="3">
        <v>134</v>
      </c>
      <c r="BI86" s="4">
        <v>3.5</v>
      </c>
      <c r="BJ86" s="75">
        <v>1.12</v>
      </c>
      <c r="BK86" s="4">
        <v>11.3</v>
      </c>
      <c r="BL86" s="4">
        <v>2.9</v>
      </c>
      <c r="BM86" s="3">
        <v>18</v>
      </c>
      <c r="BN86" s="4">
        <v>-4.5</v>
      </c>
      <c r="BO86" s="4">
        <v>6.3</v>
      </c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4">
        <v>43195.6375</v>
      </c>
      <c r="CD86" s="27">
        <f t="shared" si="24"/>
        <v>105.999999999767</v>
      </c>
      <c r="CE86" s="75">
        <v>7.4</v>
      </c>
      <c r="CF86" s="3">
        <v>34</v>
      </c>
      <c r="CG86" s="3">
        <v>196</v>
      </c>
      <c r="CH86" s="3">
        <v>136</v>
      </c>
      <c r="CI86" s="4">
        <v>3.8</v>
      </c>
      <c r="CJ86" s="75">
        <v>1.06</v>
      </c>
      <c r="CK86" s="4">
        <v>12.8</v>
      </c>
      <c r="CL86" s="4">
        <v>2.6</v>
      </c>
      <c r="CM86" s="3">
        <v>22</v>
      </c>
      <c r="CN86" s="4">
        <v>-3.3</v>
      </c>
      <c r="CO86" s="4">
        <v>7.7</v>
      </c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4">
        <v>43195.6375</v>
      </c>
      <c r="EQ86" s="27">
        <f t="shared" si="27"/>
        <v>105.999999999767</v>
      </c>
      <c r="ER86" s="75">
        <v>7.4</v>
      </c>
      <c r="ES86" s="3">
        <v>34</v>
      </c>
      <c r="ET86" s="3">
        <v>196</v>
      </c>
      <c r="EU86" s="3">
        <v>136</v>
      </c>
      <c r="EV86" s="4">
        <v>3.8</v>
      </c>
      <c r="EW86" s="75">
        <v>1.06</v>
      </c>
      <c r="EX86" s="4">
        <v>12.8</v>
      </c>
      <c r="EY86" s="4">
        <v>2.6</v>
      </c>
      <c r="EZ86" s="3">
        <v>22</v>
      </c>
      <c r="FA86" s="4">
        <v>-3.3</v>
      </c>
      <c r="FB86" s="4">
        <v>7.7</v>
      </c>
      <c r="FC86" s="64">
        <v>43195.6826388889</v>
      </c>
      <c r="FD86" s="27">
        <f t="shared" si="0"/>
        <v>171.000000002095</v>
      </c>
      <c r="FE86" s="75">
        <v>7.36</v>
      </c>
      <c r="FF86" s="3">
        <v>43</v>
      </c>
      <c r="FG86" s="3">
        <v>89</v>
      </c>
      <c r="FH86" s="3">
        <v>138</v>
      </c>
      <c r="FI86" s="4">
        <v>3.3</v>
      </c>
      <c r="FJ86" s="75">
        <v>1.16</v>
      </c>
      <c r="FK86" s="4">
        <v>14.7</v>
      </c>
      <c r="FL86" s="4">
        <v>2.6</v>
      </c>
      <c r="FM86" s="3">
        <v>25</v>
      </c>
      <c r="FN86" s="4">
        <v>-1.2</v>
      </c>
      <c r="FO86" s="4">
        <v>9.3</v>
      </c>
      <c r="FP86" s="83">
        <v>43196.425</v>
      </c>
      <c r="FQ86" s="27">
        <f t="shared" ref="FQ86:FQ88" si="36">(FP86-C86)*24*60</f>
        <v>1240.00000000815</v>
      </c>
      <c r="FR86" s="27">
        <f t="shared" ref="FR86:FR88" si="37">FQ86/60</f>
        <v>20.6666666668025</v>
      </c>
      <c r="FS86" s="75">
        <v>7.45</v>
      </c>
      <c r="FT86" s="3">
        <v>35</v>
      </c>
      <c r="FU86" s="3">
        <v>100</v>
      </c>
      <c r="FV86" s="3">
        <v>144</v>
      </c>
      <c r="FW86" s="4">
        <v>4.6</v>
      </c>
      <c r="FX86" s="75">
        <v>1.29</v>
      </c>
      <c r="FY86" s="4">
        <v>7.6</v>
      </c>
      <c r="FZ86" s="4">
        <v>0.6</v>
      </c>
      <c r="GA86" s="3">
        <v>25</v>
      </c>
      <c r="GB86" s="4">
        <v>0.5</v>
      </c>
      <c r="GC86" s="4">
        <v>9.3</v>
      </c>
      <c r="GD86" s="64">
        <v>43197.4347222222</v>
      </c>
      <c r="GE86" s="27">
        <f t="shared" ref="GE86:GE88" si="38">(GD86-C86)*24*60</f>
        <v>2694.0000000014</v>
      </c>
      <c r="GF86" s="27">
        <f t="shared" ref="GF86:GF88" si="39">GE86/60</f>
        <v>44.9000000000233</v>
      </c>
      <c r="GG86" s="75">
        <v>7.45</v>
      </c>
      <c r="GH86" s="3">
        <v>33</v>
      </c>
      <c r="GI86" s="3">
        <v>63</v>
      </c>
      <c r="GJ86" s="3">
        <v>146</v>
      </c>
      <c r="GK86" s="4">
        <v>4.2</v>
      </c>
      <c r="GL86" s="75">
        <v>1.26</v>
      </c>
      <c r="GM86" s="4">
        <v>10</v>
      </c>
      <c r="GN86" s="4">
        <v>0.8</v>
      </c>
      <c r="GO86" s="3">
        <v>25</v>
      </c>
      <c r="GP86" s="4">
        <v>-0.7</v>
      </c>
      <c r="GQ86" s="4">
        <v>9.3</v>
      </c>
    </row>
    <row r="87" spans="1:199">
      <c r="A87" s="3">
        <v>2018027</v>
      </c>
      <c r="B87" s="11" t="s">
        <v>410</v>
      </c>
      <c r="C87" s="83">
        <v>43195.7583333333</v>
      </c>
      <c r="D87" s="64">
        <v>43195.4972222222</v>
      </c>
      <c r="E87" s="75">
        <v>7.5</v>
      </c>
      <c r="F87" s="3">
        <v>44</v>
      </c>
      <c r="G87" s="3">
        <v>57</v>
      </c>
      <c r="H87" s="3">
        <v>146</v>
      </c>
      <c r="I87" s="4">
        <v>3.1</v>
      </c>
      <c r="J87" s="75">
        <v>1.07</v>
      </c>
      <c r="K87" s="4">
        <v>4.9</v>
      </c>
      <c r="L87" s="4">
        <v>4.2</v>
      </c>
      <c r="M87" s="3">
        <v>25</v>
      </c>
      <c r="N87" s="4">
        <v>10.1</v>
      </c>
      <c r="O87" s="4">
        <v>8.8</v>
      </c>
      <c r="P87" s="64">
        <v>43195.7527777778</v>
      </c>
      <c r="Q87" s="3">
        <f t="shared" si="6"/>
        <v>-7.9999999946449</v>
      </c>
      <c r="R87" s="75">
        <v>7.41</v>
      </c>
      <c r="S87" s="3">
        <v>30</v>
      </c>
      <c r="T87" s="3">
        <v>257</v>
      </c>
      <c r="U87" s="3">
        <v>142</v>
      </c>
      <c r="V87" s="4">
        <v>3.8</v>
      </c>
      <c r="W87" s="75">
        <v>0.89</v>
      </c>
      <c r="X87" s="4">
        <v>4.9</v>
      </c>
      <c r="Y87" s="4">
        <v>9.6</v>
      </c>
      <c r="Z87" s="3">
        <v>30</v>
      </c>
      <c r="AA87" s="4">
        <v>-4.8</v>
      </c>
      <c r="AB87" s="4">
        <v>10.5</v>
      </c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4">
        <v>43195.7659722222</v>
      </c>
      <c r="AQ87" s="27">
        <f t="shared" si="25"/>
        <v>11.0000000044238</v>
      </c>
      <c r="AR87" s="75">
        <v>7.41</v>
      </c>
      <c r="AS87" s="3">
        <v>38</v>
      </c>
      <c r="AT87" s="3">
        <v>174</v>
      </c>
      <c r="AU87" s="3">
        <v>144</v>
      </c>
      <c r="AV87" s="4">
        <v>3.1</v>
      </c>
      <c r="AW87" s="75">
        <v>0.97</v>
      </c>
      <c r="AX87" s="4">
        <v>9</v>
      </c>
      <c r="AY87" s="4">
        <v>9.6</v>
      </c>
      <c r="AZ87" s="3">
        <v>26</v>
      </c>
      <c r="BA87" s="4">
        <v>-0.4</v>
      </c>
      <c r="BB87" s="4">
        <v>9.1</v>
      </c>
      <c r="BC87" s="64">
        <v>43195.7833333333</v>
      </c>
      <c r="BD87" s="27">
        <f t="shared" si="23"/>
        <v>36.0000000020955</v>
      </c>
      <c r="BE87" s="75">
        <v>7.38</v>
      </c>
      <c r="BF87" s="3">
        <v>41</v>
      </c>
      <c r="BG87" s="3">
        <v>147</v>
      </c>
      <c r="BH87" s="3">
        <v>144</v>
      </c>
      <c r="BI87" s="4">
        <v>3.5</v>
      </c>
      <c r="BJ87" s="75">
        <v>1.18</v>
      </c>
      <c r="BK87" s="4">
        <v>9.9</v>
      </c>
      <c r="BL87" s="4">
        <v>9.8</v>
      </c>
      <c r="BM87" s="3">
        <v>25</v>
      </c>
      <c r="BN87" s="4">
        <v>-0.8</v>
      </c>
      <c r="BO87" s="4">
        <v>8.8</v>
      </c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7">
        <v>43195.8340277778</v>
      </c>
      <c r="CD87" s="27">
        <f t="shared" si="24"/>
        <v>108.999999999069</v>
      </c>
      <c r="CE87" s="75">
        <v>7.45</v>
      </c>
      <c r="CF87" s="3">
        <v>36</v>
      </c>
      <c r="CG87" s="3">
        <v>82</v>
      </c>
      <c r="CH87" s="3">
        <v>145</v>
      </c>
      <c r="CI87" s="4">
        <v>3.4</v>
      </c>
      <c r="CJ87" s="75">
        <v>1.12</v>
      </c>
      <c r="CK87" s="4">
        <v>9.5</v>
      </c>
      <c r="CL87" s="4">
        <v>7.5</v>
      </c>
      <c r="CM87" s="3">
        <v>25</v>
      </c>
      <c r="CN87" s="4">
        <v>1.1</v>
      </c>
      <c r="CO87" s="4">
        <v>8.8</v>
      </c>
      <c r="CP87" s="64">
        <v>43195.8513888889</v>
      </c>
      <c r="CQ87" s="27">
        <f t="shared" si="26"/>
        <v>134.000000007218</v>
      </c>
      <c r="CR87" s="75">
        <v>7.44</v>
      </c>
      <c r="CS87" s="3">
        <v>38</v>
      </c>
      <c r="CT87" s="3">
        <v>62</v>
      </c>
      <c r="CU87" s="3">
        <v>144</v>
      </c>
      <c r="CV87" s="4">
        <v>3.7</v>
      </c>
      <c r="CW87" s="75">
        <v>1.14</v>
      </c>
      <c r="CX87" s="4">
        <v>9.9</v>
      </c>
      <c r="CY87" s="4">
        <v>6</v>
      </c>
      <c r="CZ87" s="3">
        <v>27</v>
      </c>
      <c r="DA87" s="4">
        <v>1.6</v>
      </c>
      <c r="DB87" s="4">
        <v>9.5</v>
      </c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4">
        <v>43195.8513888889</v>
      </c>
      <c r="EQ87" s="27">
        <f t="shared" si="27"/>
        <v>134.000000007218</v>
      </c>
      <c r="ER87" s="75">
        <v>7.44</v>
      </c>
      <c r="ES87" s="3">
        <v>38</v>
      </c>
      <c r="ET87" s="3">
        <v>62</v>
      </c>
      <c r="EU87" s="3">
        <v>144</v>
      </c>
      <c r="EV87" s="4">
        <v>3.7</v>
      </c>
      <c r="EW87" s="75">
        <v>1.14</v>
      </c>
      <c r="EX87" s="4">
        <v>9.9</v>
      </c>
      <c r="EY87" s="4">
        <v>6</v>
      </c>
      <c r="EZ87" s="3">
        <v>27</v>
      </c>
      <c r="FA87" s="4">
        <v>1.6</v>
      </c>
      <c r="FB87" s="4">
        <v>9.5</v>
      </c>
      <c r="FC87" s="64">
        <v>43195.9277777778</v>
      </c>
      <c r="FD87" s="27">
        <f t="shared" si="0"/>
        <v>243.999999999069</v>
      </c>
      <c r="FE87" s="75">
        <v>7.51</v>
      </c>
      <c r="FF87" s="3">
        <v>38</v>
      </c>
      <c r="FG87" s="3">
        <v>102</v>
      </c>
      <c r="FH87" s="3">
        <v>145</v>
      </c>
      <c r="FI87" s="4">
        <v>3.6</v>
      </c>
      <c r="FJ87" s="75">
        <v>1.13</v>
      </c>
      <c r="FK87" s="4">
        <v>11</v>
      </c>
      <c r="FL87" s="4">
        <v>3.5</v>
      </c>
      <c r="FM87" s="3">
        <v>28</v>
      </c>
      <c r="FN87" s="4">
        <v>6.8</v>
      </c>
      <c r="FO87" s="4">
        <v>9.5</v>
      </c>
      <c r="FP87" s="83">
        <v>43196.8270833333</v>
      </c>
      <c r="FQ87" s="27">
        <f t="shared" si="36"/>
        <v>1538.9999999979</v>
      </c>
      <c r="FR87" s="27">
        <f t="shared" si="37"/>
        <v>25.6499999999651</v>
      </c>
      <c r="FS87" s="75">
        <v>7.56</v>
      </c>
      <c r="FT87" s="3">
        <v>35</v>
      </c>
      <c r="FU87" s="3">
        <v>122</v>
      </c>
      <c r="FV87" s="3">
        <v>150</v>
      </c>
      <c r="FW87" s="4">
        <v>3.1</v>
      </c>
      <c r="FX87" s="75">
        <v>1.16</v>
      </c>
      <c r="FY87" s="4">
        <v>6.4</v>
      </c>
      <c r="FZ87" s="4">
        <v>1.4</v>
      </c>
      <c r="GA87" s="3">
        <v>20</v>
      </c>
      <c r="GB87" s="4">
        <v>8.4</v>
      </c>
      <c r="GC87" s="4">
        <v>6.8</v>
      </c>
      <c r="GD87" s="64">
        <v>43197.6659722222</v>
      </c>
      <c r="GE87" s="27">
        <f t="shared" si="38"/>
        <v>2747.00000000652</v>
      </c>
      <c r="GF87" s="27">
        <f t="shared" si="39"/>
        <v>45.783333333442</v>
      </c>
      <c r="GG87" s="75">
        <v>7.42</v>
      </c>
      <c r="GH87" s="3">
        <v>44</v>
      </c>
      <c r="GI87" s="3">
        <v>92</v>
      </c>
      <c r="GJ87" s="3">
        <v>150</v>
      </c>
      <c r="GK87" s="4">
        <v>3.5</v>
      </c>
      <c r="GL87" s="75">
        <v>1.2</v>
      </c>
      <c r="GM87" s="4">
        <v>9.8</v>
      </c>
      <c r="GN87" s="4">
        <v>1.5</v>
      </c>
      <c r="GO87" s="3">
        <v>29</v>
      </c>
      <c r="GP87" s="4">
        <v>3.6</v>
      </c>
      <c r="GQ87" s="4">
        <v>9.9</v>
      </c>
    </row>
    <row r="88" spans="1:199">
      <c r="A88" s="3">
        <v>2018028</v>
      </c>
      <c r="B88" s="11" t="s">
        <v>414</v>
      </c>
      <c r="C88" s="83">
        <v>43196.8409722222</v>
      </c>
      <c r="D88" s="101"/>
      <c r="E88" s="75">
        <v>7.45</v>
      </c>
      <c r="F88" s="3">
        <v>37</v>
      </c>
      <c r="G88" s="3">
        <v>525</v>
      </c>
      <c r="H88" s="3">
        <v>133</v>
      </c>
      <c r="I88" s="4">
        <v>4.2</v>
      </c>
      <c r="J88" s="75">
        <v>1.12</v>
      </c>
      <c r="K88" s="4">
        <v>4.8</v>
      </c>
      <c r="L88" s="4">
        <v>1.2</v>
      </c>
      <c r="M88" s="3">
        <v>39</v>
      </c>
      <c r="N88" s="4">
        <v>1.8</v>
      </c>
      <c r="O88" s="4">
        <v>13.7</v>
      </c>
      <c r="P88" s="64">
        <v>43196.83125</v>
      </c>
      <c r="Q88" s="3">
        <f t="shared" si="6"/>
        <v>-13.9999999932479</v>
      </c>
      <c r="R88" s="75">
        <v>7.31</v>
      </c>
      <c r="S88" s="3">
        <v>36</v>
      </c>
      <c r="T88" s="3">
        <v>386</v>
      </c>
      <c r="U88" s="3">
        <v>137</v>
      </c>
      <c r="V88" s="4">
        <v>3.8</v>
      </c>
      <c r="W88" s="75">
        <v>0.95</v>
      </c>
      <c r="X88" s="4">
        <v>8.4</v>
      </c>
      <c r="Y88" s="4">
        <v>7.3</v>
      </c>
      <c r="Z88" s="3">
        <v>35</v>
      </c>
      <c r="AA88" s="4">
        <v>-7.4</v>
      </c>
      <c r="AB88" s="4">
        <v>12.3</v>
      </c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4">
        <v>43196.8513888889</v>
      </c>
      <c r="AQ88" s="27">
        <f t="shared" si="25"/>
        <v>15.0000000069849</v>
      </c>
      <c r="AR88" s="75">
        <v>7.36</v>
      </c>
      <c r="AS88" s="3">
        <v>44</v>
      </c>
      <c r="AT88" s="3">
        <v>391</v>
      </c>
      <c r="AU88" s="3">
        <v>138</v>
      </c>
      <c r="AV88" s="4">
        <v>3.1</v>
      </c>
      <c r="AW88" s="75">
        <v>0.86</v>
      </c>
      <c r="AX88" s="4">
        <v>11.4</v>
      </c>
      <c r="AY88" s="4">
        <v>8</v>
      </c>
      <c r="AZ88" s="3">
        <v>29</v>
      </c>
      <c r="BA88" s="4">
        <v>-0.7</v>
      </c>
      <c r="BB88" s="4">
        <v>10.2</v>
      </c>
      <c r="BC88" s="64">
        <v>43196.8645833333</v>
      </c>
      <c r="BD88" s="27">
        <f t="shared" si="23"/>
        <v>34.0000000060536</v>
      </c>
      <c r="BE88" s="75">
        <v>7.33</v>
      </c>
      <c r="BF88" s="3">
        <v>42</v>
      </c>
      <c r="BG88" s="3">
        <v>376</v>
      </c>
      <c r="BH88" s="3">
        <v>140</v>
      </c>
      <c r="BI88" s="4">
        <v>3.3</v>
      </c>
      <c r="BJ88" s="75">
        <v>0.89</v>
      </c>
      <c r="BK88" s="4">
        <v>12.7</v>
      </c>
      <c r="BL88" s="4">
        <v>7.6</v>
      </c>
      <c r="BM88" s="3">
        <v>28</v>
      </c>
      <c r="BN88" s="4">
        <v>-3.6</v>
      </c>
      <c r="BO88" s="4">
        <v>9.8</v>
      </c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7">
        <v>43196.9048611111</v>
      </c>
      <c r="CD88" s="27">
        <f t="shared" si="24"/>
        <v>92.0000000065193</v>
      </c>
      <c r="CE88" s="75">
        <v>7.36</v>
      </c>
      <c r="CF88" s="3">
        <v>42</v>
      </c>
      <c r="CG88" s="3">
        <v>358</v>
      </c>
      <c r="CH88" s="3">
        <v>141</v>
      </c>
      <c r="CI88" s="4">
        <v>3.7</v>
      </c>
      <c r="CJ88" s="75">
        <v>1.04</v>
      </c>
      <c r="CK88" s="4">
        <v>13.9</v>
      </c>
      <c r="CL88" s="4">
        <v>8</v>
      </c>
      <c r="CM88" s="3">
        <v>29</v>
      </c>
      <c r="CN88" s="4">
        <v>-1.7</v>
      </c>
      <c r="CO88" s="4">
        <v>10.2</v>
      </c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4">
        <v>43196.9465277778</v>
      </c>
      <c r="DD88" s="27">
        <f t="shared" si="28"/>
        <v>152.000000003027</v>
      </c>
      <c r="DE88" s="75">
        <v>7.4</v>
      </c>
      <c r="DF88" s="3">
        <v>39</v>
      </c>
      <c r="DG88" s="3">
        <v>441</v>
      </c>
      <c r="DH88" s="3">
        <v>142</v>
      </c>
      <c r="DI88" s="4">
        <v>3.7</v>
      </c>
      <c r="DJ88" s="75">
        <v>1.02</v>
      </c>
      <c r="DK88" s="4">
        <v>14.3</v>
      </c>
      <c r="DL88" s="4">
        <v>6.4</v>
      </c>
      <c r="DM88" s="3">
        <v>28</v>
      </c>
      <c r="DN88" s="4">
        <v>-0.5</v>
      </c>
      <c r="DO88" s="4">
        <v>9.8</v>
      </c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4">
        <v>43196.9465277778</v>
      </c>
      <c r="EQ88" s="27">
        <f t="shared" si="27"/>
        <v>152.000000003027</v>
      </c>
      <c r="ER88" s="75">
        <v>7.4</v>
      </c>
      <c r="ES88" s="3">
        <v>39</v>
      </c>
      <c r="ET88" s="3">
        <v>441</v>
      </c>
      <c r="EU88" s="3">
        <v>142</v>
      </c>
      <c r="EV88" s="4">
        <v>3.7</v>
      </c>
      <c r="EW88" s="75">
        <v>1.02</v>
      </c>
      <c r="EX88" s="4">
        <v>14.3</v>
      </c>
      <c r="EY88" s="4">
        <v>6.4</v>
      </c>
      <c r="EZ88" s="3">
        <v>28</v>
      </c>
      <c r="FA88" s="4">
        <v>-0.5</v>
      </c>
      <c r="FB88" s="4">
        <v>9.8</v>
      </c>
      <c r="FC88" s="64">
        <v>43196.9736111111</v>
      </c>
      <c r="FD88" s="27">
        <f t="shared" si="0"/>
        <v>191.000000004424</v>
      </c>
      <c r="FE88" s="75">
        <v>7.42</v>
      </c>
      <c r="FF88" s="3">
        <v>35</v>
      </c>
      <c r="FG88" s="3">
        <v>198</v>
      </c>
      <c r="FH88" s="3">
        <v>139</v>
      </c>
      <c r="FI88" s="4">
        <v>3.9</v>
      </c>
      <c r="FJ88" s="75">
        <v>1.04</v>
      </c>
      <c r="FK88" s="4">
        <v>12.7</v>
      </c>
      <c r="FL88" s="4">
        <v>5.2</v>
      </c>
      <c r="FM88" s="3">
        <v>23</v>
      </c>
      <c r="FN88" s="4">
        <v>-1.5</v>
      </c>
      <c r="FO88" s="4">
        <v>8.5</v>
      </c>
      <c r="FP88" s="83">
        <v>43197.9027777778</v>
      </c>
      <c r="FQ88" s="27">
        <f t="shared" si="36"/>
        <v>1529.00000000722</v>
      </c>
      <c r="FR88" s="27">
        <f t="shared" si="37"/>
        <v>25.4833333334536</v>
      </c>
      <c r="FS88" s="75">
        <v>7.42</v>
      </c>
      <c r="FT88" s="3">
        <v>43</v>
      </c>
      <c r="FU88" s="3">
        <v>75</v>
      </c>
      <c r="FV88" s="3">
        <v>142</v>
      </c>
      <c r="FW88" s="4">
        <v>4.1</v>
      </c>
      <c r="FX88" s="75">
        <v>1.27</v>
      </c>
      <c r="FY88" s="4">
        <v>8.3</v>
      </c>
      <c r="FZ88" s="4">
        <v>0.7</v>
      </c>
      <c r="GA88" s="3">
        <v>29</v>
      </c>
      <c r="GB88" s="4">
        <v>3</v>
      </c>
      <c r="GC88" s="4">
        <v>10.7</v>
      </c>
      <c r="GD88" s="64">
        <v>43198.8972222222</v>
      </c>
      <c r="GE88" s="27">
        <f t="shared" si="38"/>
        <v>2961.0000000021</v>
      </c>
      <c r="GF88" s="27">
        <f t="shared" si="39"/>
        <v>49.3500000000349</v>
      </c>
      <c r="GG88" s="75">
        <v>7.49</v>
      </c>
      <c r="GH88" s="3">
        <v>43</v>
      </c>
      <c r="GI88" s="3">
        <v>88</v>
      </c>
      <c r="GJ88" s="3">
        <v>138</v>
      </c>
      <c r="GK88" s="4">
        <v>3.8</v>
      </c>
      <c r="GL88" s="75">
        <v>1.21</v>
      </c>
      <c r="GM88" s="4">
        <v>6.5</v>
      </c>
      <c r="GN88" s="4">
        <v>1</v>
      </c>
      <c r="GO88" s="3">
        <v>37</v>
      </c>
      <c r="GP88" s="4">
        <v>8.5</v>
      </c>
      <c r="GQ88" s="4">
        <v>13.7</v>
      </c>
    </row>
  </sheetData>
  <pageMargins left="0.7" right="0.7" top="0.75" bottom="0.75" header="0.3" footer="0.3"/>
  <pageSetup paperSize="9" orientation="portrait"/>
  <headerFooter/>
  <ignoredErrors>
    <ignoredError sqref="FR8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88"/>
  <sheetViews>
    <sheetView tabSelected="1" zoomScale="150" zoomScaleNormal="150" workbookViewId="0">
      <pane xSplit="2" ySplit="1" topLeftCell="AY2" activePane="bottomRight" state="frozen"/>
      <selection/>
      <selection pane="topRight"/>
      <selection pane="bottomLeft"/>
      <selection pane="bottomRight" activeCell="BH2" sqref="BH2"/>
    </sheetView>
  </sheetViews>
  <sheetFormatPr defaultColWidth="9" defaultRowHeight="12.75"/>
  <cols>
    <col min="1" max="1" width="7.4" style="2" customWidth="1"/>
    <col min="2" max="2" width="6.4" style="2" customWidth="1"/>
    <col min="3" max="3" width="7.4" style="2" customWidth="1"/>
    <col min="4" max="4" width="9.73333333333333" style="2" customWidth="1"/>
    <col min="5" max="5" width="11.4666666666667" style="2" customWidth="1"/>
    <col min="6" max="6" width="5.93333333333333" style="6" customWidth="1"/>
    <col min="7" max="7" width="5.73333333333333" style="6" customWidth="1"/>
    <col min="8" max="8" width="5.8" style="7" customWidth="1"/>
    <col min="9" max="9" width="8.53333333333333" style="6" customWidth="1"/>
    <col min="10" max="10" width="7.33333333333333" style="6" customWidth="1"/>
    <col min="11" max="11" width="6.86666666666667" style="7" customWidth="1"/>
    <col min="12" max="12" width="10.4666666666667" style="7" customWidth="1"/>
    <col min="13" max="13" width="18.0666666666667" style="2" customWidth="1"/>
    <col min="14" max="14" width="6.8" style="6" customWidth="1"/>
    <col min="15" max="15" width="6.6" style="6" customWidth="1"/>
    <col min="16" max="16" width="6.53333333333333" style="7" customWidth="1"/>
    <col min="17" max="17" width="9.06666666666667" style="6" customWidth="1"/>
    <col min="18" max="18" width="7.8" style="6" customWidth="1"/>
    <col min="19" max="19" width="7.46666666666667" style="7" customWidth="1"/>
    <col min="20" max="20" width="11" style="7" customWidth="1"/>
    <col min="21" max="21" width="11.1333333333333" style="2" customWidth="1"/>
    <col min="22" max="22" width="5.33333333333333" style="6" customWidth="1"/>
    <col min="23" max="23" width="4.46666666666667" style="6" customWidth="1"/>
    <col min="24" max="24" width="4.73333333333333" style="7" customWidth="1"/>
    <col min="25" max="25" width="6.53333333333333" style="6" customWidth="1"/>
    <col min="26" max="26" width="5.66666666666667" style="6" customWidth="1"/>
    <col min="27" max="27" width="5.13333333333333" style="7" customWidth="1"/>
    <col min="28" max="28" width="8.53333333333333" style="7" customWidth="1"/>
    <col min="29" max="29" width="11.2" style="2" customWidth="1"/>
    <col min="30" max="30" width="5.4" style="6" customWidth="1"/>
    <col min="31" max="31" width="4.66666666666667" style="6" customWidth="1"/>
    <col min="32" max="32" width="4.66666666666667" style="7" customWidth="1"/>
    <col min="33" max="33" width="6.93333333333333" style="6" customWidth="1"/>
    <col min="34" max="34" width="5.86666666666667" style="6" customWidth="1"/>
    <col min="35" max="35" width="5.33333333333333" style="7" customWidth="1"/>
    <col min="36" max="36" width="8.73333333333333" style="7" customWidth="1"/>
    <col min="37" max="37" width="18.3333333333333" style="2" customWidth="1"/>
    <col min="38" max="38" width="5.13333333333333" style="6" customWidth="1"/>
    <col min="39" max="39" width="4.46666666666667" style="6" customWidth="1"/>
    <col min="40" max="40" width="4.53333333333333" style="7" customWidth="1"/>
    <col min="41" max="41" width="6.8" style="6" customWidth="1"/>
    <col min="42" max="42" width="6" style="6" customWidth="1"/>
    <col min="43" max="43" width="5.46666666666667" style="7" customWidth="1"/>
    <col min="44" max="44" width="8.66666666666667" style="7" customWidth="1"/>
    <col min="45" max="45" width="18.4" style="2" customWidth="1"/>
    <col min="46" max="46" width="5.13333333333333" style="6" customWidth="1"/>
    <col min="47" max="47" width="4.6" style="6" customWidth="1"/>
    <col min="48" max="48" width="4.66666666666667" style="7" customWidth="1"/>
    <col min="49" max="49" width="7.06666666666667" style="6" customWidth="1"/>
    <col min="50" max="50" width="5.93333333333333" style="6" customWidth="1"/>
    <col min="51" max="51" width="5.26666666666667" style="7" customWidth="1"/>
    <col min="52" max="52" width="8.93333333333333" style="7" customWidth="1"/>
    <col min="53" max="53" width="18.2" style="2" customWidth="1"/>
    <col min="54" max="54" width="5.4" style="4" customWidth="1"/>
    <col min="55" max="55" width="4.4" style="4" customWidth="1"/>
    <col min="56" max="56" width="4.6" style="75" customWidth="1"/>
    <col min="57" max="57" width="6.8" style="4" customWidth="1"/>
    <col min="58" max="58" width="5.66666666666667" style="4" customWidth="1"/>
    <col min="59" max="59" width="5.4" style="75" customWidth="1"/>
    <col min="60" max="60" width="9" style="75" customWidth="1"/>
    <col min="61" max="61" width="18.2666666666667" style="2" customWidth="1"/>
    <col min="62" max="62" width="5.6" style="6" customWidth="1"/>
    <col min="63" max="63" width="4.66666666666667" style="6" customWidth="1"/>
    <col min="64" max="64" width="4.66666666666667" style="7" customWidth="1"/>
    <col min="65" max="65" width="6.8" style="6" customWidth="1"/>
    <col min="66" max="66" width="6" style="6" customWidth="1"/>
    <col min="67" max="67" width="5.4" style="7" customWidth="1"/>
    <col min="68" max="68" width="9" style="7" customWidth="1"/>
    <col min="69" max="69" width="18.2" style="2" customWidth="1"/>
    <col min="70" max="70" width="5.66666666666667" style="6" customWidth="1"/>
    <col min="71" max="71" width="4.66666666666667" style="6" customWidth="1"/>
    <col min="72" max="72" width="4.8" style="7" customWidth="1"/>
    <col min="73" max="73" width="6.73333333333333" style="6" customWidth="1"/>
    <col min="74" max="74" width="5.86666666666667" style="6" customWidth="1"/>
    <col min="75" max="75" width="5.53333333333333" style="7" customWidth="1"/>
    <col min="76" max="76" width="8.93333333333333" style="7" customWidth="1"/>
    <col min="77" max="77" width="18" style="2" customWidth="1"/>
    <col min="78" max="78" width="5.53333333333333" style="4" customWidth="1"/>
    <col min="79" max="79" width="5.33333333333333" style="4" customWidth="1"/>
    <col min="80" max="80" width="5.53333333333333" style="75" customWidth="1"/>
    <col min="81" max="81" width="7.66666666666667" style="4" customWidth="1"/>
    <col min="82" max="82" width="6.66666666666667" style="4" customWidth="1"/>
    <col min="83" max="83" width="6.46666666666667" style="75" customWidth="1"/>
    <col min="84" max="84" width="9.73333333333333" style="75" customWidth="1"/>
    <col min="85" max="16384" width="9.06666666666667" style="2"/>
  </cols>
  <sheetData>
    <row r="1" s="1" customFormat="1" spans="1:84">
      <c r="A1" s="8" t="s">
        <v>0</v>
      </c>
      <c r="B1" s="1" t="s">
        <v>1</v>
      </c>
      <c r="C1" s="1" t="s">
        <v>2</v>
      </c>
      <c r="D1" s="1" t="s">
        <v>3</v>
      </c>
      <c r="E1" s="1" t="s">
        <v>474</v>
      </c>
      <c r="F1" s="15" t="s">
        <v>985</v>
      </c>
      <c r="G1" s="15" t="s">
        <v>986</v>
      </c>
      <c r="H1" s="18" t="s">
        <v>987</v>
      </c>
      <c r="I1" s="15" t="s">
        <v>988</v>
      </c>
      <c r="J1" s="15" t="s">
        <v>989</v>
      </c>
      <c r="K1" s="18" t="s">
        <v>990</v>
      </c>
      <c r="L1" s="18" t="s">
        <v>991</v>
      </c>
      <c r="M1" s="1" t="s">
        <v>485</v>
      </c>
      <c r="N1" s="15" t="s">
        <v>992</v>
      </c>
      <c r="O1" s="15" t="s">
        <v>993</v>
      </c>
      <c r="P1" s="18" t="s">
        <v>994</v>
      </c>
      <c r="Q1" s="15" t="s">
        <v>995</v>
      </c>
      <c r="R1" s="15" t="s">
        <v>996</v>
      </c>
      <c r="S1" s="18" t="s">
        <v>997</v>
      </c>
      <c r="T1" s="18" t="s">
        <v>998</v>
      </c>
      <c r="U1" s="1" t="s">
        <v>496</v>
      </c>
      <c r="V1" s="15" t="s">
        <v>999</v>
      </c>
      <c r="W1" s="15" t="s">
        <v>1000</v>
      </c>
      <c r="X1" s="18" t="s">
        <v>1001</v>
      </c>
      <c r="Y1" s="15" t="s">
        <v>1002</v>
      </c>
      <c r="Z1" s="15" t="s">
        <v>1003</v>
      </c>
      <c r="AA1" s="18" t="s">
        <v>1004</v>
      </c>
      <c r="AB1" s="18" t="s">
        <v>1005</v>
      </c>
      <c r="AC1" s="1" t="s">
        <v>507</v>
      </c>
      <c r="AD1" s="15" t="s">
        <v>1006</v>
      </c>
      <c r="AE1" s="15" t="s">
        <v>1007</v>
      </c>
      <c r="AF1" s="18" t="s">
        <v>1008</v>
      </c>
      <c r="AG1" s="15" t="s">
        <v>1009</v>
      </c>
      <c r="AH1" s="15" t="s">
        <v>1010</v>
      </c>
      <c r="AI1" s="18" t="s">
        <v>1011</v>
      </c>
      <c r="AJ1" s="18" t="s">
        <v>1012</v>
      </c>
      <c r="AK1" s="1" t="s">
        <v>518</v>
      </c>
      <c r="AL1" s="15" t="s">
        <v>1013</v>
      </c>
      <c r="AM1" s="15" t="s">
        <v>1014</v>
      </c>
      <c r="AN1" s="18" t="s">
        <v>1015</v>
      </c>
      <c r="AO1" s="15" t="s">
        <v>1016</v>
      </c>
      <c r="AP1" s="15" t="s">
        <v>1017</v>
      </c>
      <c r="AQ1" s="18" t="s">
        <v>1018</v>
      </c>
      <c r="AR1" s="18" t="s">
        <v>1019</v>
      </c>
      <c r="AS1" s="1" t="s">
        <v>529</v>
      </c>
      <c r="AT1" s="15" t="s">
        <v>1020</v>
      </c>
      <c r="AU1" s="15" t="s">
        <v>1021</v>
      </c>
      <c r="AV1" s="18" t="s">
        <v>1022</v>
      </c>
      <c r="AW1" s="15" t="s">
        <v>1023</v>
      </c>
      <c r="AX1" s="15" t="s">
        <v>1024</v>
      </c>
      <c r="AY1" s="18" t="s">
        <v>1025</v>
      </c>
      <c r="AZ1" s="18" t="s">
        <v>1026</v>
      </c>
      <c r="BA1" s="1" t="s">
        <v>540</v>
      </c>
      <c r="BB1" s="9" t="s">
        <v>1027</v>
      </c>
      <c r="BC1" s="9" t="s">
        <v>1028</v>
      </c>
      <c r="BD1" s="77" t="s">
        <v>1029</v>
      </c>
      <c r="BE1" s="9" t="s">
        <v>1030</v>
      </c>
      <c r="BF1" s="9" t="s">
        <v>1031</v>
      </c>
      <c r="BG1" s="77" t="s">
        <v>1032</v>
      </c>
      <c r="BH1" s="77" t="s">
        <v>1033</v>
      </c>
      <c r="BI1" s="1" t="s">
        <v>551</v>
      </c>
      <c r="BJ1" s="15" t="s">
        <v>1034</v>
      </c>
      <c r="BK1" s="15" t="s">
        <v>1035</v>
      </c>
      <c r="BL1" s="18" t="s">
        <v>1036</v>
      </c>
      <c r="BM1" s="15" t="s">
        <v>1037</v>
      </c>
      <c r="BN1" s="15" t="s">
        <v>1038</v>
      </c>
      <c r="BO1" s="18" t="s">
        <v>1039</v>
      </c>
      <c r="BP1" s="18" t="s">
        <v>1040</v>
      </c>
      <c r="BQ1" s="1" t="s">
        <v>562</v>
      </c>
      <c r="BR1" s="15" t="s">
        <v>1041</v>
      </c>
      <c r="BS1" s="15" t="s">
        <v>1042</v>
      </c>
      <c r="BT1" s="18" t="s">
        <v>1043</v>
      </c>
      <c r="BU1" s="15" t="s">
        <v>1044</v>
      </c>
      <c r="BV1" s="15" t="s">
        <v>1045</v>
      </c>
      <c r="BW1" s="18" t="s">
        <v>1046</v>
      </c>
      <c r="BX1" s="18" t="s">
        <v>1047</v>
      </c>
      <c r="BY1" s="1" t="s">
        <v>573</v>
      </c>
      <c r="BZ1" s="9" t="s">
        <v>1048</v>
      </c>
      <c r="CA1" s="9" t="s">
        <v>1049</v>
      </c>
      <c r="CB1" s="77" t="s">
        <v>1050</v>
      </c>
      <c r="CC1" s="9" t="s">
        <v>1051</v>
      </c>
      <c r="CD1" s="9" t="s">
        <v>1052</v>
      </c>
      <c r="CE1" s="77" t="s">
        <v>1053</v>
      </c>
      <c r="CF1" s="77" t="s">
        <v>1054</v>
      </c>
    </row>
    <row r="2" spans="1:84">
      <c r="A2" s="3">
        <v>2016001</v>
      </c>
      <c r="B2" s="2" t="s">
        <v>55</v>
      </c>
      <c r="C2" s="2">
        <v>1537605</v>
      </c>
      <c r="D2" s="10" t="s">
        <v>56</v>
      </c>
      <c r="F2" s="6">
        <v>75.9</v>
      </c>
      <c r="G2" s="6">
        <v>13.9</v>
      </c>
      <c r="H2" s="7">
        <v>1.19</v>
      </c>
      <c r="I2" s="6">
        <v>36.1</v>
      </c>
      <c r="J2" s="6">
        <v>230.5</v>
      </c>
      <c r="K2" s="7">
        <v>1.17</v>
      </c>
      <c r="L2" s="19"/>
      <c r="N2" s="6">
        <v>24.8</v>
      </c>
      <c r="O2" s="6">
        <v>35.2</v>
      </c>
      <c r="P2" s="7">
        <v>3.02</v>
      </c>
      <c r="Q2" s="6">
        <v>90</v>
      </c>
      <c r="R2" s="6">
        <v>51.4</v>
      </c>
      <c r="S2" s="7">
        <v>2.9</v>
      </c>
      <c r="T2" s="7">
        <v>27.57</v>
      </c>
      <c r="V2" s="6">
        <v>56.5</v>
      </c>
      <c r="W2" s="6">
        <v>18</v>
      </c>
      <c r="X2" s="7">
        <v>1.54</v>
      </c>
      <c r="Y2" s="6">
        <v>53.1</v>
      </c>
      <c r="Z2" s="6">
        <v>107.9</v>
      </c>
      <c r="AA2" s="7">
        <v>1.49</v>
      </c>
      <c r="AB2" s="7">
        <v>16.88</v>
      </c>
      <c r="AD2" s="6">
        <v>74.1</v>
      </c>
      <c r="AE2" s="6">
        <v>14.2</v>
      </c>
      <c r="AF2" s="7">
        <v>1.21</v>
      </c>
      <c r="AG2" s="6">
        <v>49.6</v>
      </c>
      <c r="AH2" s="6">
        <v>123.6</v>
      </c>
      <c r="AI2" s="7">
        <v>1.2</v>
      </c>
      <c r="AJ2" s="19"/>
      <c r="AL2" s="6">
        <v>81.2</v>
      </c>
      <c r="AM2" s="6">
        <v>13.1</v>
      </c>
      <c r="AN2" s="7">
        <v>1.12</v>
      </c>
      <c r="AO2" s="6">
        <v>42.2</v>
      </c>
      <c r="AP2" s="6">
        <v>99</v>
      </c>
      <c r="AQ2" s="7">
        <v>1.11</v>
      </c>
      <c r="AR2" s="7">
        <v>31.9</v>
      </c>
      <c r="AT2" s="6">
        <v>83.4</v>
      </c>
      <c r="AU2" s="6">
        <v>12.8</v>
      </c>
      <c r="AV2" s="7">
        <v>1.09</v>
      </c>
      <c r="AW2" s="6">
        <v>33.3</v>
      </c>
      <c r="AX2" s="6">
        <v>86.4</v>
      </c>
      <c r="AY2" s="7">
        <v>1.09</v>
      </c>
      <c r="AZ2" s="7">
        <v>35.2</v>
      </c>
      <c r="BB2" s="4">
        <v>77.8</v>
      </c>
      <c r="BC2" s="4">
        <v>13.6</v>
      </c>
      <c r="BD2" s="75">
        <v>1.16</v>
      </c>
      <c r="BE2" s="4">
        <v>35.2</v>
      </c>
      <c r="BF2" s="4">
        <v>108.5</v>
      </c>
      <c r="BG2" s="75">
        <v>1.15</v>
      </c>
      <c r="BH2" s="75">
        <v>35.2</v>
      </c>
      <c r="BJ2" s="6">
        <v>79.2</v>
      </c>
      <c r="BK2" s="6">
        <v>13.4</v>
      </c>
      <c r="BL2" s="7">
        <v>1.14</v>
      </c>
      <c r="BM2" s="6">
        <v>30</v>
      </c>
      <c r="BN2" s="6">
        <v>120.8</v>
      </c>
      <c r="BO2" s="7">
        <v>1.13</v>
      </c>
      <c r="BP2" s="19"/>
      <c r="BQ2" s="21"/>
      <c r="BR2" s="16"/>
      <c r="BS2" s="16"/>
      <c r="BT2" s="19"/>
      <c r="BU2" s="16"/>
      <c r="BV2" s="16"/>
      <c r="BW2" s="19"/>
      <c r="BX2" s="19"/>
      <c r="BY2" s="21"/>
      <c r="BZ2" s="13"/>
      <c r="CA2" s="13"/>
      <c r="CB2" s="78"/>
      <c r="CC2" s="13"/>
      <c r="CD2" s="13"/>
      <c r="CE2" s="78"/>
      <c r="CF2" s="78"/>
    </row>
    <row r="3" spans="1:84">
      <c r="A3" s="3">
        <v>2016002</v>
      </c>
      <c r="B3" s="2" t="s">
        <v>59</v>
      </c>
      <c r="C3" s="2">
        <v>1344926</v>
      </c>
      <c r="D3" s="10" t="s">
        <v>60</v>
      </c>
      <c r="F3" s="6">
        <v>64.2</v>
      </c>
      <c r="G3" s="6">
        <v>16.1</v>
      </c>
      <c r="H3" s="7">
        <v>1.37</v>
      </c>
      <c r="I3" s="6">
        <v>72.6</v>
      </c>
      <c r="J3" s="6">
        <v>125.8</v>
      </c>
      <c r="K3" s="7">
        <v>1.34</v>
      </c>
      <c r="L3" s="19"/>
      <c r="N3" s="6">
        <v>59.1</v>
      </c>
      <c r="O3" s="6">
        <v>17.3</v>
      </c>
      <c r="P3" s="7">
        <v>1.48</v>
      </c>
      <c r="Q3" s="6">
        <v>180</v>
      </c>
      <c r="R3" s="6">
        <v>81.8</v>
      </c>
      <c r="S3" s="7">
        <v>1.44</v>
      </c>
      <c r="T3" s="7">
        <v>3.38</v>
      </c>
      <c r="V3" s="6">
        <v>67.5</v>
      </c>
      <c r="W3" s="6">
        <v>15.4</v>
      </c>
      <c r="X3" s="7">
        <v>1.32</v>
      </c>
      <c r="Y3" s="6">
        <v>53.3</v>
      </c>
      <c r="Z3" s="6">
        <v>103.2</v>
      </c>
      <c r="AA3" s="7">
        <v>1.29</v>
      </c>
      <c r="AB3" s="7">
        <v>2</v>
      </c>
      <c r="AD3" s="6">
        <v>76.5</v>
      </c>
      <c r="AE3" s="6">
        <v>13.8</v>
      </c>
      <c r="AF3" s="7">
        <v>1.18</v>
      </c>
      <c r="AG3" s="6">
        <v>46.8</v>
      </c>
      <c r="AH3" s="6">
        <v>110.7</v>
      </c>
      <c r="AI3" s="7">
        <v>1.16</v>
      </c>
      <c r="AJ3" s="7">
        <v>1.6</v>
      </c>
      <c r="AL3" s="6">
        <v>63.3</v>
      </c>
      <c r="AM3" s="6">
        <v>16.3</v>
      </c>
      <c r="AN3" s="7">
        <v>1.39</v>
      </c>
      <c r="AO3" s="6">
        <v>70.6</v>
      </c>
      <c r="AP3" s="6">
        <v>91.4</v>
      </c>
      <c r="AQ3" s="7">
        <v>1.36</v>
      </c>
      <c r="AR3" s="19"/>
      <c r="AT3" s="6">
        <v>78.2</v>
      </c>
      <c r="AU3" s="6">
        <v>13.4</v>
      </c>
      <c r="AV3" s="7">
        <v>1.15</v>
      </c>
      <c r="AW3" s="6">
        <v>47.6</v>
      </c>
      <c r="AX3" s="6">
        <v>118.9</v>
      </c>
      <c r="AY3" s="7">
        <v>1.14</v>
      </c>
      <c r="AZ3" s="19"/>
      <c r="BA3" s="78"/>
      <c r="BB3" s="13"/>
      <c r="BC3" s="13"/>
      <c r="BD3" s="78"/>
      <c r="BE3" s="13"/>
      <c r="BF3" s="13"/>
      <c r="BG3" s="78"/>
      <c r="BH3" s="78"/>
      <c r="BJ3" s="6">
        <v>93.3</v>
      </c>
      <c r="BK3" s="6">
        <v>11.6</v>
      </c>
      <c r="BL3" s="7">
        <v>0.99</v>
      </c>
      <c r="BM3" s="6">
        <v>46</v>
      </c>
      <c r="BN3" s="6">
        <v>112.5</v>
      </c>
      <c r="BO3" s="7">
        <v>0.99</v>
      </c>
      <c r="BP3" s="19"/>
      <c r="BQ3" s="78"/>
      <c r="BR3" s="16"/>
      <c r="BS3" s="16"/>
      <c r="BT3" s="19"/>
      <c r="BU3" s="16"/>
      <c r="BV3" s="16"/>
      <c r="BW3" s="19"/>
      <c r="BX3" s="19"/>
      <c r="BZ3" s="4">
        <v>103.5</v>
      </c>
      <c r="CA3" s="4">
        <v>10.6</v>
      </c>
      <c r="CB3" s="75">
        <v>0.91</v>
      </c>
      <c r="CC3" s="4">
        <v>34.4</v>
      </c>
      <c r="CD3" s="4">
        <v>318.9</v>
      </c>
      <c r="CE3" s="75">
        <v>0.91</v>
      </c>
      <c r="CF3" s="78"/>
    </row>
    <row r="4" spans="1:84">
      <c r="A4" s="3">
        <v>2016003</v>
      </c>
      <c r="B4" s="2" t="s">
        <v>65</v>
      </c>
      <c r="C4" s="2">
        <v>1536639</v>
      </c>
      <c r="D4" s="10" t="s">
        <v>66</v>
      </c>
      <c r="F4" s="6">
        <v>103.5</v>
      </c>
      <c r="G4" s="6">
        <v>10.6</v>
      </c>
      <c r="H4" s="7">
        <v>0.91</v>
      </c>
      <c r="I4" s="6">
        <v>39.8</v>
      </c>
      <c r="J4" s="6">
        <v>278.4</v>
      </c>
      <c r="K4" s="7">
        <v>0.91</v>
      </c>
      <c r="L4" s="19"/>
      <c r="N4" s="6">
        <v>64.3</v>
      </c>
      <c r="O4" s="6">
        <v>15.8</v>
      </c>
      <c r="P4" s="7">
        <v>1.35</v>
      </c>
      <c r="Q4" s="6">
        <v>75.7</v>
      </c>
      <c r="R4" s="6">
        <v>152.1</v>
      </c>
      <c r="S4" s="7">
        <v>1.34</v>
      </c>
      <c r="T4" s="7">
        <v>8.88</v>
      </c>
      <c r="V4" s="6">
        <v>91.5</v>
      </c>
      <c r="W4" s="6">
        <v>11.8</v>
      </c>
      <c r="X4" s="7">
        <v>1.01</v>
      </c>
      <c r="Y4" s="6">
        <v>46.7</v>
      </c>
      <c r="Z4" s="6">
        <v>166.3</v>
      </c>
      <c r="AA4" s="7">
        <v>1.01</v>
      </c>
      <c r="AB4" s="7">
        <v>5.51</v>
      </c>
      <c r="AD4" s="6">
        <v>100.2</v>
      </c>
      <c r="AE4" s="6">
        <v>10.9</v>
      </c>
      <c r="AF4" s="7">
        <v>0.93</v>
      </c>
      <c r="AG4" s="6">
        <v>37.9</v>
      </c>
      <c r="AH4" s="6">
        <v>167.6</v>
      </c>
      <c r="AI4" s="7">
        <v>0.94</v>
      </c>
      <c r="AJ4" s="7">
        <v>3.92</v>
      </c>
      <c r="AL4" s="6">
        <v>99.2</v>
      </c>
      <c r="AM4" s="6">
        <v>11</v>
      </c>
      <c r="AN4" s="7">
        <v>0.94</v>
      </c>
      <c r="AO4" s="6">
        <v>34.8</v>
      </c>
      <c r="AP4" s="6">
        <v>156.4</v>
      </c>
      <c r="AQ4" s="7">
        <v>0.94</v>
      </c>
      <c r="AR4" s="7">
        <v>3.9</v>
      </c>
      <c r="AT4" s="6">
        <v>100.2</v>
      </c>
      <c r="AU4" s="6">
        <v>10.9</v>
      </c>
      <c r="AV4" s="7">
        <v>0.93</v>
      </c>
      <c r="AW4" s="6">
        <v>33.7</v>
      </c>
      <c r="AX4" s="6">
        <v>154.1</v>
      </c>
      <c r="AY4" s="7">
        <v>0.94</v>
      </c>
      <c r="AZ4" s="19"/>
      <c r="BB4" s="4">
        <v>95.2</v>
      </c>
      <c r="BC4" s="4">
        <v>11.4</v>
      </c>
      <c r="BD4" s="75">
        <v>0.97</v>
      </c>
      <c r="BE4" s="4">
        <v>33.2</v>
      </c>
      <c r="BF4" s="4">
        <v>158.8</v>
      </c>
      <c r="BG4" s="75">
        <v>0.98</v>
      </c>
      <c r="BH4" s="75">
        <v>6.15</v>
      </c>
      <c r="BJ4" s="6">
        <v>102.4</v>
      </c>
      <c r="BK4" s="6">
        <v>10.7</v>
      </c>
      <c r="BL4" s="7">
        <v>0.91</v>
      </c>
      <c r="BM4" s="6">
        <v>28.3</v>
      </c>
      <c r="BN4" s="6">
        <v>203.5</v>
      </c>
      <c r="BO4" s="7">
        <v>0.92</v>
      </c>
      <c r="BP4" s="7">
        <v>7.88</v>
      </c>
      <c r="BR4" s="6">
        <v>78.5</v>
      </c>
      <c r="BS4" s="6">
        <v>13.5</v>
      </c>
      <c r="BT4" s="7">
        <v>1.15</v>
      </c>
      <c r="BU4" s="6">
        <v>64.2</v>
      </c>
      <c r="BV4" s="6">
        <v>440.8</v>
      </c>
      <c r="BW4" s="7">
        <v>1.14</v>
      </c>
      <c r="BX4" s="19"/>
      <c r="BZ4" s="4">
        <v>92.4</v>
      </c>
      <c r="CA4" s="4">
        <v>11.7</v>
      </c>
      <c r="CB4" s="75">
        <v>1</v>
      </c>
      <c r="CC4" s="4">
        <v>35.8</v>
      </c>
      <c r="CD4" s="4">
        <v>335.1</v>
      </c>
      <c r="CE4" s="75">
        <v>1</v>
      </c>
      <c r="CF4" s="78"/>
    </row>
    <row r="5" spans="1:84">
      <c r="A5" s="3">
        <v>2016004</v>
      </c>
      <c r="B5" s="11" t="s">
        <v>71</v>
      </c>
      <c r="C5" s="2">
        <v>1536122</v>
      </c>
      <c r="D5" s="10" t="s">
        <v>72</v>
      </c>
      <c r="F5" s="6">
        <v>94.8</v>
      </c>
      <c r="G5" s="6">
        <v>11.4</v>
      </c>
      <c r="H5" s="7">
        <v>0.98</v>
      </c>
      <c r="I5" s="6">
        <v>23.9</v>
      </c>
      <c r="J5" s="6">
        <v>256.2</v>
      </c>
      <c r="K5" s="7">
        <v>0.98</v>
      </c>
      <c r="L5" s="19"/>
      <c r="N5" s="6">
        <v>44.5</v>
      </c>
      <c r="O5" s="6">
        <v>21.5</v>
      </c>
      <c r="P5" s="7">
        <v>1.84</v>
      </c>
      <c r="Q5" s="6">
        <v>48.2</v>
      </c>
      <c r="R5" s="6">
        <v>93.9</v>
      </c>
      <c r="S5" s="7">
        <v>1.8</v>
      </c>
      <c r="T5" s="7">
        <v>5.61</v>
      </c>
      <c r="V5" s="6">
        <v>67</v>
      </c>
      <c r="W5" s="6">
        <v>65.5</v>
      </c>
      <c r="X5" s="7">
        <v>1.32</v>
      </c>
      <c r="Y5" s="6">
        <v>37.4</v>
      </c>
      <c r="Z5" s="6">
        <v>179.1</v>
      </c>
      <c r="AA5" s="7">
        <v>1.3</v>
      </c>
      <c r="AB5" s="7">
        <v>3.04</v>
      </c>
      <c r="AD5" s="6">
        <v>83.4</v>
      </c>
      <c r="AE5" s="6">
        <v>12.8</v>
      </c>
      <c r="AF5" s="7">
        <v>1.09</v>
      </c>
      <c r="AG5" s="6">
        <v>28.3</v>
      </c>
      <c r="AH5" s="6">
        <v>282.4</v>
      </c>
      <c r="AI5" s="7">
        <v>1.09</v>
      </c>
      <c r="AJ5" s="7">
        <v>5.27</v>
      </c>
      <c r="AL5" s="6">
        <v>81.2</v>
      </c>
      <c r="AM5" s="6">
        <v>13.1</v>
      </c>
      <c r="AN5" s="7">
        <v>1.12</v>
      </c>
      <c r="AO5" s="6">
        <v>58.7</v>
      </c>
      <c r="AP5" s="6">
        <v>241.2</v>
      </c>
      <c r="AQ5" s="7">
        <v>1.11</v>
      </c>
      <c r="AR5" s="7">
        <v>5.27</v>
      </c>
      <c r="AT5" s="6">
        <v>85.7</v>
      </c>
      <c r="AU5" s="6">
        <v>12.5</v>
      </c>
      <c r="AV5" s="7">
        <v>1.07</v>
      </c>
      <c r="AW5" s="6">
        <v>31.2</v>
      </c>
      <c r="AX5" s="6">
        <v>225.5</v>
      </c>
      <c r="AY5" s="7">
        <v>1.06</v>
      </c>
      <c r="AZ5" s="7">
        <v>8.85</v>
      </c>
      <c r="BB5" s="4">
        <v>84.2</v>
      </c>
      <c r="BC5" s="4">
        <v>12.7</v>
      </c>
      <c r="BD5" s="75">
        <v>1.08</v>
      </c>
      <c r="BE5" s="4">
        <v>34.1</v>
      </c>
      <c r="BF5" s="4">
        <v>244</v>
      </c>
      <c r="BG5" s="75">
        <v>1.08</v>
      </c>
      <c r="BH5" s="75">
        <v>10.84</v>
      </c>
      <c r="BJ5" s="6">
        <v>89</v>
      </c>
      <c r="BK5" s="6">
        <v>12.1</v>
      </c>
      <c r="BL5" s="7">
        <v>1.03</v>
      </c>
      <c r="BM5" s="6">
        <v>27.1</v>
      </c>
      <c r="BN5" s="6">
        <v>256.7</v>
      </c>
      <c r="BO5" s="7">
        <v>1.03</v>
      </c>
      <c r="BP5" s="7">
        <v>11.39</v>
      </c>
      <c r="BQ5" s="21"/>
      <c r="BR5" s="16"/>
      <c r="BS5" s="16"/>
      <c r="BT5" s="16"/>
      <c r="BU5" s="16"/>
      <c r="BV5" s="16"/>
      <c r="BW5" s="16"/>
      <c r="BX5" s="16"/>
      <c r="BY5" s="16"/>
      <c r="BZ5" s="13"/>
      <c r="CA5" s="13"/>
      <c r="CB5" s="78"/>
      <c r="CC5" s="13"/>
      <c r="CD5" s="13"/>
      <c r="CE5" s="78"/>
      <c r="CF5" s="78"/>
    </row>
    <row r="6" spans="1:84">
      <c r="A6" s="3">
        <v>2016005</v>
      </c>
      <c r="B6" s="11" t="s">
        <v>75</v>
      </c>
      <c r="C6" s="2">
        <v>1539170</v>
      </c>
      <c r="D6" s="10" t="s">
        <v>76</v>
      </c>
      <c r="F6" s="6">
        <v>65.6</v>
      </c>
      <c r="G6" s="6">
        <v>15.8</v>
      </c>
      <c r="H6" s="7">
        <v>1.35</v>
      </c>
      <c r="I6" s="6">
        <v>69.4</v>
      </c>
      <c r="J6" s="6">
        <v>147.7</v>
      </c>
      <c r="K6" s="7">
        <v>1.32</v>
      </c>
      <c r="L6" s="19"/>
      <c r="N6" s="6">
        <v>71.8</v>
      </c>
      <c r="O6" s="6">
        <v>14.6</v>
      </c>
      <c r="P6" s="7">
        <v>1.25</v>
      </c>
      <c r="Q6" s="6">
        <v>45.7</v>
      </c>
      <c r="R6" s="6">
        <v>161.2</v>
      </c>
      <c r="S6" s="7">
        <v>1.23</v>
      </c>
      <c r="T6" s="7">
        <v>1.49</v>
      </c>
      <c r="V6" s="6">
        <v>70.1</v>
      </c>
      <c r="W6" s="6">
        <v>14.9</v>
      </c>
      <c r="X6" s="7">
        <v>1.27</v>
      </c>
      <c r="Y6" s="6">
        <v>39.4</v>
      </c>
      <c r="Z6" s="6">
        <v>132</v>
      </c>
      <c r="AA6" s="7">
        <v>1.25</v>
      </c>
      <c r="AB6" s="7">
        <v>0.76</v>
      </c>
      <c r="AD6" s="6">
        <v>89.8</v>
      </c>
      <c r="AE6" s="6">
        <v>12</v>
      </c>
      <c r="AF6" s="7">
        <v>1.02</v>
      </c>
      <c r="AG6" s="6">
        <v>39.7</v>
      </c>
      <c r="AH6" s="6">
        <v>125</v>
      </c>
      <c r="AI6" s="7">
        <v>1.02</v>
      </c>
      <c r="AJ6" s="7">
        <v>1.79</v>
      </c>
      <c r="AL6" s="6">
        <v>89.8</v>
      </c>
      <c r="AM6" s="6">
        <v>12</v>
      </c>
      <c r="AN6" s="7">
        <v>1.02</v>
      </c>
      <c r="AO6" s="6">
        <v>33.7</v>
      </c>
      <c r="AP6" s="6">
        <v>109.6</v>
      </c>
      <c r="AQ6" s="7">
        <v>1.02</v>
      </c>
      <c r="AR6" s="7">
        <v>3.5</v>
      </c>
      <c r="AT6" s="6">
        <v>94.3</v>
      </c>
      <c r="AU6" s="6">
        <v>11.5</v>
      </c>
      <c r="AV6" s="7">
        <v>0.98</v>
      </c>
      <c r="AW6" s="6">
        <v>40.9</v>
      </c>
      <c r="AX6" s="6">
        <v>136.3</v>
      </c>
      <c r="AY6" s="7">
        <v>0.98</v>
      </c>
      <c r="AZ6" s="7">
        <v>2.15</v>
      </c>
      <c r="BA6" s="21"/>
      <c r="BB6" s="13"/>
      <c r="BC6" s="13"/>
      <c r="BD6" s="78"/>
      <c r="BE6" s="13"/>
      <c r="BF6" s="13"/>
      <c r="BG6" s="78"/>
      <c r="BH6" s="78"/>
      <c r="BJ6" s="6">
        <v>94.3</v>
      </c>
      <c r="BK6" s="6">
        <v>11.5</v>
      </c>
      <c r="BL6" s="7">
        <v>0.98</v>
      </c>
      <c r="BM6" s="6">
        <v>34.5</v>
      </c>
      <c r="BN6" s="6">
        <v>170.4</v>
      </c>
      <c r="BO6" s="7">
        <v>0.98</v>
      </c>
      <c r="BP6" s="7">
        <v>4.49</v>
      </c>
      <c r="BQ6" s="37"/>
      <c r="BR6" s="37">
        <v>92.4</v>
      </c>
      <c r="BS6" s="37">
        <v>11.7</v>
      </c>
      <c r="BT6" s="37">
        <v>1</v>
      </c>
      <c r="BU6" s="37">
        <v>37</v>
      </c>
      <c r="BV6" s="37">
        <v>238.4</v>
      </c>
      <c r="BW6" s="37">
        <v>1</v>
      </c>
      <c r="BX6" s="21"/>
      <c r="BY6" s="16"/>
      <c r="BZ6" s="13"/>
      <c r="CA6" s="13"/>
      <c r="CB6" s="78"/>
      <c r="CC6" s="13"/>
      <c r="CD6" s="13"/>
      <c r="CE6" s="78"/>
      <c r="CF6" s="78"/>
    </row>
    <row r="7" s="37" customFormat="1" spans="1:84">
      <c r="A7" s="3">
        <v>2016006</v>
      </c>
      <c r="B7" s="11" t="s">
        <v>79</v>
      </c>
      <c r="C7" s="2">
        <v>1539687</v>
      </c>
      <c r="D7" s="10" t="s">
        <v>80</v>
      </c>
      <c r="F7" s="20">
        <v>30.9</v>
      </c>
      <c r="G7" s="20">
        <v>30.5</v>
      </c>
      <c r="H7" s="76">
        <v>2.6</v>
      </c>
      <c r="I7" s="20">
        <v>58.2</v>
      </c>
      <c r="J7" s="20">
        <v>68.2</v>
      </c>
      <c r="K7" s="76">
        <v>2.43</v>
      </c>
      <c r="L7" s="76">
        <v>2.08</v>
      </c>
      <c r="N7" s="20">
        <v>50.9</v>
      </c>
      <c r="O7" s="20">
        <v>19.7</v>
      </c>
      <c r="P7" s="76">
        <v>1.68</v>
      </c>
      <c r="Q7" s="20">
        <v>97.1</v>
      </c>
      <c r="R7" s="20">
        <v>95.1</v>
      </c>
      <c r="S7" s="76">
        <v>1.62</v>
      </c>
      <c r="T7" s="76">
        <v>3.24</v>
      </c>
      <c r="V7" s="20">
        <v>71.8</v>
      </c>
      <c r="W7" s="20">
        <v>14.4</v>
      </c>
      <c r="X7" s="76">
        <v>1.23</v>
      </c>
      <c r="Y7" s="20">
        <v>45.8</v>
      </c>
      <c r="Z7" s="20">
        <v>145.6</v>
      </c>
      <c r="AA7" s="76">
        <v>1.23</v>
      </c>
      <c r="AB7" s="76">
        <v>1.4</v>
      </c>
      <c r="AD7" s="20">
        <v>81.2</v>
      </c>
      <c r="AE7" s="20">
        <v>13.1</v>
      </c>
      <c r="AF7" s="76">
        <v>1.12</v>
      </c>
      <c r="AG7" s="20">
        <v>46.9</v>
      </c>
      <c r="AH7" s="20">
        <v>120.8</v>
      </c>
      <c r="AI7" s="76">
        <v>1.11</v>
      </c>
      <c r="AJ7" s="76">
        <v>0.95</v>
      </c>
      <c r="AL7" s="20">
        <v>79.2</v>
      </c>
      <c r="AM7" s="20">
        <v>13.4</v>
      </c>
      <c r="AN7" s="76">
        <v>1.14</v>
      </c>
      <c r="AO7" s="20">
        <v>37.9</v>
      </c>
      <c r="AP7" s="20">
        <v>114.3</v>
      </c>
      <c r="AQ7" s="76">
        <v>1.13</v>
      </c>
      <c r="AR7" s="76">
        <v>3.12</v>
      </c>
      <c r="AT7" s="20">
        <v>80.5</v>
      </c>
      <c r="AU7" s="20">
        <v>13.2</v>
      </c>
      <c r="AV7" s="76">
        <v>1.13</v>
      </c>
      <c r="AW7" s="20">
        <v>35.4</v>
      </c>
      <c r="AX7" s="20">
        <v>220.7</v>
      </c>
      <c r="AY7" s="76">
        <v>1.12</v>
      </c>
      <c r="AZ7" s="76">
        <v>4</v>
      </c>
      <c r="BB7" s="79">
        <v>58.7</v>
      </c>
      <c r="BC7" s="79">
        <v>17.4</v>
      </c>
      <c r="BD7" s="80">
        <v>1.49</v>
      </c>
      <c r="BE7" s="79">
        <v>40.8</v>
      </c>
      <c r="BF7" s="79">
        <v>286.5</v>
      </c>
      <c r="BG7" s="80">
        <v>1.44</v>
      </c>
      <c r="BH7" s="80">
        <v>8.57</v>
      </c>
      <c r="BJ7" s="20">
        <v>78.5</v>
      </c>
      <c r="BK7" s="20">
        <v>13.5</v>
      </c>
      <c r="BL7" s="76">
        <v>1.15</v>
      </c>
      <c r="BM7" s="20">
        <v>37</v>
      </c>
      <c r="BN7" s="20">
        <v>400.6</v>
      </c>
      <c r="BO7" s="76">
        <v>1.14</v>
      </c>
      <c r="BP7" s="76">
        <v>9.4</v>
      </c>
      <c r="BR7" s="37">
        <v>84.2</v>
      </c>
      <c r="BS7" s="37">
        <v>12.7</v>
      </c>
      <c r="BT7" s="37">
        <v>1.08</v>
      </c>
      <c r="BU7" s="37">
        <v>33.1</v>
      </c>
      <c r="BV7" s="37">
        <v>451</v>
      </c>
      <c r="BW7" s="37">
        <v>1.08</v>
      </c>
      <c r="BX7" s="37">
        <v>11.34</v>
      </c>
      <c r="BY7" s="16"/>
      <c r="BZ7" s="13"/>
      <c r="CA7" s="13"/>
      <c r="CB7" s="78"/>
      <c r="CC7" s="13"/>
      <c r="CD7" s="13"/>
      <c r="CE7" s="78"/>
      <c r="CF7" s="78"/>
    </row>
    <row r="8" s="37" customFormat="1" spans="1:84">
      <c r="A8" s="3">
        <v>2016007</v>
      </c>
      <c r="B8" s="11" t="s">
        <v>82</v>
      </c>
      <c r="C8" s="2">
        <v>1541706</v>
      </c>
      <c r="D8" s="10" t="s">
        <v>83</v>
      </c>
      <c r="F8" s="20">
        <v>90.7</v>
      </c>
      <c r="G8" s="20">
        <v>11.9</v>
      </c>
      <c r="H8" s="76">
        <v>1.02</v>
      </c>
      <c r="I8" s="20">
        <v>32.5</v>
      </c>
      <c r="J8" s="20">
        <v>313.8</v>
      </c>
      <c r="K8" s="76">
        <v>1.02</v>
      </c>
      <c r="L8" s="19"/>
      <c r="N8" s="20">
        <v>49.8</v>
      </c>
      <c r="O8" s="20">
        <v>20.1</v>
      </c>
      <c r="P8" s="76">
        <v>1.65</v>
      </c>
      <c r="Q8" s="20">
        <v>107.4</v>
      </c>
      <c r="R8" s="20">
        <v>143.7</v>
      </c>
      <c r="S8" s="76">
        <v>1.63</v>
      </c>
      <c r="T8" s="76">
        <v>0.5</v>
      </c>
      <c r="V8" s="20">
        <v>78.5</v>
      </c>
      <c r="W8" s="20">
        <v>13.5</v>
      </c>
      <c r="X8" s="76">
        <v>1.15</v>
      </c>
      <c r="Y8" s="20">
        <v>43.3</v>
      </c>
      <c r="Z8" s="20">
        <v>299.5</v>
      </c>
      <c r="AA8" s="76">
        <v>1.14</v>
      </c>
      <c r="AB8" s="76">
        <v>0.73</v>
      </c>
      <c r="AD8" s="20">
        <v>89.8</v>
      </c>
      <c r="AE8" s="20">
        <v>12</v>
      </c>
      <c r="AF8" s="76">
        <v>1.02</v>
      </c>
      <c r="AG8" s="20">
        <v>38.1</v>
      </c>
      <c r="AH8" s="20">
        <v>359.4</v>
      </c>
      <c r="AI8" s="76">
        <v>1.02</v>
      </c>
      <c r="AJ8" s="76">
        <v>2.25</v>
      </c>
      <c r="AL8" s="20">
        <v>92.4</v>
      </c>
      <c r="AM8" s="20">
        <v>11.7</v>
      </c>
      <c r="AN8" s="76">
        <v>1</v>
      </c>
      <c r="AO8" s="20">
        <v>39.8</v>
      </c>
      <c r="AP8" s="20">
        <v>534.3</v>
      </c>
      <c r="AQ8" s="76">
        <v>1</v>
      </c>
      <c r="AR8" s="19"/>
      <c r="AT8" s="20">
        <v>102.4</v>
      </c>
      <c r="AU8" s="20">
        <v>10.7</v>
      </c>
      <c r="AV8" s="76">
        <v>0.91</v>
      </c>
      <c r="AW8" s="20">
        <v>48.6</v>
      </c>
      <c r="AX8" s="20">
        <v>620.2</v>
      </c>
      <c r="AY8" s="76">
        <v>0.92</v>
      </c>
      <c r="AZ8" s="76">
        <v>3.51</v>
      </c>
      <c r="BB8" s="79">
        <v>98.2</v>
      </c>
      <c r="BC8" s="79">
        <v>11.1</v>
      </c>
      <c r="BD8" s="80">
        <v>0.95</v>
      </c>
      <c r="BE8" s="79">
        <v>41.9</v>
      </c>
      <c r="BF8" s="79">
        <v>681.7</v>
      </c>
      <c r="BG8" s="80">
        <v>0.95</v>
      </c>
      <c r="BH8" s="78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13"/>
      <c r="CA8" s="13"/>
      <c r="CB8" s="78"/>
      <c r="CC8" s="13"/>
      <c r="CD8" s="13"/>
      <c r="CE8" s="78"/>
      <c r="CF8" s="78"/>
    </row>
    <row r="9" s="37" customFormat="1" spans="1:84">
      <c r="A9" s="27">
        <v>2016008</v>
      </c>
      <c r="B9" s="36" t="s">
        <v>85</v>
      </c>
      <c r="C9" s="37">
        <v>1542666</v>
      </c>
      <c r="D9" s="38" t="s">
        <v>86</v>
      </c>
      <c r="F9" s="20">
        <v>100.2</v>
      </c>
      <c r="G9" s="20">
        <v>10.9</v>
      </c>
      <c r="H9" s="76">
        <v>0.93</v>
      </c>
      <c r="I9" s="20">
        <v>27.7</v>
      </c>
      <c r="J9" s="20">
        <v>199.6</v>
      </c>
      <c r="K9" s="76">
        <v>0.94</v>
      </c>
      <c r="L9" s="19"/>
      <c r="N9" s="20">
        <v>21.8</v>
      </c>
      <c r="O9" s="20">
        <v>39.2</v>
      </c>
      <c r="P9" s="76">
        <v>3.21</v>
      </c>
      <c r="Q9" s="20">
        <v>58.6</v>
      </c>
      <c r="R9" s="20">
        <v>94.8</v>
      </c>
      <c r="S9" s="76">
        <v>3.14</v>
      </c>
      <c r="T9" s="76">
        <v>1.5</v>
      </c>
      <c r="V9" s="20">
        <v>53.4</v>
      </c>
      <c r="W9" s="20">
        <v>18.9</v>
      </c>
      <c r="X9" s="76">
        <v>1.61</v>
      </c>
      <c r="Y9" s="20">
        <v>39.9</v>
      </c>
      <c r="Z9" s="20">
        <v>132</v>
      </c>
      <c r="AA9" s="76">
        <v>1.56</v>
      </c>
      <c r="AB9" s="76">
        <v>2.4</v>
      </c>
      <c r="AD9" s="20">
        <v>59.9</v>
      </c>
      <c r="AE9" s="20">
        <v>17.1</v>
      </c>
      <c r="AF9" s="76">
        <v>1.46</v>
      </c>
      <c r="AG9" s="20">
        <v>34.1</v>
      </c>
      <c r="AH9" s="20">
        <v>128.8</v>
      </c>
      <c r="AI9" s="76">
        <v>1.42</v>
      </c>
      <c r="AJ9" s="76">
        <v>1.95</v>
      </c>
      <c r="AL9" s="20">
        <v>65.6</v>
      </c>
      <c r="AM9" s="20">
        <v>15.8</v>
      </c>
      <c r="AN9" s="76">
        <v>1.35</v>
      </c>
      <c r="AO9" s="20">
        <v>31.3</v>
      </c>
      <c r="AP9" s="20">
        <v>115.5</v>
      </c>
      <c r="AQ9" s="76">
        <v>1.32</v>
      </c>
      <c r="AR9" s="19"/>
      <c r="AT9" s="20">
        <v>68.5</v>
      </c>
      <c r="AU9" s="20">
        <v>15.2</v>
      </c>
      <c r="AV9" s="76">
        <v>1.3</v>
      </c>
      <c r="AW9" s="20">
        <v>28.8</v>
      </c>
      <c r="AX9" s="20">
        <v>101.3</v>
      </c>
      <c r="AY9" s="76">
        <v>1.27</v>
      </c>
      <c r="AZ9" s="19"/>
      <c r="BA9" s="21"/>
      <c r="BB9" s="13"/>
      <c r="BC9" s="13"/>
      <c r="BD9" s="78"/>
      <c r="BE9" s="13"/>
      <c r="BF9" s="13"/>
      <c r="BG9" s="78"/>
      <c r="BH9" s="78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0"/>
      <c r="BZ9" s="79">
        <v>90</v>
      </c>
      <c r="CA9" s="79">
        <v>11.9</v>
      </c>
      <c r="CB9" s="80">
        <v>1.02</v>
      </c>
      <c r="CC9" s="79">
        <v>33.9</v>
      </c>
      <c r="CD9" s="79">
        <v>335.9</v>
      </c>
      <c r="CE9" s="80">
        <v>1.02</v>
      </c>
      <c r="CF9" s="78"/>
    </row>
    <row r="10" s="37" customFormat="1" spans="1:84">
      <c r="A10" s="3">
        <v>2016009</v>
      </c>
      <c r="B10" s="11" t="s">
        <v>90</v>
      </c>
      <c r="C10" s="2">
        <v>1543627</v>
      </c>
      <c r="D10" s="10" t="s">
        <v>91</v>
      </c>
      <c r="F10" s="16"/>
      <c r="G10" s="20">
        <v>120</v>
      </c>
      <c r="H10" s="19"/>
      <c r="I10" s="20">
        <v>135.7</v>
      </c>
      <c r="J10" s="20">
        <v>50</v>
      </c>
      <c r="K10" s="19"/>
      <c r="L10" s="19"/>
      <c r="N10" s="20">
        <v>59.5</v>
      </c>
      <c r="O10" s="20">
        <v>17.2</v>
      </c>
      <c r="P10" s="76">
        <v>1.47</v>
      </c>
      <c r="Q10" s="20">
        <v>180</v>
      </c>
      <c r="R10" s="20">
        <v>115.2</v>
      </c>
      <c r="S10" s="76">
        <v>1.43</v>
      </c>
      <c r="T10" s="76">
        <v>4.66</v>
      </c>
      <c r="V10" s="20">
        <v>68</v>
      </c>
      <c r="W10" s="20">
        <v>15.3</v>
      </c>
      <c r="X10" s="76">
        <v>1.31</v>
      </c>
      <c r="Y10" s="20">
        <v>112.4</v>
      </c>
      <c r="Z10" s="20">
        <v>145.6</v>
      </c>
      <c r="AA10" s="76">
        <v>1.28</v>
      </c>
      <c r="AB10" s="76">
        <v>20.03</v>
      </c>
      <c r="AD10" s="20">
        <v>56.8</v>
      </c>
      <c r="AE10" s="20">
        <v>17.9</v>
      </c>
      <c r="AF10" s="76">
        <v>1.53</v>
      </c>
      <c r="AG10" s="20">
        <v>180</v>
      </c>
      <c r="AH10" s="20">
        <v>94.2</v>
      </c>
      <c r="AI10" s="76">
        <v>1.48</v>
      </c>
      <c r="AJ10" s="76">
        <v>21.02</v>
      </c>
      <c r="AL10" s="20">
        <v>75.9</v>
      </c>
      <c r="AM10" s="20">
        <v>13.9</v>
      </c>
      <c r="AN10" s="76">
        <v>1.19</v>
      </c>
      <c r="AO10" s="20">
        <v>123.4</v>
      </c>
      <c r="AP10" s="20">
        <v>122.2</v>
      </c>
      <c r="AQ10" s="76">
        <v>1.17</v>
      </c>
      <c r="AR10" s="76">
        <v>12.97</v>
      </c>
      <c r="AS10" s="21"/>
      <c r="AT10" s="21"/>
      <c r="AU10" s="21"/>
      <c r="AV10" s="21"/>
      <c r="AW10" s="21"/>
      <c r="AX10" s="21"/>
      <c r="AY10" s="21"/>
      <c r="AZ10" s="21"/>
      <c r="BB10" s="79">
        <v>102.4</v>
      </c>
      <c r="BC10" s="79">
        <v>10.7</v>
      </c>
      <c r="BD10" s="80">
        <v>0.91</v>
      </c>
      <c r="BE10" s="79">
        <v>36.6</v>
      </c>
      <c r="BF10" s="79">
        <v>129.6</v>
      </c>
      <c r="BG10" s="80">
        <v>0.92</v>
      </c>
      <c r="BH10" s="80">
        <v>35.2</v>
      </c>
      <c r="BJ10" s="20">
        <v>93.3</v>
      </c>
      <c r="BK10" s="20">
        <v>11.6</v>
      </c>
      <c r="BL10" s="76">
        <v>0.99</v>
      </c>
      <c r="BM10" s="20">
        <v>29.1</v>
      </c>
      <c r="BN10" s="20">
        <v>128.8</v>
      </c>
      <c r="BO10" s="76">
        <v>0.99</v>
      </c>
      <c r="BP10" s="76">
        <v>25.49</v>
      </c>
      <c r="BR10" s="37">
        <v>88.1</v>
      </c>
      <c r="BS10" s="37">
        <v>12.2</v>
      </c>
      <c r="BT10" s="37">
        <v>1.04</v>
      </c>
      <c r="BU10" s="37">
        <v>39</v>
      </c>
      <c r="BV10" s="37">
        <v>128.8</v>
      </c>
      <c r="BW10" s="37">
        <v>1.04</v>
      </c>
      <c r="BX10" s="37">
        <v>6.4</v>
      </c>
      <c r="BY10" s="20"/>
      <c r="BZ10" s="79">
        <v>88.3</v>
      </c>
      <c r="CA10" s="79">
        <v>12.1</v>
      </c>
      <c r="CB10" s="80">
        <v>1.04</v>
      </c>
      <c r="CC10" s="79">
        <v>38.7</v>
      </c>
      <c r="CD10" s="79">
        <v>325.2</v>
      </c>
      <c r="CE10" s="80">
        <v>1.04</v>
      </c>
      <c r="CF10" s="80">
        <v>4.41</v>
      </c>
    </row>
    <row r="11" s="37" customFormat="1" spans="1:84">
      <c r="A11" s="3">
        <v>2016010</v>
      </c>
      <c r="B11" s="11" t="s">
        <v>94</v>
      </c>
      <c r="C11" s="2">
        <v>1541887</v>
      </c>
      <c r="D11" s="10" t="s">
        <v>95</v>
      </c>
      <c r="F11" s="20">
        <v>74.2</v>
      </c>
      <c r="G11" s="20">
        <v>14</v>
      </c>
      <c r="H11" s="76">
        <v>1.2</v>
      </c>
      <c r="I11" s="20">
        <v>36.9</v>
      </c>
      <c r="J11" s="20">
        <v>160.3</v>
      </c>
      <c r="K11" s="76">
        <v>1.19</v>
      </c>
      <c r="L11" s="19"/>
      <c r="N11" s="20">
        <v>49.8</v>
      </c>
      <c r="O11" s="20">
        <v>20.1</v>
      </c>
      <c r="P11" s="76">
        <v>1.72</v>
      </c>
      <c r="Q11" s="20">
        <v>57</v>
      </c>
      <c r="R11" s="20">
        <v>100.3</v>
      </c>
      <c r="S11" s="76">
        <v>1.05</v>
      </c>
      <c r="T11" s="76">
        <v>0.97</v>
      </c>
      <c r="V11" s="20">
        <v>72.9</v>
      </c>
      <c r="W11" s="20">
        <v>14.4</v>
      </c>
      <c r="X11" s="76">
        <v>1.23</v>
      </c>
      <c r="Y11" s="20">
        <v>30.9</v>
      </c>
      <c r="Z11" s="20">
        <v>247.1</v>
      </c>
      <c r="AA11" s="76">
        <v>1.21</v>
      </c>
      <c r="AB11" s="76">
        <v>0.74</v>
      </c>
      <c r="AD11" s="20">
        <v>75.3</v>
      </c>
      <c r="AE11" s="20">
        <v>14</v>
      </c>
      <c r="AF11" s="76">
        <v>1.2</v>
      </c>
      <c r="AG11" s="20">
        <v>31.5</v>
      </c>
      <c r="AH11" s="20">
        <v>227.9</v>
      </c>
      <c r="AI11" s="76">
        <v>1.18</v>
      </c>
      <c r="AJ11" s="76">
        <v>1.5</v>
      </c>
      <c r="AL11" s="20">
        <v>45.8</v>
      </c>
      <c r="AM11" s="20">
        <v>21.6</v>
      </c>
      <c r="AN11" s="76">
        <v>1.84</v>
      </c>
      <c r="AO11" s="20">
        <v>43.3</v>
      </c>
      <c r="AP11" s="20">
        <v>125.8</v>
      </c>
      <c r="AQ11" s="76">
        <v>1.76</v>
      </c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3"/>
      <c r="BC11" s="13"/>
      <c r="BD11" s="78"/>
      <c r="BE11" s="13"/>
      <c r="BF11" s="13"/>
      <c r="BG11" s="78"/>
      <c r="BH11" s="78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78"/>
    </row>
    <row r="12" s="37" customFormat="1" spans="1:84">
      <c r="A12" s="3">
        <v>2016011</v>
      </c>
      <c r="B12" s="11" t="s">
        <v>99</v>
      </c>
      <c r="C12" s="2">
        <v>1541882</v>
      </c>
      <c r="D12" s="10" t="s">
        <v>100</v>
      </c>
      <c r="F12" s="20">
        <v>71.8</v>
      </c>
      <c r="G12" s="20">
        <v>14.6</v>
      </c>
      <c r="H12" s="76">
        <v>1.25</v>
      </c>
      <c r="I12" s="20">
        <v>39.9</v>
      </c>
      <c r="J12" s="20">
        <v>142.7</v>
      </c>
      <c r="K12" s="76">
        <v>1.23</v>
      </c>
      <c r="L12" s="19"/>
      <c r="N12" s="20">
        <v>20.1</v>
      </c>
      <c r="O12" s="20">
        <v>44.5</v>
      </c>
      <c r="P12" s="76">
        <v>3.8</v>
      </c>
      <c r="Q12" s="20">
        <v>106.7</v>
      </c>
      <c r="R12" s="20">
        <v>96.6</v>
      </c>
      <c r="S12" s="76">
        <v>3.44</v>
      </c>
      <c r="T12" s="76">
        <v>1.92</v>
      </c>
      <c r="V12" s="20">
        <v>31.6</v>
      </c>
      <c r="W12" s="20">
        <v>29.9</v>
      </c>
      <c r="X12" s="76">
        <v>2.55</v>
      </c>
      <c r="Y12" s="20">
        <v>51.4</v>
      </c>
      <c r="Z12" s="20">
        <v>216.1</v>
      </c>
      <c r="AA12" s="76">
        <v>2.38</v>
      </c>
      <c r="AB12" s="76">
        <v>2.3</v>
      </c>
      <c r="AD12" s="20">
        <v>79.2</v>
      </c>
      <c r="AE12" s="20">
        <v>13.4</v>
      </c>
      <c r="AF12" s="76">
        <v>1.14</v>
      </c>
      <c r="AG12" s="20">
        <v>39.6</v>
      </c>
      <c r="AH12" s="20">
        <v>304.2</v>
      </c>
      <c r="AI12" s="76">
        <v>1.13</v>
      </c>
      <c r="AJ12" s="76">
        <v>2.76</v>
      </c>
      <c r="AL12" s="20">
        <v>106.9</v>
      </c>
      <c r="AM12" s="20">
        <v>10.3</v>
      </c>
      <c r="AN12" s="76">
        <v>0.88</v>
      </c>
      <c r="AO12" s="20">
        <v>36</v>
      </c>
      <c r="AP12" s="20">
        <v>274.6</v>
      </c>
      <c r="AQ12" s="76">
        <v>0.89</v>
      </c>
      <c r="AR12" s="76">
        <v>27.18</v>
      </c>
      <c r="AT12" s="20">
        <v>89</v>
      </c>
      <c r="AU12" s="20">
        <v>12.1</v>
      </c>
      <c r="AV12" s="76">
        <v>1.03</v>
      </c>
      <c r="AW12" s="20">
        <v>28.3</v>
      </c>
      <c r="AX12" s="20">
        <v>185.4</v>
      </c>
      <c r="AY12" s="76">
        <v>1.03</v>
      </c>
      <c r="AZ12" s="76">
        <v>17.5</v>
      </c>
      <c r="BB12" s="79">
        <v>115.9</v>
      </c>
      <c r="BC12" s="79">
        <v>9.6</v>
      </c>
      <c r="BD12" s="80">
        <v>0.82</v>
      </c>
      <c r="BE12" s="79">
        <v>29.8</v>
      </c>
      <c r="BF12" s="79">
        <v>218.4</v>
      </c>
      <c r="BG12" s="80">
        <v>0.83</v>
      </c>
      <c r="BH12" s="80">
        <v>14.55</v>
      </c>
      <c r="BJ12" s="20">
        <v>111.9</v>
      </c>
      <c r="BK12" s="20">
        <v>9.9</v>
      </c>
      <c r="BL12" s="76">
        <v>0.85</v>
      </c>
      <c r="BM12" s="20">
        <v>33.5</v>
      </c>
      <c r="BN12" s="20">
        <v>225.5</v>
      </c>
      <c r="BO12" s="76">
        <v>0.86</v>
      </c>
      <c r="BP12" s="76">
        <v>12.56</v>
      </c>
      <c r="BR12" s="37">
        <v>101.3</v>
      </c>
      <c r="BS12" s="37">
        <v>10.8</v>
      </c>
      <c r="BT12" s="37">
        <v>0.92</v>
      </c>
      <c r="BU12" s="37">
        <v>43.9</v>
      </c>
      <c r="BV12" s="37">
        <v>250.2</v>
      </c>
      <c r="BW12" s="37">
        <v>0.93</v>
      </c>
      <c r="BX12" s="37">
        <v>13.52</v>
      </c>
      <c r="BY12" s="16"/>
      <c r="BZ12" s="16"/>
      <c r="CA12" s="16"/>
      <c r="CB12" s="16"/>
      <c r="CC12" s="16"/>
      <c r="CD12" s="16"/>
      <c r="CE12" s="16"/>
      <c r="CF12" s="78"/>
    </row>
    <row r="13" s="37" customFormat="1" spans="1:84">
      <c r="A13" s="3">
        <v>2016012</v>
      </c>
      <c r="B13" s="11" t="s">
        <v>104</v>
      </c>
      <c r="C13" s="2">
        <v>1522567</v>
      </c>
      <c r="D13" s="10" t="s">
        <v>105</v>
      </c>
      <c r="F13" s="20">
        <v>87.3</v>
      </c>
      <c r="G13" s="20">
        <v>12.3</v>
      </c>
      <c r="H13" s="76">
        <v>1.05</v>
      </c>
      <c r="I13" s="20">
        <v>38.3</v>
      </c>
      <c r="J13" s="20">
        <v>197.7</v>
      </c>
      <c r="K13" s="76">
        <v>1.05</v>
      </c>
      <c r="L13" s="19"/>
      <c r="N13" s="20">
        <v>28.4</v>
      </c>
      <c r="O13" s="20">
        <v>32.8</v>
      </c>
      <c r="P13" s="76">
        <v>2.8</v>
      </c>
      <c r="Q13" s="20">
        <v>73.8</v>
      </c>
      <c r="R13" s="20">
        <v>88</v>
      </c>
      <c r="S13" s="76">
        <v>2.59</v>
      </c>
      <c r="T13" s="76">
        <v>7.49</v>
      </c>
      <c r="V13" s="20">
        <v>42.9</v>
      </c>
      <c r="W13" s="20">
        <v>22.7</v>
      </c>
      <c r="X13" s="76">
        <v>1.86</v>
      </c>
      <c r="Y13" s="20">
        <v>58.2</v>
      </c>
      <c r="Z13" s="20">
        <v>95.4</v>
      </c>
      <c r="AA13" s="76">
        <v>1.84</v>
      </c>
      <c r="AB13" s="19"/>
      <c r="AD13" s="20">
        <v>61.1</v>
      </c>
      <c r="AE13" s="20">
        <v>16.8</v>
      </c>
      <c r="AF13" s="76">
        <v>1.43</v>
      </c>
      <c r="AG13" s="20">
        <v>64.6</v>
      </c>
      <c r="AH13" s="20">
        <v>106.3</v>
      </c>
      <c r="AI13" s="76">
        <v>1.4</v>
      </c>
      <c r="AJ13" s="76">
        <v>16.84</v>
      </c>
      <c r="AL13" s="20">
        <v>80.5</v>
      </c>
      <c r="AM13" s="20">
        <v>13.2</v>
      </c>
      <c r="AN13" s="76">
        <v>1.13</v>
      </c>
      <c r="AO13" s="20">
        <v>38.7</v>
      </c>
      <c r="AP13" s="20">
        <v>118.1</v>
      </c>
      <c r="AQ13" s="76">
        <v>1.12</v>
      </c>
      <c r="AR13" s="76">
        <v>22.5</v>
      </c>
      <c r="AT13" s="20">
        <v>78.5</v>
      </c>
      <c r="AU13" s="20">
        <v>13.5</v>
      </c>
      <c r="AV13" s="76">
        <v>1.15</v>
      </c>
      <c r="AW13" s="20">
        <v>34.6</v>
      </c>
      <c r="AX13" s="20">
        <v>79.4</v>
      </c>
      <c r="AY13" s="76">
        <v>1.14</v>
      </c>
      <c r="AZ13" s="76">
        <v>19.64</v>
      </c>
      <c r="BB13" s="79">
        <v>75.3</v>
      </c>
      <c r="BC13" s="79">
        <v>14</v>
      </c>
      <c r="BD13" s="80">
        <v>1.2</v>
      </c>
      <c r="BE13" s="79">
        <v>29.5</v>
      </c>
      <c r="BF13" s="79">
        <v>77.1</v>
      </c>
      <c r="BG13" s="80">
        <v>1.18</v>
      </c>
      <c r="BH13" s="80">
        <v>34.64</v>
      </c>
      <c r="BJ13" s="20">
        <v>86.5</v>
      </c>
      <c r="BK13" s="20">
        <v>12.4</v>
      </c>
      <c r="BL13" s="76">
        <v>1.06</v>
      </c>
      <c r="BM13" s="20">
        <v>37.7</v>
      </c>
      <c r="BN13" s="20">
        <v>86.8</v>
      </c>
      <c r="BO13" s="76">
        <v>1.05</v>
      </c>
      <c r="BP13" s="19"/>
      <c r="BR13" s="37">
        <v>86.5</v>
      </c>
      <c r="BS13" s="37">
        <v>12.4</v>
      </c>
      <c r="BT13" s="37">
        <v>1.06</v>
      </c>
      <c r="BU13" s="37">
        <v>31.6</v>
      </c>
      <c r="BV13" s="37">
        <v>112.5</v>
      </c>
      <c r="BW13" s="37">
        <v>1.05</v>
      </c>
      <c r="BX13" s="21"/>
      <c r="BY13" s="16"/>
      <c r="BZ13" s="16"/>
      <c r="CA13" s="16"/>
      <c r="CB13" s="16"/>
      <c r="CC13" s="16"/>
      <c r="CD13" s="16"/>
      <c r="CE13" s="16"/>
      <c r="CF13" s="78"/>
    </row>
    <row r="14" s="37" customFormat="1" spans="1:84">
      <c r="A14" s="3">
        <v>2016013</v>
      </c>
      <c r="B14" s="11" t="s">
        <v>110</v>
      </c>
      <c r="C14" s="2">
        <v>1542348</v>
      </c>
      <c r="D14" s="10" t="s">
        <v>111</v>
      </c>
      <c r="F14" s="20">
        <v>52.5</v>
      </c>
      <c r="G14" s="20">
        <v>19.2</v>
      </c>
      <c r="H14" s="76">
        <v>1.64</v>
      </c>
      <c r="I14" s="20">
        <v>91</v>
      </c>
      <c r="J14" s="20">
        <v>174.6</v>
      </c>
      <c r="K14" s="76">
        <v>1.58</v>
      </c>
      <c r="L14" s="19"/>
      <c r="N14" s="20">
        <v>42.2</v>
      </c>
      <c r="O14" s="20">
        <v>23.2</v>
      </c>
      <c r="P14" s="76">
        <v>1.98</v>
      </c>
      <c r="Q14" s="20">
        <v>126</v>
      </c>
      <c r="R14" s="20">
        <v>85.6</v>
      </c>
      <c r="S14" s="76">
        <v>1.88</v>
      </c>
      <c r="T14" s="76">
        <v>8.4</v>
      </c>
      <c r="V14" s="20">
        <v>69.6</v>
      </c>
      <c r="W14" s="20">
        <v>15</v>
      </c>
      <c r="X14" s="76">
        <v>1.28</v>
      </c>
      <c r="Y14" s="20">
        <v>65</v>
      </c>
      <c r="Z14" s="20">
        <v>120.8</v>
      </c>
      <c r="AA14" s="76">
        <v>1.26</v>
      </c>
      <c r="AB14" s="76">
        <v>5.68</v>
      </c>
      <c r="AD14" s="20">
        <v>81.9</v>
      </c>
      <c r="AE14" s="20">
        <v>13</v>
      </c>
      <c r="AF14" s="76">
        <v>1.11</v>
      </c>
      <c r="AG14" s="20">
        <v>45.4</v>
      </c>
      <c r="AH14" s="20">
        <v>148.7</v>
      </c>
      <c r="AI14" s="76">
        <v>1.1</v>
      </c>
      <c r="AJ14" s="76">
        <v>3.3</v>
      </c>
      <c r="AL14" s="20">
        <v>72.9</v>
      </c>
      <c r="AM14" s="20">
        <v>14.4</v>
      </c>
      <c r="AN14" s="76">
        <v>1.23</v>
      </c>
      <c r="AO14" s="20">
        <v>44</v>
      </c>
      <c r="AP14" s="20">
        <v>132</v>
      </c>
      <c r="AQ14" s="76">
        <v>1.21</v>
      </c>
      <c r="AR14" s="76">
        <v>3.77</v>
      </c>
      <c r="AS14" s="21"/>
      <c r="AT14" s="21"/>
      <c r="AU14" s="21"/>
      <c r="AV14" s="21"/>
      <c r="AW14" s="21"/>
      <c r="AX14" s="21"/>
      <c r="AY14" s="21"/>
      <c r="AZ14" s="21"/>
      <c r="BA14" s="21"/>
      <c r="BB14" s="13"/>
      <c r="BC14" s="13"/>
      <c r="BD14" s="78"/>
      <c r="BE14" s="13"/>
      <c r="BF14" s="13"/>
      <c r="BG14" s="78"/>
      <c r="BH14" s="78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0"/>
      <c r="BZ14" s="79">
        <v>94.3</v>
      </c>
      <c r="CA14" s="79">
        <v>12.3</v>
      </c>
      <c r="CB14" s="80">
        <v>0.99</v>
      </c>
      <c r="CC14" s="79">
        <v>36</v>
      </c>
      <c r="CD14" s="79">
        <v>264.5</v>
      </c>
      <c r="CE14" s="80">
        <v>0.99</v>
      </c>
      <c r="CF14" s="80">
        <v>4.9</v>
      </c>
    </row>
    <row r="15" s="37" customFormat="1" spans="1:84">
      <c r="A15" s="3">
        <v>2016014</v>
      </c>
      <c r="B15" s="11" t="s">
        <v>115</v>
      </c>
      <c r="C15" s="2">
        <v>1447430</v>
      </c>
      <c r="D15" s="10" t="s">
        <v>116</v>
      </c>
      <c r="F15" s="20">
        <v>69.1</v>
      </c>
      <c r="G15" s="20">
        <v>15.3</v>
      </c>
      <c r="H15" s="76">
        <v>1.26</v>
      </c>
      <c r="I15" s="20">
        <v>57.7</v>
      </c>
      <c r="J15" s="20">
        <v>210.4</v>
      </c>
      <c r="K15" s="76">
        <v>1.27</v>
      </c>
      <c r="L15" s="19"/>
      <c r="N15" s="20">
        <v>54.2</v>
      </c>
      <c r="O15" s="20">
        <v>18.5</v>
      </c>
      <c r="P15" s="76">
        <v>1.49</v>
      </c>
      <c r="Q15" s="20">
        <v>48.3</v>
      </c>
      <c r="R15" s="20">
        <v>94.3</v>
      </c>
      <c r="S15" s="76">
        <v>1.55</v>
      </c>
      <c r="T15" s="76">
        <v>1.91</v>
      </c>
      <c r="V15" s="20">
        <v>75.9</v>
      </c>
      <c r="W15" s="20">
        <v>11.5</v>
      </c>
      <c r="X15" s="76">
        <v>1.17</v>
      </c>
      <c r="Y15" s="20">
        <v>42.4</v>
      </c>
      <c r="Z15" s="20">
        <v>174</v>
      </c>
      <c r="AA15" s="76">
        <v>1.18</v>
      </c>
      <c r="AB15" s="76">
        <v>1.96</v>
      </c>
      <c r="AD15" s="20">
        <v>101.2</v>
      </c>
      <c r="AE15" s="20">
        <v>11.3</v>
      </c>
      <c r="AF15" s="76">
        <v>0.93</v>
      </c>
      <c r="AG15" s="20">
        <v>38.8</v>
      </c>
      <c r="AH15" s="20">
        <v>135.8</v>
      </c>
      <c r="AI15" s="76">
        <v>0.93</v>
      </c>
      <c r="AJ15" s="76">
        <v>2.59</v>
      </c>
      <c r="AL15" s="20">
        <v>99.7</v>
      </c>
      <c r="AM15" s="20">
        <v>11.8</v>
      </c>
      <c r="AN15" s="76">
        <v>0.95</v>
      </c>
      <c r="AO15" s="20">
        <v>68.9</v>
      </c>
      <c r="AP15" s="20">
        <v>114.9</v>
      </c>
      <c r="AQ15" s="76">
        <v>0.94</v>
      </c>
      <c r="AR15" s="76">
        <v>2.3</v>
      </c>
      <c r="AT15" s="20">
        <v>113.7</v>
      </c>
      <c r="AU15" s="20">
        <v>10.3</v>
      </c>
      <c r="AV15" s="76">
        <v>0.85</v>
      </c>
      <c r="AW15" s="20">
        <v>31.4</v>
      </c>
      <c r="AX15" s="20">
        <v>122.9</v>
      </c>
      <c r="AY15" s="76">
        <v>0.85</v>
      </c>
      <c r="AZ15" s="76">
        <v>6.62</v>
      </c>
      <c r="BB15" s="79">
        <v>104.7</v>
      </c>
      <c r="BC15" s="79">
        <v>11</v>
      </c>
      <c r="BD15" s="80">
        <v>0.91</v>
      </c>
      <c r="BE15" s="79">
        <v>38.3</v>
      </c>
      <c r="BF15" s="79">
        <v>134</v>
      </c>
      <c r="BG15" s="80">
        <v>0.9</v>
      </c>
      <c r="BH15" s="80">
        <v>8.41</v>
      </c>
      <c r="BI15" s="21"/>
      <c r="BJ15" s="21"/>
      <c r="BK15" s="21"/>
      <c r="BL15" s="21"/>
      <c r="BM15" s="21"/>
      <c r="BN15" s="21"/>
      <c r="BO15" s="21"/>
      <c r="BP15" s="21"/>
      <c r="BR15" s="37">
        <v>95.8</v>
      </c>
      <c r="BS15" s="37">
        <v>11.8</v>
      </c>
      <c r="BT15" s="37">
        <v>0.97</v>
      </c>
      <c r="BU15" s="37">
        <v>40.8</v>
      </c>
      <c r="BV15" s="37">
        <v>192.3</v>
      </c>
      <c r="BW15" s="37">
        <v>0.97</v>
      </c>
      <c r="BX15" s="21"/>
      <c r="BY15" s="20"/>
      <c r="BZ15" s="79">
        <v>119.5</v>
      </c>
      <c r="CA15" s="79">
        <v>9.9</v>
      </c>
      <c r="CB15" s="80">
        <v>0.82</v>
      </c>
      <c r="CC15" s="79">
        <v>47.7</v>
      </c>
      <c r="CD15" s="79">
        <v>206.1</v>
      </c>
      <c r="CE15" s="80">
        <v>0.81</v>
      </c>
      <c r="CF15" s="80">
        <v>3.44</v>
      </c>
    </row>
    <row r="16" s="37" customFormat="1" spans="1:84">
      <c r="A16" s="3">
        <v>2016015</v>
      </c>
      <c r="B16" s="11" t="s">
        <v>122</v>
      </c>
      <c r="C16" s="2">
        <v>1548779</v>
      </c>
      <c r="D16" s="10" t="s">
        <v>123</v>
      </c>
      <c r="F16" s="20">
        <v>41.7</v>
      </c>
      <c r="G16" s="20">
        <v>22.3</v>
      </c>
      <c r="H16" s="76">
        <v>1.83</v>
      </c>
      <c r="I16" s="20">
        <v>58.9</v>
      </c>
      <c r="J16" s="20">
        <v>92</v>
      </c>
      <c r="K16" s="76">
        <v>1.91</v>
      </c>
      <c r="L16" s="19"/>
      <c r="N16" s="20">
        <v>41.2</v>
      </c>
      <c r="O16" s="20">
        <v>23.1</v>
      </c>
      <c r="P16" s="76">
        <v>1.91</v>
      </c>
      <c r="Q16" s="20">
        <v>121</v>
      </c>
      <c r="R16" s="20">
        <v>95.3</v>
      </c>
      <c r="S16" s="76">
        <v>1.94</v>
      </c>
      <c r="T16" s="76">
        <v>2.08</v>
      </c>
      <c r="V16" s="20">
        <v>64.3</v>
      </c>
      <c r="W16" s="20">
        <v>16.2</v>
      </c>
      <c r="X16" s="76">
        <v>1.34</v>
      </c>
      <c r="Y16" s="20">
        <v>57</v>
      </c>
      <c r="Z16" s="20">
        <v>157.8</v>
      </c>
      <c r="AA16" s="76">
        <v>1.35</v>
      </c>
      <c r="AB16" s="76">
        <v>1.24</v>
      </c>
      <c r="AD16" s="20">
        <v>84</v>
      </c>
      <c r="AE16" s="20">
        <v>13.1</v>
      </c>
      <c r="AF16" s="76">
        <v>1.08</v>
      </c>
      <c r="AG16" s="20">
        <v>49.1</v>
      </c>
      <c r="AH16" s="20">
        <v>162.8</v>
      </c>
      <c r="AI16" s="76">
        <v>1.08</v>
      </c>
      <c r="AJ16" s="76">
        <v>2.44</v>
      </c>
      <c r="AL16" s="20">
        <v>94.8</v>
      </c>
      <c r="AM16" s="20">
        <v>11.9</v>
      </c>
      <c r="AN16" s="76">
        <v>0.98</v>
      </c>
      <c r="AO16" s="20">
        <v>39.6</v>
      </c>
      <c r="AP16" s="20">
        <v>185.2</v>
      </c>
      <c r="AQ16" s="76">
        <v>0.98</v>
      </c>
      <c r="AR16" s="76">
        <v>3.35</v>
      </c>
      <c r="AT16" s="20">
        <v>86.5</v>
      </c>
      <c r="AU16" s="20">
        <v>12.8</v>
      </c>
      <c r="AV16" s="76">
        <v>1.06</v>
      </c>
      <c r="AW16" s="20">
        <v>38.2</v>
      </c>
      <c r="AX16" s="20">
        <v>165.5</v>
      </c>
      <c r="AY16" s="76">
        <v>1.06</v>
      </c>
      <c r="AZ16" s="76">
        <v>7.82</v>
      </c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78"/>
    </row>
    <row r="17" s="37" customFormat="1" spans="1:84">
      <c r="A17" s="3">
        <v>2016016</v>
      </c>
      <c r="B17" s="11" t="s">
        <v>126</v>
      </c>
      <c r="C17" s="2">
        <v>1548959</v>
      </c>
      <c r="D17" s="10" t="s">
        <v>127</v>
      </c>
      <c r="F17" s="20">
        <v>49.3</v>
      </c>
      <c r="G17" s="20">
        <v>20</v>
      </c>
      <c r="H17" s="76">
        <v>1.65</v>
      </c>
      <c r="I17" s="20">
        <v>42.5</v>
      </c>
      <c r="J17" s="20">
        <v>128.2</v>
      </c>
      <c r="K17" s="76">
        <v>1.67</v>
      </c>
      <c r="L17" s="19"/>
      <c r="N17" s="20">
        <v>42.5</v>
      </c>
      <c r="O17" s="20">
        <v>22.5</v>
      </c>
      <c r="P17" s="76">
        <v>1.86</v>
      </c>
      <c r="Q17" s="20">
        <v>62.9</v>
      </c>
      <c r="R17" s="20">
        <v>125.1</v>
      </c>
      <c r="S17" s="76">
        <v>1.89</v>
      </c>
      <c r="T17" s="76">
        <v>1.95</v>
      </c>
      <c r="V17" s="20">
        <v>42.7</v>
      </c>
      <c r="W17" s="20">
        <v>21.9</v>
      </c>
      <c r="X17" s="76">
        <v>1.8</v>
      </c>
      <c r="Y17" s="20">
        <v>60</v>
      </c>
      <c r="Z17" s="20">
        <v>184.9</v>
      </c>
      <c r="AA17" s="76">
        <v>1.87</v>
      </c>
      <c r="AB17" s="76">
        <v>0.93</v>
      </c>
      <c r="AD17" s="20">
        <v>73.3</v>
      </c>
      <c r="AE17" s="20">
        <v>14.6</v>
      </c>
      <c r="AF17" s="76">
        <v>1.2</v>
      </c>
      <c r="AG17" s="20">
        <v>47</v>
      </c>
      <c r="AH17" s="20">
        <v>215</v>
      </c>
      <c r="AI17" s="76">
        <v>1.21</v>
      </c>
      <c r="AJ17" s="76">
        <v>1.58</v>
      </c>
      <c r="AL17" s="20">
        <v>87.4</v>
      </c>
      <c r="AM17" s="20">
        <v>12.7</v>
      </c>
      <c r="AN17" s="76">
        <v>1.05</v>
      </c>
      <c r="AO17" s="20">
        <v>34.3</v>
      </c>
      <c r="AP17" s="20">
        <v>190.4</v>
      </c>
      <c r="AQ17" s="76">
        <v>1.05</v>
      </c>
      <c r="AR17" s="76">
        <v>2.56</v>
      </c>
      <c r="AT17" s="20">
        <v>89.1</v>
      </c>
      <c r="AU17" s="20">
        <v>12.5</v>
      </c>
      <c r="AV17" s="76">
        <v>1.03</v>
      </c>
      <c r="AW17" s="20">
        <v>31.2</v>
      </c>
      <c r="AX17" s="20">
        <v>147.5</v>
      </c>
      <c r="AY17" s="76">
        <v>1.03</v>
      </c>
      <c r="AZ17" s="76">
        <v>2.83</v>
      </c>
      <c r="BB17" s="79">
        <v>88.2</v>
      </c>
      <c r="BC17" s="79">
        <v>12.6</v>
      </c>
      <c r="BD17" s="80">
        <v>1.04</v>
      </c>
      <c r="BE17" s="79">
        <v>33.4</v>
      </c>
      <c r="BF17" s="79">
        <v>130.6</v>
      </c>
      <c r="BG17" s="80">
        <v>1.04</v>
      </c>
      <c r="BH17" s="78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78"/>
    </row>
    <row r="18" s="37" customFormat="1" spans="1:84">
      <c r="A18" s="3">
        <v>2016017</v>
      </c>
      <c r="B18" s="11" t="s">
        <v>131</v>
      </c>
      <c r="C18" s="2">
        <v>1550696</v>
      </c>
      <c r="D18" s="10" t="s">
        <v>132</v>
      </c>
      <c r="F18" s="20">
        <v>39.4</v>
      </c>
      <c r="G18" s="20">
        <v>23.9</v>
      </c>
      <c r="H18" s="76">
        <v>1.97</v>
      </c>
      <c r="I18" s="20">
        <v>72.8</v>
      </c>
      <c r="J18" s="20">
        <v>84.6</v>
      </c>
      <c r="K18" s="76">
        <v>2.01</v>
      </c>
      <c r="L18" s="19"/>
      <c r="N18" s="20">
        <v>51.3</v>
      </c>
      <c r="O18" s="20">
        <v>19.4</v>
      </c>
      <c r="P18" s="76">
        <v>1.6</v>
      </c>
      <c r="Q18" s="20">
        <v>65.8</v>
      </c>
      <c r="R18" s="20">
        <v>99</v>
      </c>
      <c r="S18" s="76">
        <v>1.62</v>
      </c>
      <c r="T18" s="76">
        <v>2.11</v>
      </c>
      <c r="V18" s="20">
        <v>65.8</v>
      </c>
      <c r="W18" s="20">
        <v>15.9</v>
      </c>
      <c r="X18" s="76">
        <v>1.31</v>
      </c>
      <c r="Y18" s="20">
        <v>63.5</v>
      </c>
      <c r="Z18" s="20">
        <v>131.5</v>
      </c>
      <c r="AA18" s="76">
        <v>1.32</v>
      </c>
      <c r="AB18" s="76">
        <v>2.57</v>
      </c>
      <c r="AD18" s="20">
        <v>90</v>
      </c>
      <c r="AE18" s="20">
        <v>12.4</v>
      </c>
      <c r="AF18" s="76">
        <v>1.02</v>
      </c>
      <c r="AG18" s="20">
        <v>38.5</v>
      </c>
      <c r="AH18" s="20">
        <v>134.9</v>
      </c>
      <c r="AI18" s="76">
        <v>1.02</v>
      </c>
      <c r="AJ18" s="76">
        <v>9.95</v>
      </c>
      <c r="AL18" s="20">
        <v>100.1</v>
      </c>
      <c r="AM18" s="20">
        <v>11.4</v>
      </c>
      <c r="AN18" s="76">
        <v>0.94</v>
      </c>
      <c r="AO18" s="20">
        <v>30.7</v>
      </c>
      <c r="AP18" s="20">
        <v>118</v>
      </c>
      <c r="AQ18" s="76">
        <v>0.94</v>
      </c>
      <c r="AR18" s="76">
        <v>3.53</v>
      </c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78"/>
    </row>
    <row r="19" s="37" customFormat="1" spans="1:84">
      <c r="A19" s="3">
        <v>2016018</v>
      </c>
      <c r="B19" s="11" t="s">
        <v>135</v>
      </c>
      <c r="C19" s="2">
        <v>1552257</v>
      </c>
      <c r="D19" s="10" t="s">
        <v>136</v>
      </c>
      <c r="F19" s="20">
        <v>27.1</v>
      </c>
      <c r="G19" s="20">
        <v>32.2</v>
      </c>
      <c r="H19" s="76">
        <v>2.66</v>
      </c>
      <c r="I19" s="20">
        <v>180</v>
      </c>
      <c r="J19" s="20">
        <v>58.2</v>
      </c>
      <c r="K19" s="76">
        <v>2.73</v>
      </c>
      <c r="L19" s="76">
        <v>1.73</v>
      </c>
      <c r="N19" s="20">
        <v>40.9</v>
      </c>
      <c r="O19" s="20">
        <v>23.2</v>
      </c>
      <c r="P19" s="76">
        <v>1.91</v>
      </c>
      <c r="Q19" s="20">
        <v>136.6</v>
      </c>
      <c r="R19" s="20">
        <v>62.1</v>
      </c>
      <c r="S19" s="76">
        <v>1.95</v>
      </c>
      <c r="T19" s="76">
        <v>0.87</v>
      </c>
      <c r="V19" s="20">
        <v>60.1</v>
      </c>
      <c r="W19" s="20">
        <v>17.1</v>
      </c>
      <c r="X19" s="76">
        <v>1.41</v>
      </c>
      <c r="Y19" s="16"/>
      <c r="Z19" s="20">
        <v>139.5</v>
      </c>
      <c r="AA19" s="76">
        <v>1.43</v>
      </c>
      <c r="AB19" s="76">
        <v>3</v>
      </c>
      <c r="AD19" s="20">
        <v>72.7</v>
      </c>
      <c r="AE19" s="20">
        <v>14.7</v>
      </c>
      <c r="AF19" s="76">
        <v>1.21</v>
      </c>
      <c r="AG19" s="20">
        <v>62.1</v>
      </c>
      <c r="AH19" s="20">
        <v>146.5</v>
      </c>
      <c r="AI19" s="76">
        <v>1.22</v>
      </c>
      <c r="AJ19" s="76">
        <v>2.35</v>
      </c>
      <c r="AL19" s="20">
        <v>96.8</v>
      </c>
      <c r="AM19" s="20">
        <v>11.7</v>
      </c>
      <c r="AN19" s="76">
        <v>0.97</v>
      </c>
      <c r="AO19" s="20">
        <v>42.3</v>
      </c>
      <c r="AP19" s="20">
        <v>155.4</v>
      </c>
      <c r="AQ19" s="76">
        <v>0.96</v>
      </c>
      <c r="AR19" s="19"/>
      <c r="AT19" s="20">
        <v>105.9</v>
      </c>
      <c r="AU19" s="20">
        <v>10.9</v>
      </c>
      <c r="AV19" s="76">
        <v>0.9</v>
      </c>
      <c r="AW19" s="20">
        <v>33.9</v>
      </c>
      <c r="AX19" s="20">
        <v>131.5</v>
      </c>
      <c r="AY19" s="76">
        <v>0.9</v>
      </c>
      <c r="AZ19" s="76">
        <v>7.25</v>
      </c>
      <c r="BB19" s="79">
        <v>99</v>
      </c>
      <c r="BC19" s="79">
        <v>11.5</v>
      </c>
      <c r="BD19" s="80">
        <v>0.95</v>
      </c>
      <c r="BE19" s="79">
        <v>33.1</v>
      </c>
      <c r="BF19" s="79">
        <v>108.7</v>
      </c>
      <c r="BG19" s="80">
        <v>0.95</v>
      </c>
      <c r="BH19" s="78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78"/>
    </row>
    <row r="20" s="37" customFormat="1" spans="1:84">
      <c r="A20" s="3">
        <v>2016019</v>
      </c>
      <c r="B20" s="11" t="s">
        <v>139</v>
      </c>
      <c r="C20" s="2">
        <v>1553177</v>
      </c>
      <c r="D20" s="10" t="s">
        <v>140</v>
      </c>
      <c r="F20" s="20">
        <v>23</v>
      </c>
      <c r="G20" s="20">
        <v>36.7</v>
      </c>
      <c r="H20" s="76">
        <v>3.03</v>
      </c>
      <c r="I20" s="20">
        <v>84.9</v>
      </c>
      <c r="J20" s="20">
        <v>73.8</v>
      </c>
      <c r="K20" s="76">
        <v>3.13</v>
      </c>
      <c r="L20" s="19"/>
      <c r="N20" s="20">
        <v>34.8</v>
      </c>
      <c r="O20" s="20">
        <v>26.4</v>
      </c>
      <c r="P20" s="76">
        <v>2.18</v>
      </c>
      <c r="Q20" s="20">
        <v>138.7</v>
      </c>
      <c r="R20" s="20">
        <v>93.5</v>
      </c>
      <c r="S20" s="76">
        <v>2.23</v>
      </c>
      <c r="T20" s="76">
        <v>0.86</v>
      </c>
      <c r="V20" s="20">
        <v>53.7</v>
      </c>
      <c r="W20" s="20">
        <v>18.7</v>
      </c>
      <c r="X20" s="76">
        <v>1.54</v>
      </c>
      <c r="Y20" s="20">
        <v>85.6</v>
      </c>
      <c r="Z20" s="20">
        <v>110.5</v>
      </c>
      <c r="AA20" s="76">
        <v>1.56</v>
      </c>
      <c r="AB20" s="76">
        <v>0.87</v>
      </c>
      <c r="AD20" s="20">
        <v>80.1</v>
      </c>
      <c r="AE20" s="20">
        <v>13.6</v>
      </c>
      <c r="AF20" s="76">
        <v>1.12</v>
      </c>
      <c r="AG20" s="20">
        <v>49.5</v>
      </c>
      <c r="AH20" s="20">
        <v>132.3</v>
      </c>
      <c r="AI20" s="76">
        <v>1.13</v>
      </c>
      <c r="AJ20" s="76">
        <v>1.85</v>
      </c>
      <c r="AL20" s="20">
        <v>107.1</v>
      </c>
      <c r="AM20" s="20">
        <v>10.8</v>
      </c>
      <c r="AN20" s="76">
        <v>0.89</v>
      </c>
      <c r="AO20" s="20">
        <v>43.7</v>
      </c>
      <c r="AP20" s="20">
        <v>166.9</v>
      </c>
      <c r="AQ20" s="76">
        <v>0.89</v>
      </c>
      <c r="AR20" s="19"/>
      <c r="AT20" s="20">
        <v>92.8</v>
      </c>
      <c r="AU20" s="20">
        <v>12.1</v>
      </c>
      <c r="AV20" s="76">
        <v>1</v>
      </c>
      <c r="AW20" s="20">
        <v>35.4</v>
      </c>
      <c r="AX20" s="20">
        <v>186.9</v>
      </c>
      <c r="AY20" s="76">
        <v>1</v>
      </c>
      <c r="AZ20" s="76">
        <v>4.03</v>
      </c>
      <c r="BA20" s="21"/>
      <c r="BB20" s="21"/>
      <c r="BC20" s="21"/>
      <c r="BD20" s="21"/>
      <c r="BE20" s="21"/>
      <c r="BF20" s="21"/>
      <c r="BG20" s="21"/>
      <c r="BH20" s="21"/>
      <c r="BJ20" s="20">
        <v>85.7</v>
      </c>
      <c r="BK20" s="20">
        <v>13.2</v>
      </c>
      <c r="BL20" s="76">
        <v>1.06</v>
      </c>
      <c r="BM20" s="20">
        <v>39.6</v>
      </c>
      <c r="BN20" s="20">
        <v>197.4</v>
      </c>
      <c r="BO20" s="76">
        <v>1.07</v>
      </c>
      <c r="BP20" s="76">
        <v>4.3</v>
      </c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78"/>
    </row>
    <row r="21" s="37" customFormat="1" spans="1:84">
      <c r="A21" s="3">
        <v>2016020</v>
      </c>
      <c r="B21" s="11" t="s">
        <v>143</v>
      </c>
      <c r="C21" s="2">
        <v>1553317</v>
      </c>
      <c r="D21" s="10" t="s">
        <v>144</v>
      </c>
      <c r="F21" s="20">
        <v>98.6</v>
      </c>
      <c r="G21" s="20">
        <v>11.9</v>
      </c>
      <c r="H21" s="76">
        <v>0.99</v>
      </c>
      <c r="I21" s="20">
        <v>31.7</v>
      </c>
      <c r="J21" s="20">
        <v>293.7</v>
      </c>
      <c r="K21" s="76">
        <v>0.95</v>
      </c>
      <c r="L21" s="19"/>
      <c r="N21" s="20">
        <v>81.7</v>
      </c>
      <c r="O21" s="20">
        <v>13.4</v>
      </c>
      <c r="P21" s="76">
        <v>1.11</v>
      </c>
      <c r="Q21" s="20">
        <v>38.3</v>
      </c>
      <c r="R21" s="20">
        <v>160.3</v>
      </c>
      <c r="S21" s="76">
        <v>1.11</v>
      </c>
      <c r="T21" s="19"/>
      <c r="V21" s="20">
        <v>67.4</v>
      </c>
      <c r="W21" s="20">
        <v>15.6</v>
      </c>
      <c r="X21" s="76">
        <v>1.29</v>
      </c>
      <c r="Y21" s="20">
        <v>37.5</v>
      </c>
      <c r="Z21" s="20">
        <v>181.8</v>
      </c>
      <c r="AA21" s="76">
        <v>1.3</v>
      </c>
      <c r="AB21" s="19"/>
      <c r="AD21" s="20">
        <v>69.7</v>
      </c>
      <c r="AE21" s="20">
        <v>15.2</v>
      </c>
      <c r="AF21" s="76">
        <v>1.25</v>
      </c>
      <c r="AG21" s="20">
        <v>31.9</v>
      </c>
      <c r="AH21" s="20">
        <v>199.9</v>
      </c>
      <c r="AI21" s="76">
        <v>1.26</v>
      </c>
      <c r="AJ21" s="19"/>
      <c r="AL21" s="20">
        <v>96.8</v>
      </c>
      <c r="AM21" s="20">
        <v>11.7</v>
      </c>
      <c r="AN21" s="76">
        <v>0.97</v>
      </c>
      <c r="AO21" s="20">
        <v>31.7</v>
      </c>
      <c r="AP21" s="20">
        <v>206.1</v>
      </c>
      <c r="AQ21" s="76">
        <v>0.96</v>
      </c>
      <c r="AR21" s="76">
        <v>2.24</v>
      </c>
      <c r="AT21" s="20">
        <v>92.8</v>
      </c>
      <c r="AU21" s="20">
        <v>12.1</v>
      </c>
      <c r="AV21" s="76">
        <v>1</v>
      </c>
      <c r="AW21" s="20">
        <v>35.7</v>
      </c>
      <c r="AX21" s="20">
        <v>177.1</v>
      </c>
      <c r="AY21" s="76">
        <v>1</v>
      </c>
      <c r="AZ21" s="76">
        <v>2.33</v>
      </c>
      <c r="BB21" s="79">
        <v>86.5</v>
      </c>
      <c r="BC21" s="79">
        <v>13.1</v>
      </c>
      <c r="BD21" s="80">
        <v>1.05</v>
      </c>
      <c r="BE21" s="79">
        <v>27.2</v>
      </c>
      <c r="BF21" s="79">
        <v>167.3</v>
      </c>
      <c r="BG21" s="80">
        <v>1.06</v>
      </c>
      <c r="BH21" s="78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78"/>
    </row>
    <row r="22" s="37" customFormat="1" spans="1:84">
      <c r="A22" s="3">
        <v>2016021</v>
      </c>
      <c r="B22" s="11" t="s">
        <v>148</v>
      </c>
      <c r="C22" s="2">
        <v>1553631</v>
      </c>
      <c r="D22" s="10" t="s">
        <v>149</v>
      </c>
      <c r="F22" s="20">
        <v>95.8</v>
      </c>
      <c r="G22" s="20">
        <v>11.8</v>
      </c>
      <c r="H22" s="76">
        <v>0.97</v>
      </c>
      <c r="I22" s="20">
        <v>27.2</v>
      </c>
      <c r="J22" s="20">
        <v>175.5</v>
      </c>
      <c r="K22" s="76">
        <v>0.97</v>
      </c>
      <c r="L22" s="19"/>
      <c r="N22" s="20">
        <v>52.3</v>
      </c>
      <c r="O22" s="20">
        <v>19.1</v>
      </c>
      <c r="P22" s="76">
        <v>1.58</v>
      </c>
      <c r="Q22" s="20">
        <v>59.8</v>
      </c>
      <c r="R22" s="20">
        <v>110.5</v>
      </c>
      <c r="S22" s="76">
        <v>1.6</v>
      </c>
      <c r="T22" s="76">
        <v>9.32</v>
      </c>
      <c r="V22" s="20">
        <v>22.8</v>
      </c>
      <c r="W22" s="20">
        <v>36.9</v>
      </c>
      <c r="X22" s="76">
        <v>3.04</v>
      </c>
      <c r="Y22" s="20">
        <v>68</v>
      </c>
      <c r="Z22" s="20">
        <v>124.3</v>
      </c>
      <c r="AA22" s="76">
        <v>3.15</v>
      </c>
      <c r="AB22" s="76">
        <v>5.86</v>
      </c>
      <c r="AD22" s="20">
        <v>83.2</v>
      </c>
      <c r="AE22" s="20">
        <v>13.2</v>
      </c>
      <c r="AF22" s="76">
        <v>1.09</v>
      </c>
      <c r="AG22" s="20">
        <v>103.4</v>
      </c>
      <c r="AH22" s="20">
        <v>279.2</v>
      </c>
      <c r="AI22" s="76">
        <v>1.09</v>
      </c>
      <c r="AJ22" s="76">
        <v>1.77</v>
      </c>
      <c r="AL22" s="20">
        <v>96.8</v>
      </c>
      <c r="AM22" s="20">
        <v>11.7</v>
      </c>
      <c r="AN22" s="76">
        <v>0.97</v>
      </c>
      <c r="AO22" s="20">
        <v>28</v>
      </c>
      <c r="AP22" s="20">
        <v>227.2</v>
      </c>
      <c r="AQ22" s="76">
        <v>0.96</v>
      </c>
      <c r="AR22" s="19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J22" s="20">
        <v>100.1</v>
      </c>
      <c r="BK22" s="20">
        <v>11.4</v>
      </c>
      <c r="BL22" s="76">
        <v>0.94</v>
      </c>
      <c r="BM22" s="20">
        <v>29.4</v>
      </c>
      <c r="BN22" s="20">
        <v>170.5</v>
      </c>
      <c r="BO22" s="76">
        <v>0.94</v>
      </c>
      <c r="BP22" s="76">
        <v>3.66</v>
      </c>
      <c r="BR22" s="37">
        <v>107.1</v>
      </c>
      <c r="BS22" s="37">
        <v>10.8</v>
      </c>
      <c r="BT22" s="37">
        <v>0.89</v>
      </c>
      <c r="BU22" s="37">
        <v>36.6</v>
      </c>
      <c r="BV22" s="37">
        <v>173.4</v>
      </c>
      <c r="BW22" s="37">
        <v>0.89</v>
      </c>
      <c r="BX22" s="21"/>
      <c r="BY22" s="20"/>
      <c r="BZ22" s="79">
        <v>108.3</v>
      </c>
      <c r="CA22" s="79">
        <v>11.1</v>
      </c>
      <c r="CB22" s="80">
        <v>0.89</v>
      </c>
      <c r="CC22" s="79">
        <v>27.8</v>
      </c>
      <c r="CD22" s="79">
        <v>268.9</v>
      </c>
      <c r="CE22" s="80">
        <v>0.88</v>
      </c>
      <c r="CF22" s="78"/>
    </row>
    <row r="23" s="37" customFormat="1" spans="1:84">
      <c r="A23" s="3">
        <v>2016023</v>
      </c>
      <c r="B23" s="11" t="s">
        <v>152</v>
      </c>
      <c r="C23" s="2">
        <v>1553243</v>
      </c>
      <c r="D23" s="10" t="s">
        <v>153</v>
      </c>
      <c r="F23" s="20">
        <v>57.7</v>
      </c>
      <c r="G23" s="20">
        <v>17.4</v>
      </c>
      <c r="H23" s="76">
        <v>1.43</v>
      </c>
      <c r="I23" s="20">
        <v>42.6</v>
      </c>
      <c r="J23" s="20">
        <v>180.2</v>
      </c>
      <c r="K23" s="76">
        <v>1.46</v>
      </c>
      <c r="L23" s="19"/>
      <c r="N23" s="20">
        <v>41.8</v>
      </c>
      <c r="O23" s="20">
        <v>22.4</v>
      </c>
      <c r="P23" s="76">
        <v>1.8</v>
      </c>
      <c r="Q23" s="20">
        <v>80.4</v>
      </c>
      <c r="R23" s="20">
        <v>139.8</v>
      </c>
      <c r="S23" s="76">
        <v>1.92</v>
      </c>
      <c r="T23" s="19"/>
      <c r="V23" s="20">
        <v>93.8</v>
      </c>
      <c r="W23" s="20">
        <v>12</v>
      </c>
      <c r="X23" s="76">
        <v>0.99</v>
      </c>
      <c r="Y23" s="20">
        <v>40.2</v>
      </c>
      <c r="Z23" s="20">
        <v>172</v>
      </c>
      <c r="AA23" s="76">
        <v>0.99</v>
      </c>
      <c r="AB23" s="19"/>
      <c r="AD23" s="20">
        <v>97.9</v>
      </c>
      <c r="AE23" s="20">
        <v>11.6</v>
      </c>
      <c r="AF23" s="76">
        <v>0.96</v>
      </c>
      <c r="AG23" s="20">
        <v>55.4</v>
      </c>
      <c r="AH23" s="20">
        <v>220</v>
      </c>
      <c r="AI23" s="76">
        <v>0.96</v>
      </c>
      <c r="AJ23" s="76">
        <v>0.84</v>
      </c>
      <c r="AL23" s="20">
        <v>109.7</v>
      </c>
      <c r="AM23" s="20">
        <v>10.6</v>
      </c>
      <c r="AN23" s="76">
        <v>0.87</v>
      </c>
      <c r="AO23" s="20">
        <v>33</v>
      </c>
      <c r="AP23" s="20">
        <v>230</v>
      </c>
      <c r="AQ23" s="76">
        <v>0.87</v>
      </c>
      <c r="AR23" s="19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78"/>
    </row>
    <row r="24" s="37" customFormat="1" spans="1:84">
      <c r="A24" s="3">
        <v>2016024</v>
      </c>
      <c r="B24" s="11" t="s">
        <v>156</v>
      </c>
      <c r="C24" s="2">
        <v>1554443</v>
      </c>
      <c r="D24" s="10" t="s">
        <v>157</v>
      </c>
      <c r="F24" s="20">
        <v>35</v>
      </c>
      <c r="G24" s="20">
        <v>26.3</v>
      </c>
      <c r="H24" s="76">
        <v>2.17</v>
      </c>
      <c r="I24" s="20">
        <v>85.4</v>
      </c>
      <c r="J24" s="20">
        <v>118.9</v>
      </c>
      <c r="K24" s="76">
        <v>2.22</v>
      </c>
      <c r="L24" s="19"/>
      <c r="N24" s="20">
        <v>16.8</v>
      </c>
      <c r="O24" s="20">
        <v>43.9</v>
      </c>
      <c r="P24" s="76">
        <v>3.53</v>
      </c>
      <c r="Q24" s="20">
        <v>130.8</v>
      </c>
      <c r="R24" s="20">
        <v>79.5</v>
      </c>
      <c r="S24" s="76">
        <v>4.04</v>
      </c>
      <c r="T24" s="76">
        <v>5.9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78"/>
    </row>
    <row r="25" s="37" customFormat="1" spans="1:84">
      <c r="A25" s="3">
        <v>2016025</v>
      </c>
      <c r="B25" s="11" t="s">
        <v>161</v>
      </c>
      <c r="C25" s="2">
        <v>1552649</v>
      </c>
      <c r="D25" s="10" t="s">
        <v>162</v>
      </c>
      <c r="F25" s="20">
        <v>78.7</v>
      </c>
      <c r="G25" s="20">
        <v>13.8</v>
      </c>
      <c r="H25" s="76">
        <v>1.14</v>
      </c>
      <c r="I25" s="20">
        <v>28.1</v>
      </c>
      <c r="J25" s="20">
        <v>183.5</v>
      </c>
      <c r="K25" s="76">
        <v>1.14</v>
      </c>
      <c r="L25" s="19"/>
      <c r="N25" s="20">
        <v>54.8</v>
      </c>
      <c r="O25" s="20">
        <v>18.4</v>
      </c>
      <c r="P25" s="76">
        <v>1.52</v>
      </c>
      <c r="Q25" s="20">
        <v>84.4</v>
      </c>
      <c r="R25" s="20">
        <v>111</v>
      </c>
      <c r="S25" s="76">
        <v>1.54</v>
      </c>
      <c r="T25" s="76">
        <v>9.32</v>
      </c>
      <c r="V25" s="20">
        <v>55.6</v>
      </c>
      <c r="W25" s="20">
        <v>18.2</v>
      </c>
      <c r="X25" s="76">
        <v>1.5</v>
      </c>
      <c r="Y25" s="20">
        <v>62.5</v>
      </c>
      <c r="Z25" s="20">
        <v>128.1</v>
      </c>
      <c r="AA25" s="76">
        <v>1.52</v>
      </c>
      <c r="AB25" s="19"/>
      <c r="AD25" s="20">
        <v>86.5</v>
      </c>
      <c r="AE25" s="20">
        <v>12.8</v>
      </c>
      <c r="AF25" s="76">
        <v>1.06</v>
      </c>
      <c r="AG25" s="20">
        <v>46.5</v>
      </c>
      <c r="AH25" s="20">
        <v>194.7</v>
      </c>
      <c r="AI25" s="76">
        <v>1.06</v>
      </c>
      <c r="AJ25" s="76">
        <v>1.77</v>
      </c>
      <c r="AK25" s="21"/>
      <c r="AL25" s="21"/>
      <c r="AM25" s="21"/>
      <c r="AN25" s="21"/>
      <c r="AO25" s="21"/>
      <c r="AP25" s="21"/>
      <c r="AQ25" s="21"/>
      <c r="AR25" s="21"/>
      <c r="AT25" s="20">
        <v>75.9</v>
      </c>
      <c r="AU25" s="20">
        <v>14.2</v>
      </c>
      <c r="AV25" s="76">
        <v>1.17</v>
      </c>
      <c r="AW25" s="20">
        <v>41.5</v>
      </c>
      <c r="AX25" s="20">
        <v>118.2</v>
      </c>
      <c r="AY25" s="76">
        <v>1.18</v>
      </c>
      <c r="AZ25" s="76">
        <v>3.44</v>
      </c>
      <c r="BB25" s="79">
        <v>69.1</v>
      </c>
      <c r="BC25" s="79">
        <v>15.3</v>
      </c>
      <c r="BD25" s="80">
        <v>1.26</v>
      </c>
      <c r="BE25" s="79">
        <v>40.7</v>
      </c>
      <c r="BF25" s="79">
        <v>107.7</v>
      </c>
      <c r="BG25" s="80">
        <v>1.27</v>
      </c>
      <c r="BH25" s="78"/>
      <c r="BJ25" s="20">
        <v>55.6</v>
      </c>
      <c r="BK25" s="20">
        <v>18.2</v>
      </c>
      <c r="BL25" s="76">
        <v>1.5</v>
      </c>
      <c r="BM25" s="20">
        <v>39</v>
      </c>
      <c r="BN25" s="20">
        <v>85.6</v>
      </c>
      <c r="BO25" s="76">
        <v>1.52</v>
      </c>
      <c r="BP25" s="19"/>
      <c r="BR25" s="37">
        <v>69.7</v>
      </c>
      <c r="BS25" s="37">
        <v>15.2</v>
      </c>
      <c r="BT25" s="37">
        <v>1.25</v>
      </c>
      <c r="BU25" s="37">
        <v>35.4</v>
      </c>
      <c r="BV25" s="37">
        <v>107.1</v>
      </c>
      <c r="BW25" s="37">
        <v>1.26</v>
      </c>
      <c r="BX25" s="21"/>
      <c r="BY25" s="20"/>
      <c r="BZ25" s="79">
        <v>92.2</v>
      </c>
      <c r="CA25" s="79">
        <v>12.5</v>
      </c>
      <c r="CB25" s="80">
        <v>1</v>
      </c>
      <c r="CC25" s="79">
        <v>29.5</v>
      </c>
      <c r="CD25" s="79">
        <v>231.6</v>
      </c>
      <c r="CE25" s="80">
        <v>1</v>
      </c>
      <c r="CF25" s="78"/>
    </row>
    <row r="26" s="37" customFormat="1" spans="1:84">
      <c r="A26" s="3">
        <v>2016026</v>
      </c>
      <c r="B26" s="11" t="s">
        <v>166</v>
      </c>
      <c r="C26" s="2">
        <v>1552477</v>
      </c>
      <c r="D26" s="10" t="s">
        <v>167</v>
      </c>
      <c r="F26" s="20">
        <v>107.7</v>
      </c>
      <c r="G26" s="20">
        <v>10.8</v>
      </c>
      <c r="H26" s="76">
        <v>0.89</v>
      </c>
      <c r="I26" s="20">
        <v>29.8</v>
      </c>
      <c r="J26" s="20">
        <v>287.7</v>
      </c>
      <c r="K26" s="76">
        <v>0.87</v>
      </c>
      <c r="L26" s="19"/>
      <c r="N26" s="20">
        <v>59.2</v>
      </c>
      <c r="O26" s="20">
        <v>17.3</v>
      </c>
      <c r="P26" s="76">
        <v>1.43</v>
      </c>
      <c r="Q26" s="20">
        <v>69</v>
      </c>
      <c r="R26" s="20">
        <v>162.5</v>
      </c>
      <c r="S26" s="76">
        <v>1.44</v>
      </c>
      <c r="T26" s="76">
        <v>4.82</v>
      </c>
      <c r="V26" s="20">
        <v>69.7</v>
      </c>
      <c r="W26" s="20">
        <v>15.2</v>
      </c>
      <c r="X26" s="76">
        <v>1.25</v>
      </c>
      <c r="Y26" s="20">
        <v>38.5</v>
      </c>
      <c r="Z26" s="20">
        <v>232.7</v>
      </c>
      <c r="AA26" s="76">
        <v>1.26</v>
      </c>
      <c r="AB26" s="76">
        <v>1.47</v>
      </c>
      <c r="AD26" s="20">
        <v>103.5</v>
      </c>
      <c r="AE26" s="20">
        <v>11.1</v>
      </c>
      <c r="AF26" s="76">
        <v>0.92</v>
      </c>
      <c r="AG26" s="20">
        <v>38.2</v>
      </c>
      <c r="AH26" s="20">
        <v>318.2</v>
      </c>
      <c r="AI26" s="76">
        <v>0.91</v>
      </c>
      <c r="AJ26" s="76">
        <v>1.33</v>
      </c>
      <c r="AK26" s="21"/>
      <c r="AL26" s="21"/>
      <c r="AM26" s="21"/>
      <c r="AN26" s="21"/>
      <c r="AO26" s="21"/>
      <c r="AP26" s="21"/>
      <c r="AQ26" s="21"/>
      <c r="AR26" s="21"/>
      <c r="AT26" s="20">
        <v>112.3</v>
      </c>
      <c r="AU26" s="20">
        <v>10.4</v>
      </c>
      <c r="AV26" s="76">
        <v>0.86</v>
      </c>
      <c r="AW26" s="20">
        <v>30</v>
      </c>
      <c r="AX26" s="20">
        <v>271.9</v>
      </c>
      <c r="AY26" s="76">
        <v>0.85</v>
      </c>
      <c r="AZ26" s="76">
        <v>2.78</v>
      </c>
      <c r="BB26" s="79">
        <v>96.8</v>
      </c>
      <c r="BC26" s="79">
        <v>11.7</v>
      </c>
      <c r="BD26" s="80">
        <v>0.97</v>
      </c>
      <c r="BE26" s="79">
        <v>34.3</v>
      </c>
      <c r="BF26" s="79">
        <v>238.2</v>
      </c>
      <c r="BG26" s="80">
        <v>0.96</v>
      </c>
      <c r="BH26" s="80">
        <v>4.55</v>
      </c>
      <c r="BJ26" s="20">
        <v>103.5</v>
      </c>
      <c r="BK26" s="20">
        <v>11.1</v>
      </c>
      <c r="BL26" s="76">
        <v>0.92</v>
      </c>
      <c r="BM26" s="20">
        <v>36.6</v>
      </c>
      <c r="BN26" s="20">
        <v>213</v>
      </c>
      <c r="BO26" s="76">
        <v>0.91</v>
      </c>
      <c r="BP26" s="19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78"/>
    </row>
    <row r="27" s="37" customFormat="1" spans="1:84">
      <c r="A27" s="3">
        <v>2016027</v>
      </c>
      <c r="B27" s="11" t="s">
        <v>169</v>
      </c>
      <c r="C27" s="2">
        <v>1154724</v>
      </c>
      <c r="D27" s="10" t="s">
        <v>170</v>
      </c>
      <c r="F27" s="20">
        <v>86.5</v>
      </c>
      <c r="G27" s="20">
        <v>13.1</v>
      </c>
      <c r="H27" s="76">
        <v>1.05</v>
      </c>
      <c r="I27" s="20">
        <v>27.4</v>
      </c>
      <c r="J27" s="20">
        <v>278.4</v>
      </c>
      <c r="K27" s="76">
        <v>1.06</v>
      </c>
      <c r="L27" s="19"/>
      <c r="N27" s="20">
        <v>17.6</v>
      </c>
      <c r="O27" s="20">
        <v>42.5</v>
      </c>
      <c r="P27" s="76">
        <v>3.41</v>
      </c>
      <c r="Q27" s="20">
        <v>80.3</v>
      </c>
      <c r="R27" s="20">
        <v>95.8</v>
      </c>
      <c r="S27" s="76">
        <v>3.9</v>
      </c>
      <c r="T27" s="76">
        <v>7.56</v>
      </c>
      <c r="V27" s="20">
        <v>31.6</v>
      </c>
      <c r="W27" s="20">
        <v>28.5</v>
      </c>
      <c r="X27" s="76">
        <v>2.35</v>
      </c>
      <c r="Y27" s="20">
        <v>64.3</v>
      </c>
      <c r="Z27" s="20">
        <v>185.9</v>
      </c>
      <c r="AA27" s="76">
        <v>2.41</v>
      </c>
      <c r="AB27" s="76">
        <v>15.89</v>
      </c>
      <c r="AD27" s="20">
        <v>75.2</v>
      </c>
      <c r="AE27" s="20">
        <v>14.3</v>
      </c>
      <c r="AF27" s="76">
        <v>1.18</v>
      </c>
      <c r="AG27" s="20">
        <v>41.5</v>
      </c>
      <c r="AH27" s="20">
        <v>281</v>
      </c>
      <c r="AI27" s="76">
        <v>1.19</v>
      </c>
      <c r="AJ27" s="76">
        <v>21.62</v>
      </c>
      <c r="AL27" s="20">
        <v>86.5</v>
      </c>
      <c r="AM27" s="20">
        <v>12.8</v>
      </c>
      <c r="AN27" s="76">
        <v>1.06</v>
      </c>
      <c r="AO27" s="20">
        <v>36.9</v>
      </c>
      <c r="AP27" s="20">
        <v>247.6</v>
      </c>
      <c r="AQ27" s="76">
        <v>1.06</v>
      </c>
      <c r="AR27" s="76">
        <v>22.52</v>
      </c>
      <c r="AT27" s="20">
        <v>75.9</v>
      </c>
      <c r="AU27" s="20">
        <v>14.2</v>
      </c>
      <c r="AV27" s="76">
        <v>1.17</v>
      </c>
      <c r="AW27" s="20">
        <v>29</v>
      </c>
      <c r="AX27" s="20">
        <v>210.8</v>
      </c>
      <c r="AY27" s="76">
        <v>1.18</v>
      </c>
      <c r="AZ27" s="76">
        <v>35.2</v>
      </c>
      <c r="BB27" s="79">
        <v>83.2</v>
      </c>
      <c r="BC27" s="79">
        <v>13.2</v>
      </c>
      <c r="BD27" s="80">
        <v>1.09</v>
      </c>
      <c r="BE27" s="79">
        <v>41</v>
      </c>
      <c r="BF27" s="79">
        <v>301.1</v>
      </c>
      <c r="BG27" s="80">
        <v>1.09</v>
      </c>
      <c r="BH27" s="80">
        <v>35.2</v>
      </c>
      <c r="BJ27" s="20">
        <v>89.1</v>
      </c>
      <c r="BK27" s="20">
        <v>12.5</v>
      </c>
      <c r="BL27" s="76">
        <v>1.03</v>
      </c>
      <c r="BM27" s="20">
        <v>37</v>
      </c>
      <c r="BN27" s="20">
        <v>383</v>
      </c>
      <c r="BO27" s="76">
        <v>1.03</v>
      </c>
      <c r="BP27" s="76">
        <v>31.2</v>
      </c>
      <c r="BR27" s="37">
        <v>90.9</v>
      </c>
      <c r="BS27" s="37">
        <v>12.3</v>
      </c>
      <c r="BT27" s="37">
        <v>1.01</v>
      </c>
      <c r="BU27" s="37">
        <v>34.4</v>
      </c>
      <c r="BV27" s="37">
        <v>420.7</v>
      </c>
      <c r="BW27" s="37">
        <v>1.02</v>
      </c>
      <c r="BX27" s="37">
        <v>18.56</v>
      </c>
      <c r="BY27" s="20"/>
      <c r="BZ27" s="79">
        <v>81.7</v>
      </c>
      <c r="CA27" s="79">
        <v>13.4</v>
      </c>
      <c r="CB27" s="80">
        <v>1.11</v>
      </c>
      <c r="CC27" s="79">
        <v>34.3</v>
      </c>
      <c r="CD27" s="79">
        <v>247.6</v>
      </c>
      <c r="CE27" s="80">
        <v>1.11</v>
      </c>
      <c r="CF27" s="80">
        <v>16.57</v>
      </c>
    </row>
    <row r="28" s="37" customFormat="1" spans="1:84">
      <c r="A28" s="3">
        <v>2016028</v>
      </c>
      <c r="B28" s="11" t="s">
        <v>173</v>
      </c>
      <c r="C28" s="2">
        <v>1554568</v>
      </c>
      <c r="D28" s="10" t="s">
        <v>174</v>
      </c>
      <c r="F28" s="20">
        <v>93.2</v>
      </c>
      <c r="G28" s="20">
        <v>12.4</v>
      </c>
      <c r="H28" s="76">
        <v>1</v>
      </c>
      <c r="I28" s="20">
        <v>33.3</v>
      </c>
      <c r="J28" s="20">
        <v>247.8</v>
      </c>
      <c r="K28" s="76">
        <v>1</v>
      </c>
      <c r="L28" s="19"/>
      <c r="N28" s="20">
        <v>61.9</v>
      </c>
      <c r="O28" s="20">
        <v>16.7</v>
      </c>
      <c r="P28" s="76">
        <v>1.38</v>
      </c>
      <c r="Q28" s="20">
        <v>56.8</v>
      </c>
      <c r="R28" s="20">
        <v>122.2</v>
      </c>
      <c r="S28" s="76">
        <v>1.39</v>
      </c>
      <c r="T28" s="76">
        <v>1.8</v>
      </c>
      <c r="V28" s="20">
        <v>48.7</v>
      </c>
      <c r="W28" s="20">
        <v>20.2</v>
      </c>
      <c r="X28" s="76">
        <v>1.67</v>
      </c>
      <c r="Y28" s="20">
        <v>65.1</v>
      </c>
      <c r="Z28" s="20">
        <v>121.6</v>
      </c>
      <c r="AA28" s="76">
        <v>1.69</v>
      </c>
      <c r="AB28" s="76">
        <v>6.32</v>
      </c>
      <c r="AD28" s="20">
        <v>35.5</v>
      </c>
      <c r="AE28" s="20">
        <v>26</v>
      </c>
      <c r="AF28" s="76">
        <v>2.15</v>
      </c>
      <c r="AG28" s="20">
        <v>76.1</v>
      </c>
      <c r="AH28" s="20">
        <v>113.9</v>
      </c>
      <c r="AI28" s="76">
        <v>2.19</v>
      </c>
      <c r="AJ28" s="19"/>
      <c r="AL28" s="20">
        <v>61.9</v>
      </c>
      <c r="AM28" s="20">
        <v>16.7</v>
      </c>
      <c r="AN28" s="76">
        <v>1.38</v>
      </c>
      <c r="AO28" s="20">
        <v>45.1</v>
      </c>
      <c r="AP28" s="20">
        <v>111</v>
      </c>
      <c r="AQ28" s="76">
        <v>1.39</v>
      </c>
      <c r="AR28" s="19"/>
      <c r="AT28" s="20">
        <v>78</v>
      </c>
      <c r="AU28" s="20">
        <v>13.9</v>
      </c>
      <c r="AV28" s="76">
        <v>1.15</v>
      </c>
      <c r="AW28" s="20">
        <v>41.4</v>
      </c>
      <c r="AX28" s="20">
        <v>101.7</v>
      </c>
      <c r="AY28" s="76">
        <v>1.15</v>
      </c>
      <c r="AZ28" s="76">
        <v>12.75</v>
      </c>
      <c r="BB28" s="79">
        <v>78</v>
      </c>
      <c r="BC28" s="79">
        <v>13.9</v>
      </c>
      <c r="BD28" s="80">
        <v>1.15</v>
      </c>
      <c r="BE28" s="79">
        <v>41.1</v>
      </c>
      <c r="BF28" s="79">
        <v>90.6</v>
      </c>
      <c r="BG28" s="80">
        <v>1.15</v>
      </c>
      <c r="BH28" s="80">
        <v>10.23</v>
      </c>
      <c r="BJ28" s="20">
        <v>62.4</v>
      </c>
      <c r="BK28" s="20">
        <v>16.6</v>
      </c>
      <c r="BL28" s="76">
        <v>1.37</v>
      </c>
      <c r="BM28" s="20">
        <v>48.5</v>
      </c>
      <c r="BN28" s="20">
        <v>79.5</v>
      </c>
      <c r="BO28" s="76">
        <v>1.38</v>
      </c>
      <c r="BP28" s="76">
        <v>7.39</v>
      </c>
      <c r="BQ28" s="21"/>
      <c r="BR28" s="21"/>
      <c r="BS28" s="21"/>
      <c r="BT28" s="21"/>
      <c r="BU28" s="21"/>
      <c r="BV28" s="21"/>
      <c r="BW28" s="21"/>
      <c r="BX28" s="21"/>
      <c r="BY28" s="16"/>
      <c r="BZ28" s="16"/>
      <c r="CA28" s="16"/>
      <c r="CB28" s="16"/>
      <c r="CC28" s="16"/>
      <c r="CD28" s="16"/>
      <c r="CE28" s="16"/>
      <c r="CF28" s="16"/>
    </row>
    <row r="29" s="37" customFormat="1" spans="1:84">
      <c r="A29" s="3">
        <v>2016029</v>
      </c>
      <c r="B29" s="11" t="s">
        <v>178</v>
      </c>
      <c r="C29" s="2">
        <v>1555311</v>
      </c>
      <c r="D29" s="10" t="s">
        <v>179</v>
      </c>
      <c r="F29" s="20">
        <v>13.3</v>
      </c>
      <c r="G29" s="20">
        <v>56.7</v>
      </c>
      <c r="H29" s="76">
        <v>4.68</v>
      </c>
      <c r="I29" s="20">
        <v>139.6</v>
      </c>
      <c r="J29" s="20">
        <v>81.4</v>
      </c>
      <c r="K29" s="76">
        <v>4.9</v>
      </c>
      <c r="L29" s="19"/>
      <c r="N29" s="20">
        <v>36.1</v>
      </c>
      <c r="O29" s="20">
        <v>24.9</v>
      </c>
      <c r="P29" s="76">
        <v>2.04</v>
      </c>
      <c r="Q29" s="20">
        <v>154.4</v>
      </c>
      <c r="R29" s="20">
        <v>116.1</v>
      </c>
      <c r="S29" s="76">
        <v>2.15</v>
      </c>
      <c r="T29" s="76">
        <v>1.49</v>
      </c>
      <c r="V29" s="20">
        <v>49.3</v>
      </c>
      <c r="W29" s="20">
        <v>20</v>
      </c>
      <c r="X29" s="76">
        <v>1.65</v>
      </c>
      <c r="Y29" s="20">
        <v>114.4</v>
      </c>
      <c r="Z29" s="20">
        <v>100.7</v>
      </c>
      <c r="AA29" s="76">
        <v>1.67</v>
      </c>
      <c r="AB29" s="76">
        <v>1.31</v>
      </c>
      <c r="AD29" s="20">
        <v>67.4</v>
      </c>
      <c r="AE29" s="20">
        <v>15.6</v>
      </c>
      <c r="AF29" s="76">
        <v>1.29</v>
      </c>
      <c r="AG29" s="20">
        <v>75.9</v>
      </c>
      <c r="AH29" s="20">
        <v>83.4</v>
      </c>
      <c r="AI29" s="76">
        <v>1.3</v>
      </c>
      <c r="AJ29" s="76">
        <v>3.43</v>
      </c>
      <c r="AL29" s="20">
        <v>93.8</v>
      </c>
      <c r="AM29" s="20">
        <v>12</v>
      </c>
      <c r="AN29" s="76">
        <v>0.99</v>
      </c>
      <c r="AO29" s="20">
        <v>53.2</v>
      </c>
      <c r="AP29" s="20">
        <v>88.6</v>
      </c>
      <c r="AQ29" s="76">
        <v>0.99</v>
      </c>
      <c r="AR29" s="76">
        <v>14.98</v>
      </c>
      <c r="AT29" s="20">
        <v>95.8</v>
      </c>
      <c r="AU29" s="20">
        <v>11.8</v>
      </c>
      <c r="AV29" s="76">
        <v>0.97</v>
      </c>
      <c r="AW29" s="20">
        <v>44.7</v>
      </c>
      <c r="AX29" s="20">
        <v>81.1</v>
      </c>
      <c r="AY29" s="76">
        <v>0.97</v>
      </c>
      <c r="AZ29" s="76">
        <v>6.21</v>
      </c>
      <c r="BB29" s="79">
        <v>111</v>
      </c>
      <c r="BC29" s="79">
        <v>10.5</v>
      </c>
      <c r="BD29" s="80">
        <v>0.87</v>
      </c>
      <c r="BE29" s="79">
        <v>40.6</v>
      </c>
      <c r="BF29" s="79">
        <v>100.7</v>
      </c>
      <c r="BG29" s="80">
        <v>0.86</v>
      </c>
      <c r="BH29" s="80">
        <v>5.31</v>
      </c>
      <c r="BJ29" s="20">
        <v>93.8</v>
      </c>
      <c r="BK29" s="20">
        <v>12</v>
      </c>
      <c r="BL29" s="76">
        <v>0.99</v>
      </c>
      <c r="BM29" s="20">
        <v>51.3</v>
      </c>
      <c r="BN29" s="20">
        <v>98</v>
      </c>
      <c r="BO29" s="76">
        <v>0.99</v>
      </c>
      <c r="BP29" s="76">
        <v>5.75</v>
      </c>
      <c r="BR29" s="37">
        <v>102.3</v>
      </c>
      <c r="BS29" s="37">
        <v>11.2</v>
      </c>
      <c r="BT29" s="37">
        <v>0.92</v>
      </c>
      <c r="BU29" s="37">
        <v>49.9</v>
      </c>
      <c r="BV29" s="37">
        <v>106.6</v>
      </c>
      <c r="BW29" s="37">
        <v>0.92</v>
      </c>
      <c r="BX29" s="37">
        <v>6.77</v>
      </c>
      <c r="BY29" s="16"/>
      <c r="BZ29" s="16"/>
      <c r="CA29" s="16"/>
      <c r="CB29" s="16"/>
      <c r="CC29" s="16"/>
      <c r="CD29" s="16"/>
      <c r="CE29" s="16"/>
      <c r="CF29" s="16"/>
    </row>
    <row r="30" spans="1:84">
      <c r="A30" s="3">
        <v>2016030</v>
      </c>
      <c r="B30" s="11" t="s">
        <v>183</v>
      </c>
      <c r="C30" s="2">
        <v>1555563</v>
      </c>
      <c r="D30" s="10" t="s">
        <v>184</v>
      </c>
      <c r="F30" s="6">
        <v>96.8</v>
      </c>
      <c r="G30" s="6">
        <v>11.7</v>
      </c>
      <c r="H30" s="7">
        <v>0.97</v>
      </c>
      <c r="I30" s="6">
        <v>34.7</v>
      </c>
      <c r="J30" s="6">
        <v>312.3</v>
      </c>
      <c r="K30" s="7">
        <v>0.96</v>
      </c>
      <c r="L30" s="19"/>
      <c r="N30" s="6">
        <v>90.9</v>
      </c>
      <c r="O30" s="6">
        <v>12.3</v>
      </c>
      <c r="P30" s="7">
        <v>1.01</v>
      </c>
      <c r="Q30" s="6">
        <v>39.4</v>
      </c>
      <c r="R30" s="6">
        <v>238.2</v>
      </c>
      <c r="S30" s="7">
        <v>1.02</v>
      </c>
      <c r="T30" s="7">
        <v>0.64</v>
      </c>
      <c r="V30" s="6">
        <v>94.8</v>
      </c>
      <c r="W30" s="6">
        <v>11.9</v>
      </c>
      <c r="X30" s="7">
        <v>0.98</v>
      </c>
      <c r="Y30" s="6">
        <v>32.5</v>
      </c>
      <c r="Z30" s="6">
        <v>240.7</v>
      </c>
      <c r="AA30" s="7">
        <v>0.98</v>
      </c>
      <c r="AB30" s="7">
        <v>0.69</v>
      </c>
      <c r="AD30" s="6">
        <v>93.8</v>
      </c>
      <c r="AE30" s="6">
        <v>12</v>
      </c>
      <c r="AF30" s="7">
        <v>0.99</v>
      </c>
      <c r="AG30" s="6">
        <v>32.5</v>
      </c>
      <c r="AH30" s="6">
        <v>235.4</v>
      </c>
      <c r="AI30" s="7">
        <v>0.99</v>
      </c>
      <c r="AJ30" s="7">
        <v>1.9</v>
      </c>
      <c r="AL30" s="6">
        <v>95.8</v>
      </c>
      <c r="AM30" s="6">
        <v>11.8</v>
      </c>
      <c r="AN30" s="7">
        <v>0.97</v>
      </c>
      <c r="AO30" s="6">
        <v>28</v>
      </c>
      <c r="AP30" s="6">
        <v>217.6</v>
      </c>
      <c r="AQ30" s="7">
        <v>0.97</v>
      </c>
      <c r="AR30" s="7">
        <v>2.78</v>
      </c>
      <c r="AT30" s="6">
        <v>100.1</v>
      </c>
      <c r="AU30" s="6">
        <v>11.4</v>
      </c>
      <c r="AV30" s="7">
        <v>0.94</v>
      </c>
      <c r="AW30" s="6">
        <v>30.4</v>
      </c>
      <c r="AX30" s="6">
        <v>194.7</v>
      </c>
      <c r="AY30" s="7">
        <v>0.94</v>
      </c>
      <c r="AZ30" s="7">
        <v>3.97</v>
      </c>
      <c r="BB30" s="4">
        <v>92.8</v>
      </c>
      <c r="BC30" s="4">
        <v>12.1</v>
      </c>
      <c r="BD30" s="75">
        <v>1</v>
      </c>
      <c r="BE30" s="4">
        <v>27.4</v>
      </c>
      <c r="BF30" s="4">
        <v>185.9</v>
      </c>
      <c r="BG30" s="75">
        <v>1</v>
      </c>
      <c r="BH30" s="78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</row>
    <row r="31" spans="1:84">
      <c r="A31" s="3">
        <v>2016031</v>
      </c>
      <c r="B31" s="11" t="s">
        <v>186</v>
      </c>
      <c r="C31" s="2">
        <v>1556021</v>
      </c>
      <c r="D31" s="10" t="s">
        <v>187</v>
      </c>
      <c r="F31" s="6">
        <v>40.1</v>
      </c>
      <c r="G31" s="6">
        <v>23.6</v>
      </c>
      <c r="H31" s="7">
        <v>1.95</v>
      </c>
      <c r="I31" s="6">
        <v>88.3</v>
      </c>
      <c r="J31" s="6">
        <v>78.3</v>
      </c>
      <c r="K31" s="7">
        <v>1.99</v>
      </c>
      <c r="L31" s="19"/>
      <c r="N31" s="6">
        <v>35.1</v>
      </c>
      <c r="O31" s="6">
        <v>26.2</v>
      </c>
      <c r="P31" s="7">
        <v>2.16</v>
      </c>
      <c r="Q31" s="6">
        <v>120.3</v>
      </c>
      <c r="R31" s="6">
        <v>50.3</v>
      </c>
      <c r="S31" s="7">
        <v>2.21</v>
      </c>
      <c r="T31" s="7">
        <v>4.3</v>
      </c>
      <c r="V31" s="6">
        <v>78.7</v>
      </c>
      <c r="W31" s="6">
        <v>13.8</v>
      </c>
      <c r="X31" s="7">
        <v>1.14</v>
      </c>
      <c r="Y31" s="6">
        <v>53.1</v>
      </c>
      <c r="Z31" s="6">
        <v>118.2</v>
      </c>
      <c r="AA31" s="7">
        <v>1.14</v>
      </c>
      <c r="AB31" s="76">
        <v>3.12</v>
      </c>
      <c r="AD31" s="6">
        <v>79.4</v>
      </c>
      <c r="AE31" s="6">
        <v>13.7</v>
      </c>
      <c r="AF31" s="7">
        <v>1.13</v>
      </c>
      <c r="AG31" s="6">
        <v>48.3</v>
      </c>
      <c r="AH31" s="6">
        <v>122.9</v>
      </c>
      <c r="AI31" s="7">
        <v>1.13</v>
      </c>
      <c r="AJ31" s="7">
        <v>3.96</v>
      </c>
      <c r="AL31" s="6">
        <v>92.8</v>
      </c>
      <c r="AM31" s="6">
        <v>12.1</v>
      </c>
      <c r="AN31" s="7">
        <v>1</v>
      </c>
      <c r="AO31" s="6">
        <v>36.9</v>
      </c>
      <c r="AP31" s="6">
        <v>97.6</v>
      </c>
      <c r="AQ31" s="7">
        <v>1</v>
      </c>
      <c r="AR31" s="7">
        <v>4.44</v>
      </c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</row>
    <row r="32" spans="1:84">
      <c r="A32" s="3">
        <v>2016032</v>
      </c>
      <c r="B32" s="11" t="s">
        <v>189</v>
      </c>
      <c r="C32" s="2">
        <v>1555401</v>
      </c>
      <c r="D32" s="10" t="s">
        <v>190</v>
      </c>
      <c r="F32" s="6">
        <v>111</v>
      </c>
      <c r="G32" s="6">
        <v>10.9</v>
      </c>
      <c r="H32" s="7">
        <v>0.88</v>
      </c>
      <c r="I32" s="6">
        <v>34.9</v>
      </c>
      <c r="J32" s="6">
        <v>260.1</v>
      </c>
      <c r="K32" s="7">
        <v>0.86</v>
      </c>
      <c r="L32" s="19"/>
      <c r="N32" s="6">
        <v>57.6</v>
      </c>
      <c r="O32" s="6">
        <v>17.7</v>
      </c>
      <c r="P32" s="7">
        <v>1.42</v>
      </c>
      <c r="Q32" s="6">
        <v>133</v>
      </c>
      <c r="R32" s="6">
        <v>134.7</v>
      </c>
      <c r="S32" s="7">
        <v>1.48</v>
      </c>
      <c r="T32" s="7">
        <v>2.8</v>
      </c>
      <c r="V32" s="6">
        <v>63.3</v>
      </c>
      <c r="W32" s="6">
        <v>16.4</v>
      </c>
      <c r="X32" s="7">
        <v>1.35</v>
      </c>
      <c r="Y32" s="6">
        <v>48.5</v>
      </c>
      <c r="Z32" s="6">
        <v>144.6</v>
      </c>
      <c r="AA32" s="7">
        <v>1.37</v>
      </c>
      <c r="AB32" s="7">
        <v>4.2</v>
      </c>
      <c r="AD32" s="6">
        <v>107.1</v>
      </c>
      <c r="AE32" s="6">
        <v>10.8</v>
      </c>
      <c r="AF32" s="7">
        <v>0.89</v>
      </c>
      <c r="AG32" s="6">
        <v>36.6</v>
      </c>
      <c r="AH32" s="6">
        <v>143.7</v>
      </c>
      <c r="AI32" s="7">
        <v>0.89</v>
      </c>
      <c r="AJ32" s="7">
        <v>8.2</v>
      </c>
      <c r="AL32" s="6">
        <v>99</v>
      </c>
      <c r="AM32" s="6">
        <v>11.5</v>
      </c>
      <c r="AN32" s="7">
        <v>0.95</v>
      </c>
      <c r="AO32" s="6">
        <v>54.4</v>
      </c>
      <c r="AP32" s="6">
        <v>161.3</v>
      </c>
      <c r="AQ32" s="7">
        <v>0.95</v>
      </c>
      <c r="AR32" s="7">
        <v>2.17</v>
      </c>
      <c r="AT32" s="6">
        <v>95.8</v>
      </c>
      <c r="AU32" s="6">
        <v>11.8</v>
      </c>
      <c r="AV32" s="7">
        <v>0.97</v>
      </c>
      <c r="AW32" s="6">
        <v>64</v>
      </c>
      <c r="AX32" s="6">
        <v>133.7</v>
      </c>
      <c r="AY32" s="7">
        <v>0.97</v>
      </c>
      <c r="AZ32" s="7">
        <v>1.65</v>
      </c>
      <c r="BB32" s="4">
        <v>101.2</v>
      </c>
      <c r="BC32" s="4">
        <v>11.3</v>
      </c>
      <c r="BD32" s="75">
        <v>0.93</v>
      </c>
      <c r="BE32" s="4">
        <v>27.8</v>
      </c>
      <c r="BF32" s="4">
        <v>122.2</v>
      </c>
      <c r="BG32" s="75">
        <v>0.93</v>
      </c>
      <c r="BH32" s="75">
        <v>2.65</v>
      </c>
      <c r="BJ32" s="6">
        <v>102.3</v>
      </c>
      <c r="BK32" s="6">
        <v>11.2</v>
      </c>
      <c r="BL32" s="7">
        <v>0.92</v>
      </c>
      <c r="BM32" s="6">
        <v>32.7</v>
      </c>
      <c r="BN32" s="6">
        <v>122.2</v>
      </c>
      <c r="BO32" s="7">
        <v>0.92</v>
      </c>
      <c r="BP32" s="7">
        <v>3.54</v>
      </c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</row>
    <row r="33" spans="1:84">
      <c r="A33" s="3">
        <v>2016033</v>
      </c>
      <c r="B33" s="11" t="s">
        <v>193</v>
      </c>
      <c r="C33" s="2">
        <v>1557423</v>
      </c>
      <c r="D33" s="10" t="s">
        <v>194</v>
      </c>
      <c r="F33" s="6">
        <v>72.6</v>
      </c>
      <c r="G33" s="6">
        <v>14.6</v>
      </c>
      <c r="H33" s="7">
        <v>1.2</v>
      </c>
      <c r="I33" s="6">
        <v>31.2</v>
      </c>
      <c r="J33" s="6">
        <v>471.1</v>
      </c>
      <c r="K33" s="7">
        <v>1.21</v>
      </c>
      <c r="L33" s="19"/>
      <c r="N33" s="6">
        <v>49.4</v>
      </c>
      <c r="O33" s="6">
        <v>19.6</v>
      </c>
      <c r="P33" s="7">
        <v>1.61</v>
      </c>
      <c r="Q33" s="6">
        <v>47.2</v>
      </c>
      <c r="R33" s="6">
        <v>157.1</v>
      </c>
      <c r="S33" s="7">
        <v>1.66</v>
      </c>
      <c r="T33" s="7">
        <v>1.8</v>
      </c>
      <c r="V33" s="6">
        <v>66.4</v>
      </c>
      <c r="W33" s="6">
        <v>15.8</v>
      </c>
      <c r="X33" s="7">
        <v>1.3</v>
      </c>
      <c r="Y33" s="6">
        <v>41.1</v>
      </c>
      <c r="Z33" s="6">
        <v>306.6</v>
      </c>
      <c r="AA33" s="7">
        <v>1.31</v>
      </c>
      <c r="AB33" s="7">
        <v>3.81</v>
      </c>
      <c r="AD33" s="6">
        <v>82.4</v>
      </c>
      <c r="AE33" s="6">
        <v>13.3</v>
      </c>
      <c r="AF33" s="7">
        <v>1.1</v>
      </c>
      <c r="AG33" s="6">
        <v>36.1</v>
      </c>
      <c r="AH33" s="6">
        <v>351</v>
      </c>
      <c r="AI33" s="7">
        <v>1.1</v>
      </c>
      <c r="AJ33" s="7">
        <v>3.14</v>
      </c>
      <c r="AL33" s="6">
        <v>94.8</v>
      </c>
      <c r="AM33" s="6">
        <v>11.9</v>
      </c>
      <c r="AN33" s="7">
        <v>0.98</v>
      </c>
      <c r="AO33" s="6">
        <v>32.5</v>
      </c>
      <c r="AP33" s="6">
        <v>343.9</v>
      </c>
      <c r="AQ33" s="7">
        <v>0.98</v>
      </c>
      <c r="AR33" s="19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</row>
    <row r="34" spans="1:84">
      <c r="A34" s="3">
        <v>2016034</v>
      </c>
      <c r="B34" s="11" t="s">
        <v>196</v>
      </c>
      <c r="C34" s="2">
        <v>1558801</v>
      </c>
      <c r="D34" s="10" t="s">
        <v>197</v>
      </c>
      <c r="F34" s="6">
        <v>73.3</v>
      </c>
      <c r="G34" s="6">
        <v>14.6</v>
      </c>
      <c r="H34" s="7">
        <v>1.2</v>
      </c>
      <c r="I34" s="6">
        <v>30.6</v>
      </c>
      <c r="J34" s="6">
        <v>146.6</v>
      </c>
      <c r="K34" s="7">
        <v>1.21</v>
      </c>
      <c r="L34" s="19"/>
      <c r="N34" s="6">
        <v>50.8</v>
      </c>
      <c r="O34" s="6">
        <v>19.4</v>
      </c>
      <c r="P34" s="7">
        <v>1.56</v>
      </c>
      <c r="Q34" s="6">
        <v>56.5</v>
      </c>
      <c r="R34" s="6">
        <v>92.8</v>
      </c>
      <c r="S34" s="7">
        <v>1.63</v>
      </c>
      <c r="T34" s="7">
        <v>2.07</v>
      </c>
      <c r="V34" s="6">
        <v>57.5</v>
      </c>
      <c r="W34" s="6">
        <v>17.7</v>
      </c>
      <c r="X34" s="7">
        <v>1.46</v>
      </c>
      <c r="Y34" s="6">
        <v>54.8</v>
      </c>
      <c r="Z34" s="6">
        <v>112.7</v>
      </c>
      <c r="AA34" s="7">
        <v>1.48</v>
      </c>
      <c r="AB34" s="7">
        <v>5.31</v>
      </c>
      <c r="AD34" s="6">
        <v>82.4</v>
      </c>
      <c r="AE34" s="6">
        <v>13.3</v>
      </c>
      <c r="AF34" s="7">
        <v>1.1</v>
      </c>
      <c r="AG34" s="6">
        <v>36.3</v>
      </c>
      <c r="AH34" s="6">
        <v>118.9</v>
      </c>
      <c r="AI34" s="7">
        <v>1.1</v>
      </c>
      <c r="AJ34" s="19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</row>
    <row r="35" spans="1:84">
      <c r="A35" s="3">
        <v>2016035</v>
      </c>
      <c r="B35" s="11" t="s">
        <v>199</v>
      </c>
      <c r="C35" s="2">
        <v>1558034</v>
      </c>
      <c r="D35" s="10" t="s">
        <v>200</v>
      </c>
      <c r="F35" s="6">
        <v>46.7</v>
      </c>
      <c r="G35" s="6">
        <v>20.9</v>
      </c>
      <c r="H35" s="7">
        <v>1.72</v>
      </c>
      <c r="I35" s="6">
        <v>94.6</v>
      </c>
      <c r="J35" s="6">
        <v>52.5</v>
      </c>
      <c r="K35" s="7">
        <v>1.75</v>
      </c>
      <c r="L35" s="19"/>
      <c r="N35" s="6">
        <v>47.3</v>
      </c>
      <c r="O35" s="6">
        <v>20.7</v>
      </c>
      <c r="P35" s="7">
        <v>1.71</v>
      </c>
      <c r="Q35" s="6">
        <v>85.4</v>
      </c>
      <c r="R35" s="6">
        <v>77.9</v>
      </c>
      <c r="S35" s="7">
        <v>1.74</v>
      </c>
      <c r="T35" s="19"/>
      <c r="V35" s="6">
        <v>54.4</v>
      </c>
      <c r="W35" s="6">
        <v>18.5</v>
      </c>
      <c r="X35" s="7">
        <v>1.53</v>
      </c>
      <c r="Y35" s="6">
        <v>84.9</v>
      </c>
      <c r="Z35" s="6">
        <v>102.8</v>
      </c>
      <c r="AA35" s="7">
        <v>1.55</v>
      </c>
      <c r="AB35" s="19"/>
      <c r="AD35" s="6">
        <v>56.3</v>
      </c>
      <c r="AE35" s="6">
        <v>18</v>
      </c>
      <c r="AF35" s="7">
        <v>1.49</v>
      </c>
      <c r="AG35" s="6">
        <v>74</v>
      </c>
      <c r="AH35" s="6">
        <v>73.7</v>
      </c>
      <c r="AI35" s="7">
        <v>1.5</v>
      </c>
      <c r="AJ35" s="7">
        <v>4.62</v>
      </c>
      <c r="AL35" s="6">
        <v>61.3</v>
      </c>
      <c r="AM35" s="6">
        <v>16.9</v>
      </c>
      <c r="AN35" s="7">
        <v>1.36</v>
      </c>
      <c r="AO35" s="6">
        <v>55.3</v>
      </c>
      <c r="AP35" s="6">
        <v>42.8</v>
      </c>
      <c r="AQ35" s="7">
        <v>1.4</v>
      </c>
      <c r="AR35" s="7">
        <v>4.03</v>
      </c>
      <c r="AT35" s="6">
        <v>78.7</v>
      </c>
      <c r="AU35" s="6">
        <v>13.8</v>
      </c>
      <c r="AV35" s="7">
        <v>1.14</v>
      </c>
      <c r="AW35" s="6">
        <v>41</v>
      </c>
      <c r="AX35" s="6">
        <v>88.6</v>
      </c>
      <c r="AY35" s="7">
        <v>1.14</v>
      </c>
      <c r="AZ35" s="7">
        <v>19.11</v>
      </c>
      <c r="BB35" s="4">
        <v>68.9</v>
      </c>
      <c r="BC35" s="4">
        <v>15.5</v>
      </c>
      <c r="BD35" s="75">
        <v>1.25</v>
      </c>
      <c r="BE35" s="4">
        <v>35.3</v>
      </c>
      <c r="BF35" s="4">
        <v>83.6</v>
      </c>
      <c r="BG35" s="75">
        <v>1.28</v>
      </c>
      <c r="BH35" s="75">
        <v>23.28</v>
      </c>
      <c r="BJ35" s="6">
        <v>83.2</v>
      </c>
      <c r="BK35" s="6">
        <v>13.2</v>
      </c>
      <c r="BL35" s="7">
        <v>1.09</v>
      </c>
      <c r="BM35" s="6">
        <v>41.1</v>
      </c>
      <c r="BN35" s="6">
        <v>90.1</v>
      </c>
      <c r="BO35" s="7">
        <v>1.09</v>
      </c>
      <c r="BP35" s="7">
        <v>24.04</v>
      </c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</row>
    <row r="36" spans="1:84">
      <c r="A36" s="3">
        <v>2016036</v>
      </c>
      <c r="B36" s="11" t="s">
        <v>203</v>
      </c>
      <c r="C36" s="2">
        <v>1303780</v>
      </c>
      <c r="D36" s="10" t="s">
        <v>204</v>
      </c>
      <c r="F36" s="6">
        <v>91.9</v>
      </c>
      <c r="G36" s="6">
        <v>12.2</v>
      </c>
      <c r="H36" s="7">
        <v>1.01</v>
      </c>
      <c r="I36" s="6">
        <v>37.1</v>
      </c>
      <c r="J36" s="6">
        <v>301.1</v>
      </c>
      <c r="K36" s="7">
        <v>1.01</v>
      </c>
      <c r="L36" s="19"/>
      <c r="N36" s="6">
        <v>68.5</v>
      </c>
      <c r="O36" s="6">
        <v>15.4</v>
      </c>
      <c r="P36" s="7">
        <v>1.27</v>
      </c>
      <c r="Q36" s="6">
        <v>61.8</v>
      </c>
      <c r="R36" s="6">
        <v>201.9</v>
      </c>
      <c r="S36" s="7">
        <v>1.28</v>
      </c>
      <c r="T36" s="19"/>
      <c r="V36" s="6">
        <v>80.1</v>
      </c>
      <c r="W36" s="6">
        <v>13.6</v>
      </c>
      <c r="X36" s="7">
        <v>1.12</v>
      </c>
      <c r="Y36" s="6">
        <v>49.4</v>
      </c>
      <c r="Z36" s="6">
        <v>244</v>
      </c>
      <c r="AA36" s="7">
        <v>1.13</v>
      </c>
      <c r="AB36" s="19"/>
      <c r="AC36" s="21"/>
      <c r="AD36" s="21"/>
      <c r="AE36" s="21"/>
      <c r="AF36" s="21"/>
      <c r="AG36" s="21"/>
      <c r="AH36" s="21"/>
      <c r="AI36" s="21"/>
      <c r="AJ36" s="21"/>
      <c r="AL36" s="6">
        <v>121</v>
      </c>
      <c r="AM36" s="6">
        <v>9.8</v>
      </c>
      <c r="AN36" s="7">
        <v>0.81</v>
      </c>
      <c r="AO36" s="6">
        <v>36.7</v>
      </c>
      <c r="AP36" s="6">
        <v>134.6</v>
      </c>
      <c r="AQ36" s="7">
        <v>0.8</v>
      </c>
      <c r="AR36" s="7">
        <v>0.33</v>
      </c>
      <c r="AT36" s="6">
        <v>111</v>
      </c>
      <c r="AU36" s="6">
        <v>10.5</v>
      </c>
      <c r="AV36" s="7">
        <v>0.87</v>
      </c>
      <c r="AW36" s="6">
        <v>31</v>
      </c>
      <c r="AX36" s="6">
        <v>133.6</v>
      </c>
      <c r="AY36" s="7">
        <v>0.86</v>
      </c>
      <c r="AZ36" s="7">
        <v>1.02</v>
      </c>
      <c r="BB36" s="4">
        <v>112.3</v>
      </c>
      <c r="BC36" s="4">
        <v>10.4</v>
      </c>
      <c r="BD36" s="75">
        <v>0.86</v>
      </c>
      <c r="BE36" s="4">
        <v>27.1</v>
      </c>
      <c r="BF36" s="4">
        <v>124.9</v>
      </c>
      <c r="BG36" s="75">
        <v>0.85</v>
      </c>
      <c r="BH36" s="75">
        <v>1.72</v>
      </c>
      <c r="BI36" s="21"/>
      <c r="BJ36" s="21"/>
      <c r="BK36" s="21"/>
      <c r="BL36" s="21"/>
      <c r="BM36" s="21"/>
      <c r="BN36" s="21"/>
      <c r="BO36" s="21"/>
      <c r="BP36" s="21"/>
      <c r="BR36" s="6">
        <v>107.1</v>
      </c>
      <c r="BS36" s="6">
        <v>10.8</v>
      </c>
      <c r="BT36" s="7">
        <v>0.89</v>
      </c>
      <c r="BU36" s="6">
        <v>27.1</v>
      </c>
      <c r="BV36" s="6">
        <v>184.2</v>
      </c>
      <c r="BW36" s="7">
        <v>0.89</v>
      </c>
      <c r="BX36" s="7">
        <v>3.63</v>
      </c>
      <c r="BZ36" s="4">
        <v>74.6</v>
      </c>
      <c r="CA36" s="4">
        <v>14.3</v>
      </c>
      <c r="CB36" s="75">
        <v>1.17</v>
      </c>
      <c r="CC36" s="4">
        <v>38</v>
      </c>
      <c r="CD36" s="4">
        <v>419.2</v>
      </c>
      <c r="CE36" s="75">
        <v>1.18</v>
      </c>
      <c r="CF36" s="75">
        <v>5.01</v>
      </c>
    </row>
    <row r="37" spans="1:84">
      <c r="A37" s="3">
        <v>2016037</v>
      </c>
      <c r="B37" s="11" t="s">
        <v>208</v>
      </c>
      <c r="C37" s="2">
        <v>1559426</v>
      </c>
      <c r="D37" s="10" t="s">
        <v>209</v>
      </c>
      <c r="F37" s="6">
        <v>80.1</v>
      </c>
      <c r="G37" s="6">
        <v>13.6</v>
      </c>
      <c r="H37" s="7">
        <v>1.12</v>
      </c>
      <c r="I37" s="6">
        <v>31.3</v>
      </c>
      <c r="J37" s="6">
        <v>196.6</v>
      </c>
      <c r="K37" s="7">
        <v>1.13</v>
      </c>
      <c r="L37" s="19"/>
      <c r="M37" s="21"/>
      <c r="N37" s="21"/>
      <c r="O37" s="21"/>
      <c r="P37" s="21"/>
      <c r="Q37" s="21"/>
      <c r="R37" s="21"/>
      <c r="S37" s="21"/>
      <c r="T37" s="21"/>
      <c r="V37" s="6">
        <v>87.4</v>
      </c>
      <c r="W37" s="6">
        <v>12.7</v>
      </c>
      <c r="X37" s="7">
        <v>1.05</v>
      </c>
      <c r="Y37" s="6">
        <v>39.8</v>
      </c>
      <c r="Z37" s="6">
        <v>195.6</v>
      </c>
      <c r="AA37" s="7">
        <v>1.05</v>
      </c>
      <c r="AB37" s="19"/>
      <c r="AD37" s="6">
        <v>109.7</v>
      </c>
      <c r="AE37" s="6">
        <v>10.6</v>
      </c>
      <c r="AF37" s="7">
        <v>0.87</v>
      </c>
      <c r="AG37" s="6">
        <v>31.9</v>
      </c>
      <c r="AH37" s="6">
        <v>199.8</v>
      </c>
      <c r="AI37" s="7">
        <v>0.87</v>
      </c>
      <c r="AJ37" s="19"/>
      <c r="AL37" s="6">
        <v>102.3</v>
      </c>
      <c r="AM37" s="6">
        <v>11.2</v>
      </c>
      <c r="AN37" s="7">
        <v>0.92</v>
      </c>
      <c r="AO37" s="6">
        <v>33.6</v>
      </c>
      <c r="AP37" s="6">
        <v>197.7</v>
      </c>
      <c r="AQ37" s="7">
        <v>0.92</v>
      </c>
      <c r="AR37" s="7">
        <v>1.89</v>
      </c>
      <c r="AT37" s="6">
        <v>86.5</v>
      </c>
      <c r="AU37" s="6">
        <v>13.1</v>
      </c>
      <c r="AV37" s="7">
        <v>1.05</v>
      </c>
      <c r="AW37" s="6">
        <v>25.9</v>
      </c>
      <c r="AX37" s="6">
        <v>178.3</v>
      </c>
      <c r="AY37" s="7">
        <v>1.06</v>
      </c>
      <c r="AZ37" s="19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R37" s="6">
        <v>99</v>
      </c>
      <c r="BS37" s="6">
        <v>11.5</v>
      </c>
      <c r="BT37" s="7">
        <v>0.95</v>
      </c>
      <c r="BU37" s="6">
        <v>27.9</v>
      </c>
      <c r="BV37" s="6">
        <v>170.9</v>
      </c>
      <c r="BW37" s="7">
        <v>0.95</v>
      </c>
      <c r="BX37" s="19"/>
      <c r="BY37" s="21"/>
      <c r="BZ37" s="21"/>
      <c r="CA37" s="21"/>
      <c r="CB37" s="21"/>
      <c r="CC37" s="21"/>
      <c r="CD37" s="21"/>
      <c r="CE37" s="21"/>
      <c r="CF37" s="21"/>
    </row>
    <row r="38" spans="1:84">
      <c r="A38" s="3">
        <v>2016038</v>
      </c>
      <c r="B38" s="11" t="s">
        <v>211</v>
      </c>
      <c r="C38" s="2">
        <v>1560013</v>
      </c>
      <c r="D38" s="10" t="s">
        <v>212</v>
      </c>
      <c r="F38" s="6">
        <v>32.2</v>
      </c>
      <c r="G38" s="6">
        <v>28.1</v>
      </c>
      <c r="H38" s="7">
        <v>2.32</v>
      </c>
      <c r="I38" s="6">
        <v>85.9</v>
      </c>
      <c r="J38" s="6">
        <v>82.4</v>
      </c>
      <c r="K38" s="7">
        <v>2.38</v>
      </c>
      <c r="L38" s="19"/>
      <c r="N38" s="6">
        <v>23.1</v>
      </c>
      <c r="O38" s="6">
        <v>35</v>
      </c>
      <c r="P38" s="7">
        <v>2.87</v>
      </c>
      <c r="Q38" s="6">
        <v>96.7</v>
      </c>
      <c r="R38" s="6">
        <v>99.4</v>
      </c>
      <c r="S38" s="7">
        <v>3.11</v>
      </c>
      <c r="T38" s="7">
        <v>3.05</v>
      </c>
      <c r="V38" s="6">
        <v>68.5</v>
      </c>
      <c r="W38" s="6">
        <v>15.4</v>
      </c>
      <c r="X38" s="7">
        <v>1.27</v>
      </c>
      <c r="Y38" s="6">
        <v>55.4</v>
      </c>
      <c r="Z38" s="6">
        <v>167.8</v>
      </c>
      <c r="AA38" s="7">
        <v>1.28</v>
      </c>
      <c r="AB38" s="7">
        <v>4.15</v>
      </c>
      <c r="AD38" s="6">
        <v>89.1</v>
      </c>
      <c r="AE38" s="6">
        <v>12.5</v>
      </c>
      <c r="AF38" s="7">
        <v>1.03</v>
      </c>
      <c r="AG38" s="6">
        <v>42.1</v>
      </c>
      <c r="AH38" s="6">
        <v>223.6</v>
      </c>
      <c r="AI38" s="7">
        <v>1.03</v>
      </c>
      <c r="AJ38" s="7">
        <v>4.9</v>
      </c>
      <c r="AL38" s="6">
        <v>99</v>
      </c>
      <c r="AM38" s="6">
        <v>11.5</v>
      </c>
      <c r="AN38" s="7">
        <v>0.95</v>
      </c>
      <c r="AO38" s="6">
        <v>42.6</v>
      </c>
      <c r="AP38" s="6">
        <v>213.4</v>
      </c>
      <c r="AQ38" s="7">
        <v>0.95</v>
      </c>
      <c r="AR38" s="7">
        <v>5.03</v>
      </c>
      <c r="AT38" s="6">
        <v>104.7</v>
      </c>
      <c r="AU38" s="6">
        <v>11</v>
      </c>
      <c r="AV38" s="7">
        <v>0.91</v>
      </c>
      <c r="AW38" s="6">
        <v>37.9</v>
      </c>
      <c r="AX38" s="6">
        <v>193.6</v>
      </c>
      <c r="AY38" s="7">
        <v>0.9</v>
      </c>
      <c r="AZ38" s="7">
        <v>5.15</v>
      </c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</row>
    <row r="39" spans="1:84">
      <c r="A39" s="3">
        <v>2016039</v>
      </c>
      <c r="B39" s="11" t="s">
        <v>215</v>
      </c>
      <c r="C39" s="2">
        <v>1560584</v>
      </c>
      <c r="D39" s="10" t="s">
        <v>216</v>
      </c>
      <c r="F39" s="6">
        <v>54</v>
      </c>
      <c r="G39" s="6">
        <v>18.3</v>
      </c>
      <c r="H39" s="7">
        <v>1.5</v>
      </c>
      <c r="I39" s="6">
        <v>44.3</v>
      </c>
      <c r="J39" s="6">
        <v>100.1</v>
      </c>
      <c r="K39" s="7">
        <v>1.54</v>
      </c>
      <c r="L39" s="19"/>
      <c r="N39" s="6">
        <v>54.8</v>
      </c>
      <c r="O39" s="6">
        <v>18.1</v>
      </c>
      <c r="P39" s="7">
        <v>1.48</v>
      </c>
      <c r="Q39" s="6">
        <v>60.5</v>
      </c>
      <c r="R39" s="6">
        <v>149.6</v>
      </c>
      <c r="S39" s="7">
        <v>1.53</v>
      </c>
      <c r="T39" s="7">
        <v>0.7</v>
      </c>
      <c r="V39" s="6">
        <v>73.9</v>
      </c>
      <c r="W39" s="6">
        <v>14.5</v>
      </c>
      <c r="X39" s="7">
        <v>1.2</v>
      </c>
      <c r="Y39" s="6">
        <v>58.2</v>
      </c>
      <c r="Z39" s="6">
        <v>187.8</v>
      </c>
      <c r="AA39" s="7">
        <v>1.2</v>
      </c>
      <c r="AB39" s="7">
        <v>1.7</v>
      </c>
      <c r="AD39" s="6">
        <v>77.3</v>
      </c>
      <c r="AE39" s="6">
        <v>14</v>
      </c>
      <c r="AF39" s="7">
        <v>1.16</v>
      </c>
      <c r="AG39" s="6">
        <v>47.5</v>
      </c>
      <c r="AH39" s="6">
        <v>158</v>
      </c>
      <c r="AI39" s="7">
        <v>1.16</v>
      </c>
      <c r="AJ39" s="7">
        <v>2.23</v>
      </c>
      <c r="AK39" s="21"/>
      <c r="AL39" s="21"/>
      <c r="AM39" s="21"/>
      <c r="AN39" s="21"/>
      <c r="AO39" s="21"/>
      <c r="AP39" s="21"/>
      <c r="AQ39" s="21"/>
      <c r="AR39" s="21"/>
      <c r="AT39" s="6">
        <v>96.8</v>
      </c>
      <c r="AU39" s="6">
        <v>11.7</v>
      </c>
      <c r="AV39" s="7">
        <v>0.97</v>
      </c>
      <c r="AW39" s="6">
        <v>39.1</v>
      </c>
      <c r="AX39" s="6">
        <v>134.6</v>
      </c>
      <c r="AY39" s="7">
        <v>0.96</v>
      </c>
      <c r="AZ39" s="7">
        <v>2.3</v>
      </c>
      <c r="BA39" s="21"/>
      <c r="BB39" s="21"/>
      <c r="BC39" s="21"/>
      <c r="BD39" s="21"/>
      <c r="BE39" s="21"/>
      <c r="BF39" s="21"/>
      <c r="BG39" s="21"/>
      <c r="BH39" s="21"/>
      <c r="BJ39" s="6">
        <v>100.1</v>
      </c>
      <c r="BK39" s="6">
        <v>11.4</v>
      </c>
      <c r="BL39" s="7">
        <v>0.94</v>
      </c>
      <c r="BM39" s="6">
        <v>37.9</v>
      </c>
      <c r="BN39" s="6">
        <v>164.9</v>
      </c>
      <c r="BO39" s="7">
        <v>0.94</v>
      </c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</row>
    <row r="40" spans="1:84">
      <c r="A40" s="3">
        <v>2016040</v>
      </c>
      <c r="B40" s="11" t="s">
        <v>218</v>
      </c>
      <c r="C40" s="2">
        <v>1560960</v>
      </c>
      <c r="D40" s="10" t="s">
        <v>219</v>
      </c>
      <c r="F40" s="6">
        <v>105.9</v>
      </c>
      <c r="G40" s="6">
        <v>10.9</v>
      </c>
      <c r="H40" s="7">
        <v>0.9</v>
      </c>
      <c r="I40" s="6">
        <v>26.8</v>
      </c>
      <c r="J40" s="6">
        <v>218.4</v>
      </c>
      <c r="K40" s="7">
        <v>0.9</v>
      </c>
      <c r="L40" s="19"/>
      <c r="N40" s="6">
        <v>41.2</v>
      </c>
      <c r="O40" s="6">
        <v>23.1</v>
      </c>
      <c r="P40" s="7">
        <v>1.91</v>
      </c>
      <c r="Q40" s="6">
        <v>141.3</v>
      </c>
      <c r="R40" s="6">
        <v>74.4</v>
      </c>
      <c r="S40" s="7">
        <v>1.94</v>
      </c>
      <c r="T40" s="7">
        <v>13.25</v>
      </c>
      <c r="V40" s="6">
        <v>108.4</v>
      </c>
      <c r="W40" s="6">
        <v>10.7</v>
      </c>
      <c r="X40" s="7">
        <v>0.88</v>
      </c>
      <c r="Y40" s="6">
        <v>38.6</v>
      </c>
      <c r="Z40" s="6">
        <v>191.7</v>
      </c>
      <c r="AA40" s="7">
        <v>0.88</v>
      </c>
      <c r="AB40" s="7">
        <v>7.61</v>
      </c>
      <c r="AD40" s="6">
        <v>96.8</v>
      </c>
      <c r="AE40" s="6">
        <v>11.7</v>
      </c>
      <c r="AF40" s="7">
        <v>0.97</v>
      </c>
      <c r="AG40" s="6">
        <v>32.3</v>
      </c>
      <c r="AH40" s="6">
        <v>195.6</v>
      </c>
      <c r="AI40" s="7">
        <v>0.96</v>
      </c>
      <c r="AJ40" s="7">
        <v>3.14</v>
      </c>
      <c r="AL40" s="6">
        <v>101.2</v>
      </c>
      <c r="AM40" s="6">
        <v>11.3</v>
      </c>
      <c r="AN40" s="7">
        <v>0.93</v>
      </c>
      <c r="AO40" s="6">
        <v>31.1</v>
      </c>
      <c r="AP40" s="6">
        <v>211</v>
      </c>
      <c r="AQ40" s="7">
        <v>0.93</v>
      </c>
      <c r="AR40" s="7">
        <v>2.06</v>
      </c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</row>
    <row r="41" spans="1:84">
      <c r="A41" s="3">
        <v>2016041</v>
      </c>
      <c r="B41" s="11" t="s">
        <v>221</v>
      </c>
      <c r="C41" s="2">
        <v>1561814</v>
      </c>
      <c r="D41" s="10" t="s">
        <v>222</v>
      </c>
      <c r="F41" s="6">
        <v>51.3</v>
      </c>
      <c r="G41" s="6">
        <v>18.8</v>
      </c>
      <c r="H41" s="7">
        <v>1.58</v>
      </c>
      <c r="I41" s="6">
        <v>59</v>
      </c>
      <c r="J41" s="6">
        <v>149.5</v>
      </c>
      <c r="K41" s="7">
        <v>1.61</v>
      </c>
      <c r="L41" s="19"/>
      <c r="N41" s="6">
        <v>41.5</v>
      </c>
      <c r="O41" s="6">
        <v>22.2</v>
      </c>
      <c r="P41" s="7">
        <v>1.87</v>
      </c>
      <c r="Q41" s="6">
        <v>118.4</v>
      </c>
      <c r="R41" s="6">
        <v>75.5</v>
      </c>
      <c r="S41" s="7">
        <v>1.92</v>
      </c>
      <c r="T41" s="7">
        <v>1.55</v>
      </c>
      <c r="V41" s="6">
        <v>87.4</v>
      </c>
      <c r="W41" s="6">
        <v>11.8</v>
      </c>
      <c r="X41" s="7">
        <v>1.05</v>
      </c>
      <c r="Y41" s="6">
        <v>53.2</v>
      </c>
      <c r="Z41" s="6">
        <v>137.5</v>
      </c>
      <c r="AA41" s="7">
        <v>1.05</v>
      </c>
      <c r="AB41" s="7">
        <v>0.43</v>
      </c>
      <c r="AD41" s="6">
        <v>76.7</v>
      </c>
      <c r="AE41" s="6">
        <v>13.1</v>
      </c>
      <c r="AF41" s="7">
        <v>1.16</v>
      </c>
      <c r="AG41" s="6">
        <v>47</v>
      </c>
      <c r="AH41" s="6">
        <v>197.7</v>
      </c>
      <c r="AI41" s="7">
        <v>1.17</v>
      </c>
      <c r="AJ41" s="7">
        <v>0.19</v>
      </c>
      <c r="AL41" s="6">
        <v>76</v>
      </c>
      <c r="AM41" s="6">
        <v>13.2</v>
      </c>
      <c r="AN41" s="7">
        <v>1.17</v>
      </c>
      <c r="AO41" s="6">
        <v>47.9</v>
      </c>
      <c r="AP41" s="6">
        <v>276.4</v>
      </c>
      <c r="AQ41" s="7">
        <v>1.18</v>
      </c>
      <c r="AR41" s="7">
        <v>0.32</v>
      </c>
      <c r="AT41" s="6">
        <v>94.3</v>
      </c>
      <c r="AU41" s="6">
        <v>11.1</v>
      </c>
      <c r="AV41" s="7">
        <v>0.99</v>
      </c>
      <c r="AW41" s="6">
        <v>40.5</v>
      </c>
      <c r="AX41" s="6">
        <v>312.3</v>
      </c>
      <c r="AY41" s="7">
        <v>0.99</v>
      </c>
      <c r="AZ41" s="7">
        <v>0.4</v>
      </c>
      <c r="BB41" s="4">
        <v>85.5</v>
      </c>
      <c r="BC41" s="4">
        <v>12</v>
      </c>
      <c r="BD41" s="75">
        <v>1.07</v>
      </c>
      <c r="BE41" s="4">
        <v>34.6</v>
      </c>
      <c r="BF41" s="4">
        <v>330.6</v>
      </c>
      <c r="BG41" s="75">
        <v>1.07</v>
      </c>
      <c r="BH41" s="75">
        <v>0.61</v>
      </c>
      <c r="BJ41" s="6">
        <v>82.1</v>
      </c>
      <c r="BK41" s="6">
        <v>12.4</v>
      </c>
      <c r="BL41" s="7">
        <v>1.1</v>
      </c>
      <c r="BM41" s="6">
        <v>31.5</v>
      </c>
      <c r="BN41" s="6">
        <v>422.1</v>
      </c>
      <c r="BO41" s="7">
        <v>1.1</v>
      </c>
      <c r="BP41" s="7">
        <v>0.89</v>
      </c>
      <c r="BR41" s="6">
        <v>85.5</v>
      </c>
      <c r="BS41" s="6">
        <v>12</v>
      </c>
      <c r="BT41" s="7">
        <v>1.07</v>
      </c>
      <c r="BU41" s="6">
        <v>30.6</v>
      </c>
      <c r="BV41" s="6">
        <v>366</v>
      </c>
      <c r="BW41" s="7">
        <v>1.07</v>
      </c>
      <c r="BX41" s="7">
        <v>1.52</v>
      </c>
      <c r="BZ41" s="4">
        <v>80.5</v>
      </c>
      <c r="CA41" s="4">
        <v>12.6</v>
      </c>
      <c r="CB41" s="75">
        <v>1.12</v>
      </c>
      <c r="CC41" s="4">
        <v>44.8</v>
      </c>
      <c r="CD41" s="4">
        <v>337.1</v>
      </c>
      <c r="CE41" s="75">
        <v>1.12</v>
      </c>
      <c r="CF41" s="75">
        <v>4.2</v>
      </c>
    </row>
    <row r="42" spans="1:84">
      <c r="A42" s="3">
        <v>2016042</v>
      </c>
      <c r="B42" s="11" t="s">
        <v>227</v>
      </c>
      <c r="C42" s="2">
        <v>1561565</v>
      </c>
      <c r="D42" s="10" t="s">
        <v>228</v>
      </c>
      <c r="F42" s="6">
        <v>31.1</v>
      </c>
      <c r="G42" s="6">
        <v>27</v>
      </c>
      <c r="H42" s="7">
        <v>2.4</v>
      </c>
      <c r="I42" s="6">
        <v>91.2</v>
      </c>
      <c r="J42" s="6">
        <v>118.9</v>
      </c>
      <c r="K42" s="7">
        <v>2.44</v>
      </c>
      <c r="L42" s="7">
        <v>2.22</v>
      </c>
      <c r="N42" s="6">
        <v>23.8</v>
      </c>
      <c r="O42" s="6">
        <v>34.4</v>
      </c>
      <c r="P42" s="7">
        <v>2.89</v>
      </c>
      <c r="Q42" s="6">
        <v>180</v>
      </c>
      <c r="R42" s="6">
        <v>22.9</v>
      </c>
      <c r="S42" s="7">
        <v>3.03</v>
      </c>
      <c r="T42" s="7">
        <v>34.98</v>
      </c>
      <c r="V42" s="6">
        <v>42.8</v>
      </c>
      <c r="W42" s="6">
        <v>20.9</v>
      </c>
      <c r="X42" s="7">
        <v>1.86</v>
      </c>
      <c r="Y42" s="6">
        <v>180</v>
      </c>
      <c r="Z42" s="6">
        <v>108</v>
      </c>
      <c r="AA42" s="7">
        <v>1.88</v>
      </c>
      <c r="AB42" s="7">
        <v>18.3</v>
      </c>
      <c r="AD42" s="6">
        <v>51.3</v>
      </c>
      <c r="AE42" s="6">
        <v>18.1</v>
      </c>
      <c r="AF42" s="7">
        <v>1.61</v>
      </c>
      <c r="AG42" s="6">
        <v>134</v>
      </c>
      <c r="AH42" s="6">
        <v>409.2</v>
      </c>
      <c r="AI42" s="7">
        <v>1.62</v>
      </c>
      <c r="AJ42" s="7">
        <v>18.3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</row>
    <row r="43" spans="1:84">
      <c r="A43" s="3">
        <v>2016043</v>
      </c>
      <c r="B43" s="11" t="s">
        <v>232</v>
      </c>
      <c r="C43" s="2">
        <v>1561555</v>
      </c>
      <c r="D43" s="10" t="s">
        <v>233</v>
      </c>
      <c r="F43" s="6">
        <v>65.9</v>
      </c>
      <c r="G43" s="6">
        <v>14.8</v>
      </c>
      <c r="H43" s="7">
        <v>1.31</v>
      </c>
      <c r="I43" s="6">
        <v>38.5</v>
      </c>
      <c r="J43" s="6">
        <v>488.1</v>
      </c>
      <c r="K43" s="7">
        <v>1.32</v>
      </c>
      <c r="L43" s="19"/>
      <c r="N43" s="6">
        <v>56.2</v>
      </c>
      <c r="O43" s="6">
        <v>17.5</v>
      </c>
      <c r="P43" s="7">
        <v>1.47</v>
      </c>
      <c r="Q43" s="6">
        <v>51.1</v>
      </c>
      <c r="R43" s="6">
        <v>210.9</v>
      </c>
      <c r="S43" s="7">
        <v>1.49</v>
      </c>
      <c r="T43" s="7">
        <v>4.72</v>
      </c>
      <c r="V43" s="6">
        <v>62.2</v>
      </c>
      <c r="W43" s="6">
        <v>15.5</v>
      </c>
      <c r="X43" s="7">
        <v>1.38</v>
      </c>
      <c r="Y43" s="6">
        <v>45.5</v>
      </c>
      <c r="Z43" s="6">
        <v>259.2</v>
      </c>
      <c r="AA43" s="7">
        <v>1.39</v>
      </c>
      <c r="AB43" s="7">
        <v>7.18</v>
      </c>
      <c r="AD43" s="6">
        <v>33.8</v>
      </c>
      <c r="AE43" s="6">
        <v>25.3</v>
      </c>
      <c r="AF43" s="7">
        <v>2.25</v>
      </c>
      <c r="AG43" s="6">
        <v>48.8</v>
      </c>
      <c r="AH43" s="6">
        <v>186</v>
      </c>
      <c r="AI43" s="7">
        <v>2.28</v>
      </c>
      <c r="AJ43" s="7">
        <v>10.23</v>
      </c>
      <c r="AL43" s="6">
        <v>86.4</v>
      </c>
      <c r="AM43" s="6">
        <v>11.9</v>
      </c>
      <c r="AN43" s="7">
        <v>1.06</v>
      </c>
      <c r="AO43" s="6">
        <v>46.6</v>
      </c>
      <c r="AP43" s="6">
        <v>139.5</v>
      </c>
      <c r="AQ43" s="7">
        <v>1.06</v>
      </c>
      <c r="AR43" s="7">
        <v>7.1</v>
      </c>
      <c r="AT43" s="6">
        <v>95.3</v>
      </c>
      <c r="AU43" s="6">
        <v>11</v>
      </c>
      <c r="AV43" s="7">
        <v>0.98</v>
      </c>
      <c r="AW43" s="6">
        <v>40.8</v>
      </c>
      <c r="AX43" s="6">
        <v>145.9</v>
      </c>
      <c r="AY43" s="7">
        <v>0.98</v>
      </c>
      <c r="AZ43" s="7">
        <v>10.79</v>
      </c>
      <c r="BB43" s="4">
        <v>90.2</v>
      </c>
      <c r="BC43" s="4">
        <v>11.5</v>
      </c>
      <c r="BD43" s="75">
        <v>1.02</v>
      </c>
      <c r="BE43" s="4">
        <v>54.5</v>
      </c>
      <c r="BF43" s="4">
        <v>118</v>
      </c>
      <c r="BG43" s="75">
        <v>1.02</v>
      </c>
      <c r="BH43" s="75">
        <v>4.82</v>
      </c>
      <c r="BI43" s="21"/>
      <c r="BJ43" s="21"/>
      <c r="BK43" s="21"/>
      <c r="BL43" s="21"/>
      <c r="BM43" s="21"/>
      <c r="BN43" s="21"/>
      <c r="BO43" s="21"/>
      <c r="BP43" s="21"/>
      <c r="BR43" s="6">
        <v>72.5</v>
      </c>
      <c r="BS43" s="6">
        <v>13.7</v>
      </c>
      <c r="BT43" s="7">
        <v>1.22</v>
      </c>
      <c r="BU43" s="6">
        <v>63.8</v>
      </c>
      <c r="BV43" s="6">
        <v>138.5</v>
      </c>
      <c r="BW43" s="7">
        <v>1.22</v>
      </c>
      <c r="BX43" s="7">
        <v>8.03</v>
      </c>
      <c r="BZ43" s="4">
        <v>45.5</v>
      </c>
      <c r="CA43" s="4">
        <v>19.9</v>
      </c>
      <c r="CB43" s="75">
        <v>1.77</v>
      </c>
      <c r="CC43" s="4">
        <v>41.1</v>
      </c>
      <c r="CD43" s="4">
        <v>127.4</v>
      </c>
      <c r="CE43" s="75">
        <v>1.79</v>
      </c>
      <c r="CF43" s="75">
        <v>6.44</v>
      </c>
    </row>
    <row r="44" spans="1:84">
      <c r="A44" s="3">
        <v>2016044</v>
      </c>
      <c r="B44" s="11" t="s">
        <v>236</v>
      </c>
      <c r="C44" s="2">
        <v>1562597</v>
      </c>
      <c r="D44" s="10" t="s">
        <v>237</v>
      </c>
      <c r="F44" s="6">
        <v>55.4</v>
      </c>
      <c r="G44" s="6">
        <v>17</v>
      </c>
      <c r="H44" s="7">
        <v>1.51</v>
      </c>
      <c r="I44" s="6">
        <v>80.1</v>
      </c>
      <c r="J44" s="6">
        <v>148.2</v>
      </c>
      <c r="K44" s="7">
        <v>1.52</v>
      </c>
      <c r="L44" s="19"/>
      <c r="N44" s="6">
        <v>33.3</v>
      </c>
      <c r="O44" s="6">
        <v>25.6</v>
      </c>
      <c r="P44" s="7">
        <v>2.27</v>
      </c>
      <c r="Q44" s="6">
        <v>110</v>
      </c>
      <c r="R44" s="6">
        <v>101.7</v>
      </c>
      <c r="S44" s="7">
        <v>2.31</v>
      </c>
      <c r="T44" s="7">
        <v>2.37</v>
      </c>
      <c r="V44" s="6">
        <v>45.5</v>
      </c>
      <c r="W44" s="6">
        <v>19.9</v>
      </c>
      <c r="X44" s="7">
        <v>1.77</v>
      </c>
      <c r="Y44" s="6">
        <v>81.8</v>
      </c>
      <c r="Z44" s="6">
        <v>125.7</v>
      </c>
      <c r="AA44" s="7">
        <v>1.79</v>
      </c>
      <c r="AB44" s="7">
        <v>1.85</v>
      </c>
      <c r="AC44" s="21"/>
      <c r="AD44" s="21"/>
      <c r="AE44" s="21"/>
      <c r="AF44" s="21"/>
      <c r="AG44" s="21"/>
      <c r="AH44" s="21"/>
      <c r="AI44" s="21"/>
      <c r="AJ44" s="21"/>
      <c r="AL44" s="6">
        <v>72.5</v>
      </c>
      <c r="AM44" s="6">
        <v>13.7</v>
      </c>
      <c r="AN44" s="7">
        <v>1.22</v>
      </c>
      <c r="AO44" s="6">
        <v>48.3</v>
      </c>
      <c r="AP44" s="6">
        <v>137.5</v>
      </c>
      <c r="AQ44" s="7">
        <v>1.22</v>
      </c>
      <c r="AR44" s="7">
        <v>1.69</v>
      </c>
      <c r="AT44" s="6">
        <v>76.9</v>
      </c>
      <c r="AU44" s="6">
        <v>13.7</v>
      </c>
      <c r="AV44" s="7">
        <v>1.15</v>
      </c>
      <c r="AW44" s="6">
        <v>43.5</v>
      </c>
      <c r="AX44" s="6">
        <v>117</v>
      </c>
      <c r="AY44" s="7">
        <v>1.17</v>
      </c>
      <c r="AZ44" s="7">
        <v>4.14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</row>
    <row r="45" spans="1:84">
      <c r="A45" s="3">
        <v>2016045</v>
      </c>
      <c r="B45" s="11" t="s">
        <v>240</v>
      </c>
      <c r="C45" s="2">
        <v>1562975</v>
      </c>
      <c r="D45" s="10" t="s">
        <v>241</v>
      </c>
      <c r="F45" s="6">
        <v>80.8</v>
      </c>
      <c r="G45" s="6">
        <v>13.2</v>
      </c>
      <c r="H45" s="7">
        <v>1.11</v>
      </c>
      <c r="I45" s="6">
        <v>27.3</v>
      </c>
      <c r="J45" s="6">
        <v>285.6</v>
      </c>
      <c r="K45" s="7">
        <v>1.12</v>
      </c>
      <c r="L45" s="19"/>
      <c r="N45" s="6">
        <v>48.1</v>
      </c>
      <c r="O45" s="6">
        <v>19.5</v>
      </c>
      <c r="P45" s="7">
        <v>1.64</v>
      </c>
      <c r="Q45" s="6">
        <v>50.5</v>
      </c>
      <c r="R45" s="6">
        <v>140.7</v>
      </c>
      <c r="S45" s="7">
        <v>1.71</v>
      </c>
      <c r="T45" s="7">
        <v>1.02</v>
      </c>
      <c r="V45" s="6">
        <v>85.5</v>
      </c>
      <c r="W45" s="6">
        <v>12</v>
      </c>
      <c r="X45" s="7">
        <v>1.07</v>
      </c>
      <c r="Y45" s="6">
        <v>32.8</v>
      </c>
      <c r="Z45" s="6">
        <v>175.6</v>
      </c>
      <c r="AA45" s="7">
        <v>1.07</v>
      </c>
      <c r="AB45" s="19"/>
      <c r="AD45" s="6">
        <v>99.8</v>
      </c>
      <c r="AE45" s="6">
        <v>10.6</v>
      </c>
      <c r="AF45" s="7">
        <v>0.94</v>
      </c>
      <c r="AG45" s="6">
        <v>29.4</v>
      </c>
      <c r="AH45" s="6">
        <v>184.2</v>
      </c>
      <c r="AI45" s="7">
        <v>0.94</v>
      </c>
      <c r="AJ45" s="19"/>
      <c r="AL45" s="6">
        <v>104.8</v>
      </c>
      <c r="AM45" s="6">
        <v>10.2</v>
      </c>
      <c r="AN45" s="7">
        <v>0.91</v>
      </c>
      <c r="AO45" s="6">
        <v>25</v>
      </c>
      <c r="AP45" s="6">
        <v>159.4</v>
      </c>
      <c r="AQ45" s="7">
        <v>0.9</v>
      </c>
      <c r="AR45" s="19"/>
      <c r="AS45" s="21"/>
      <c r="AT45" s="21"/>
      <c r="AU45" s="21"/>
      <c r="AV45" s="21"/>
      <c r="AW45" s="21"/>
      <c r="AX45" s="21"/>
      <c r="AY45" s="21"/>
      <c r="AZ45" s="21"/>
      <c r="BB45" s="4">
        <v>99.8</v>
      </c>
      <c r="BC45" s="4">
        <v>10.6</v>
      </c>
      <c r="BD45" s="75">
        <v>0.94</v>
      </c>
      <c r="BE45" s="4">
        <v>24.3</v>
      </c>
      <c r="BF45" s="4">
        <v>135.5</v>
      </c>
      <c r="BG45" s="75">
        <v>0.94</v>
      </c>
      <c r="BH45" s="78"/>
      <c r="BJ45" s="6">
        <v>103.5</v>
      </c>
      <c r="BK45" s="6">
        <v>10.3</v>
      </c>
      <c r="BL45" s="7">
        <v>0.92</v>
      </c>
      <c r="BM45" s="6">
        <v>23</v>
      </c>
      <c r="BN45" s="6">
        <v>132.7</v>
      </c>
      <c r="BO45" s="7">
        <v>0.91</v>
      </c>
      <c r="BP45" s="19"/>
      <c r="BR45" s="6">
        <v>91.8</v>
      </c>
      <c r="BS45" s="6">
        <v>11.9</v>
      </c>
      <c r="BT45" s="7">
        <v>1</v>
      </c>
      <c r="BU45" s="6">
        <v>24.5</v>
      </c>
      <c r="BV45" s="6">
        <v>155.5</v>
      </c>
      <c r="BW45" s="7">
        <v>1</v>
      </c>
      <c r="BX45" s="19"/>
      <c r="BZ45" s="4">
        <v>96.4</v>
      </c>
      <c r="CA45" s="4">
        <v>10.9</v>
      </c>
      <c r="CB45" s="75">
        <v>0.97</v>
      </c>
      <c r="CC45" s="4">
        <v>23.2</v>
      </c>
      <c r="CD45" s="4">
        <v>213.4</v>
      </c>
      <c r="CE45" s="75">
        <v>0.97</v>
      </c>
      <c r="CF45" s="78"/>
    </row>
    <row r="46" spans="1:84">
      <c r="A46" s="3">
        <v>2016046</v>
      </c>
      <c r="B46" s="11" t="s">
        <v>243</v>
      </c>
      <c r="C46" s="2">
        <v>1564535</v>
      </c>
      <c r="D46" s="10" t="s">
        <v>244</v>
      </c>
      <c r="F46" s="6">
        <v>61.2</v>
      </c>
      <c r="G46" s="6">
        <v>15.7</v>
      </c>
      <c r="H46" s="7">
        <v>1.39</v>
      </c>
      <c r="I46" s="6">
        <v>53</v>
      </c>
      <c r="J46" s="6">
        <v>119.4</v>
      </c>
      <c r="K46" s="7">
        <v>1.4</v>
      </c>
      <c r="L46" s="19"/>
      <c r="N46" s="6">
        <v>42.1</v>
      </c>
      <c r="O46" s="6">
        <v>21.2</v>
      </c>
      <c r="P46" s="7">
        <v>1.88</v>
      </c>
      <c r="Q46" s="6">
        <v>141.4</v>
      </c>
      <c r="R46" s="6">
        <v>52.8</v>
      </c>
      <c r="S46" s="7">
        <v>1.81</v>
      </c>
      <c r="T46" s="19"/>
      <c r="V46" s="6">
        <v>47.5</v>
      </c>
      <c r="W46" s="6">
        <v>19.7</v>
      </c>
      <c r="X46" s="7">
        <v>1.66</v>
      </c>
      <c r="Y46" s="6">
        <v>91</v>
      </c>
      <c r="Z46" s="6">
        <v>102.4</v>
      </c>
      <c r="AA46" s="7">
        <v>1.73</v>
      </c>
      <c r="AB46" s="7">
        <v>7.84</v>
      </c>
      <c r="AD46" s="6">
        <v>47</v>
      </c>
      <c r="AE46" s="6">
        <v>19.4</v>
      </c>
      <c r="AF46" s="7">
        <v>1.72</v>
      </c>
      <c r="AG46" s="6">
        <v>118.9</v>
      </c>
      <c r="AH46" s="6">
        <v>138.5</v>
      </c>
      <c r="AI46" s="7">
        <v>1.74</v>
      </c>
      <c r="AJ46" s="7">
        <v>16.57</v>
      </c>
      <c r="AL46" s="6">
        <v>60.7</v>
      </c>
      <c r="AM46" s="6">
        <v>15.8</v>
      </c>
      <c r="AN46" s="7">
        <v>1.4</v>
      </c>
      <c r="AO46" s="6">
        <v>65.8</v>
      </c>
      <c r="AP46" s="6">
        <v>186</v>
      </c>
      <c r="AQ46" s="7">
        <v>1.41</v>
      </c>
      <c r="AR46" s="7">
        <v>13.41</v>
      </c>
      <c r="AT46" s="6">
        <v>77.4</v>
      </c>
      <c r="AU46" s="6">
        <v>13</v>
      </c>
      <c r="AV46" s="7">
        <v>1.16</v>
      </c>
      <c r="AW46" s="6">
        <v>56.8</v>
      </c>
      <c r="AX46" s="6">
        <v>177.3</v>
      </c>
      <c r="AY46" s="7">
        <v>1.16</v>
      </c>
      <c r="AZ46" s="7">
        <v>15.82</v>
      </c>
      <c r="BB46" s="4">
        <v>83.8</v>
      </c>
      <c r="BC46" s="4">
        <v>12.2</v>
      </c>
      <c r="BD46" s="75">
        <v>1.08</v>
      </c>
      <c r="BE46" s="4">
        <v>52.2</v>
      </c>
      <c r="BF46" s="4">
        <v>154.2</v>
      </c>
      <c r="BG46" s="75">
        <v>1.09</v>
      </c>
      <c r="BH46" s="78"/>
      <c r="BJ46" s="6">
        <v>73.9</v>
      </c>
      <c r="BK46" s="6">
        <v>13.5</v>
      </c>
      <c r="BL46" s="7">
        <v>1.2</v>
      </c>
      <c r="BM46" s="6">
        <v>41.8</v>
      </c>
      <c r="BN46" s="6">
        <v>138.5</v>
      </c>
      <c r="BO46" s="7">
        <v>1.2</v>
      </c>
      <c r="BP46" s="19"/>
      <c r="BR46" s="6">
        <v>70.8</v>
      </c>
      <c r="BS46" s="6">
        <v>14.8</v>
      </c>
      <c r="BT46" s="7">
        <v>1.29</v>
      </c>
      <c r="BU46" s="6">
        <v>37.8</v>
      </c>
      <c r="BV46" s="6">
        <v>202.6</v>
      </c>
      <c r="BW46" s="7">
        <v>1.24</v>
      </c>
      <c r="BX46" s="19"/>
      <c r="BY46" s="21"/>
      <c r="BZ46" s="21"/>
      <c r="CA46" s="21"/>
      <c r="CB46" s="21"/>
      <c r="CC46" s="21"/>
      <c r="CD46" s="21"/>
      <c r="CE46" s="21"/>
      <c r="CF46" s="21"/>
    </row>
    <row r="47" spans="1:84">
      <c r="A47" s="3">
        <v>2016047</v>
      </c>
      <c r="B47" s="11" t="s">
        <v>246</v>
      </c>
      <c r="C47" s="2">
        <v>1565661</v>
      </c>
      <c r="D47" s="10" t="s">
        <v>247</v>
      </c>
      <c r="F47" s="6">
        <v>31.9</v>
      </c>
      <c r="G47" s="6">
        <v>28.7</v>
      </c>
      <c r="H47" s="7">
        <v>2.5</v>
      </c>
      <c r="I47" s="6">
        <v>95</v>
      </c>
      <c r="J47" s="6">
        <v>76.4</v>
      </c>
      <c r="K47" s="7">
        <v>2.32</v>
      </c>
      <c r="L47" s="19"/>
      <c r="M47" s="21"/>
      <c r="N47" s="21"/>
      <c r="O47" s="21"/>
      <c r="P47" s="21"/>
      <c r="Q47" s="21"/>
      <c r="R47" s="21"/>
      <c r="S47" s="21"/>
      <c r="T47" s="21"/>
      <c r="V47" s="6">
        <v>33.4</v>
      </c>
      <c r="W47" s="6">
        <v>25.5</v>
      </c>
      <c r="X47" s="7">
        <v>2.27</v>
      </c>
      <c r="Y47" s="6">
        <v>135.8</v>
      </c>
      <c r="Z47" s="6">
        <v>131.8</v>
      </c>
      <c r="AA47" s="7">
        <v>2.3</v>
      </c>
      <c r="AB47" s="7">
        <v>4.05</v>
      </c>
      <c r="AD47" s="6">
        <v>50.9</v>
      </c>
      <c r="AE47" s="6">
        <v>18.2</v>
      </c>
      <c r="AF47" s="7">
        <v>1.62</v>
      </c>
      <c r="AG47" s="6">
        <v>71</v>
      </c>
      <c r="AH47" s="6">
        <v>263.3</v>
      </c>
      <c r="AI47" s="7">
        <v>1.63</v>
      </c>
      <c r="AJ47" s="7">
        <v>2.97</v>
      </c>
      <c r="AL47" s="6">
        <v>69.4</v>
      </c>
      <c r="AM47" s="6">
        <v>14.2</v>
      </c>
      <c r="AN47" s="7">
        <v>1.26</v>
      </c>
      <c r="AO47" s="6">
        <v>55</v>
      </c>
      <c r="AP47" s="6">
        <v>431.8</v>
      </c>
      <c r="AQ47" s="7">
        <v>1.27</v>
      </c>
      <c r="AR47" s="7">
        <v>2.05</v>
      </c>
      <c r="AT47" s="6">
        <v>71.9</v>
      </c>
      <c r="AU47" s="6">
        <v>13.8</v>
      </c>
      <c r="AV47" s="7">
        <v>1.23</v>
      </c>
      <c r="AW47" s="6">
        <v>44.8</v>
      </c>
      <c r="AX47" s="6">
        <v>442</v>
      </c>
      <c r="AY47" s="7">
        <v>1.23</v>
      </c>
      <c r="AZ47" s="7">
        <v>2.66</v>
      </c>
      <c r="BB47" s="4">
        <v>72.5</v>
      </c>
      <c r="BC47" s="4">
        <v>13.7</v>
      </c>
      <c r="BD47" s="75">
        <v>1.22</v>
      </c>
      <c r="BE47" s="4">
        <v>45.7</v>
      </c>
      <c r="BF47" s="4">
        <v>535.1</v>
      </c>
      <c r="BG47" s="75">
        <v>1.22</v>
      </c>
      <c r="BH47" s="75">
        <v>3.48</v>
      </c>
      <c r="BJ47" s="6">
        <v>64.2</v>
      </c>
      <c r="BK47" s="6">
        <v>15.1</v>
      </c>
      <c r="BL47" s="7">
        <v>1.34</v>
      </c>
      <c r="BM47" s="6">
        <v>48.7</v>
      </c>
      <c r="BN47" s="6">
        <v>409.2</v>
      </c>
      <c r="BO47" s="7">
        <v>1.35</v>
      </c>
      <c r="BP47" s="7">
        <v>6.14</v>
      </c>
      <c r="BR47" s="6">
        <v>36.4</v>
      </c>
      <c r="BS47" s="6">
        <v>23.8</v>
      </c>
      <c r="BT47" s="7">
        <v>2.11</v>
      </c>
      <c r="BU47" s="6">
        <v>43.9</v>
      </c>
      <c r="BV47" s="6">
        <v>312.3</v>
      </c>
      <c r="BW47" s="7">
        <v>2.15</v>
      </c>
      <c r="BX47" s="7">
        <v>15.99</v>
      </c>
      <c r="BZ47" s="4">
        <v>81.3</v>
      </c>
      <c r="CA47" s="4">
        <v>12.5</v>
      </c>
      <c r="CB47" s="75">
        <v>1.11</v>
      </c>
      <c r="CC47" s="4">
        <v>30.7</v>
      </c>
      <c r="CD47" s="4">
        <v>172.4</v>
      </c>
      <c r="CE47" s="75">
        <v>1.11</v>
      </c>
      <c r="CF47" s="78"/>
    </row>
    <row r="48" spans="1:84">
      <c r="A48" s="3">
        <v>2016048</v>
      </c>
      <c r="B48" s="11" t="s">
        <v>250</v>
      </c>
      <c r="C48" s="2">
        <v>1566387</v>
      </c>
      <c r="D48" s="10" t="s">
        <v>251</v>
      </c>
      <c r="F48" s="6">
        <v>28.1</v>
      </c>
      <c r="G48" s="6">
        <v>29.3</v>
      </c>
      <c r="H48" s="7">
        <v>2.6</v>
      </c>
      <c r="I48" s="6">
        <v>91.6</v>
      </c>
      <c r="J48" s="6">
        <v>82.1</v>
      </c>
      <c r="K48" s="7">
        <v>2.65</v>
      </c>
      <c r="L48" s="19"/>
      <c r="N48" s="6">
        <v>33.7</v>
      </c>
      <c r="O48" s="6">
        <v>27.4</v>
      </c>
      <c r="P48" s="7">
        <v>2.38</v>
      </c>
      <c r="Q48" s="6">
        <v>111.7</v>
      </c>
      <c r="R48" s="6">
        <v>45.7</v>
      </c>
      <c r="S48" s="7">
        <v>2.22</v>
      </c>
      <c r="T48" s="7">
        <v>3.79</v>
      </c>
      <c r="V48" s="6">
        <v>50.2</v>
      </c>
      <c r="W48" s="6">
        <v>18.4</v>
      </c>
      <c r="X48" s="7">
        <v>1.63</v>
      </c>
      <c r="Y48" s="6">
        <v>67.3</v>
      </c>
      <c r="Z48" s="6">
        <v>65.5</v>
      </c>
      <c r="AA48" s="7">
        <v>1.65</v>
      </c>
      <c r="AB48" s="7">
        <v>2.14</v>
      </c>
      <c r="AD48" s="6">
        <v>57.1</v>
      </c>
      <c r="AE48" s="6">
        <v>16.6</v>
      </c>
      <c r="AF48" s="7">
        <v>1.47</v>
      </c>
      <c r="AG48" s="6">
        <v>54.6</v>
      </c>
      <c r="AH48" s="6">
        <v>118</v>
      </c>
      <c r="AI48" s="7">
        <v>1.49</v>
      </c>
      <c r="AJ48" s="7">
        <v>2.93</v>
      </c>
      <c r="AL48" s="6">
        <v>68.8</v>
      </c>
      <c r="AM48" s="6">
        <v>14.3</v>
      </c>
      <c r="AN48" s="7">
        <v>1.27</v>
      </c>
      <c r="AO48" s="6">
        <v>45.5</v>
      </c>
      <c r="AP48" s="6">
        <v>122.5</v>
      </c>
      <c r="AQ48" s="7">
        <v>1.28</v>
      </c>
      <c r="AR48" s="7">
        <v>1.9</v>
      </c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Z48" s="4">
        <v>58.4</v>
      </c>
      <c r="CA48" s="4">
        <v>16.3</v>
      </c>
      <c r="CB48" s="75">
        <v>1.45</v>
      </c>
      <c r="CC48" s="4">
        <v>60.7</v>
      </c>
      <c r="CD48" s="4">
        <v>170.9</v>
      </c>
      <c r="CE48" s="75">
        <v>1.46</v>
      </c>
      <c r="CF48" s="75">
        <v>1.51</v>
      </c>
    </row>
    <row r="49" spans="1:84">
      <c r="A49" s="3">
        <v>2016049</v>
      </c>
      <c r="B49" s="11" t="s">
        <v>255</v>
      </c>
      <c r="C49" s="2">
        <v>1565170</v>
      </c>
      <c r="D49" s="10" t="s">
        <v>256</v>
      </c>
      <c r="F49" s="6">
        <v>63.2</v>
      </c>
      <c r="G49" s="6">
        <v>15.3</v>
      </c>
      <c r="H49" s="7">
        <v>1.36</v>
      </c>
      <c r="I49" s="6">
        <v>37.7</v>
      </c>
      <c r="J49" s="6">
        <v>208.7</v>
      </c>
      <c r="K49" s="7">
        <v>1.37</v>
      </c>
      <c r="L49" s="19"/>
      <c r="N49" s="6">
        <v>55.8</v>
      </c>
      <c r="O49" s="6">
        <v>16.9</v>
      </c>
      <c r="P49" s="7">
        <v>1.5</v>
      </c>
      <c r="Q49" s="6">
        <v>46.3</v>
      </c>
      <c r="R49" s="6">
        <v>215.9</v>
      </c>
      <c r="S49" s="7">
        <v>1.51</v>
      </c>
      <c r="T49" s="7">
        <v>2.81</v>
      </c>
      <c r="V49" s="6">
        <v>64.8</v>
      </c>
      <c r="W49" s="6">
        <v>15</v>
      </c>
      <c r="X49" s="7">
        <v>1.33</v>
      </c>
      <c r="Y49" s="6">
        <v>44.1</v>
      </c>
      <c r="Z49" s="6">
        <v>231.9</v>
      </c>
      <c r="AA49" s="7">
        <v>1.34</v>
      </c>
      <c r="AB49" s="7">
        <v>2.88</v>
      </c>
      <c r="AD49" s="6">
        <v>77.4</v>
      </c>
      <c r="AE49" s="6">
        <v>13</v>
      </c>
      <c r="AF49" s="7">
        <v>1.16</v>
      </c>
      <c r="AG49" s="6">
        <v>40.9</v>
      </c>
      <c r="AH49" s="6">
        <v>197.7</v>
      </c>
      <c r="AI49" s="7">
        <v>1.16</v>
      </c>
      <c r="AJ49" s="7">
        <v>3.12</v>
      </c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B49" s="4">
        <v>69.4</v>
      </c>
      <c r="BC49" s="4">
        <v>14.2</v>
      </c>
      <c r="BD49" s="75">
        <v>1.26</v>
      </c>
      <c r="BE49" s="4">
        <v>33.8</v>
      </c>
      <c r="BF49" s="4">
        <v>132.7</v>
      </c>
      <c r="BG49" s="75">
        <v>1.27</v>
      </c>
      <c r="BH49" s="78"/>
      <c r="BI49" s="21"/>
      <c r="BJ49" s="21"/>
      <c r="BK49" s="21"/>
      <c r="BL49" s="21"/>
      <c r="BM49" s="21"/>
      <c r="BN49" s="21"/>
      <c r="BO49" s="21"/>
      <c r="BP49" s="21"/>
      <c r="BR49" s="6">
        <v>77.4</v>
      </c>
      <c r="BS49" s="6">
        <v>13</v>
      </c>
      <c r="BT49" s="7">
        <v>1.16</v>
      </c>
      <c r="BU49" s="6">
        <v>28.9</v>
      </c>
      <c r="BV49" s="6">
        <v>141.6</v>
      </c>
      <c r="BW49" s="7">
        <v>1.16</v>
      </c>
      <c r="BX49" s="19"/>
      <c r="BZ49" s="4">
        <v>86</v>
      </c>
      <c r="CA49" s="4">
        <v>12.6</v>
      </c>
      <c r="CB49" s="75">
        <v>1.06</v>
      </c>
      <c r="CC49" s="4">
        <v>23.2</v>
      </c>
      <c r="CD49" s="4">
        <v>240.8</v>
      </c>
      <c r="CE49" s="75">
        <v>1.06</v>
      </c>
      <c r="CF49" s="78"/>
    </row>
    <row r="50" spans="1:84">
      <c r="A50" s="3">
        <v>2016050</v>
      </c>
      <c r="B50" s="11" t="s">
        <v>258</v>
      </c>
      <c r="C50" s="2">
        <v>1567418</v>
      </c>
      <c r="D50" s="10" t="s">
        <v>259</v>
      </c>
      <c r="F50" s="6">
        <v>52.7</v>
      </c>
      <c r="G50" s="6">
        <v>18.9</v>
      </c>
      <c r="H50" s="7">
        <v>1.64</v>
      </c>
      <c r="I50" s="6">
        <v>49.2</v>
      </c>
      <c r="J50" s="6">
        <v>118</v>
      </c>
      <c r="K50" s="7">
        <v>1.56</v>
      </c>
      <c r="L50" s="19"/>
      <c r="N50" s="6">
        <v>37.6</v>
      </c>
      <c r="O50" s="6">
        <v>23.2</v>
      </c>
      <c r="P50" s="7">
        <v>2.06</v>
      </c>
      <c r="Q50" s="6">
        <v>105.4</v>
      </c>
      <c r="R50" s="6">
        <v>69.2</v>
      </c>
      <c r="S50" s="7">
        <v>2.09</v>
      </c>
      <c r="T50" s="7">
        <v>0.52</v>
      </c>
      <c r="V50" s="6">
        <v>55</v>
      </c>
      <c r="W50" s="6">
        <v>17.1</v>
      </c>
      <c r="X50" s="7">
        <v>1.52</v>
      </c>
      <c r="Y50" s="6">
        <v>50.6</v>
      </c>
      <c r="Z50" s="6">
        <v>126.5</v>
      </c>
      <c r="AA50" s="7">
        <v>1.53</v>
      </c>
      <c r="AB50" s="7">
        <v>0.62</v>
      </c>
      <c r="AD50" s="6">
        <v>55.8</v>
      </c>
      <c r="AE50" s="6">
        <v>16.9</v>
      </c>
      <c r="AF50" s="7">
        <v>1.5</v>
      </c>
      <c r="AG50" s="6">
        <v>60.3</v>
      </c>
      <c r="AH50" s="6">
        <v>108</v>
      </c>
      <c r="AI50" s="7">
        <v>1.51</v>
      </c>
      <c r="AJ50" s="7">
        <v>1.27</v>
      </c>
      <c r="AL50" s="6">
        <v>56.2</v>
      </c>
      <c r="AM50" s="6">
        <v>16.8</v>
      </c>
      <c r="AN50" s="7">
        <v>1.49</v>
      </c>
      <c r="AO50" s="6">
        <v>54.9</v>
      </c>
      <c r="AP50" s="6">
        <v>108.6</v>
      </c>
      <c r="AQ50" s="7">
        <v>1.5</v>
      </c>
      <c r="AR50" s="7">
        <v>1.37</v>
      </c>
      <c r="AT50" s="6">
        <v>51.6</v>
      </c>
      <c r="AU50" s="6">
        <v>18</v>
      </c>
      <c r="AV50" s="7">
        <v>1.6</v>
      </c>
      <c r="AW50" s="6">
        <v>58.5</v>
      </c>
      <c r="AX50" s="6">
        <v>88.9</v>
      </c>
      <c r="AY50" s="7">
        <v>1.61</v>
      </c>
      <c r="AZ50" s="7">
        <v>3.48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Z50" s="4">
        <v>72.7</v>
      </c>
      <c r="CA50" s="4">
        <v>14.3</v>
      </c>
      <c r="CB50" s="75">
        <v>1.2</v>
      </c>
      <c r="CC50" s="4">
        <v>34.6</v>
      </c>
      <c r="CD50" s="4">
        <v>310.3</v>
      </c>
      <c r="CE50" s="75">
        <v>1.22</v>
      </c>
      <c r="CF50" s="78"/>
    </row>
    <row r="51" spans="1:84">
      <c r="A51" s="3">
        <v>2016051</v>
      </c>
      <c r="B51" s="11" t="s">
        <v>250</v>
      </c>
      <c r="C51" s="2">
        <v>1566387</v>
      </c>
      <c r="D51" s="10" t="s">
        <v>251</v>
      </c>
      <c r="F51" s="6">
        <v>64.8</v>
      </c>
      <c r="G51" s="6">
        <v>15</v>
      </c>
      <c r="H51" s="7">
        <v>1.33</v>
      </c>
      <c r="I51" s="6">
        <v>48.8</v>
      </c>
      <c r="J51" s="6">
        <v>99.6</v>
      </c>
      <c r="K51" s="7">
        <v>1.34</v>
      </c>
      <c r="L51" s="7">
        <v>6.86</v>
      </c>
      <c r="N51" s="6">
        <v>38.2</v>
      </c>
      <c r="O51" s="6">
        <v>22.9</v>
      </c>
      <c r="P51" s="7">
        <v>2.03</v>
      </c>
      <c r="Q51" s="6">
        <v>61.8</v>
      </c>
      <c r="R51" s="6">
        <v>98.6</v>
      </c>
      <c r="S51" s="7">
        <v>2.06</v>
      </c>
      <c r="T51" s="7">
        <v>3.19</v>
      </c>
      <c r="V51" s="6">
        <v>51.3</v>
      </c>
      <c r="W51" s="6">
        <v>18.1</v>
      </c>
      <c r="X51" s="7">
        <v>1.61</v>
      </c>
      <c r="Y51" s="6">
        <v>60.8</v>
      </c>
      <c r="Z51" s="6">
        <v>108.6</v>
      </c>
      <c r="AA51" s="7">
        <v>1.62</v>
      </c>
      <c r="AB51" s="7">
        <v>0.99</v>
      </c>
      <c r="AD51" s="6">
        <v>58.4</v>
      </c>
      <c r="AE51" s="6">
        <v>16.3</v>
      </c>
      <c r="AF51" s="7">
        <v>1.45</v>
      </c>
      <c r="AG51" s="6">
        <v>60.7</v>
      </c>
      <c r="AH51" s="6">
        <v>170.9</v>
      </c>
      <c r="AI51" s="7">
        <v>1.46</v>
      </c>
      <c r="AJ51" s="7">
        <v>1.51</v>
      </c>
      <c r="AL51" s="6">
        <v>59.3</v>
      </c>
      <c r="AM51" s="6">
        <v>16.1</v>
      </c>
      <c r="AN51" s="7">
        <v>1.43</v>
      </c>
      <c r="AO51" s="6">
        <v>55.9</v>
      </c>
      <c r="AP51" s="6">
        <v>201.9</v>
      </c>
      <c r="AQ51" s="7">
        <v>1.44</v>
      </c>
      <c r="AR51" s="7">
        <v>2.06</v>
      </c>
      <c r="AT51" s="6">
        <v>58.9</v>
      </c>
      <c r="AU51" s="6">
        <v>16.2</v>
      </c>
      <c r="AV51" s="7">
        <v>1.44</v>
      </c>
      <c r="AW51" s="6">
        <v>56.1</v>
      </c>
      <c r="AX51" s="6">
        <v>324.2</v>
      </c>
      <c r="AY51" s="7">
        <v>1.45</v>
      </c>
      <c r="AZ51" s="7">
        <v>2.67</v>
      </c>
      <c r="BB51" s="4">
        <v>61.2</v>
      </c>
      <c r="BC51" s="4">
        <v>15.7</v>
      </c>
      <c r="BD51" s="75">
        <v>1.39</v>
      </c>
      <c r="BE51" s="4">
        <v>61.6</v>
      </c>
      <c r="BF51" s="4">
        <v>301.1</v>
      </c>
      <c r="BG51" s="75">
        <v>1.4</v>
      </c>
      <c r="BH51" s="75">
        <v>3.2</v>
      </c>
      <c r="BJ51" s="6">
        <v>76.7</v>
      </c>
      <c r="BK51" s="6">
        <v>13.1</v>
      </c>
      <c r="BL51" s="7">
        <v>1.16</v>
      </c>
      <c r="BM51" s="6">
        <v>43.4</v>
      </c>
      <c r="BN51" s="6">
        <v>244</v>
      </c>
      <c r="BO51" s="7">
        <v>1.17</v>
      </c>
      <c r="BP51" s="7">
        <v>4.53</v>
      </c>
      <c r="BR51" s="6">
        <v>84.7</v>
      </c>
      <c r="BS51" s="6">
        <v>12.1</v>
      </c>
      <c r="BT51" s="7">
        <v>1.08</v>
      </c>
      <c r="BU51" s="6">
        <v>40.3</v>
      </c>
      <c r="BV51" s="6">
        <v>182.4</v>
      </c>
      <c r="BW51" s="7">
        <v>1.08</v>
      </c>
      <c r="BX51" s="7">
        <v>4.85</v>
      </c>
      <c r="BZ51" s="4">
        <v>63.2</v>
      </c>
      <c r="CA51" s="4">
        <v>15.3</v>
      </c>
      <c r="CB51" s="75">
        <v>1.36</v>
      </c>
      <c r="CC51" s="4">
        <v>59</v>
      </c>
      <c r="CD51" s="4">
        <v>309.7</v>
      </c>
      <c r="CE51" s="75">
        <v>1.37</v>
      </c>
      <c r="CF51" s="75">
        <v>10</v>
      </c>
    </row>
    <row r="52" spans="1:84">
      <c r="A52" s="3">
        <v>2016052</v>
      </c>
      <c r="B52" s="11" t="s">
        <v>262</v>
      </c>
      <c r="C52" s="2">
        <v>1569729</v>
      </c>
      <c r="D52" s="10" t="s">
        <v>263</v>
      </c>
      <c r="F52" s="6">
        <v>31.6</v>
      </c>
      <c r="G52" s="6">
        <v>26.7</v>
      </c>
      <c r="H52" s="7">
        <v>2.37</v>
      </c>
      <c r="I52" s="6">
        <v>75.6</v>
      </c>
      <c r="J52" s="6">
        <v>104.7</v>
      </c>
      <c r="K52" s="7">
        <v>2.41</v>
      </c>
      <c r="L52" s="7">
        <v>5.4</v>
      </c>
      <c r="N52" s="6">
        <v>38.9</v>
      </c>
      <c r="O52" s="6">
        <v>24.3</v>
      </c>
      <c r="P52" s="7">
        <v>2.11</v>
      </c>
      <c r="Q52" s="6">
        <v>107.4</v>
      </c>
      <c r="R52" s="6">
        <v>114.4</v>
      </c>
      <c r="S52" s="7">
        <v>1.98</v>
      </c>
      <c r="T52" s="7">
        <v>3.19</v>
      </c>
      <c r="V52" s="6">
        <v>61.7</v>
      </c>
      <c r="W52" s="6">
        <v>15.6</v>
      </c>
      <c r="X52" s="7">
        <v>1.39</v>
      </c>
      <c r="Y52" s="6">
        <v>63.1</v>
      </c>
      <c r="Z52" s="6">
        <v>221.4</v>
      </c>
      <c r="AA52" s="7">
        <v>1.4</v>
      </c>
      <c r="AB52" s="19"/>
      <c r="AD52" s="6">
        <v>72.5</v>
      </c>
      <c r="AE52" s="6">
        <v>13.7</v>
      </c>
      <c r="AF52" s="7">
        <v>1.22</v>
      </c>
      <c r="AG52" s="6">
        <v>46.9</v>
      </c>
      <c r="AH52" s="6">
        <v>192.8</v>
      </c>
      <c r="AI52" s="7">
        <v>1.22</v>
      </c>
      <c r="AJ52" s="7">
        <v>3.42</v>
      </c>
      <c r="AL52" s="6">
        <v>76</v>
      </c>
      <c r="AM52" s="6">
        <v>13.2</v>
      </c>
      <c r="AN52" s="7">
        <v>1.17</v>
      </c>
      <c r="AO52" s="6">
        <v>35.8</v>
      </c>
      <c r="AP52" s="6">
        <v>148.5</v>
      </c>
      <c r="AQ52" s="7">
        <v>1.18</v>
      </c>
      <c r="AR52" s="7">
        <v>3.5</v>
      </c>
      <c r="AT52" s="6">
        <v>73.9</v>
      </c>
      <c r="AU52" s="6">
        <v>13.5</v>
      </c>
      <c r="AV52" s="7">
        <v>1.2</v>
      </c>
      <c r="AW52" s="6">
        <v>34.3</v>
      </c>
      <c r="AX52" s="6">
        <v>106.7</v>
      </c>
      <c r="AY52" s="7">
        <v>1.2</v>
      </c>
      <c r="AZ52" s="7">
        <v>4.01</v>
      </c>
      <c r="BB52" s="4">
        <v>76</v>
      </c>
      <c r="BC52" s="4">
        <v>13.2</v>
      </c>
      <c r="BD52" s="75">
        <v>1.17</v>
      </c>
      <c r="BE52" s="4">
        <v>34.6</v>
      </c>
      <c r="BF52" s="4">
        <v>107.8</v>
      </c>
      <c r="BG52" s="75">
        <v>1.18</v>
      </c>
      <c r="BH52" s="75">
        <v>4.69</v>
      </c>
      <c r="BJ52" s="6">
        <v>67.6</v>
      </c>
      <c r="BK52" s="6">
        <v>14.5</v>
      </c>
      <c r="BL52" s="7">
        <v>1.29</v>
      </c>
      <c r="BM52" s="6">
        <v>38.9</v>
      </c>
      <c r="BN52" s="6">
        <v>158.3</v>
      </c>
      <c r="BO52" s="7">
        <v>1.29</v>
      </c>
      <c r="BP52" s="7">
        <v>4.27</v>
      </c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</row>
    <row r="53" spans="1:84">
      <c r="A53" s="3">
        <v>2016053</v>
      </c>
      <c r="B53" s="11" t="s">
        <v>265</v>
      </c>
      <c r="C53" s="2">
        <v>1569966</v>
      </c>
      <c r="D53" s="10" t="s">
        <v>266</v>
      </c>
      <c r="F53" s="6">
        <v>38.9</v>
      </c>
      <c r="G53" s="6">
        <v>22.9</v>
      </c>
      <c r="H53" s="7">
        <v>1.92</v>
      </c>
      <c r="I53" s="6">
        <v>46.5</v>
      </c>
      <c r="J53" s="6">
        <v>110.6</v>
      </c>
      <c r="K53" s="7">
        <v>2.04</v>
      </c>
      <c r="L53" s="19"/>
      <c r="N53" s="6">
        <v>45</v>
      </c>
      <c r="O53" s="6">
        <v>20.1</v>
      </c>
      <c r="P53" s="7">
        <v>1.79</v>
      </c>
      <c r="Q53" s="6">
        <v>83.2</v>
      </c>
      <c r="R53" s="6">
        <v>137.3</v>
      </c>
      <c r="S53" s="7">
        <v>1.81</v>
      </c>
      <c r="T53" s="7">
        <v>1.54</v>
      </c>
      <c r="V53" s="6">
        <v>62.7</v>
      </c>
      <c r="W53" s="6">
        <v>15.4</v>
      </c>
      <c r="X53" s="7">
        <v>1.37</v>
      </c>
      <c r="Y53" s="6">
        <v>56</v>
      </c>
      <c r="Z53" s="6">
        <v>175.2</v>
      </c>
      <c r="AA53" s="7">
        <v>1.38</v>
      </c>
      <c r="AB53" s="7">
        <v>0.83</v>
      </c>
      <c r="AD53" s="6">
        <v>79.7</v>
      </c>
      <c r="AE53" s="6">
        <v>12.7</v>
      </c>
      <c r="AF53" s="7">
        <v>1.13</v>
      </c>
      <c r="AG53" s="6">
        <v>40.6</v>
      </c>
      <c r="AH53" s="6">
        <v>206.1</v>
      </c>
      <c r="AI53" s="7">
        <v>1.13</v>
      </c>
      <c r="AJ53" s="7">
        <v>1.43</v>
      </c>
      <c r="AL53" s="6">
        <v>85.5</v>
      </c>
      <c r="AM53" s="6">
        <v>12</v>
      </c>
      <c r="AN53" s="7">
        <v>1.07</v>
      </c>
      <c r="AO53" s="6">
        <v>37.5</v>
      </c>
      <c r="AP53" s="6">
        <v>184.4</v>
      </c>
      <c r="AQ53" s="7">
        <v>1.07</v>
      </c>
      <c r="AR53" s="7">
        <v>3.96</v>
      </c>
      <c r="AT53" s="6">
        <v>93.2</v>
      </c>
      <c r="AU53" s="6">
        <v>11.2</v>
      </c>
      <c r="AV53" s="7">
        <v>1</v>
      </c>
      <c r="AW53" s="6">
        <v>35.2</v>
      </c>
      <c r="AX53" s="6">
        <v>179.7</v>
      </c>
      <c r="AY53" s="7">
        <v>1</v>
      </c>
      <c r="AZ53" s="7">
        <v>4.28</v>
      </c>
      <c r="BB53" s="4">
        <v>91.2</v>
      </c>
      <c r="BC53" s="4">
        <v>11.4</v>
      </c>
      <c r="BD53" s="75">
        <v>1.01</v>
      </c>
      <c r="BE53" s="4">
        <v>37.8</v>
      </c>
      <c r="BF53" s="4">
        <v>216.8</v>
      </c>
      <c r="BG53" s="75">
        <v>1.01</v>
      </c>
      <c r="BH53" s="75">
        <v>5.84</v>
      </c>
      <c r="BJ53" s="6">
        <v>96.4</v>
      </c>
      <c r="BK53" s="6">
        <v>10.9</v>
      </c>
      <c r="BL53" s="7">
        <v>0.97</v>
      </c>
      <c r="BM53" s="6">
        <v>29</v>
      </c>
      <c r="BN53" s="6">
        <v>251.9</v>
      </c>
      <c r="BO53" s="7">
        <v>0.97</v>
      </c>
      <c r="BP53" s="7">
        <v>6.14</v>
      </c>
      <c r="BR53" s="6">
        <v>97.6</v>
      </c>
      <c r="BS53" s="6">
        <v>10.8</v>
      </c>
      <c r="BT53" s="7">
        <v>0.96</v>
      </c>
      <c r="BU53" s="6">
        <v>31.9</v>
      </c>
      <c r="BV53" s="6">
        <v>304</v>
      </c>
      <c r="BW53" s="7">
        <v>0.96</v>
      </c>
      <c r="BX53" s="19"/>
      <c r="BZ53" s="4">
        <v>99.8</v>
      </c>
      <c r="CA53" s="4">
        <v>10.6</v>
      </c>
      <c r="CB53" s="75">
        <v>0.94</v>
      </c>
      <c r="CC53" s="4">
        <v>25</v>
      </c>
      <c r="CD53" s="4">
        <v>233.9</v>
      </c>
      <c r="CE53" s="75">
        <v>0.94</v>
      </c>
      <c r="CF53" s="78"/>
    </row>
    <row r="54" spans="1:84">
      <c r="A54" s="3">
        <v>2016054</v>
      </c>
      <c r="B54" s="11" t="s">
        <v>269</v>
      </c>
      <c r="C54" s="2">
        <v>1570129</v>
      </c>
      <c r="D54" s="10" t="s">
        <v>270</v>
      </c>
      <c r="F54" s="16"/>
      <c r="G54" s="6">
        <v>100</v>
      </c>
      <c r="H54" s="19"/>
      <c r="I54" s="6">
        <v>180</v>
      </c>
      <c r="J54" s="6">
        <v>39.5</v>
      </c>
      <c r="K54" s="7">
        <v>10</v>
      </c>
      <c r="L54" s="7">
        <v>35.2</v>
      </c>
      <c r="N54" s="6">
        <v>46.1</v>
      </c>
      <c r="O54" s="6">
        <v>19.7</v>
      </c>
      <c r="P54" s="7">
        <v>1.75</v>
      </c>
      <c r="Q54" s="6">
        <v>107.2</v>
      </c>
      <c r="R54" s="6">
        <v>160.7</v>
      </c>
      <c r="S54" s="7">
        <v>1.77</v>
      </c>
      <c r="T54" s="7">
        <v>15.16</v>
      </c>
      <c r="V54" s="6">
        <v>70.6</v>
      </c>
      <c r="W54" s="6">
        <v>14</v>
      </c>
      <c r="X54" s="7">
        <v>1.24</v>
      </c>
      <c r="Y54" s="6">
        <v>111.7</v>
      </c>
      <c r="Z54" s="6">
        <v>242.2</v>
      </c>
      <c r="AA54" s="7">
        <v>1.25</v>
      </c>
      <c r="AB54" s="19"/>
      <c r="AD54" s="6">
        <v>70</v>
      </c>
      <c r="AE54" s="6">
        <v>14.1</v>
      </c>
      <c r="AF54" s="7">
        <v>1.25</v>
      </c>
      <c r="AG54" s="6">
        <v>57.4</v>
      </c>
      <c r="AH54" s="6">
        <v>184.4</v>
      </c>
      <c r="AI54" s="7">
        <v>1.26</v>
      </c>
      <c r="AJ54" s="7">
        <v>4.44</v>
      </c>
      <c r="AL54" s="6">
        <v>90.2</v>
      </c>
      <c r="AM54" s="6">
        <v>11.5</v>
      </c>
      <c r="AN54" s="7">
        <v>1.02</v>
      </c>
      <c r="AO54" s="6">
        <v>35.9</v>
      </c>
      <c r="AP54" s="6">
        <v>156</v>
      </c>
      <c r="AQ54" s="7">
        <v>1.02</v>
      </c>
      <c r="AR54" s="7">
        <v>7.19</v>
      </c>
      <c r="AT54" s="6">
        <v>79.7</v>
      </c>
      <c r="AU54" s="6">
        <v>12.7</v>
      </c>
      <c r="AV54" s="7">
        <v>1.13</v>
      </c>
      <c r="AW54" s="6">
        <v>39.1</v>
      </c>
      <c r="AX54" s="6">
        <v>159.5</v>
      </c>
      <c r="AY54" s="7">
        <v>1.13</v>
      </c>
      <c r="AZ54" s="7">
        <v>14.66</v>
      </c>
      <c r="BB54" s="4">
        <v>78.9</v>
      </c>
      <c r="BC54" s="4">
        <v>12.8</v>
      </c>
      <c r="BD54" s="75">
        <v>1.14</v>
      </c>
      <c r="BE54" s="4">
        <v>40</v>
      </c>
      <c r="BF54" s="4">
        <v>127.6</v>
      </c>
      <c r="BG54" s="75">
        <v>1.14</v>
      </c>
      <c r="BH54" s="75">
        <v>29.03</v>
      </c>
      <c r="BJ54" s="6">
        <v>76.7</v>
      </c>
      <c r="BK54" s="6">
        <v>13.1</v>
      </c>
      <c r="BL54" s="7">
        <v>1.16</v>
      </c>
      <c r="BM54" s="6">
        <v>36</v>
      </c>
      <c r="BN54" s="6">
        <v>120</v>
      </c>
      <c r="BO54" s="7">
        <v>1.17</v>
      </c>
      <c r="BP54" s="7">
        <v>35.2</v>
      </c>
      <c r="BR54" s="6">
        <v>73.9</v>
      </c>
      <c r="BS54" s="6">
        <v>13.5</v>
      </c>
      <c r="BT54" s="7">
        <v>1.2</v>
      </c>
      <c r="BU54" s="6">
        <v>39.7</v>
      </c>
      <c r="BV54" s="6">
        <v>113.3</v>
      </c>
      <c r="BW54" s="7">
        <v>1.2</v>
      </c>
      <c r="BX54" s="7">
        <v>36.24</v>
      </c>
      <c r="BZ54" s="4">
        <v>85.5</v>
      </c>
      <c r="CA54" s="4">
        <v>12</v>
      </c>
      <c r="CB54" s="75">
        <v>1.07</v>
      </c>
      <c r="CC54" s="4">
        <v>65.9</v>
      </c>
      <c r="CD54" s="4">
        <v>356.3</v>
      </c>
      <c r="CE54" s="75">
        <v>1.07</v>
      </c>
      <c r="CF54" s="75">
        <v>9.42</v>
      </c>
    </row>
    <row r="55" spans="1:84">
      <c r="A55" s="3">
        <v>2016055</v>
      </c>
      <c r="B55" s="11" t="s">
        <v>273</v>
      </c>
      <c r="C55" s="2">
        <v>1568832</v>
      </c>
      <c r="D55" s="10" t="s">
        <v>274</v>
      </c>
      <c r="F55" s="6">
        <v>91.8</v>
      </c>
      <c r="G55" s="6">
        <v>12</v>
      </c>
      <c r="H55" s="7">
        <v>1.01</v>
      </c>
      <c r="I55" s="6">
        <v>30.5</v>
      </c>
      <c r="J55" s="6">
        <v>181.9</v>
      </c>
      <c r="K55" s="7">
        <v>1.01</v>
      </c>
      <c r="L55" s="19"/>
      <c r="N55" s="6">
        <v>45.6</v>
      </c>
      <c r="O55" s="6">
        <v>21.3</v>
      </c>
      <c r="P55" s="7">
        <v>1.85</v>
      </c>
      <c r="Q55" s="6">
        <v>66.2</v>
      </c>
      <c r="R55" s="6">
        <v>94.6</v>
      </c>
      <c r="S55" s="7">
        <v>1.75</v>
      </c>
      <c r="T55" s="7">
        <v>1.33</v>
      </c>
      <c r="V55" s="6">
        <v>63.2</v>
      </c>
      <c r="W55" s="6">
        <v>15.3</v>
      </c>
      <c r="X55" s="7">
        <v>1.36</v>
      </c>
      <c r="Y55" s="6">
        <v>57.3</v>
      </c>
      <c r="Z55" s="6">
        <v>163.2</v>
      </c>
      <c r="AA55" s="7">
        <v>1.37</v>
      </c>
      <c r="AB55" s="7">
        <v>4.52</v>
      </c>
      <c r="AC55" s="21"/>
      <c r="AD55" s="21"/>
      <c r="AE55" s="21"/>
      <c r="AF55" s="21"/>
      <c r="AG55" s="21"/>
      <c r="AH55" s="21"/>
      <c r="AI55" s="21"/>
      <c r="AJ55" s="21"/>
      <c r="AL55" s="6">
        <v>84.7</v>
      </c>
      <c r="AM55" s="6">
        <v>12.1</v>
      </c>
      <c r="AN55" s="7">
        <v>1.08</v>
      </c>
      <c r="AO55" s="6">
        <v>35.4</v>
      </c>
      <c r="AP55" s="6">
        <v>116.8</v>
      </c>
      <c r="AQ55" s="7">
        <v>1.08</v>
      </c>
      <c r="AR55" s="19"/>
      <c r="AS55" s="21"/>
      <c r="AT55" s="21"/>
      <c r="AU55" s="21"/>
      <c r="AV55" s="21"/>
      <c r="AW55" s="21"/>
      <c r="AX55" s="21"/>
      <c r="AY55" s="21"/>
      <c r="AZ55" s="21"/>
      <c r="BB55" s="4">
        <v>82</v>
      </c>
      <c r="BC55" s="4">
        <v>13.1</v>
      </c>
      <c r="BD55" s="75">
        <v>1.14</v>
      </c>
      <c r="BE55" s="4">
        <v>35.5</v>
      </c>
      <c r="BF55" s="4">
        <v>103.6</v>
      </c>
      <c r="BG55" s="75">
        <v>1.1</v>
      </c>
      <c r="BH55" s="75">
        <v>6.64</v>
      </c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</row>
    <row r="56" spans="1:84">
      <c r="A56" s="3">
        <v>2016056</v>
      </c>
      <c r="B56" s="11" t="s">
        <v>276</v>
      </c>
      <c r="C56" s="2">
        <v>1570005</v>
      </c>
      <c r="D56" s="10" t="s">
        <v>277</v>
      </c>
      <c r="F56" s="6">
        <v>89.2</v>
      </c>
      <c r="G56" s="6">
        <v>11.6</v>
      </c>
      <c r="H56" s="7">
        <v>1.03</v>
      </c>
      <c r="I56" s="6">
        <v>31.6</v>
      </c>
      <c r="J56" s="6">
        <v>356.3</v>
      </c>
      <c r="K56" s="7">
        <v>1.03</v>
      </c>
      <c r="L56" s="19"/>
      <c r="N56" s="6">
        <v>34.6</v>
      </c>
      <c r="O56" s="6">
        <v>24.8</v>
      </c>
      <c r="P56" s="7">
        <v>2.2</v>
      </c>
      <c r="Q56" s="6">
        <v>106.5</v>
      </c>
      <c r="R56" s="6">
        <v>136.4</v>
      </c>
      <c r="S56" s="7">
        <v>2.24</v>
      </c>
      <c r="T56" s="7">
        <v>35.2</v>
      </c>
      <c r="V56" s="6">
        <v>55</v>
      </c>
      <c r="W56" s="6">
        <v>17.1</v>
      </c>
      <c r="X56" s="7">
        <v>1.52</v>
      </c>
      <c r="Y56" s="6">
        <v>50.5</v>
      </c>
      <c r="Z56" s="6">
        <v>167</v>
      </c>
      <c r="AA56" s="7">
        <v>1.53</v>
      </c>
      <c r="AB56" s="7">
        <v>35.2</v>
      </c>
      <c r="AD56" s="6">
        <v>56.2</v>
      </c>
      <c r="AE56" s="6">
        <v>16.8</v>
      </c>
      <c r="AF56" s="7">
        <v>1.49</v>
      </c>
      <c r="AG56" s="6">
        <v>59.5</v>
      </c>
      <c r="AH56" s="6">
        <v>142.7</v>
      </c>
      <c r="AI56" s="7">
        <v>1.5</v>
      </c>
      <c r="AJ56" s="7">
        <v>35.2</v>
      </c>
      <c r="AL56" s="6">
        <v>67.6</v>
      </c>
      <c r="AM56" s="6">
        <v>14.5</v>
      </c>
      <c r="AN56" s="7">
        <v>1.29</v>
      </c>
      <c r="AO56" s="6">
        <v>41.2</v>
      </c>
      <c r="AP56" s="6">
        <v>164.4</v>
      </c>
      <c r="AQ56" s="7">
        <v>1.29</v>
      </c>
      <c r="AR56" s="7">
        <v>4.49</v>
      </c>
      <c r="AT56" s="6">
        <v>80.5</v>
      </c>
      <c r="AU56" s="6">
        <v>12.6</v>
      </c>
      <c r="AV56" s="7">
        <v>1.12</v>
      </c>
      <c r="AW56" s="6">
        <v>35.9</v>
      </c>
      <c r="AX56" s="6">
        <v>127.6</v>
      </c>
      <c r="AY56" s="7">
        <v>1.12</v>
      </c>
      <c r="AZ56" s="7">
        <v>10.61</v>
      </c>
      <c r="BB56" s="4">
        <v>79.7</v>
      </c>
      <c r="BC56" s="4">
        <v>12.7</v>
      </c>
      <c r="BD56" s="75">
        <v>1.13</v>
      </c>
      <c r="BE56" s="4">
        <v>33.8</v>
      </c>
      <c r="BF56" s="4">
        <v>113.3</v>
      </c>
      <c r="BG56" s="75">
        <v>1.13</v>
      </c>
      <c r="BH56" s="75">
        <v>5.57</v>
      </c>
      <c r="BJ56" s="6">
        <v>78.9</v>
      </c>
      <c r="BK56" s="6">
        <v>12.8</v>
      </c>
      <c r="BL56" s="7">
        <v>1.14</v>
      </c>
      <c r="BM56" s="6">
        <v>38.8</v>
      </c>
      <c r="BN56" s="6">
        <v>120.7</v>
      </c>
      <c r="BO56" s="7">
        <v>1.14</v>
      </c>
      <c r="BP56" s="19"/>
      <c r="BR56" s="6">
        <v>83</v>
      </c>
      <c r="BS56" s="6">
        <v>12.3</v>
      </c>
      <c r="BT56" s="7">
        <v>1.09</v>
      </c>
      <c r="BU56" s="6">
        <v>32.8</v>
      </c>
      <c r="BV56" s="6">
        <v>115</v>
      </c>
      <c r="BW56" s="7">
        <v>1.09</v>
      </c>
      <c r="BX56" s="19"/>
      <c r="BZ56" s="4">
        <v>92.2</v>
      </c>
      <c r="CA56" s="4">
        <v>11.3</v>
      </c>
      <c r="CB56" s="75">
        <v>1</v>
      </c>
      <c r="CC56" s="4">
        <v>28.9</v>
      </c>
      <c r="CD56" s="4">
        <v>223.8</v>
      </c>
      <c r="CE56" s="75">
        <v>1</v>
      </c>
      <c r="CF56" s="78"/>
    </row>
    <row r="57" spans="1:84">
      <c r="A57" s="3">
        <v>2016057</v>
      </c>
      <c r="B57" s="11" t="s">
        <v>279</v>
      </c>
      <c r="C57" s="2">
        <v>1569863</v>
      </c>
      <c r="D57" s="10" t="s">
        <v>280</v>
      </c>
      <c r="F57" s="6">
        <v>51.3</v>
      </c>
      <c r="G57" s="6">
        <v>18.1</v>
      </c>
      <c r="H57" s="7">
        <v>1.61</v>
      </c>
      <c r="I57" s="6">
        <v>52.7</v>
      </c>
      <c r="J57" s="6">
        <v>101.4</v>
      </c>
      <c r="K57" s="7">
        <v>1.62</v>
      </c>
      <c r="L57" s="7">
        <v>0.79</v>
      </c>
      <c r="N57" s="6">
        <v>45.5</v>
      </c>
      <c r="O57" s="6">
        <v>19.9</v>
      </c>
      <c r="P57" s="7">
        <v>1.77</v>
      </c>
      <c r="Q57" s="6">
        <v>126.5</v>
      </c>
      <c r="R57" s="6">
        <v>116.8</v>
      </c>
      <c r="S57" s="7">
        <v>1.79</v>
      </c>
      <c r="T57" s="7">
        <v>0.7</v>
      </c>
      <c r="V57" s="6">
        <v>85.5</v>
      </c>
      <c r="W57" s="6">
        <v>12</v>
      </c>
      <c r="X57" s="7">
        <v>1.07</v>
      </c>
      <c r="Y57" s="6">
        <v>50.6</v>
      </c>
      <c r="Z57" s="6">
        <v>168.3</v>
      </c>
      <c r="AA57" s="7">
        <v>1.07</v>
      </c>
      <c r="AB57" s="7">
        <v>0.36</v>
      </c>
      <c r="AD57" s="6">
        <v>83</v>
      </c>
      <c r="AE57" s="6">
        <v>12.3</v>
      </c>
      <c r="AF57" s="7">
        <v>1.09</v>
      </c>
      <c r="AG57" s="6">
        <v>62.5</v>
      </c>
      <c r="AH57" s="6">
        <v>192.8</v>
      </c>
      <c r="AI57" s="7">
        <v>1.09</v>
      </c>
      <c r="AJ57" s="7">
        <v>16.91</v>
      </c>
      <c r="AL57" s="6">
        <v>83</v>
      </c>
      <c r="AM57" s="6">
        <v>12.3</v>
      </c>
      <c r="AN57" s="7">
        <v>1.09</v>
      </c>
      <c r="AO57" s="6">
        <v>54.2</v>
      </c>
      <c r="AP57" s="6">
        <v>146.5</v>
      </c>
      <c r="AQ57" s="7">
        <v>1.09</v>
      </c>
      <c r="AR57" s="7">
        <v>11.64</v>
      </c>
      <c r="AT57" s="6">
        <v>80.5</v>
      </c>
      <c r="AU57" s="6">
        <v>12.6</v>
      </c>
      <c r="AV57" s="7">
        <v>1.12</v>
      </c>
      <c r="AW57" s="6">
        <v>44.3</v>
      </c>
      <c r="AX57" s="6">
        <v>116.8</v>
      </c>
      <c r="AY57" s="7">
        <v>1.12</v>
      </c>
      <c r="AZ57" s="7">
        <v>2.45</v>
      </c>
      <c r="BB57" s="4">
        <v>47.8</v>
      </c>
      <c r="BC57" s="4">
        <v>20.5</v>
      </c>
      <c r="BD57" s="75">
        <v>1.78</v>
      </c>
      <c r="BE57" s="4">
        <v>180</v>
      </c>
      <c r="BF57" s="4">
        <v>90.4</v>
      </c>
      <c r="BG57" s="75">
        <v>1.69</v>
      </c>
      <c r="BH57" s="75">
        <v>3.18</v>
      </c>
      <c r="BJ57" s="6">
        <v>81.3</v>
      </c>
      <c r="BK57" s="6">
        <v>12.5</v>
      </c>
      <c r="BL57" s="7">
        <v>1.11</v>
      </c>
      <c r="BM57" s="6">
        <v>39.9</v>
      </c>
      <c r="BN57" s="6">
        <v>90</v>
      </c>
      <c r="BO57" s="7">
        <v>1.11</v>
      </c>
      <c r="BP57" s="7">
        <v>4.81</v>
      </c>
      <c r="BQ57" s="21"/>
      <c r="BR57" s="21"/>
      <c r="BS57" s="21"/>
      <c r="BT57" s="21"/>
      <c r="BU57" s="21"/>
      <c r="BV57" s="21"/>
      <c r="BW57" s="21"/>
      <c r="BX57" s="21"/>
      <c r="BZ57" s="4">
        <v>74.4</v>
      </c>
      <c r="CA57" s="4">
        <v>14.2</v>
      </c>
      <c r="CB57" s="75">
        <v>1.23</v>
      </c>
      <c r="CC57" s="4">
        <v>41.7</v>
      </c>
      <c r="CD57" s="4">
        <v>226.5</v>
      </c>
      <c r="CE57" s="75">
        <v>1.19</v>
      </c>
      <c r="CF57" s="75">
        <v>3.9</v>
      </c>
    </row>
    <row r="58" spans="1:84">
      <c r="A58" s="3">
        <v>2016058</v>
      </c>
      <c r="B58" s="11" t="s">
        <v>284</v>
      </c>
      <c r="C58" s="2">
        <v>1571632</v>
      </c>
      <c r="D58" s="10" t="s">
        <v>285</v>
      </c>
      <c r="E58" s="21"/>
      <c r="F58" s="21"/>
      <c r="G58" s="21"/>
      <c r="H58" s="21"/>
      <c r="I58" s="21"/>
      <c r="J58" s="21"/>
      <c r="K58" s="21"/>
      <c r="L58" s="21"/>
      <c r="N58" s="6">
        <v>38.2</v>
      </c>
      <c r="O58" s="6">
        <v>22.9</v>
      </c>
      <c r="P58" s="7">
        <v>2.03</v>
      </c>
      <c r="Q58" s="6">
        <v>103.2</v>
      </c>
      <c r="R58" s="6">
        <v>80.2</v>
      </c>
      <c r="S58" s="7">
        <v>2.06</v>
      </c>
      <c r="T58" s="7">
        <v>3.62</v>
      </c>
      <c r="V58" s="6">
        <v>61.7</v>
      </c>
      <c r="W58" s="6">
        <v>15.6</v>
      </c>
      <c r="X58" s="7">
        <v>1.39</v>
      </c>
      <c r="Y58" s="6">
        <v>73.7</v>
      </c>
      <c r="Z58" s="6">
        <v>143.6</v>
      </c>
      <c r="AA58" s="7">
        <v>1.4</v>
      </c>
      <c r="AB58" s="19"/>
      <c r="AD58" s="6">
        <v>50.9</v>
      </c>
      <c r="AE58" s="6">
        <v>18.2</v>
      </c>
      <c r="AF58" s="7">
        <v>1.62</v>
      </c>
      <c r="AG58" s="6">
        <v>87.9</v>
      </c>
      <c r="AH58" s="6">
        <v>130.7</v>
      </c>
      <c r="AI58" s="7">
        <v>1.63</v>
      </c>
      <c r="AJ58" s="19"/>
      <c r="AL58" s="6">
        <v>40.4</v>
      </c>
      <c r="AM58" s="6">
        <v>21.9</v>
      </c>
      <c r="AN58" s="7">
        <v>1.95</v>
      </c>
      <c r="AO58" s="6">
        <v>33.9</v>
      </c>
      <c r="AP58" s="6">
        <v>133.1</v>
      </c>
      <c r="AQ58" s="7">
        <v>1.97</v>
      </c>
      <c r="AR58" s="19"/>
      <c r="AT58" s="6">
        <v>39.1</v>
      </c>
      <c r="AU58" s="6">
        <v>22.5</v>
      </c>
      <c r="AV58" s="7">
        <v>2</v>
      </c>
      <c r="AW58" s="6">
        <v>46.3</v>
      </c>
      <c r="AX58" s="6">
        <v>95.6</v>
      </c>
      <c r="AY58" s="7">
        <v>2.03</v>
      </c>
      <c r="AZ58" s="19"/>
      <c r="BB58" s="4">
        <v>39.7</v>
      </c>
      <c r="BC58" s="4">
        <v>22.2</v>
      </c>
      <c r="BD58" s="75">
        <v>1.97</v>
      </c>
      <c r="BE58" s="4">
        <v>111.5</v>
      </c>
      <c r="BF58" s="4">
        <v>51.4</v>
      </c>
      <c r="BG58" s="75">
        <v>2</v>
      </c>
      <c r="BH58" s="75">
        <v>6.86</v>
      </c>
      <c r="BJ58" s="6">
        <v>63.7</v>
      </c>
      <c r="BK58" s="6">
        <v>15.2</v>
      </c>
      <c r="BL58" s="7">
        <v>1.35</v>
      </c>
      <c r="BM58" s="6">
        <v>50</v>
      </c>
      <c r="BN58" s="6">
        <v>109.9</v>
      </c>
      <c r="BO58" s="7">
        <v>1.36</v>
      </c>
      <c r="BP58" s="19"/>
      <c r="BR58" s="6">
        <v>73.9</v>
      </c>
      <c r="BS58" s="6">
        <v>13.5</v>
      </c>
      <c r="BT58" s="7">
        <v>1.2</v>
      </c>
      <c r="BU58" s="6">
        <v>38.6</v>
      </c>
      <c r="BV58" s="6">
        <v>260.1</v>
      </c>
      <c r="BW58" s="7">
        <v>1.2</v>
      </c>
      <c r="BX58" s="19"/>
      <c r="BZ58" s="4">
        <v>58</v>
      </c>
      <c r="CA58" s="4">
        <v>16.4</v>
      </c>
      <c r="CB58" s="75">
        <v>1.46</v>
      </c>
      <c r="CC58" s="4">
        <v>59.3</v>
      </c>
      <c r="CD58" s="4">
        <v>208.1</v>
      </c>
      <c r="CE58" s="75">
        <v>1.47</v>
      </c>
      <c r="CF58" s="78"/>
    </row>
    <row r="59" spans="1:84">
      <c r="A59" s="3">
        <v>2016059</v>
      </c>
      <c r="B59" s="11" t="s">
        <v>289</v>
      </c>
      <c r="C59" s="2">
        <v>1571518</v>
      </c>
      <c r="D59" s="10" t="s">
        <v>290</v>
      </c>
      <c r="F59" s="6">
        <v>43.9</v>
      </c>
      <c r="G59" s="6">
        <v>20.5</v>
      </c>
      <c r="H59" s="7">
        <v>1.82</v>
      </c>
      <c r="I59" s="6">
        <v>65.1</v>
      </c>
      <c r="J59" s="6">
        <v>77</v>
      </c>
      <c r="K59" s="7">
        <v>1.84</v>
      </c>
      <c r="L59" s="19"/>
      <c r="N59" s="6">
        <v>19.6</v>
      </c>
      <c r="O59" s="6">
        <v>39.1</v>
      </c>
      <c r="P59" s="7">
        <v>3.47</v>
      </c>
      <c r="Q59" s="6">
        <v>180</v>
      </c>
      <c r="R59" s="6">
        <v>73.8</v>
      </c>
      <c r="S59" s="7">
        <v>3.56</v>
      </c>
      <c r="T59" s="7">
        <v>1.58</v>
      </c>
      <c r="V59" s="6">
        <v>46.7</v>
      </c>
      <c r="W59" s="6">
        <v>19.5</v>
      </c>
      <c r="X59" s="7">
        <v>1.73</v>
      </c>
      <c r="Y59" s="6">
        <v>84.9</v>
      </c>
      <c r="Z59" s="6">
        <v>168.3</v>
      </c>
      <c r="AA59" s="7">
        <v>1.75</v>
      </c>
      <c r="AB59" s="19"/>
      <c r="AD59" s="6">
        <v>52.4</v>
      </c>
      <c r="AE59" s="6">
        <v>18.3</v>
      </c>
      <c r="AF59" s="7">
        <v>1.54</v>
      </c>
      <c r="AG59" s="6">
        <v>80</v>
      </c>
      <c r="AH59" s="6">
        <v>163.2</v>
      </c>
      <c r="AI59" s="7">
        <v>1.6</v>
      </c>
      <c r="AJ59" s="7">
        <v>2.3</v>
      </c>
      <c r="AL59" s="6">
        <v>73.2</v>
      </c>
      <c r="AM59" s="6">
        <v>13.6</v>
      </c>
      <c r="AN59" s="7">
        <v>1.21</v>
      </c>
      <c r="AO59" s="6">
        <v>55.4</v>
      </c>
      <c r="AP59" s="6">
        <v>137.3</v>
      </c>
      <c r="AQ59" s="7">
        <v>1.21</v>
      </c>
      <c r="AR59" s="7">
        <v>5.03</v>
      </c>
      <c r="AT59" s="6">
        <v>73.2</v>
      </c>
      <c r="AU59" s="6">
        <v>13.6</v>
      </c>
      <c r="AV59" s="7">
        <v>1.21</v>
      </c>
      <c r="AW59" s="6">
        <v>50.3</v>
      </c>
      <c r="AX59" s="6">
        <v>112.7</v>
      </c>
      <c r="AY59" s="7">
        <v>1.21</v>
      </c>
      <c r="AZ59" s="7">
        <v>7.99</v>
      </c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</row>
    <row r="60" spans="1:84">
      <c r="A60" s="3">
        <v>2016060</v>
      </c>
      <c r="B60" s="11" t="s">
        <v>292</v>
      </c>
      <c r="C60" s="2">
        <v>1571367</v>
      </c>
      <c r="D60" s="10" t="s">
        <v>293</v>
      </c>
      <c r="F60" s="6">
        <v>63</v>
      </c>
      <c r="G60" s="6">
        <v>16.3</v>
      </c>
      <c r="H60" s="7">
        <v>1.42</v>
      </c>
      <c r="I60" s="6">
        <v>38.4</v>
      </c>
      <c r="J60" s="6">
        <v>106.3</v>
      </c>
      <c r="K60" s="7">
        <v>1.35</v>
      </c>
      <c r="L60" s="19"/>
      <c r="N60" s="6">
        <v>25.1</v>
      </c>
      <c r="O60" s="6">
        <v>32.1</v>
      </c>
      <c r="P60" s="7">
        <v>2.85</v>
      </c>
      <c r="Q60" s="6">
        <v>180</v>
      </c>
      <c r="R60" s="6">
        <v>34.8</v>
      </c>
      <c r="S60" s="7">
        <v>2.91</v>
      </c>
      <c r="T60" s="7">
        <v>1.6</v>
      </c>
      <c r="V60" s="6">
        <v>62.2</v>
      </c>
      <c r="W60" s="6">
        <v>15.5</v>
      </c>
      <c r="X60" s="7">
        <v>1.38</v>
      </c>
      <c r="Y60" s="6">
        <v>45.3</v>
      </c>
      <c r="Z60" s="6">
        <v>75.6</v>
      </c>
      <c r="AA60" s="7">
        <v>1.39</v>
      </c>
      <c r="AB60" s="7">
        <v>1.2</v>
      </c>
      <c r="AD60" s="6">
        <v>70.7</v>
      </c>
      <c r="AE60" s="6">
        <v>14.6</v>
      </c>
      <c r="AF60" s="7">
        <v>1.23</v>
      </c>
      <c r="AG60" s="6">
        <v>40.9</v>
      </c>
      <c r="AH60" s="6">
        <v>89.2</v>
      </c>
      <c r="AI60" s="7">
        <v>1.25</v>
      </c>
      <c r="AJ60" s="7">
        <v>1.24</v>
      </c>
      <c r="AL60" s="6">
        <v>71.9</v>
      </c>
      <c r="AM60" s="6">
        <v>13.8</v>
      </c>
      <c r="AN60" s="7">
        <v>1.23</v>
      </c>
      <c r="AO60" s="6">
        <v>53.9</v>
      </c>
      <c r="AP60" s="6">
        <v>93.1</v>
      </c>
      <c r="AQ60" s="7">
        <v>1.23</v>
      </c>
      <c r="AR60" s="7">
        <v>2.28</v>
      </c>
      <c r="AT60" s="6">
        <v>71.9</v>
      </c>
      <c r="AU60" s="6">
        <v>13.8</v>
      </c>
      <c r="AV60" s="7">
        <v>1.23</v>
      </c>
      <c r="AW60" s="6">
        <v>38.5</v>
      </c>
      <c r="AX60" s="6">
        <v>81.4</v>
      </c>
      <c r="AY60" s="7">
        <v>1.23</v>
      </c>
      <c r="AZ60" s="7">
        <v>3.44</v>
      </c>
      <c r="BB60" s="4">
        <v>62.6</v>
      </c>
      <c r="BC60" s="4">
        <v>16</v>
      </c>
      <c r="BD60" s="75">
        <v>1.34</v>
      </c>
      <c r="BE60" s="4">
        <v>39</v>
      </c>
      <c r="BF60" s="4">
        <v>66.1</v>
      </c>
      <c r="BG60" s="75">
        <v>1.38</v>
      </c>
      <c r="BH60" s="78"/>
      <c r="BJ60" s="6">
        <v>70</v>
      </c>
      <c r="BK60" s="6">
        <v>14.1</v>
      </c>
      <c r="BL60" s="7">
        <v>1.25</v>
      </c>
      <c r="BM60" s="6">
        <v>34.2</v>
      </c>
      <c r="BN60" s="6">
        <v>71.4</v>
      </c>
      <c r="BO60" s="7">
        <v>1.26</v>
      </c>
      <c r="BP60" s="19"/>
      <c r="BR60" s="6">
        <v>61.6</v>
      </c>
      <c r="BS60" s="6">
        <v>16.2</v>
      </c>
      <c r="BT60" s="7">
        <v>1.36</v>
      </c>
      <c r="BU60" s="6">
        <v>39.7</v>
      </c>
      <c r="BV60" s="6">
        <v>91.6</v>
      </c>
      <c r="BW60" s="7">
        <v>1.4</v>
      </c>
      <c r="BX60" s="19"/>
      <c r="BZ60" s="4">
        <v>78.9</v>
      </c>
      <c r="CA60" s="4">
        <v>12.8</v>
      </c>
      <c r="CB60" s="75">
        <v>1.14</v>
      </c>
      <c r="CC60" s="4">
        <v>45.9</v>
      </c>
      <c r="CD60" s="4">
        <v>204</v>
      </c>
      <c r="CE60" s="75">
        <v>1.14</v>
      </c>
      <c r="CF60" s="78"/>
    </row>
    <row r="61" spans="1:84">
      <c r="A61" s="2">
        <v>2018001</v>
      </c>
      <c r="B61" s="11" t="s">
        <v>297</v>
      </c>
      <c r="C61" s="2">
        <v>1610354</v>
      </c>
      <c r="D61" s="10" t="s">
        <v>298</v>
      </c>
      <c r="E61" s="2" t="s">
        <v>1055</v>
      </c>
      <c r="F61" s="6">
        <v>70.4</v>
      </c>
      <c r="G61" s="6">
        <v>13.3</v>
      </c>
      <c r="H61" s="7">
        <v>1.23</v>
      </c>
      <c r="I61" s="6">
        <v>27.9</v>
      </c>
      <c r="J61" s="6">
        <v>340.1</v>
      </c>
      <c r="K61" s="7">
        <v>1.23</v>
      </c>
      <c r="L61" s="19"/>
      <c r="N61" s="6">
        <v>32.4</v>
      </c>
      <c r="O61" s="6">
        <v>25.4</v>
      </c>
      <c r="P61" s="7">
        <v>2.27</v>
      </c>
      <c r="Q61" s="6">
        <v>48.2</v>
      </c>
      <c r="R61" s="6">
        <v>153.1</v>
      </c>
      <c r="S61" s="7">
        <v>2.31</v>
      </c>
      <c r="T61" s="7">
        <v>16.9</v>
      </c>
      <c r="U61" s="2" t="s">
        <v>1056</v>
      </c>
      <c r="V61" s="6">
        <v>42.8</v>
      </c>
      <c r="W61" s="6">
        <v>20.4</v>
      </c>
      <c r="X61" s="7">
        <v>1.82</v>
      </c>
      <c r="Y61" s="6">
        <v>39.7</v>
      </c>
      <c r="Z61" s="6">
        <v>161.7</v>
      </c>
      <c r="AA61" s="7">
        <v>1.84</v>
      </c>
      <c r="AB61" s="7">
        <v>8.28</v>
      </c>
      <c r="AD61" s="6">
        <v>51.6</v>
      </c>
      <c r="AE61" s="6">
        <v>18</v>
      </c>
      <c r="AF61" s="7">
        <v>1.58</v>
      </c>
      <c r="AG61" s="6">
        <v>37.1</v>
      </c>
      <c r="AH61" s="6">
        <v>375</v>
      </c>
      <c r="AI61" s="7">
        <v>1.59</v>
      </c>
      <c r="AJ61" s="7">
        <v>6.08</v>
      </c>
      <c r="AL61" s="6">
        <v>54.6</v>
      </c>
      <c r="AM61" s="6">
        <v>16.3</v>
      </c>
      <c r="AN61" s="7">
        <v>1.51</v>
      </c>
      <c r="AO61" s="6">
        <v>30.8</v>
      </c>
      <c r="AP61" s="6">
        <v>333.9</v>
      </c>
      <c r="AQ61" s="7">
        <v>1.51</v>
      </c>
      <c r="AR61" s="7">
        <v>6.25</v>
      </c>
      <c r="AT61" s="6">
        <v>57.6</v>
      </c>
      <c r="AU61" s="6">
        <v>15.6</v>
      </c>
      <c r="AV61" s="7">
        <v>1.44</v>
      </c>
      <c r="AW61" s="6">
        <v>28</v>
      </c>
      <c r="AX61" s="6">
        <v>264.9</v>
      </c>
      <c r="AY61" s="7">
        <v>1.45</v>
      </c>
      <c r="AZ61" s="7">
        <v>7.05</v>
      </c>
      <c r="BB61" s="4">
        <v>72.7</v>
      </c>
      <c r="BC61" s="4">
        <v>13.4</v>
      </c>
      <c r="BD61" s="75">
        <v>1.2</v>
      </c>
      <c r="BE61" s="4">
        <v>25.2</v>
      </c>
      <c r="BF61" s="4">
        <v>260.6</v>
      </c>
      <c r="BG61" s="75">
        <v>1.2</v>
      </c>
      <c r="BH61" s="78"/>
      <c r="BI61" s="21"/>
      <c r="BJ61" s="21"/>
      <c r="BK61" s="21"/>
      <c r="BL61" s="21"/>
      <c r="BM61" s="21"/>
      <c r="BN61" s="21"/>
      <c r="BO61" s="21"/>
      <c r="BP61" s="21"/>
      <c r="BR61" s="6">
        <v>81.9</v>
      </c>
      <c r="BS61" s="6">
        <v>12.2</v>
      </c>
      <c r="BT61" s="7">
        <v>1.09</v>
      </c>
      <c r="BU61" s="6">
        <v>22.8</v>
      </c>
      <c r="BV61" s="6">
        <v>238.2</v>
      </c>
      <c r="BW61" s="7">
        <v>1.09</v>
      </c>
      <c r="BX61" s="19"/>
      <c r="BY61" s="21"/>
      <c r="BZ61" s="21"/>
      <c r="CA61" s="21"/>
      <c r="CB61" s="21"/>
      <c r="CC61" s="21"/>
      <c r="CD61" s="21"/>
      <c r="CE61" s="21"/>
      <c r="CF61" s="21"/>
    </row>
    <row r="62" spans="1:84">
      <c r="A62" s="3">
        <v>2018002</v>
      </c>
      <c r="B62" s="11" t="s">
        <v>300</v>
      </c>
      <c r="C62" s="2">
        <v>1611220</v>
      </c>
      <c r="D62" s="10" t="s">
        <v>301</v>
      </c>
      <c r="E62" s="2" t="s">
        <v>1057</v>
      </c>
      <c r="F62" s="6">
        <v>57.2</v>
      </c>
      <c r="G62" s="6">
        <v>15.7</v>
      </c>
      <c r="H62" s="7">
        <v>1.45</v>
      </c>
      <c r="I62" s="6">
        <v>40.2</v>
      </c>
      <c r="J62" s="6">
        <v>340.1</v>
      </c>
      <c r="K62" s="7">
        <v>1.46</v>
      </c>
      <c r="L62" s="19"/>
      <c r="N62" s="6">
        <v>34.3</v>
      </c>
      <c r="O62" s="6">
        <v>23.6</v>
      </c>
      <c r="P62" s="7">
        <v>2.18</v>
      </c>
      <c r="Q62" s="6">
        <v>125</v>
      </c>
      <c r="R62" s="6">
        <v>166.2</v>
      </c>
      <c r="S62" s="7">
        <v>2.2</v>
      </c>
      <c r="T62" s="7">
        <v>2.12</v>
      </c>
      <c r="U62" s="2" t="s">
        <v>1058</v>
      </c>
      <c r="V62" s="6">
        <v>43.9</v>
      </c>
      <c r="W62" s="6">
        <v>19.4</v>
      </c>
      <c r="X62" s="7">
        <v>1.79</v>
      </c>
      <c r="Y62" s="6">
        <v>37.9</v>
      </c>
      <c r="Z62" s="6">
        <v>201.3</v>
      </c>
      <c r="AA62" s="7">
        <v>1.81</v>
      </c>
      <c r="AB62" s="7">
        <v>1.38</v>
      </c>
      <c r="AD62" s="6">
        <v>63.7</v>
      </c>
      <c r="AE62" s="6">
        <v>14.4</v>
      </c>
      <c r="AF62" s="7">
        <v>1.33</v>
      </c>
      <c r="AG62" s="6">
        <v>29.2</v>
      </c>
      <c r="AH62" s="6">
        <v>216</v>
      </c>
      <c r="AI62" s="7">
        <v>1.34</v>
      </c>
      <c r="AJ62" s="7">
        <v>2.11</v>
      </c>
      <c r="AL62" s="6">
        <v>63.2</v>
      </c>
      <c r="AM62" s="6">
        <v>14.5</v>
      </c>
      <c r="AN62" s="7">
        <v>1.34</v>
      </c>
      <c r="AO62" s="6">
        <v>26.2</v>
      </c>
      <c r="AP62" s="6">
        <v>190.3</v>
      </c>
      <c r="AQ62" s="7">
        <v>1.34</v>
      </c>
      <c r="AR62" s="7">
        <v>2.93</v>
      </c>
      <c r="AT62" s="6">
        <v>54.6</v>
      </c>
      <c r="AU62" s="6">
        <v>16.3</v>
      </c>
      <c r="AV62" s="7">
        <v>1.51</v>
      </c>
      <c r="AW62" s="6">
        <v>26.3</v>
      </c>
      <c r="AX62" s="6">
        <v>157.5</v>
      </c>
      <c r="AY62" s="7">
        <v>1.51</v>
      </c>
      <c r="AZ62" s="7">
        <v>2.93</v>
      </c>
      <c r="BA62" s="21"/>
      <c r="BB62" s="21"/>
      <c r="BC62" s="21"/>
      <c r="BD62" s="21"/>
      <c r="BE62" s="21"/>
      <c r="BF62" s="21"/>
      <c r="BG62" s="21"/>
      <c r="BH62" s="21"/>
      <c r="BJ62" s="6">
        <v>67</v>
      </c>
      <c r="BK62" s="6">
        <v>14.3</v>
      </c>
      <c r="BL62" s="7">
        <v>1.28</v>
      </c>
      <c r="BM62" s="6">
        <v>22.4</v>
      </c>
      <c r="BN62" s="6">
        <v>118.8</v>
      </c>
      <c r="BO62" s="7">
        <v>1.28</v>
      </c>
      <c r="BP62" s="19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</row>
    <row r="63" spans="1:84">
      <c r="A63" s="3">
        <v>2018003</v>
      </c>
      <c r="B63" s="11" t="s">
        <v>305</v>
      </c>
      <c r="C63" s="2">
        <v>1613849</v>
      </c>
      <c r="D63" s="10" t="s">
        <v>306</v>
      </c>
      <c r="E63" s="2" t="s">
        <v>1059</v>
      </c>
      <c r="F63" s="6">
        <v>90.3</v>
      </c>
      <c r="G63" s="6">
        <v>10.9</v>
      </c>
      <c r="H63" s="7">
        <v>1.01</v>
      </c>
      <c r="I63" s="6">
        <v>22.5</v>
      </c>
      <c r="J63" s="6">
        <v>233</v>
      </c>
      <c r="K63" s="7">
        <v>1.01</v>
      </c>
      <c r="L63" s="19"/>
      <c r="N63" s="6">
        <v>56.7</v>
      </c>
      <c r="O63" s="6">
        <v>15.8</v>
      </c>
      <c r="P63" s="7">
        <v>1.46</v>
      </c>
      <c r="Q63" s="6">
        <v>50.9</v>
      </c>
      <c r="R63" s="6">
        <v>121.5</v>
      </c>
      <c r="S63" s="7">
        <v>1.47</v>
      </c>
      <c r="T63" s="7">
        <v>35.2</v>
      </c>
      <c r="V63" s="6">
        <v>55</v>
      </c>
      <c r="W63" s="6">
        <v>16.2</v>
      </c>
      <c r="X63" s="7">
        <v>1.5</v>
      </c>
      <c r="Y63" s="6">
        <v>37.2</v>
      </c>
      <c r="Z63" s="6">
        <v>164.9</v>
      </c>
      <c r="AA63" s="7">
        <v>1.5</v>
      </c>
      <c r="AB63" s="7">
        <v>1.42</v>
      </c>
      <c r="AC63" s="2" t="s">
        <v>1060</v>
      </c>
      <c r="AD63" s="6">
        <v>77.6</v>
      </c>
      <c r="AE63" s="6">
        <v>12.3</v>
      </c>
      <c r="AF63" s="7">
        <v>1.14</v>
      </c>
      <c r="AG63" s="6">
        <v>31.5</v>
      </c>
      <c r="AH63" s="6">
        <v>225.4</v>
      </c>
      <c r="AI63" s="7">
        <v>1.14</v>
      </c>
      <c r="AJ63" s="7">
        <v>4.91</v>
      </c>
      <c r="AL63" s="6">
        <v>92.2</v>
      </c>
      <c r="AM63" s="6">
        <v>11.1</v>
      </c>
      <c r="AN63" s="7">
        <v>0.99</v>
      </c>
      <c r="AO63" s="6">
        <v>27.2</v>
      </c>
      <c r="AP63" s="6">
        <v>227.4</v>
      </c>
      <c r="AQ63" s="7">
        <v>0.99</v>
      </c>
      <c r="AR63" s="7">
        <v>2.06</v>
      </c>
      <c r="AT63" s="6">
        <v>85.4</v>
      </c>
      <c r="AU63" s="6">
        <v>11.4</v>
      </c>
      <c r="AV63" s="7">
        <v>1.05</v>
      </c>
      <c r="AW63" s="6">
        <v>26.4</v>
      </c>
      <c r="AX63" s="6">
        <v>155.2</v>
      </c>
      <c r="AY63" s="7">
        <v>1.05</v>
      </c>
      <c r="AZ63" s="7">
        <v>1.98</v>
      </c>
      <c r="BB63" s="4">
        <v>77.8</v>
      </c>
      <c r="BC63" s="4">
        <v>12.7</v>
      </c>
      <c r="BD63" s="75">
        <v>1.13</v>
      </c>
      <c r="BE63" s="4">
        <v>22.5</v>
      </c>
      <c r="BF63" s="4">
        <v>139.6</v>
      </c>
      <c r="BG63" s="75">
        <v>1.14</v>
      </c>
      <c r="BH63" s="75">
        <v>2.77</v>
      </c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</row>
    <row r="64" spans="1:84">
      <c r="A64" s="3">
        <v>2018004</v>
      </c>
      <c r="B64" s="11" t="s">
        <v>308</v>
      </c>
      <c r="C64" s="2">
        <v>1613932</v>
      </c>
      <c r="D64" s="10" t="s">
        <v>309</v>
      </c>
      <c r="E64" s="2" t="s">
        <v>1061</v>
      </c>
      <c r="F64" s="6">
        <v>28.3</v>
      </c>
      <c r="G64" s="6">
        <v>27.5</v>
      </c>
      <c r="H64" s="7">
        <v>2.54</v>
      </c>
      <c r="I64" s="6">
        <v>39.3</v>
      </c>
      <c r="J64" s="6">
        <v>104.9</v>
      </c>
      <c r="K64" s="7">
        <v>2.57</v>
      </c>
      <c r="L64" s="19"/>
      <c r="N64" s="6">
        <v>34.3</v>
      </c>
      <c r="O64" s="6">
        <v>23.6</v>
      </c>
      <c r="P64" s="7">
        <v>2.18</v>
      </c>
      <c r="Q64" s="6">
        <v>180</v>
      </c>
      <c r="R64" s="6">
        <v>144.5</v>
      </c>
      <c r="S64" s="7">
        <v>2.2</v>
      </c>
      <c r="T64" s="7">
        <v>1.49</v>
      </c>
      <c r="V64" s="6">
        <v>55</v>
      </c>
      <c r="W64" s="6">
        <v>16.2</v>
      </c>
      <c r="X64" s="7">
        <v>1.5</v>
      </c>
      <c r="Y64" s="6">
        <v>62.9</v>
      </c>
      <c r="Z64" s="6">
        <v>190.3</v>
      </c>
      <c r="AA64" s="7">
        <v>1.5</v>
      </c>
      <c r="AB64" s="7">
        <v>2.41</v>
      </c>
      <c r="AC64" s="2" t="s">
        <v>1062</v>
      </c>
      <c r="AD64" s="6">
        <v>79.3</v>
      </c>
      <c r="AE64" s="6">
        <v>12.7</v>
      </c>
      <c r="AF64" s="7">
        <v>1.11</v>
      </c>
      <c r="AG64" s="6">
        <v>32</v>
      </c>
      <c r="AH64" s="6">
        <v>177</v>
      </c>
      <c r="AI64" s="7">
        <v>1.12</v>
      </c>
      <c r="AJ64" s="7">
        <v>1.74</v>
      </c>
      <c r="AL64" s="6">
        <v>82.7</v>
      </c>
      <c r="AM64" s="6">
        <v>11.7</v>
      </c>
      <c r="AN64" s="7">
        <v>1.08</v>
      </c>
      <c r="AO64" s="6">
        <v>24.9</v>
      </c>
      <c r="AP64" s="6">
        <v>158.7</v>
      </c>
      <c r="AQ64" s="7">
        <v>1.08</v>
      </c>
      <c r="AR64" s="7">
        <v>2.44</v>
      </c>
      <c r="AT64" s="6">
        <v>84.1</v>
      </c>
      <c r="AU64" s="6">
        <v>12.1</v>
      </c>
      <c r="AV64" s="7">
        <v>1.06</v>
      </c>
      <c r="AW64" s="6">
        <v>25.3</v>
      </c>
      <c r="AX64" s="6">
        <v>159.3</v>
      </c>
      <c r="AY64" s="7">
        <v>1.07</v>
      </c>
      <c r="AZ64" s="7">
        <v>5.08</v>
      </c>
      <c r="BB64" s="4">
        <v>78.4</v>
      </c>
      <c r="BC64" s="4">
        <v>12.2</v>
      </c>
      <c r="BD64" s="75">
        <v>1.13</v>
      </c>
      <c r="BE64" s="4">
        <v>23.7</v>
      </c>
      <c r="BF64" s="4">
        <v>130.4</v>
      </c>
      <c r="BG64" s="75">
        <v>1.13</v>
      </c>
      <c r="BH64" s="75">
        <v>5.69</v>
      </c>
      <c r="BJ64" s="6">
        <v>89.2</v>
      </c>
      <c r="BK64" s="6">
        <v>11.4</v>
      </c>
      <c r="BL64" s="7">
        <v>1.02</v>
      </c>
      <c r="BM64" s="6">
        <v>22.1</v>
      </c>
      <c r="BN64" s="6">
        <v>204.3</v>
      </c>
      <c r="BO64" s="7">
        <v>1.02</v>
      </c>
      <c r="BP64" s="19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</row>
    <row r="65" spans="1:84">
      <c r="A65" s="3">
        <v>2018005</v>
      </c>
      <c r="B65" s="11" t="s">
        <v>312</v>
      </c>
      <c r="C65" s="2">
        <v>1610582</v>
      </c>
      <c r="D65" s="10" t="s">
        <v>313</v>
      </c>
      <c r="F65" s="6">
        <v>63</v>
      </c>
      <c r="G65" s="6">
        <v>15.3</v>
      </c>
      <c r="H65" s="7">
        <v>1.34</v>
      </c>
      <c r="I65" s="6">
        <v>35.5</v>
      </c>
      <c r="J65" s="6">
        <v>148.8</v>
      </c>
      <c r="K65" s="7">
        <v>1.35</v>
      </c>
      <c r="L65" s="19"/>
      <c r="N65" s="6">
        <v>40.5</v>
      </c>
      <c r="O65" s="6">
        <v>20.7</v>
      </c>
      <c r="P65" s="7">
        <v>1.91</v>
      </c>
      <c r="Q65" s="6">
        <v>55.1</v>
      </c>
      <c r="R65" s="6">
        <v>106.4</v>
      </c>
      <c r="S65" s="7">
        <v>1.93</v>
      </c>
      <c r="T65" s="7">
        <v>0.28</v>
      </c>
      <c r="V65" s="6">
        <v>65.4</v>
      </c>
      <c r="W65" s="6">
        <v>14.1</v>
      </c>
      <c r="X65" s="7">
        <v>1.3</v>
      </c>
      <c r="Y65" s="6">
        <v>23.9</v>
      </c>
      <c r="Z65" s="6">
        <v>142.6</v>
      </c>
      <c r="AA65" s="7">
        <v>1.31</v>
      </c>
      <c r="AB65" s="7">
        <v>1.09</v>
      </c>
      <c r="AD65" s="6">
        <v>69.7</v>
      </c>
      <c r="AE65" s="6">
        <v>13.4</v>
      </c>
      <c r="AF65" s="7">
        <v>1.24</v>
      </c>
      <c r="AG65" s="6">
        <v>22.1</v>
      </c>
      <c r="AH65" s="6">
        <v>137.1</v>
      </c>
      <c r="AI65" s="7">
        <v>1.24</v>
      </c>
      <c r="AJ65" s="7">
        <v>0.87</v>
      </c>
      <c r="AL65" s="6">
        <v>69.1</v>
      </c>
      <c r="AM65" s="6">
        <v>14.2</v>
      </c>
      <c r="AN65" s="7">
        <v>1.25</v>
      </c>
      <c r="AO65" s="6">
        <v>23.3</v>
      </c>
      <c r="AP65" s="6">
        <v>105.4</v>
      </c>
      <c r="AQ65" s="7">
        <v>1.25</v>
      </c>
      <c r="AR65" s="7">
        <v>1.79</v>
      </c>
      <c r="AT65" s="6">
        <v>65.4</v>
      </c>
      <c r="AU65" s="6">
        <v>14.1</v>
      </c>
      <c r="AV65" s="7">
        <v>1.3</v>
      </c>
      <c r="AW65" s="6">
        <v>21.7</v>
      </c>
      <c r="AX65" s="6">
        <v>89.6</v>
      </c>
      <c r="AY65" s="7">
        <v>1.31</v>
      </c>
      <c r="AZ65" s="7">
        <v>2.7</v>
      </c>
      <c r="BB65" s="4">
        <v>69.1</v>
      </c>
      <c r="BC65" s="4">
        <v>13.5</v>
      </c>
      <c r="BD65" s="75">
        <v>1.25</v>
      </c>
      <c r="BE65" s="4">
        <v>22.3</v>
      </c>
      <c r="BF65" s="4">
        <v>86.2</v>
      </c>
      <c r="BG65" s="75">
        <v>1.25</v>
      </c>
      <c r="BH65" s="75">
        <v>2.07</v>
      </c>
      <c r="BJ65" s="6">
        <v>80.2</v>
      </c>
      <c r="BK65" s="6">
        <v>12.4</v>
      </c>
      <c r="BL65" s="7">
        <v>1.11</v>
      </c>
      <c r="BM65" s="6">
        <v>20.2</v>
      </c>
      <c r="BN65" s="6">
        <v>135.6</v>
      </c>
      <c r="BO65" s="7">
        <v>1.11</v>
      </c>
      <c r="BP65" s="19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</row>
    <row r="66" spans="1:84">
      <c r="A66" s="3">
        <v>2018006</v>
      </c>
      <c r="B66" s="11" t="s">
        <v>316</v>
      </c>
      <c r="C66" s="2">
        <v>1612471</v>
      </c>
      <c r="D66" s="10" t="s">
        <v>317</v>
      </c>
      <c r="E66" s="2" t="s">
        <v>1063</v>
      </c>
      <c r="F66" s="6">
        <v>46.2</v>
      </c>
      <c r="G66" s="6">
        <v>18.6</v>
      </c>
      <c r="H66" s="7">
        <v>1.72</v>
      </c>
      <c r="I66" s="6">
        <v>39.5</v>
      </c>
      <c r="J66" s="6">
        <v>130.4</v>
      </c>
      <c r="K66" s="7">
        <v>1.73</v>
      </c>
      <c r="L66" s="19"/>
      <c r="N66" s="6">
        <v>47.9</v>
      </c>
      <c r="O66" s="6">
        <v>18.1</v>
      </c>
      <c r="P66" s="7">
        <v>1.67</v>
      </c>
      <c r="Q66" s="6">
        <v>50</v>
      </c>
      <c r="R66" s="6">
        <v>133.6</v>
      </c>
      <c r="S66" s="7">
        <v>1.68</v>
      </c>
      <c r="T66" s="7">
        <v>1</v>
      </c>
      <c r="V66" s="6">
        <v>68.5</v>
      </c>
      <c r="W66" s="6">
        <v>13.6</v>
      </c>
      <c r="X66" s="7">
        <v>1.26</v>
      </c>
      <c r="Y66" s="6">
        <v>38.2</v>
      </c>
      <c r="Z66" s="6">
        <v>170.2</v>
      </c>
      <c r="AA66" s="7">
        <v>1.26</v>
      </c>
      <c r="AB66" s="7">
        <v>2.91</v>
      </c>
      <c r="AC66" s="2" t="s">
        <v>1064</v>
      </c>
      <c r="AD66" s="6">
        <v>69.1</v>
      </c>
      <c r="AE66" s="6">
        <v>14.2</v>
      </c>
      <c r="AF66" s="7">
        <v>1.25</v>
      </c>
      <c r="AG66" s="6">
        <v>36.9</v>
      </c>
      <c r="AH66" s="6">
        <v>261.6</v>
      </c>
      <c r="AI66" s="7">
        <v>1.25</v>
      </c>
      <c r="AJ66" s="7">
        <v>2.31</v>
      </c>
      <c r="AL66" s="6">
        <v>76.9</v>
      </c>
      <c r="AM66" s="6">
        <v>12.4</v>
      </c>
      <c r="AN66" s="7">
        <v>1.15</v>
      </c>
      <c r="AO66" s="6">
        <v>78.8</v>
      </c>
      <c r="AP66" s="6">
        <v>227.9</v>
      </c>
      <c r="AQ66" s="7">
        <v>1.15</v>
      </c>
      <c r="AR66" s="7">
        <v>2.24</v>
      </c>
      <c r="AT66" s="6">
        <v>70.4</v>
      </c>
      <c r="AU66" s="6">
        <v>13.3</v>
      </c>
      <c r="AV66" s="7">
        <v>1.23</v>
      </c>
      <c r="AW66" s="6">
        <v>29.5</v>
      </c>
      <c r="AX66" s="6">
        <v>177.4</v>
      </c>
      <c r="AY66" s="7">
        <v>1.23</v>
      </c>
      <c r="AZ66" s="7">
        <v>2.95</v>
      </c>
      <c r="BB66" s="4">
        <v>69.4</v>
      </c>
      <c r="BC66" s="4">
        <v>13.9</v>
      </c>
      <c r="BD66" s="75">
        <v>1.24</v>
      </c>
      <c r="BE66" s="4">
        <v>26.2</v>
      </c>
      <c r="BF66" s="4">
        <v>187.2</v>
      </c>
      <c r="BG66" s="75">
        <v>1.25</v>
      </c>
      <c r="BH66" s="75">
        <v>4.13</v>
      </c>
      <c r="BJ66" s="6">
        <v>78.6</v>
      </c>
      <c r="BK66" s="6">
        <v>12.6</v>
      </c>
      <c r="BL66" s="7">
        <v>1.13</v>
      </c>
      <c r="BM66" s="6">
        <v>21.9</v>
      </c>
      <c r="BN66" s="6">
        <v>210.7</v>
      </c>
      <c r="BO66" s="7">
        <v>1.13</v>
      </c>
      <c r="BP66" s="19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</row>
    <row r="67" spans="1:84">
      <c r="A67" s="3">
        <v>2018007</v>
      </c>
      <c r="B67" s="11" t="s">
        <v>320</v>
      </c>
      <c r="C67" s="2">
        <v>1609338</v>
      </c>
      <c r="D67" s="10" t="s">
        <v>321</v>
      </c>
      <c r="E67" s="2" t="s">
        <v>1065</v>
      </c>
      <c r="F67" s="6">
        <v>42.9</v>
      </c>
      <c r="G67" s="6">
        <v>20.9</v>
      </c>
      <c r="H67" s="7">
        <v>1.83</v>
      </c>
      <c r="I67" s="6">
        <v>43.7</v>
      </c>
      <c r="J67" s="6">
        <v>114.8</v>
      </c>
      <c r="K67" s="7">
        <v>1.85</v>
      </c>
      <c r="L67" s="19"/>
      <c r="N67" s="6">
        <v>39.6</v>
      </c>
      <c r="O67" s="6">
        <v>21.7</v>
      </c>
      <c r="P67" s="7">
        <v>1.94</v>
      </c>
      <c r="Q67" s="6">
        <v>59.7</v>
      </c>
      <c r="R67" s="6">
        <v>88.6</v>
      </c>
      <c r="S67" s="7">
        <v>1.96</v>
      </c>
      <c r="T67" s="7">
        <v>1.66</v>
      </c>
      <c r="U67" s="2" t="s">
        <v>1066</v>
      </c>
      <c r="V67" s="6">
        <v>58.3</v>
      </c>
      <c r="W67" s="6">
        <v>16.3</v>
      </c>
      <c r="X67" s="7">
        <v>1.43</v>
      </c>
      <c r="Y67" s="6">
        <v>42.3</v>
      </c>
      <c r="Z67" s="6">
        <v>114.8</v>
      </c>
      <c r="AA67" s="7">
        <v>1.44</v>
      </c>
      <c r="AB67" s="7">
        <v>3.54</v>
      </c>
      <c r="AD67" s="6">
        <v>76.9</v>
      </c>
      <c r="AE67" s="6">
        <v>12.4</v>
      </c>
      <c r="AF67" s="7">
        <v>1.15</v>
      </c>
      <c r="AG67" s="6">
        <v>29.8</v>
      </c>
      <c r="AH67" s="6">
        <v>124.3</v>
      </c>
      <c r="AI67" s="7">
        <v>1.15</v>
      </c>
      <c r="AJ67" s="7">
        <v>1.5</v>
      </c>
      <c r="AL67" s="6">
        <v>66</v>
      </c>
      <c r="AM67" s="6">
        <v>14</v>
      </c>
      <c r="AN67" s="7">
        <v>1.29</v>
      </c>
      <c r="AO67" s="6">
        <v>25.5</v>
      </c>
      <c r="AP67" s="6">
        <v>113.1</v>
      </c>
      <c r="AQ67" s="7">
        <v>1.3</v>
      </c>
      <c r="AR67" s="7">
        <v>1.45</v>
      </c>
      <c r="AT67" s="6">
        <v>67</v>
      </c>
      <c r="AU67" s="6">
        <v>14.3</v>
      </c>
      <c r="AV67" s="7">
        <v>1.28</v>
      </c>
      <c r="AW67" s="6">
        <v>32.8</v>
      </c>
      <c r="AX67" s="6">
        <v>112.2</v>
      </c>
      <c r="AY67" s="7">
        <v>1.28</v>
      </c>
      <c r="AZ67" s="7">
        <v>1.51</v>
      </c>
      <c r="BB67" s="4">
        <v>78.6</v>
      </c>
      <c r="BC67" s="4">
        <v>12.6</v>
      </c>
      <c r="BD67" s="75">
        <v>1.13</v>
      </c>
      <c r="BE67" s="4">
        <v>22.9</v>
      </c>
      <c r="BF67" s="4">
        <v>110.2</v>
      </c>
      <c r="BG67" s="75">
        <v>1.13</v>
      </c>
      <c r="BH67" s="78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</row>
    <row r="68" spans="1:84">
      <c r="A68" s="3">
        <v>2018008</v>
      </c>
      <c r="B68" s="11" t="s">
        <v>324</v>
      </c>
      <c r="C68" s="2">
        <v>1614697</v>
      </c>
      <c r="D68" s="10" t="s">
        <v>325</v>
      </c>
      <c r="E68" s="2" t="s">
        <v>1067</v>
      </c>
      <c r="F68" s="6">
        <v>37.3</v>
      </c>
      <c r="G68" s="6">
        <v>22.1</v>
      </c>
      <c r="H68" s="7">
        <v>2.04</v>
      </c>
      <c r="I68" s="6">
        <v>45.3</v>
      </c>
      <c r="J68" s="6">
        <v>157.5</v>
      </c>
      <c r="K68" s="7">
        <v>2.06</v>
      </c>
      <c r="L68" s="19"/>
      <c r="N68" s="6">
        <v>43.7</v>
      </c>
      <c r="O68" s="6">
        <v>20.6</v>
      </c>
      <c r="P68" s="7">
        <v>1.81</v>
      </c>
      <c r="Q68" s="6">
        <v>65.3</v>
      </c>
      <c r="R68" s="6">
        <v>160.9</v>
      </c>
      <c r="S68" s="7">
        <v>1.82</v>
      </c>
      <c r="T68" s="7">
        <v>2.04</v>
      </c>
      <c r="U68" s="2" t="s">
        <v>1068</v>
      </c>
      <c r="V68" s="6">
        <v>70.4</v>
      </c>
      <c r="W68" s="6">
        <v>13.3</v>
      </c>
      <c r="X68" s="7">
        <v>1.23</v>
      </c>
      <c r="Y68" s="6">
        <v>32.6</v>
      </c>
      <c r="Z68" s="6">
        <v>218.3</v>
      </c>
      <c r="AA68" s="7">
        <v>1.23</v>
      </c>
      <c r="AB68" s="7">
        <v>1.45</v>
      </c>
      <c r="AD68" s="6">
        <v>82.7</v>
      </c>
      <c r="AE68" s="6">
        <v>11.7</v>
      </c>
      <c r="AF68" s="7">
        <v>1.08</v>
      </c>
      <c r="AG68" s="6">
        <v>27.5</v>
      </c>
      <c r="AH68" s="6">
        <v>230.4</v>
      </c>
      <c r="AI68" s="7">
        <v>1.08</v>
      </c>
      <c r="AJ68" s="7">
        <v>1.36</v>
      </c>
      <c r="AL68" s="6">
        <v>83.5</v>
      </c>
      <c r="AM68" s="6">
        <v>11.6</v>
      </c>
      <c r="AN68" s="7">
        <v>1.07</v>
      </c>
      <c r="AO68" s="6">
        <v>23.7</v>
      </c>
      <c r="AP68" s="6">
        <v>178.9</v>
      </c>
      <c r="AQ68" s="7">
        <v>1.07</v>
      </c>
      <c r="AR68" s="7">
        <v>2.11</v>
      </c>
      <c r="AT68" s="6">
        <v>82.5</v>
      </c>
      <c r="AU68" s="6">
        <v>12.3</v>
      </c>
      <c r="AV68" s="7">
        <v>1.08</v>
      </c>
      <c r="AW68" s="6">
        <v>23.9</v>
      </c>
      <c r="AX68" s="6">
        <v>164.3</v>
      </c>
      <c r="AY68" s="7">
        <v>1.08</v>
      </c>
      <c r="AZ68" s="7">
        <v>3.83</v>
      </c>
      <c r="BB68" s="4">
        <v>80.8</v>
      </c>
      <c r="BC68" s="4">
        <v>12.5</v>
      </c>
      <c r="BD68" s="75">
        <v>1.1</v>
      </c>
      <c r="BE68" s="4">
        <v>25.8</v>
      </c>
      <c r="BF68" s="4">
        <v>274.2</v>
      </c>
      <c r="BG68" s="75">
        <v>1.1</v>
      </c>
      <c r="BH68" s="75">
        <v>2.74</v>
      </c>
      <c r="BI68" s="21"/>
      <c r="BJ68" s="21"/>
      <c r="BK68" s="21"/>
      <c r="BL68" s="21"/>
      <c r="BM68" s="21"/>
      <c r="BN68" s="21"/>
      <c r="BO68" s="21"/>
      <c r="BP68" s="21"/>
      <c r="BR68" s="6">
        <v>86.3</v>
      </c>
      <c r="BS68" s="6">
        <v>11.3</v>
      </c>
      <c r="BT68" s="7">
        <v>1.04</v>
      </c>
      <c r="BU68" s="6">
        <v>21.5</v>
      </c>
      <c r="BV68" s="6">
        <v>138.9</v>
      </c>
      <c r="BW68" s="7">
        <v>1.04</v>
      </c>
      <c r="BX68" s="19"/>
      <c r="BZ68" s="4">
        <v>75.3</v>
      </c>
      <c r="CA68" s="4">
        <v>12.6</v>
      </c>
      <c r="CB68" s="75">
        <v>1.16</v>
      </c>
      <c r="CC68" s="4">
        <v>27.7</v>
      </c>
      <c r="CD68" s="4">
        <v>118.8</v>
      </c>
      <c r="CE68" s="75">
        <v>1.17</v>
      </c>
      <c r="CF68" s="78"/>
    </row>
    <row r="69" spans="1:84">
      <c r="A69" s="3">
        <v>2018009</v>
      </c>
      <c r="B69" s="11" t="s">
        <v>327</v>
      </c>
      <c r="C69" s="2">
        <v>1613964</v>
      </c>
      <c r="D69" s="10" t="s">
        <v>328</v>
      </c>
      <c r="F69" s="6">
        <v>33.6</v>
      </c>
      <c r="G69" s="6">
        <v>24</v>
      </c>
      <c r="H69" s="7">
        <v>2.22</v>
      </c>
      <c r="I69" s="6">
        <v>51.4</v>
      </c>
      <c r="J69" s="6">
        <v>116.8</v>
      </c>
      <c r="K69" s="7">
        <v>2.24</v>
      </c>
      <c r="L69" s="19"/>
      <c r="N69" s="6">
        <v>57.8</v>
      </c>
      <c r="O69" s="6">
        <v>16.4</v>
      </c>
      <c r="P69" s="7">
        <v>1.44</v>
      </c>
      <c r="Q69" s="6">
        <v>49.2</v>
      </c>
      <c r="R69" s="6">
        <v>128.1</v>
      </c>
      <c r="S69" s="7">
        <v>1.45</v>
      </c>
      <c r="T69" s="7">
        <v>17.94</v>
      </c>
      <c r="V69" s="6">
        <v>98.2</v>
      </c>
      <c r="W69" s="6">
        <v>10.2</v>
      </c>
      <c r="X69" s="7">
        <v>0.94</v>
      </c>
      <c r="Y69" s="6">
        <v>28.2</v>
      </c>
      <c r="Z69" s="6">
        <v>157.5</v>
      </c>
      <c r="AA69" s="7">
        <v>0.94</v>
      </c>
      <c r="AB69" s="7">
        <v>6.21</v>
      </c>
      <c r="AD69" s="6">
        <v>92.4</v>
      </c>
      <c r="AE69" s="6">
        <v>10.7</v>
      </c>
      <c r="AF69" s="7">
        <v>0.99</v>
      </c>
      <c r="AG69" s="6">
        <v>21.9</v>
      </c>
      <c r="AH69" s="6">
        <v>154</v>
      </c>
      <c r="AI69" s="7">
        <v>0.99</v>
      </c>
      <c r="AJ69" s="7">
        <v>4.33</v>
      </c>
      <c r="AL69" s="6">
        <v>79.2</v>
      </c>
      <c r="AM69" s="6">
        <v>12.1</v>
      </c>
      <c r="AN69" s="7">
        <v>1.12</v>
      </c>
      <c r="AO69" s="6">
        <v>22.7</v>
      </c>
      <c r="AP69" s="6">
        <v>128.8</v>
      </c>
      <c r="AQ69" s="7">
        <v>1.12</v>
      </c>
      <c r="AR69" s="7">
        <v>3.33</v>
      </c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</row>
    <row r="70" spans="1:84">
      <c r="A70" s="3">
        <v>2018010</v>
      </c>
      <c r="B70" s="11" t="s">
        <v>331</v>
      </c>
      <c r="C70" s="2">
        <v>1614579</v>
      </c>
      <c r="D70" s="10" t="s">
        <v>332</v>
      </c>
      <c r="E70" s="2" t="s">
        <v>1069</v>
      </c>
      <c r="F70" s="6">
        <v>69.7</v>
      </c>
      <c r="G70" s="6">
        <v>13.4</v>
      </c>
      <c r="H70" s="7">
        <v>1.24</v>
      </c>
      <c r="I70" s="6">
        <v>28.5</v>
      </c>
      <c r="J70" s="6">
        <v>238.4</v>
      </c>
      <c r="K70" s="7">
        <v>1.24</v>
      </c>
      <c r="L70" s="19"/>
      <c r="N70" s="6">
        <v>43.9</v>
      </c>
      <c r="O70" s="6">
        <v>19.4</v>
      </c>
      <c r="P70" s="7">
        <v>1.79</v>
      </c>
      <c r="Q70" s="6">
        <v>37.3</v>
      </c>
      <c r="R70" s="6">
        <v>141.6</v>
      </c>
      <c r="S70" s="7">
        <v>1.81</v>
      </c>
      <c r="T70" s="7">
        <v>8.68</v>
      </c>
      <c r="V70" s="6">
        <v>55.8</v>
      </c>
      <c r="W70" s="6">
        <v>16</v>
      </c>
      <c r="X70" s="7">
        <v>1.48</v>
      </c>
      <c r="Y70" s="6">
        <v>32.6</v>
      </c>
      <c r="Z70" s="6">
        <v>185.2</v>
      </c>
      <c r="AA70" s="7">
        <v>1.49</v>
      </c>
      <c r="AB70" s="7">
        <v>6.43</v>
      </c>
      <c r="AC70" s="2" t="s">
        <v>1070</v>
      </c>
      <c r="AD70" s="6">
        <v>80.9</v>
      </c>
      <c r="AE70" s="6">
        <v>11.9</v>
      </c>
      <c r="AF70" s="7">
        <v>1.1</v>
      </c>
      <c r="AG70" s="6">
        <v>23.3</v>
      </c>
      <c r="AH70" s="6">
        <v>207.4</v>
      </c>
      <c r="AI70" s="7">
        <v>1.1</v>
      </c>
      <c r="AJ70" s="7">
        <v>8.65</v>
      </c>
      <c r="AL70" s="6">
        <v>90.6</v>
      </c>
      <c r="AM70" s="6">
        <v>11.4</v>
      </c>
      <c r="AN70" s="7">
        <v>1</v>
      </c>
      <c r="AO70" s="6">
        <v>21.3</v>
      </c>
      <c r="AP70" s="6">
        <v>166</v>
      </c>
      <c r="AQ70" s="7">
        <v>1</v>
      </c>
      <c r="AR70" s="7">
        <v>22.9</v>
      </c>
      <c r="AT70" s="6">
        <v>90.2</v>
      </c>
      <c r="AU70" s="6">
        <v>11.3</v>
      </c>
      <c r="AV70" s="7">
        <v>1.01</v>
      </c>
      <c r="AW70" s="6">
        <v>19.7</v>
      </c>
      <c r="AX70" s="6">
        <v>106.9</v>
      </c>
      <c r="AY70" s="7">
        <v>1.01</v>
      </c>
      <c r="AZ70" s="7">
        <v>14.19</v>
      </c>
      <c r="BB70" s="4">
        <v>82.7</v>
      </c>
      <c r="BC70" s="4">
        <v>11.7</v>
      </c>
      <c r="BD70" s="75">
        <v>1.08</v>
      </c>
      <c r="BE70" s="4">
        <v>22.9</v>
      </c>
      <c r="BF70" s="4">
        <v>80.8</v>
      </c>
      <c r="BG70" s="75">
        <v>1.08</v>
      </c>
      <c r="BH70" s="75">
        <v>15.45</v>
      </c>
      <c r="BJ70" s="6">
        <v>87.3</v>
      </c>
      <c r="BK70" s="6">
        <v>11.2</v>
      </c>
      <c r="BL70" s="7">
        <v>1.03</v>
      </c>
      <c r="BM70" s="6">
        <v>21</v>
      </c>
      <c r="BN70" s="6">
        <v>86.2</v>
      </c>
      <c r="BO70" s="7">
        <v>1.04</v>
      </c>
      <c r="BP70" s="7">
        <v>16.12</v>
      </c>
      <c r="BR70" s="6">
        <v>68.5</v>
      </c>
      <c r="BS70" s="6">
        <v>13.6</v>
      </c>
      <c r="BT70" s="7">
        <v>1.26</v>
      </c>
      <c r="BU70" s="6">
        <v>103.9</v>
      </c>
      <c r="BV70" s="6">
        <v>86.2</v>
      </c>
      <c r="BW70" s="7">
        <v>1.26</v>
      </c>
      <c r="BX70" s="7">
        <v>9.22</v>
      </c>
      <c r="BY70" s="21"/>
      <c r="BZ70" s="21"/>
      <c r="CA70" s="21"/>
      <c r="CB70" s="21"/>
      <c r="CC70" s="21"/>
      <c r="CD70" s="21"/>
      <c r="CE70" s="21"/>
      <c r="CF70" s="21"/>
    </row>
    <row r="71" spans="1:84">
      <c r="A71" s="3">
        <v>2018011</v>
      </c>
      <c r="B71" s="11" t="s">
        <v>334</v>
      </c>
      <c r="C71" s="2">
        <v>1612701</v>
      </c>
      <c r="D71" s="10" t="s">
        <v>335</v>
      </c>
      <c r="E71" s="2" t="s">
        <v>1071</v>
      </c>
      <c r="F71" s="6">
        <v>56.3</v>
      </c>
      <c r="G71" s="6">
        <v>15.9</v>
      </c>
      <c r="H71" s="7">
        <v>1.47</v>
      </c>
      <c r="I71" s="6">
        <v>35</v>
      </c>
      <c r="J71" s="6">
        <v>137.1</v>
      </c>
      <c r="K71" s="7">
        <v>1.48</v>
      </c>
      <c r="L71" s="19"/>
      <c r="N71" s="6">
        <v>47.9</v>
      </c>
      <c r="O71" s="6">
        <v>19.1</v>
      </c>
      <c r="P71" s="7">
        <v>1.68</v>
      </c>
      <c r="Q71" s="6">
        <v>52.4</v>
      </c>
      <c r="R71" s="6">
        <v>129.2</v>
      </c>
      <c r="S71" s="7">
        <v>1.69</v>
      </c>
      <c r="T71" s="7">
        <v>0.52</v>
      </c>
      <c r="V71" s="6">
        <v>60.1</v>
      </c>
      <c r="W71" s="6">
        <v>15.9</v>
      </c>
      <c r="X71" s="7">
        <v>1.39</v>
      </c>
      <c r="Y71" s="6">
        <v>29.5</v>
      </c>
      <c r="Z71" s="6">
        <v>143.4</v>
      </c>
      <c r="AA71" s="7">
        <v>1.4</v>
      </c>
      <c r="AB71" s="7">
        <v>0.74</v>
      </c>
      <c r="AD71" s="6">
        <v>69.1</v>
      </c>
      <c r="AE71" s="6">
        <v>13.5</v>
      </c>
      <c r="AF71" s="7">
        <v>1.25</v>
      </c>
      <c r="AG71" s="6">
        <v>22.5</v>
      </c>
      <c r="AH71" s="6">
        <v>133.6</v>
      </c>
      <c r="AI71" s="7">
        <v>1.25</v>
      </c>
      <c r="AJ71" s="7">
        <v>0.81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</row>
    <row r="72" spans="1:84">
      <c r="A72" s="3">
        <v>2018012</v>
      </c>
      <c r="B72" s="11" t="s">
        <v>337</v>
      </c>
      <c r="C72" s="2">
        <v>1615330</v>
      </c>
      <c r="D72" s="10" t="s">
        <v>338</v>
      </c>
      <c r="E72" s="2" t="s">
        <v>1072</v>
      </c>
      <c r="F72" s="6">
        <v>77.8</v>
      </c>
      <c r="G72" s="6">
        <v>12.7</v>
      </c>
      <c r="H72" s="7">
        <v>1.13</v>
      </c>
      <c r="I72" s="6">
        <v>29.3</v>
      </c>
      <c r="J72" s="6">
        <v>360.8</v>
      </c>
      <c r="K72" s="7">
        <v>1.14</v>
      </c>
      <c r="L72" s="19"/>
      <c r="N72" s="6">
        <v>45.9</v>
      </c>
      <c r="O72" s="6">
        <v>18.7</v>
      </c>
      <c r="P72" s="7">
        <v>1.73</v>
      </c>
      <c r="Q72" s="6">
        <v>94.3</v>
      </c>
      <c r="R72" s="6">
        <v>205.3</v>
      </c>
      <c r="S72" s="7">
        <v>1.74</v>
      </c>
      <c r="T72" s="7">
        <v>1.39</v>
      </c>
      <c r="V72" s="6">
        <v>61.6</v>
      </c>
      <c r="W72" s="6">
        <v>14.8</v>
      </c>
      <c r="X72" s="7">
        <v>1.37</v>
      </c>
      <c r="Y72" s="6">
        <v>40.5</v>
      </c>
      <c r="Z72" s="6">
        <v>257.3</v>
      </c>
      <c r="AA72" s="7">
        <v>1.37</v>
      </c>
      <c r="AB72" s="7">
        <v>0.71</v>
      </c>
      <c r="AD72" s="6">
        <v>78.4</v>
      </c>
      <c r="AE72" s="6">
        <v>12.2</v>
      </c>
      <c r="AF72" s="7">
        <v>1.13</v>
      </c>
      <c r="AG72" s="6">
        <v>28.8</v>
      </c>
      <c r="AH72" s="6">
        <v>244.1</v>
      </c>
      <c r="AI72" s="7">
        <v>1.13</v>
      </c>
      <c r="AJ72" s="7">
        <v>2.2</v>
      </c>
      <c r="AL72" s="6">
        <v>64.9</v>
      </c>
      <c r="AM72" s="6">
        <v>14.2</v>
      </c>
      <c r="AN72" s="7">
        <v>1.31</v>
      </c>
      <c r="AO72" s="6">
        <v>26.4</v>
      </c>
      <c r="AP72" s="6">
        <v>218.3</v>
      </c>
      <c r="AQ72" s="7">
        <v>1.32</v>
      </c>
      <c r="AR72" s="7">
        <v>2.3</v>
      </c>
      <c r="AT72" s="6">
        <v>78.4</v>
      </c>
      <c r="AU72" s="6">
        <v>12.2</v>
      </c>
      <c r="AV72" s="7">
        <v>1.13</v>
      </c>
      <c r="AW72" s="6">
        <v>27.2</v>
      </c>
      <c r="AX72" s="6">
        <v>170.2</v>
      </c>
      <c r="AY72" s="7">
        <v>1.13</v>
      </c>
      <c r="AZ72" s="7">
        <v>3.31</v>
      </c>
      <c r="BB72" s="4">
        <v>59.6</v>
      </c>
      <c r="BC72" s="4">
        <v>15.2</v>
      </c>
      <c r="BD72" s="75">
        <v>1.4</v>
      </c>
      <c r="BE72" s="4">
        <v>42.4</v>
      </c>
      <c r="BF72" s="4">
        <v>401.3</v>
      </c>
      <c r="BG72" s="75">
        <v>1.41</v>
      </c>
      <c r="BH72" s="75">
        <v>1.11</v>
      </c>
      <c r="BI72" s="21"/>
      <c r="BJ72" s="21"/>
      <c r="BK72" s="21"/>
      <c r="BL72" s="21"/>
      <c r="BM72" s="21"/>
      <c r="BN72" s="21"/>
      <c r="BO72" s="21"/>
      <c r="BP72" s="21"/>
      <c r="BR72" s="6">
        <v>74.9</v>
      </c>
      <c r="BS72" s="6">
        <v>13.3</v>
      </c>
      <c r="BT72" s="7">
        <v>1.17</v>
      </c>
      <c r="BU72" s="6">
        <v>24.1</v>
      </c>
      <c r="BV72" s="6">
        <v>138.3</v>
      </c>
      <c r="BW72" s="7">
        <v>1.17</v>
      </c>
      <c r="BX72" s="19"/>
      <c r="BY72" s="21"/>
      <c r="BZ72" s="21"/>
      <c r="CA72" s="21"/>
      <c r="CB72" s="21"/>
      <c r="CC72" s="21"/>
      <c r="CD72" s="21"/>
      <c r="CE72" s="21"/>
      <c r="CF72" s="21"/>
    </row>
    <row r="73" spans="1:84">
      <c r="A73" s="3">
        <v>2018013</v>
      </c>
      <c r="B73" s="11" t="s">
        <v>342</v>
      </c>
      <c r="C73" s="2">
        <v>1616830</v>
      </c>
      <c r="D73" s="10" t="s">
        <v>343</v>
      </c>
      <c r="E73" s="2" t="s">
        <v>1073</v>
      </c>
      <c r="F73" s="6">
        <v>35.8</v>
      </c>
      <c r="G73" s="6">
        <v>22.8</v>
      </c>
      <c r="H73" s="7">
        <v>2.11</v>
      </c>
      <c r="I73" s="6">
        <v>41.5</v>
      </c>
      <c r="J73" s="6">
        <v>136.2</v>
      </c>
      <c r="K73" s="7">
        <v>2.13</v>
      </c>
      <c r="L73" s="19"/>
      <c r="N73" s="6">
        <v>16.3</v>
      </c>
      <c r="O73" s="6">
        <v>42.7</v>
      </c>
      <c r="P73" s="7">
        <v>3.94</v>
      </c>
      <c r="Q73" s="6">
        <v>107</v>
      </c>
      <c r="R73" s="6">
        <v>39.6</v>
      </c>
      <c r="S73" s="7">
        <v>4.02</v>
      </c>
      <c r="T73" s="7">
        <v>2.13</v>
      </c>
      <c r="V73" s="6">
        <v>69.7</v>
      </c>
      <c r="W73" s="6">
        <v>13.4</v>
      </c>
      <c r="X73" s="7">
        <v>1.24</v>
      </c>
      <c r="Y73" s="6">
        <v>35.1</v>
      </c>
      <c r="Z73" s="6">
        <v>152.9</v>
      </c>
      <c r="AA73" s="7">
        <v>1.24</v>
      </c>
      <c r="AB73" s="7">
        <v>1.16</v>
      </c>
      <c r="AD73" s="6">
        <v>76.3</v>
      </c>
      <c r="AE73" s="6">
        <v>13.1</v>
      </c>
      <c r="AF73" s="7">
        <v>1.15</v>
      </c>
      <c r="AG73" s="6">
        <v>28.1</v>
      </c>
      <c r="AH73" s="6">
        <v>157.7</v>
      </c>
      <c r="AI73" s="7">
        <v>1.16</v>
      </c>
      <c r="AJ73" s="7">
        <v>1.13</v>
      </c>
      <c r="AL73" s="6">
        <v>101.4</v>
      </c>
      <c r="AM73" s="6">
        <v>11.6</v>
      </c>
      <c r="AN73" s="7">
        <v>0.92</v>
      </c>
      <c r="AO73" s="6">
        <v>24.1</v>
      </c>
      <c r="AP73" s="6">
        <v>126.5</v>
      </c>
      <c r="AQ73" s="7">
        <v>0.93</v>
      </c>
      <c r="AR73" s="7">
        <v>1.03</v>
      </c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</row>
    <row r="74" spans="1:84">
      <c r="A74" s="3">
        <v>2018014</v>
      </c>
      <c r="B74" s="11" t="s">
        <v>347</v>
      </c>
      <c r="C74" s="2">
        <v>1616929</v>
      </c>
      <c r="D74" s="10" t="s">
        <v>348</v>
      </c>
      <c r="E74" s="2" t="s">
        <v>1074</v>
      </c>
      <c r="F74" s="6">
        <v>44.2</v>
      </c>
      <c r="G74" s="6">
        <v>19.3</v>
      </c>
      <c r="H74" s="7">
        <v>1.78</v>
      </c>
      <c r="I74" s="6">
        <v>35.9</v>
      </c>
      <c r="J74" s="6">
        <v>75.7</v>
      </c>
      <c r="K74" s="7">
        <v>1.8</v>
      </c>
      <c r="L74" s="19"/>
      <c r="N74" s="6">
        <v>42.2</v>
      </c>
      <c r="O74" s="6">
        <v>20</v>
      </c>
      <c r="P74" s="7">
        <v>1.85</v>
      </c>
      <c r="Q74" s="81"/>
      <c r="R74" s="6">
        <v>91.5</v>
      </c>
      <c r="S74" s="7">
        <v>1.86</v>
      </c>
      <c r="T74" s="7">
        <v>7.89</v>
      </c>
      <c r="U74" s="2" t="s">
        <v>1075</v>
      </c>
      <c r="V74" s="6">
        <v>81.6</v>
      </c>
      <c r="W74" s="6">
        <v>12.4</v>
      </c>
      <c r="X74" s="7">
        <v>1.09</v>
      </c>
      <c r="Y74" s="6">
        <v>27.6</v>
      </c>
      <c r="Z74" s="6">
        <v>115.6</v>
      </c>
      <c r="AA74" s="7">
        <v>1.09</v>
      </c>
      <c r="AB74" s="7">
        <v>2.19</v>
      </c>
      <c r="AD74" s="6">
        <v>111.3</v>
      </c>
      <c r="AE74" s="6">
        <v>10.7</v>
      </c>
      <c r="AF74" s="7">
        <v>0.85</v>
      </c>
      <c r="AG74" s="6">
        <v>20.9</v>
      </c>
      <c r="AH74" s="6">
        <v>130.4</v>
      </c>
      <c r="AI74" s="7">
        <v>0.86</v>
      </c>
      <c r="AJ74" s="7">
        <v>2.01</v>
      </c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</row>
    <row r="75" spans="1:84">
      <c r="A75" s="3">
        <v>2018015</v>
      </c>
      <c r="B75" s="11" t="s">
        <v>350</v>
      </c>
      <c r="C75" s="2">
        <v>1618054</v>
      </c>
      <c r="D75" s="10" t="s">
        <v>351</v>
      </c>
      <c r="E75" s="2" t="s">
        <v>1076</v>
      </c>
      <c r="F75" s="6">
        <v>20.6</v>
      </c>
      <c r="G75" s="6">
        <v>37.9</v>
      </c>
      <c r="H75" s="7">
        <v>3.32</v>
      </c>
      <c r="I75" s="6">
        <v>50.5</v>
      </c>
      <c r="J75" s="6">
        <v>45.7</v>
      </c>
      <c r="K75" s="7">
        <v>3.37</v>
      </c>
      <c r="L75" s="19"/>
      <c r="N75" s="6">
        <v>52.7</v>
      </c>
      <c r="O75" s="6">
        <v>20.4</v>
      </c>
      <c r="P75" s="7">
        <v>1.62</v>
      </c>
      <c r="Q75" s="6">
        <v>72.7</v>
      </c>
      <c r="R75" s="6">
        <v>118.1</v>
      </c>
      <c r="S75" s="7">
        <v>1.57</v>
      </c>
      <c r="T75" s="7">
        <v>3.3</v>
      </c>
      <c r="U75" s="2" t="s">
        <v>1077</v>
      </c>
      <c r="V75" s="6">
        <v>72.5</v>
      </c>
      <c r="W75" s="6">
        <v>15.5</v>
      </c>
      <c r="X75" s="7">
        <v>1.23</v>
      </c>
      <c r="Y75" s="6">
        <v>44.3</v>
      </c>
      <c r="Z75" s="6">
        <v>145.5</v>
      </c>
      <c r="AA75" s="7">
        <v>1.22</v>
      </c>
      <c r="AB75" s="82">
        <v>16.07</v>
      </c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B75" s="4">
        <v>70.9</v>
      </c>
      <c r="BC75" s="4">
        <v>13.9</v>
      </c>
      <c r="BD75" s="75">
        <v>1.22</v>
      </c>
      <c r="BE75" s="4">
        <v>24.4</v>
      </c>
      <c r="BF75" s="4">
        <v>66.9</v>
      </c>
      <c r="BG75" s="75">
        <v>1.23</v>
      </c>
      <c r="BH75" s="78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</row>
    <row r="76" spans="1:84">
      <c r="A76" s="3">
        <v>2018016</v>
      </c>
      <c r="B76" s="11" t="s">
        <v>354</v>
      </c>
      <c r="C76" s="2">
        <v>1618690</v>
      </c>
      <c r="D76" s="10" t="s">
        <v>355</v>
      </c>
      <c r="E76" s="2" t="s">
        <v>1078</v>
      </c>
      <c r="F76" s="6">
        <v>49.6</v>
      </c>
      <c r="G76" s="6">
        <v>21.5</v>
      </c>
      <c r="H76" s="7">
        <v>1.71</v>
      </c>
      <c r="I76" s="6">
        <v>34.3</v>
      </c>
      <c r="J76" s="6">
        <v>160.3</v>
      </c>
      <c r="K76" s="7">
        <v>1.65</v>
      </c>
      <c r="L76" s="19"/>
      <c r="N76" s="6">
        <v>41.2</v>
      </c>
      <c r="O76" s="6">
        <v>21.6</v>
      </c>
      <c r="P76" s="7">
        <v>1.89</v>
      </c>
      <c r="Q76" s="6">
        <v>66.2</v>
      </c>
      <c r="R76" s="6">
        <v>203.7</v>
      </c>
      <c r="S76" s="7">
        <v>1.91</v>
      </c>
      <c r="T76" s="7">
        <v>0.89</v>
      </c>
      <c r="V76" s="6">
        <v>87.7</v>
      </c>
      <c r="W76" s="6">
        <v>12.8</v>
      </c>
      <c r="X76" s="7">
        <v>1.04</v>
      </c>
      <c r="Y76" s="6">
        <v>36.6</v>
      </c>
      <c r="Z76" s="6">
        <v>253</v>
      </c>
      <c r="AA76" s="7">
        <v>1.04</v>
      </c>
      <c r="AB76" s="7">
        <v>2.39</v>
      </c>
      <c r="AD76" s="6">
        <v>117.7</v>
      </c>
      <c r="AE76" s="6">
        <v>10.2</v>
      </c>
      <c r="AF76" s="7">
        <v>0.81</v>
      </c>
      <c r="AG76" s="6">
        <v>30.5</v>
      </c>
      <c r="AH76" s="6">
        <v>232.7</v>
      </c>
      <c r="AI76" s="7">
        <v>0.82</v>
      </c>
      <c r="AJ76" s="7">
        <v>1.68</v>
      </c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</row>
    <row r="77" spans="1:84">
      <c r="A77" s="3">
        <v>2018017</v>
      </c>
      <c r="B77" s="11" t="s">
        <v>359</v>
      </c>
      <c r="C77" s="2">
        <v>1617390</v>
      </c>
      <c r="D77" s="10" t="s">
        <v>360</v>
      </c>
      <c r="E77" s="2" t="s">
        <v>1079</v>
      </c>
      <c r="F77" s="6">
        <v>44.5</v>
      </c>
      <c r="G77" s="6">
        <v>23.6</v>
      </c>
      <c r="H77" s="19"/>
      <c r="I77" s="6">
        <v>46.1</v>
      </c>
      <c r="J77" s="6">
        <v>182.9</v>
      </c>
      <c r="K77" s="7">
        <v>1.81</v>
      </c>
      <c r="L77" s="19"/>
      <c r="N77" s="6">
        <v>55.2</v>
      </c>
      <c r="O77" s="6">
        <v>19.6</v>
      </c>
      <c r="P77" s="7">
        <v>1.56</v>
      </c>
      <c r="Q77" s="6">
        <v>63.3</v>
      </c>
      <c r="R77" s="6">
        <v>105.4</v>
      </c>
      <c r="S77" s="7">
        <v>1.52</v>
      </c>
      <c r="T77" s="7">
        <v>1.21</v>
      </c>
      <c r="V77" s="6">
        <v>61.1</v>
      </c>
      <c r="W77" s="6">
        <v>17.1</v>
      </c>
      <c r="X77" s="7">
        <v>1.39</v>
      </c>
      <c r="Y77" s="6">
        <v>45.7</v>
      </c>
      <c r="Z77" s="6">
        <v>128.7</v>
      </c>
      <c r="AA77" s="7">
        <v>1.4</v>
      </c>
      <c r="AB77" s="7">
        <v>1.29</v>
      </c>
      <c r="AC77" s="2" t="s">
        <v>1080</v>
      </c>
      <c r="AD77" s="6">
        <v>94.7</v>
      </c>
      <c r="AE77" s="6">
        <v>12.3</v>
      </c>
      <c r="AF77" s="7">
        <v>0.98</v>
      </c>
      <c r="AG77" s="6">
        <v>32.5</v>
      </c>
      <c r="AH77" s="6">
        <v>187.9</v>
      </c>
      <c r="AI77" s="7">
        <v>0.98</v>
      </c>
      <c r="AJ77" s="7">
        <v>1.4</v>
      </c>
      <c r="AL77" s="6">
        <v>100.4</v>
      </c>
      <c r="AM77" s="6">
        <v>11.7</v>
      </c>
      <c r="AN77" s="7">
        <v>0.93</v>
      </c>
      <c r="AO77" s="6">
        <v>26.5</v>
      </c>
      <c r="AP77" s="6">
        <v>290.3</v>
      </c>
      <c r="AQ77" s="7">
        <v>0.93</v>
      </c>
      <c r="AR77" s="7">
        <v>5.03</v>
      </c>
      <c r="AT77" s="6">
        <v>93.8</v>
      </c>
      <c r="AU77" s="6">
        <v>12.4</v>
      </c>
      <c r="AV77" s="7">
        <v>0.99</v>
      </c>
      <c r="AW77" s="6">
        <v>25.3</v>
      </c>
      <c r="AX77" s="6">
        <v>217.8</v>
      </c>
      <c r="AY77" s="7">
        <v>0.99</v>
      </c>
      <c r="AZ77" s="19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</row>
    <row r="78" spans="1:84">
      <c r="A78" s="3">
        <v>2018018</v>
      </c>
      <c r="B78" s="11" t="s">
        <v>364</v>
      </c>
      <c r="C78" s="2">
        <v>1619730</v>
      </c>
      <c r="D78" s="10" t="s">
        <v>365</v>
      </c>
      <c r="E78" s="2" t="s">
        <v>1081</v>
      </c>
      <c r="F78" s="6">
        <v>49.9</v>
      </c>
      <c r="G78" s="6">
        <v>21.4</v>
      </c>
      <c r="H78" s="7">
        <v>1.7</v>
      </c>
      <c r="I78" s="6">
        <v>65.2</v>
      </c>
      <c r="J78" s="6">
        <v>51.8</v>
      </c>
      <c r="K78" s="7">
        <v>1.65</v>
      </c>
      <c r="L78" s="19"/>
      <c r="N78" s="6">
        <v>31.3</v>
      </c>
      <c r="O78" s="6">
        <v>27</v>
      </c>
      <c r="P78" s="7">
        <v>2.37</v>
      </c>
      <c r="Q78" s="6">
        <v>92.5</v>
      </c>
      <c r="R78" s="6">
        <v>104.1</v>
      </c>
      <c r="S78" s="7">
        <v>2.4</v>
      </c>
      <c r="T78" s="7">
        <v>6.18</v>
      </c>
      <c r="U78" s="2" t="s">
        <v>1082</v>
      </c>
      <c r="V78" s="6">
        <v>80.2</v>
      </c>
      <c r="W78" s="6">
        <v>14.2</v>
      </c>
      <c r="X78" s="7">
        <v>1.13</v>
      </c>
      <c r="Y78" s="6">
        <v>35.5</v>
      </c>
      <c r="Z78" s="6">
        <v>235.4</v>
      </c>
      <c r="AA78" s="7">
        <v>1.12</v>
      </c>
      <c r="AB78" s="7">
        <v>4.11</v>
      </c>
      <c r="AD78" s="6">
        <v>100.4</v>
      </c>
      <c r="AE78" s="6">
        <v>11.7</v>
      </c>
      <c r="AF78" s="7">
        <v>0.93</v>
      </c>
      <c r="AG78" s="6">
        <v>25</v>
      </c>
      <c r="AH78" s="6">
        <v>213.2</v>
      </c>
      <c r="AI78" s="7">
        <v>0.93</v>
      </c>
      <c r="AJ78" s="7">
        <v>4.51</v>
      </c>
      <c r="AL78" s="6">
        <v>103.5</v>
      </c>
      <c r="AM78" s="6">
        <v>11.4</v>
      </c>
      <c r="AN78" s="7">
        <v>0.91</v>
      </c>
      <c r="AO78" s="6">
        <v>25.3</v>
      </c>
      <c r="AP78" s="6">
        <v>187.9</v>
      </c>
      <c r="AQ78" s="7">
        <v>0.91</v>
      </c>
      <c r="AR78" s="7">
        <v>3.95</v>
      </c>
      <c r="AT78" s="6">
        <v>99.2</v>
      </c>
      <c r="AU78" s="6">
        <v>11.6</v>
      </c>
      <c r="AV78" s="7">
        <v>0.95</v>
      </c>
      <c r="AW78" s="6">
        <v>21.1</v>
      </c>
      <c r="AX78" s="6">
        <v>181.8</v>
      </c>
      <c r="AY78" s="7">
        <v>0.95</v>
      </c>
      <c r="AZ78" s="7">
        <v>4.07</v>
      </c>
      <c r="BB78" s="4">
        <v>101.4</v>
      </c>
      <c r="BC78" s="4">
        <v>11.6</v>
      </c>
      <c r="BD78" s="75">
        <v>0.92</v>
      </c>
      <c r="BE78" s="4">
        <v>20.1</v>
      </c>
      <c r="BF78" s="4">
        <v>148.9</v>
      </c>
      <c r="BG78" s="75">
        <v>0.93</v>
      </c>
      <c r="BH78" s="75">
        <v>5.61</v>
      </c>
      <c r="BI78" s="21"/>
      <c r="BJ78" s="21"/>
      <c r="BK78" s="21"/>
      <c r="BL78" s="21"/>
      <c r="BM78" s="21"/>
      <c r="BN78" s="21"/>
      <c r="BO78" s="21"/>
      <c r="BP78" s="21"/>
      <c r="BR78" s="6">
        <v>97.5</v>
      </c>
      <c r="BS78" s="6">
        <v>12</v>
      </c>
      <c r="BT78" s="7">
        <v>0.95</v>
      </c>
      <c r="BU78" s="6">
        <v>19.7</v>
      </c>
      <c r="BV78" s="6">
        <v>136.3</v>
      </c>
      <c r="BW78" s="7">
        <v>0.96</v>
      </c>
      <c r="BX78" s="19"/>
      <c r="BY78" s="19"/>
      <c r="BZ78" s="19"/>
      <c r="CA78" s="19"/>
      <c r="CB78" s="19"/>
      <c r="CC78" s="19"/>
      <c r="CD78" s="19"/>
      <c r="CE78" s="19"/>
      <c r="CF78" s="19"/>
    </row>
    <row r="79" spans="1:84">
      <c r="A79" s="3">
        <v>2018019</v>
      </c>
      <c r="B79" s="11" t="s">
        <v>370</v>
      </c>
      <c r="C79" s="2">
        <v>1618942</v>
      </c>
      <c r="D79" s="10" t="s">
        <v>371</v>
      </c>
      <c r="E79" s="2" t="s">
        <v>1083</v>
      </c>
      <c r="F79" s="6">
        <v>45.9</v>
      </c>
      <c r="G79" s="6">
        <v>23</v>
      </c>
      <c r="H79" s="7">
        <v>1.83</v>
      </c>
      <c r="I79" s="6">
        <v>42.3</v>
      </c>
      <c r="J79" s="6">
        <v>88.5</v>
      </c>
      <c r="K79" s="7">
        <v>1.76</v>
      </c>
      <c r="L79" s="76">
        <v>6.18</v>
      </c>
      <c r="N79" s="6">
        <v>56.5</v>
      </c>
      <c r="O79" s="6">
        <v>19.2</v>
      </c>
      <c r="P79" s="7">
        <v>1.53</v>
      </c>
      <c r="Q79" s="6">
        <v>62.8</v>
      </c>
      <c r="R79" s="6">
        <v>136.3</v>
      </c>
      <c r="S79" s="7">
        <v>1.49</v>
      </c>
      <c r="T79" s="7">
        <v>4.24</v>
      </c>
      <c r="U79" s="2" t="s">
        <v>1084</v>
      </c>
      <c r="V79" s="6">
        <v>86.5</v>
      </c>
      <c r="W79" s="6">
        <v>13.3</v>
      </c>
      <c r="X79" s="7">
        <v>1.06</v>
      </c>
      <c r="Y79" s="6">
        <v>32.1</v>
      </c>
      <c r="Z79" s="6">
        <v>133.6</v>
      </c>
      <c r="AA79" s="7">
        <v>1.05</v>
      </c>
      <c r="AB79" s="7">
        <v>2.73</v>
      </c>
      <c r="AD79" s="6">
        <v>93.8</v>
      </c>
      <c r="AE79" s="6">
        <v>12.4</v>
      </c>
      <c r="AF79" s="7">
        <v>0.99</v>
      </c>
      <c r="AG79" s="6">
        <v>26</v>
      </c>
      <c r="AH79" s="6">
        <v>118.1</v>
      </c>
      <c r="AI79" s="7">
        <v>0.99</v>
      </c>
      <c r="AJ79" s="7">
        <v>3.46</v>
      </c>
      <c r="AL79" s="6">
        <v>88.1</v>
      </c>
      <c r="AM79" s="6">
        <v>13.1</v>
      </c>
      <c r="AN79" s="7">
        <v>1.04</v>
      </c>
      <c r="AO79" s="6">
        <v>23.9</v>
      </c>
      <c r="AP79" s="6">
        <v>100.5</v>
      </c>
      <c r="AQ79" s="7">
        <v>1.04</v>
      </c>
      <c r="AR79" s="7">
        <v>3</v>
      </c>
      <c r="AT79" s="6">
        <v>90.4</v>
      </c>
      <c r="AU79" s="6">
        <v>12.5</v>
      </c>
      <c r="AV79" s="7">
        <v>1.02</v>
      </c>
      <c r="AW79" s="6">
        <v>23</v>
      </c>
      <c r="AX79" s="6">
        <v>104.8</v>
      </c>
      <c r="AY79" s="7">
        <v>1.02</v>
      </c>
      <c r="AZ79" s="7">
        <v>3.17</v>
      </c>
      <c r="BB79" s="4">
        <v>98.4</v>
      </c>
      <c r="BC79" s="4">
        <v>11.9</v>
      </c>
      <c r="BD79" s="75">
        <v>0.95</v>
      </c>
      <c r="BE79" s="4">
        <v>21.4</v>
      </c>
      <c r="BF79" s="4">
        <v>106.9</v>
      </c>
      <c r="BG79" s="75">
        <v>0.95</v>
      </c>
      <c r="BH79" s="75">
        <v>4.75</v>
      </c>
      <c r="BJ79" s="6">
        <v>96.6</v>
      </c>
      <c r="BK79" s="6">
        <v>12.1</v>
      </c>
      <c r="BL79" s="7">
        <v>0.96</v>
      </c>
      <c r="BM79" s="6">
        <v>21.7</v>
      </c>
      <c r="BN79" s="6">
        <v>119.5</v>
      </c>
      <c r="BO79" s="7">
        <v>0.96</v>
      </c>
      <c r="BP79" s="7">
        <v>4.18</v>
      </c>
      <c r="BR79" s="6">
        <v>95.6</v>
      </c>
      <c r="BS79" s="6">
        <v>12.2</v>
      </c>
      <c r="BT79" s="7">
        <v>0.97</v>
      </c>
      <c r="BU79" s="6">
        <v>23.1</v>
      </c>
      <c r="BV79" s="6">
        <v>142.8</v>
      </c>
      <c r="BW79" s="7">
        <v>0.97</v>
      </c>
      <c r="BX79" s="7">
        <v>5.84</v>
      </c>
      <c r="BY79" s="21"/>
      <c r="BZ79" s="21"/>
      <c r="CA79" s="21"/>
      <c r="CB79" s="21"/>
      <c r="CC79" s="21"/>
      <c r="CD79" s="21"/>
      <c r="CE79" s="21"/>
      <c r="CF79" s="21"/>
    </row>
    <row r="80" spans="1:84">
      <c r="A80" s="3">
        <v>2018020</v>
      </c>
      <c r="B80" s="11" t="s">
        <v>375</v>
      </c>
      <c r="C80" s="2">
        <v>1620144</v>
      </c>
      <c r="D80" s="10" t="s">
        <v>376</v>
      </c>
      <c r="E80" s="2" t="s">
        <v>1085</v>
      </c>
      <c r="F80" s="6">
        <v>11.9</v>
      </c>
      <c r="G80" s="6">
        <v>59</v>
      </c>
      <c r="H80" s="7">
        <v>5.18</v>
      </c>
      <c r="I80" s="6">
        <v>180</v>
      </c>
      <c r="J80" s="6">
        <v>69</v>
      </c>
      <c r="K80" s="7">
        <v>5.27</v>
      </c>
      <c r="L80" s="19"/>
      <c r="N80" s="6">
        <v>59.3</v>
      </c>
      <c r="O80" s="6">
        <v>17.5</v>
      </c>
      <c r="P80" s="7">
        <v>1.43</v>
      </c>
      <c r="Q80" s="6">
        <v>64.9</v>
      </c>
      <c r="R80" s="6">
        <v>186.9</v>
      </c>
      <c r="S80" s="7">
        <v>1.43</v>
      </c>
      <c r="T80" s="7">
        <v>6.34</v>
      </c>
      <c r="U80" s="2" t="s">
        <v>1086</v>
      </c>
      <c r="V80" s="6">
        <v>71.4</v>
      </c>
      <c r="W80" s="6">
        <v>15.7</v>
      </c>
      <c r="X80" s="7">
        <v>1.25</v>
      </c>
      <c r="Y80" s="6">
        <v>35.7</v>
      </c>
      <c r="Z80" s="6">
        <v>148.9</v>
      </c>
      <c r="AA80" s="7">
        <v>1.23</v>
      </c>
      <c r="AB80" s="7">
        <v>2.84</v>
      </c>
      <c r="AD80" s="6">
        <v>73.6</v>
      </c>
      <c r="AE80" s="6">
        <v>15.3</v>
      </c>
      <c r="AF80" s="7">
        <v>1.22</v>
      </c>
      <c r="AG80" s="6">
        <v>180</v>
      </c>
      <c r="AH80" s="6">
        <v>159.1</v>
      </c>
      <c r="AI80" s="7">
        <v>1.2</v>
      </c>
      <c r="AJ80" s="7">
        <v>5.88</v>
      </c>
      <c r="AL80" s="6">
        <v>100.4</v>
      </c>
      <c r="AM80" s="6">
        <v>11.7</v>
      </c>
      <c r="AN80" s="7">
        <v>0.93</v>
      </c>
      <c r="AO80" s="6">
        <v>27.8</v>
      </c>
      <c r="AP80" s="6">
        <v>176.6</v>
      </c>
      <c r="AQ80" s="7">
        <v>0.93</v>
      </c>
      <c r="AR80" s="7">
        <v>7.51</v>
      </c>
      <c r="AT80" s="6">
        <v>104.5</v>
      </c>
      <c r="AU80" s="6">
        <v>11.3</v>
      </c>
      <c r="AV80" s="7">
        <v>0.9</v>
      </c>
      <c r="AW80" s="6">
        <v>27.2</v>
      </c>
      <c r="AX80" s="6">
        <v>215.5</v>
      </c>
      <c r="AY80" s="7">
        <v>0.9</v>
      </c>
      <c r="AZ80" s="7">
        <v>6.03</v>
      </c>
      <c r="BB80" s="4">
        <v>101.4</v>
      </c>
      <c r="BC80" s="4">
        <v>11.6</v>
      </c>
      <c r="BD80" s="75">
        <v>0.92</v>
      </c>
      <c r="BE80" s="4">
        <v>26.7</v>
      </c>
      <c r="BF80" s="4">
        <v>300.9</v>
      </c>
      <c r="BG80" s="75">
        <v>0.93</v>
      </c>
      <c r="BH80" s="75">
        <v>7.23</v>
      </c>
      <c r="BJ80" s="6">
        <v>85</v>
      </c>
      <c r="BK80" s="6">
        <v>13.5</v>
      </c>
      <c r="BL80" s="7">
        <v>1.07</v>
      </c>
      <c r="BM80" s="6">
        <v>25</v>
      </c>
      <c r="BN80" s="6">
        <v>337.5</v>
      </c>
      <c r="BO80" s="7">
        <v>1.07</v>
      </c>
      <c r="BP80" s="7">
        <v>7.48</v>
      </c>
      <c r="BR80" s="6">
        <v>82.9</v>
      </c>
      <c r="BS80" s="6">
        <v>13.8</v>
      </c>
      <c r="BT80" s="7">
        <v>1.1</v>
      </c>
      <c r="BU80" s="6">
        <v>25.4</v>
      </c>
      <c r="BV80" s="6">
        <v>422.1</v>
      </c>
      <c r="BW80" s="7">
        <v>1.09</v>
      </c>
      <c r="BX80" s="7">
        <v>9</v>
      </c>
      <c r="BZ80" s="4">
        <v>91.3</v>
      </c>
      <c r="CA80" s="4">
        <v>12.7</v>
      </c>
      <c r="CB80" s="75">
        <v>1.01</v>
      </c>
      <c r="CC80" s="4">
        <v>28.4</v>
      </c>
      <c r="CD80" s="4">
        <v>507.9</v>
      </c>
      <c r="CE80" s="75">
        <v>1.01</v>
      </c>
      <c r="CF80" s="78"/>
    </row>
    <row r="81" spans="1:84">
      <c r="A81" s="3">
        <v>2018021</v>
      </c>
      <c r="B81" s="11" t="s">
        <v>380</v>
      </c>
      <c r="C81" s="2">
        <v>1620136</v>
      </c>
      <c r="D81" s="10" t="s">
        <v>381</v>
      </c>
      <c r="E81" s="2" t="s">
        <v>1087</v>
      </c>
      <c r="F81" s="6">
        <v>85</v>
      </c>
      <c r="G81" s="6">
        <v>12</v>
      </c>
      <c r="H81" s="7">
        <v>1.05</v>
      </c>
      <c r="I81" s="6">
        <v>27.1</v>
      </c>
      <c r="J81" s="6">
        <v>295</v>
      </c>
      <c r="K81" s="7">
        <v>1.06</v>
      </c>
      <c r="L81" s="19"/>
      <c r="N81" s="6">
        <v>46.3</v>
      </c>
      <c r="O81" s="6">
        <v>22.8</v>
      </c>
      <c r="P81" s="7">
        <v>1.81</v>
      </c>
      <c r="Q81" s="6">
        <v>42.9</v>
      </c>
      <c r="R81" s="6">
        <v>118.1</v>
      </c>
      <c r="S81" s="7">
        <v>1.75</v>
      </c>
      <c r="T81" s="7">
        <v>4.81</v>
      </c>
      <c r="U81" s="2" t="s">
        <v>1088</v>
      </c>
      <c r="V81" s="6">
        <v>66.9</v>
      </c>
      <c r="W81" s="6">
        <v>16.6</v>
      </c>
      <c r="X81" s="7">
        <v>1.32</v>
      </c>
      <c r="Y81" s="6">
        <v>32.9</v>
      </c>
      <c r="Z81" s="6">
        <v>140.9</v>
      </c>
      <c r="AA81" s="7">
        <v>1.3</v>
      </c>
      <c r="AB81" s="7">
        <v>6.18</v>
      </c>
      <c r="AD81" s="6">
        <v>83.6</v>
      </c>
      <c r="AE81" s="6">
        <v>13.7</v>
      </c>
      <c r="AF81" s="7">
        <v>1.09</v>
      </c>
      <c r="AG81" s="6">
        <v>34.6</v>
      </c>
      <c r="AH81" s="6">
        <v>118.8</v>
      </c>
      <c r="AI81" s="7">
        <v>1.08</v>
      </c>
      <c r="AJ81" s="7">
        <v>3.33</v>
      </c>
      <c r="AL81" s="6">
        <v>88.8</v>
      </c>
      <c r="AM81" s="6">
        <v>13</v>
      </c>
      <c r="AN81" s="7">
        <v>1.03</v>
      </c>
      <c r="AO81" s="6">
        <v>32.8</v>
      </c>
      <c r="AP81" s="6">
        <v>93.7</v>
      </c>
      <c r="AQ81" s="7">
        <v>1.03</v>
      </c>
      <c r="AR81" s="7">
        <v>2.77</v>
      </c>
      <c r="AT81" s="6">
        <v>88.1</v>
      </c>
      <c r="AU81" s="6">
        <v>13.1</v>
      </c>
      <c r="AV81" s="7">
        <v>1.04</v>
      </c>
      <c r="AW81" s="6">
        <v>22.6</v>
      </c>
      <c r="AX81" s="6">
        <v>85.3</v>
      </c>
      <c r="AY81" s="7">
        <v>1.04</v>
      </c>
      <c r="AZ81" s="7">
        <v>2.85</v>
      </c>
      <c r="BB81" s="4">
        <v>85</v>
      </c>
      <c r="BC81" s="4">
        <v>13.5</v>
      </c>
      <c r="BD81" s="75">
        <v>1.07</v>
      </c>
      <c r="BE81" s="4">
        <v>25.5</v>
      </c>
      <c r="BF81" s="4">
        <v>67.3</v>
      </c>
      <c r="BG81" s="75">
        <v>1.07</v>
      </c>
      <c r="BH81" s="75">
        <v>2.44</v>
      </c>
      <c r="BJ81" s="6">
        <v>83.6</v>
      </c>
      <c r="BK81" s="6">
        <v>13.7</v>
      </c>
      <c r="BL81" s="7">
        <v>1.09</v>
      </c>
      <c r="BM81" s="6">
        <v>24.7</v>
      </c>
      <c r="BN81" s="6">
        <v>59.2</v>
      </c>
      <c r="BO81" s="7">
        <v>1.08</v>
      </c>
      <c r="BP81" s="19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</row>
    <row r="82" spans="1:84">
      <c r="A82" s="3">
        <v>2018022</v>
      </c>
      <c r="B82" s="11" t="s">
        <v>385</v>
      </c>
      <c r="C82" s="2">
        <v>1618849</v>
      </c>
      <c r="D82" s="10" t="s">
        <v>386</v>
      </c>
      <c r="F82" s="6">
        <v>78.4</v>
      </c>
      <c r="G82" s="6">
        <v>14</v>
      </c>
      <c r="H82" s="7">
        <v>1.14</v>
      </c>
      <c r="I82" s="6">
        <v>29.3</v>
      </c>
      <c r="J82" s="6">
        <v>224.8</v>
      </c>
      <c r="K82" s="7">
        <v>1.14</v>
      </c>
      <c r="L82" s="19"/>
      <c r="M82" s="37"/>
      <c r="N82" s="37">
        <v>48.3</v>
      </c>
      <c r="O82" s="37">
        <v>22</v>
      </c>
      <c r="P82" s="37">
        <v>1.75</v>
      </c>
      <c r="Q82" s="37">
        <v>52.3</v>
      </c>
      <c r="R82" s="37">
        <v>148.9</v>
      </c>
      <c r="S82" s="37">
        <v>1.69</v>
      </c>
      <c r="T82" s="37">
        <v>0.65</v>
      </c>
      <c r="V82" s="6">
        <v>81.5</v>
      </c>
      <c r="W82" s="6">
        <v>14</v>
      </c>
      <c r="X82" s="7">
        <v>1.11</v>
      </c>
      <c r="Y82" s="6">
        <v>51.7</v>
      </c>
      <c r="Z82" s="6">
        <v>344.5</v>
      </c>
      <c r="AA82" s="7">
        <v>1.11</v>
      </c>
      <c r="AB82" s="7">
        <v>0.61</v>
      </c>
      <c r="AD82" s="6">
        <v>95.6</v>
      </c>
      <c r="AE82" s="6">
        <v>12.2</v>
      </c>
      <c r="AF82" s="7">
        <v>0.97</v>
      </c>
      <c r="AG82" s="6">
        <v>26.8</v>
      </c>
      <c r="AH82" s="6">
        <v>215.5</v>
      </c>
      <c r="AI82" s="7">
        <v>0.97</v>
      </c>
      <c r="AJ82" s="7">
        <v>0.96</v>
      </c>
      <c r="AL82" s="6">
        <v>85.8</v>
      </c>
      <c r="AM82" s="6">
        <v>13.4</v>
      </c>
      <c r="AN82" s="7">
        <v>1.07</v>
      </c>
      <c r="AO82" s="6">
        <v>28.7</v>
      </c>
      <c r="AP82" s="6">
        <v>154.4</v>
      </c>
      <c r="AQ82" s="7">
        <v>1.06</v>
      </c>
      <c r="AR82" s="7">
        <v>1.74</v>
      </c>
      <c r="AT82" s="6">
        <v>86.5</v>
      </c>
      <c r="AU82" s="6">
        <v>13.3</v>
      </c>
      <c r="AV82" s="7">
        <v>1.06</v>
      </c>
      <c r="AW82" s="6">
        <v>25.3</v>
      </c>
      <c r="AX82" s="6">
        <v>144.8</v>
      </c>
      <c r="AY82" s="7">
        <v>1.05</v>
      </c>
      <c r="AZ82" s="19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</row>
    <row r="83" spans="1:84">
      <c r="A83" s="3">
        <v>2018023</v>
      </c>
      <c r="B83" s="11" t="s">
        <v>390</v>
      </c>
      <c r="C83" s="2">
        <v>1619560</v>
      </c>
      <c r="D83" s="10" t="s">
        <v>391</v>
      </c>
      <c r="F83" s="6">
        <v>85.8</v>
      </c>
      <c r="G83" s="6">
        <v>13.4</v>
      </c>
      <c r="H83" s="7">
        <v>1.07</v>
      </c>
      <c r="I83" s="6">
        <v>26.7</v>
      </c>
      <c r="J83" s="6">
        <v>137.2</v>
      </c>
      <c r="K83" s="7">
        <v>1.06</v>
      </c>
      <c r="L83" s="19"/>
      <c r="M83" s="37"/>
      <c r="N83" s="37">
        <v>67.9</v>
      </c>
      <c r="O83" s="37">
        <v>16.4</v>
      </c>
      <c r="P83" s="37">
        <v>1.3</v>
      </c>
      <c r="Q83" s="37">
        <v>35</v>
      </c>
      <c r="R83" s="37">
        <v>155.5</v>
      </c>
      <c r="S83" s="37">
        <v>1.28</v>
      </c>
      <c r="T83" s="37">
        <v>1.28</v>
      </c>
      <c r="V83" s="6">
        <v>85.8</v>
      </c>
      <c r="W83" s="6">
        <v>13.4</v>
      </c>
      <c r="X83" s="7">
        <v>1.07</v>
      </c>
      <c r="Y83" s="6">
        <v>32.5</v>
      </c>
      <c r="Z83" s="6">
        <v>215.5</v>
      </c>
      <c r="AA83" s="7">
        <v>1.06</v>
      </c>
      <c r="AB83" s="7">
        <v>1.33</v>
      </c>
      <c r="AD83" s="6">
        <v>89.6</v>
      </c>
      <c r="AE83" s="6">
        <v>12.9</v>
      </c>
      <c r="AF83" s="7">
        <v>1.03</v>
      </c>
      <c r="AG83" s="6">
        <v>29.3</v>
      </c>
      <c r="AH83" s="6">
        <v>200.7</v>
      </c>
      <c r="AI83" s="7">
        <v>1.02</v>
      </c>
      <c r="AJ83" s="7">
        <v>2.02</v>
      </c>
      <c r="AL83" s="6">
        <v>82.9</v>
      </c>
      <c r="AM83" s="6">
        <v>13.8</v>
      </c>
      <c r="AN83" s="7">
        <v>1.1</v>
      </c>
      <c r="AO83" s="6">
        <v>28.6</v>
      </c>
      <c r="AP83" s="6">
        <v>151</v>
      </c>
      <c r="AQ83" s="7">
        <v>1.09</v>
      </c>
      <c r="AR83" s="7">
        <v>2.58</v>
      </c>
      <c r="AT83" s="6">
        <v>85.8</v>
      </c>
      <c r="AU83" s="6">
        <v>13.4</v>
      </c>
      <c r="AV83" s="7">
        <v>1.07</v>
      </c>
      <c r="AW83" s="6">
        <v>26.9</v>
      </c>
      <c r="AX83" s="6">
        <v>138.1</v>
      </c>
      <c r="AY83" s="7">
        <v>1.06</v>
      </c>
      <c r="AZ83" s="7">
        <v>4.83</v>
      </c>
      <c r="BB83" s="4">
        <v>91.3</v>
      </c>
      <c r="BC83" s="4">
        <v>12.7</v>
      </c>
      <c r="BD83" s="75">
        <v>1.01</v>
      </c>
      <c r="BE83" s="4">
        <v>26.5</v>
      </c>
      <c r="BF83" s="4">
        <v>128.9</v>
      </c>
      <c r="BG83" s="75">
        <v>1.01</v>
      </c>
      <c r="BH83" s="75">
        <v>6.8</v>
      </c>
      <c r="BJ83" s="6">
        <v>90.5</v>
      </c>
      <c r="BK83" s="6">
        <v>12.8</v>
      </c>
      <c r="BL83" s="7">
        <v>1.02</v>
      </c>
      <c r="BM83" s="6">
        <v>28.9</v>
      </c>
      <c r="BN83" s="6">
        <v>164.1</v>
      </c>
      <c r="BO83" s="7">
        <v>1.02</v>
      </c>
      <c r="BP83" s="7">
        <v>8.82</v>
      </c>
      <c r="BR83" s="6">
        <v>99.3</v>
      </c>
      <c r="BS83" s="6">
        <v>12.7</v>
      </c>
      <c r="BT83" s="7">
        <v>0.96</v>
      </c>
      <c r="BU83" s="6">
        <v>23.8</v>
      </c>
      <c r="BV83" s="6">
        <v>188.7</v>
      </c>
      <c r="BW83" s="7">
        <v>0.96</v>
      </c>
      <c r="BX83" s="7">
        <v>13.97</v>
      </c>
      <c r="BZ83" s="4">
        <v>84.3</v>
      </c>
      <c r="CA83" s="4">
        <v>13.6</v>
      </c>
      <c r="CB83" s="75">
        <v>1.08</v>
      </c>
      <c r="CC83" s="4">
        <v>40</v>
      </c>
      <c r="CD83" s="4">
        <v>324.4</v>
      </c>
      <c r="CE83" s="75">
        <v>1.08</v>
      </c>
      <c r="CF83" s="75">
        <v>6.03</v>
      </c>
    </row>
    <row r="84" spans="1:84">
      <c r="A84" s="3">
        <v>2018024</v>
      </c>
      <c r="B84" s="11" t="s">
        <v>395</v>
      </c>
      <c r="C84" s="2">
        <v>1620544</v>
      </c>
      <c r="D84" s="10" t="s">
        <v>396</v>
      </c>
      <c r="F84" s="6">
        <v>62.4</v>
      </c>
      <c r="G84" s="6">
        <v>16.8</v>
      </c>
      <c r="H84" s="7">
        <v>1.37</v>
      </c>
      <c r="I84" s="6">
        <v>37.6</v>
      </c>
      <c r="J84" s="6">
        <v>104.2</v>
      </c>
      <c r="K84" s="7">
        <v>1.37</v>
      </c>
      <c r="L84" s="19"/>
      <c r="M84" s="37"/>
      <c r="N84" s="37">
        <v>40</v>
      </c>
      <c r="O84" s="37">
        <v>25.9</v>
      </c>
      <c r="P84" s="37">
        <v>2.06</v>
      </c>
      <c r="Q84" s="37">
        <v>69</v>
      </c>
      <c r="R84" s="37">
        <v>71.6</v>
      </c>
      <c r="S84" s="37">
        <v>1.97</v>
      </c>
      <c r="T84" s="37">
        <v>0.31</v>
      </c>
      <c r="U84" s="37"/>
      <c r="V84" s="37">
        <v>39.6</v>
      </c>
      <c r="W84" s="37">
        <v>26.1</v>
      </c>
      <c r="X84" s="37">
        <v>2.07</v>
      </c>
      <c r="Y84" s="37">
        <v>70.1</v>
      </c>
      <c r="Z84" s="37">
        <v>74.7</v>
      </c>
      <c r="AA84" s="37">
        <v>1.98</v>
      </c>
      <c r="AB84" s="37">
        <v>0.93</v>
      </c>
      <c r="AD84" s="6">
        <v>60.2</v>
      </c>
      <c r="AE84" s="6">
        <v>18.2</v>
      </c>
      <c r="AF84" s="7">
        <v>1.45</v>
      </c>
      <c r="AG84" s="6">
        <v>45.9</v>
      </c>
      <c r="AH84" s="6">
        <v>84.6</v>
      </c>
      <c r="AI84" s="7">
        <v>1.41</v>
      </c>
      <c r="AJ84" s="7">
        <v>4.04</v>
      </c>
      <c r="AL84" s="6">
        <v>49.3</v>
      </c>
      <c r="AM84" s="6">
        <v>21.6</v>
      </c>
      <c r="AN84" s="7">
        <v>1.72</v>
      </c>
      <c r="AO84" s="6">
        <v>41.3</v>
      </c>
      <c r="AP84" s="6">
        <v>68.4</v>
      </c>
      <c r="AQ84" s="7">
        <v>1.66</v>
      </c>
      <c r="AR84" s="7">
        <v>3.83</v>
      </c>
      <c r="AT84" s="6">
        <v>85</v>
      </c>
      <c r="AU84" s="6">
        <v>13.5</v>
      </c>
      <c r="AV84" s="7">
        <v>1.07</v>
      </c>
      <c r="AW84" s="6">
        <v>28.5</v>
      </c>
      <c r="AX84" s="6">
        <v>107.5</v>
      </c>
      <c r="AY84" s="7">
        <v>1.07</v>
      </c>
      <c r="AZ84" s="7">
        <v>6.4</v>
      </c>
      <c r="BB84" s="4">
        <v>75.3</v>
      </c>
      <c r="BC84" s="4">
        <v>15</v>
      </c>
      <c r="BD84" s="75">
        <v>1.19</v>
      </c>
      <c r="BE84" s="4">
        <v>27.8</v>
      </c>
      <c r="BF84" s="4">
        <v>86.3</v>
      </c>
      <c r="BG84" s="75">
        <v>1.18</v>
      </c>
      <c r="BH84" s="75">
        <v>9.12</v>
      </c>
      <c r="BJ84" s="6">
        <v>81.5</v>
      </c>
      <c r="BK84" s="6">
        <v>14</v>
      </c>
      <c r="BL84" s="7">
        <v>1.11</v>
      </c>
      <c r="BM84" s="6">
        <v>26.5</v>
      </c>
      <c r="BN84" s="6">
        <v>71.6</v>
      </c>
      <c r="BO84" s="7">
        <v>1.11</v>
      </c>
      <c r="BP84" s="19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</row>
    <row r="85" spans="1:84">
      <c r="A85" s="3">
        <v>2018025</v>
      </c>
      <c r="B85" s="11" t="s">
        <v>401</v>
      </c>
      <c r="C85" s="2">
        <v>1617334</v>
      </c>
      <c r="D85" s="10" t="s">
        <v>402</v>
      </c>
      <c r="F85" s="6">
        <v>52.7</v>
      </c>
      <c r="G85" s="6">
        <v>20.7</v>
      </c>
      <c r="H85" s="7">
        <v>1.57</v>
      </c>
      <c r="I85" s="6">
        <v>52.1</v>
      </c>
      <c r="J85" s="6">
        <v>126.1</v>
      </c>
      <c r="K85" s="7">
        <v>1.59</v>
      </c>
      <c r="L85" s="19"/>
      <c r="M85" s="12"/>
      <c r="N85" s="12"/>
      <c r="O85" s="12"/>
      <c r="P85" s="12"/>
      <c r="Q85" s="12"/>
      <c r="R85" s="12"/>
      <c r="S85" s="12"/>
      <c r="T85" s="12"/>
      <c r="V85" s="6">
        <v>78.9</v>
      </c>
      <c r="W85" s="6">
        <v>14.4</v>
      </c>
      <c r="X85" s="7">
        <v>1.14</v>
      </c>
      <c r="Y85" s="6">
        <v>38.9</v>
      </c>
      <c r="Z85" s="6">
        <v>250</v>
      </c>
      <c r="AA85" s="7">
        <v>1.14</v>
      </c>
      <c r="AB85" s="7">
        <v>1.73</v>
      </c>
      <c r="AD85" s="6">
        <v>103.5</v>
      </c>
      <c r="AE85" s="6">
        <v>11.4</v>
      </c>
      <c r="AF85" s="7">
        <v>0.91</v>
      </c>
      <c r="AG85" s="6">
        <v>31.1</v>
      </c>
      <c r="AH85" s="6">
        <v>366.9</v>
      </c>
      <c r="AI85" s="7">
        <v>0.91</v>
      </c>
      <c r="AJ85" s="7">
        <v>2.05</v>
      </c>
      <c r="AL85" s="6">
        <v>102.4</v>
      </c>
      <c r="AM85" s="6">
        <v>11.5</v>
      </c>
      <c r="AN85" s="7">
        <v>0.91</v>
      </c>
      <c r="AO85" s="6">
        <v>25.5</v>
      </c>
      <c r="AP85" s="6">
        <v>295.5</v>
      </c>
      <c r="AQ85" s="7">
        <v>0.92</v>
      </c>
      <c r="AR85" s="7">
        <v>3.89</v>
      </c>
      <c r="AT85" s="6">
        <v>109</v>
      </c>
      <c r="AU85" s="6">
        <v>10.9</v>
      </c>
      <c r="AV85" s="7">
        <v>0.87</v>
      </c>
      <c r="AW85" s="6">
        <v>22.7</v>
      </c>
      <c r="AX85" s="6">
        <v>285.2</v>
      </c>
      <c r="AY85" s="7">
        <v>0.87</v>
      </c>
      <c r="AZ85" s="7">
        <v>3.54</v>
      </c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</row>
    <row r="86" spans="1:84">
      <c r="A86" s="3">
        <v>2018026</v>
      </c>
      <c r="B86" s="11" t="s">
        <v>406</v>
      </c>
      <c r="C86" s="2">
        <v>1621418</v>
      </c>
      <c r="D86" s="10" t="s">
        <v>407</v>
      </c>
      <c r="F86" s="6">
        <v>63.8</v>
      </c>
      <c r="G86" s="6">
        <v>17.3</v>
      </c>
      <c r="H86" s="7">
        <v>1.37</v>
      </c>
      <c r="I86" s="6">
        <v>39.9</v>
      </c>
      <c r="J86" s="6">
        <v>131.3</v>
      </c>
      <c r="K86" s="7">
        <v>1.35</v>
      </c>
      <c r="L86" s="19"/>
      <c r="M86" s="12"/>
      <c r="N86" s="12"/>
      <c r="O86" s="12"/>
      <c r="P86" s="12"/>
      <c r="Q86" s="12"/>
      <c r="R86" s="12"/>
      <c r="S86" s="12"/>
      <c r="T86" s="12"/>
      <c r="V86" s="6">
        <v>78.9</v>
      </c>
      <c r="W86" s="6">
        <v>14.4</v>
      </c>
      <c r="X86" s="7">
        <v>1.14</v>
      </c>
      <c r="Y86" s="6">
        <v>30.1</v>
      </c>
      <c r="Z86" s="6">
        <v>225</v>
      </c>
      <c r="AA86" s="7">
        <v>1.14</v>
      </c>
      <c r="AB86" s="7">
        <v>1.09</v>
      </c>
      <c r="AD86" s="6">
        <v>85</v>
      </c>
      <c r="AE86" s="6">
        <v>13.5</v>
      </c>
      <c r="AF86" s="7">
        <v>1.07</v>
      </c>
      <c r="AG86" s="6">
        <v>27.3</v>
      </c>
      <c r="AH86" s="6">
        <v>217.8</v>
      </c>
      <c r="AI86" s="7">
        <v>1.07</v>
      </c>
      <c r="AJ86" s="7">
        <v>1.02</v>
      </c>
      <c r="AL86" s="6">
        <v>85.1</v>
      </c>
      <c r="AM86" s="6">
        <v>14.3</v>
      </c>
      <c r="AN86" s="7">
        <v>1.08</v>
      </c>
      <c r="AO86" s="6">
        <v>28.9</v>
      </c>
      <c r="AP86" s="6">
        <v>209.4</v>
      </c>
      <c r="AQ86" s="7">
        <v>1.09</v>
      </c>
      <c r="AR86" s="7">
        <v>3.18</v>
      </c>
      <c r="AT86" s="6">
        <v>77.7</v>
      </c>
      <c r="AU86" s="6">
        <v>14.1</v>
      </c>
      <c r="AV86" s="7">
        <v>1.15</v>
      </c>
      <c r="AW86" s="6">
        <v>25.6</v>
      </c>
      <c r="AX86" s="6">
        <v>185.2</v>
      </c>
      <c r="AY86" s="7">
        <v>1.15</v>
      </c>
      <c r="AZ86" s="7">
        <v>3.97</v>
      </c>
      <c r="BB86" s="4">
        <v>82.9</v>
      </c>
      <c r="BC86" s="4">
        <v>13.4</v>
      </c>
      <c r="BD86" s="75">
        <v>1.09</v>
      </c>
      <c r="BE86" s="4">
        <v>24</v>
      </c>
      <c r="BF86" s="4">
        <v>145.8</v>
      </c>
      <c r="BG86" s="75">
        <v>1.09</v>
      </c>
      <c r="BH86" s="75">
        <v>5.49</v>
      </c>
      <c r="BJ86" s="6">
        <v>87.7</v>
      </c>
      <c r="BK86" s="6">
        <v>12.8</v>
      </c>
      <c r="BL86" s="7">
        <v>1.04</v>
      </c>
      <c r="BM86" s="6">
        <v>23.7</v>
      </c>
      <c r="BN86" s="6">
        <v>143.7</v>
      </c>
      <c r="BO86" s="7">
        <v>1.04</v>
      </c>
      <c r="BP86" s="7">
        <v>4.17</v>
      </c>
      <c r="BR86" s="6">
        <v>59.3</v>
      </c>
      <c r="BS86" s="6">
        <v>17.5</v>
      </c>
      <c r="BT86" s="7">
        <v>1.43</v>
      </c>
      <c r="BU86" s="6">
        <v>33.3</v>
      </c>
      <c r="BV86" s="6">
        <v>232.6</v>
      </c>
      <c r="BW86" s="7">
        <v>1.43</v>
      </c>
      <c r="BX86" s="19"/>
      <c r="BY86" s="21"/>
      <c r="BZ86" s="21"/>
      <c r="CA86" s="21"/>
      <c r="CB86" s="21"/>
      <c r="CC86" s="21"/>
      <c r="CD86" s="21"/>
      <c r="CE86" s="21"/>
      <c r="CF86" s="21"/>
    </row>
    <row r="87" spans="1:84">
      <c r="A87" s="3">
        <v>2018027</v>
      </c>
      <c r="B87" s="11" t="s">
        <v>410</v>
      </c>
      <c r="C87" s="2">
        <v>1622610</v>
      </c>
      <c r="D87" s="10" t="s">
        <v>411</v>
      </c>
      <c r="F87" s="6">
        <v>43.9</v>
      </c>
      <c r="G87" s="6">
        <v>23.9</v>
      </c>
      <c r="H87" s="7">
        <v>1.9</v>
      </c>
      <c r="I87" s="6">
        <v>36.1</v>
      </c>
      <c r="J87" s="6">
        <v>48.6</v>
      </c>
      <c r="K87" s="7">
        <v>1.83</v>
      </c>
      <c r="L87" s="7">
        <v>29.17</v>
      </c>
      <c r="M87" s="12"/>
      <c r="N87" s="12"/>
      <c r="O87" s="12"/>
      <c r="P87" s="12"/>
      <c r="Q87" s="12"/>
      <c r="R87" s="12"/>
      <c r="S87" s="12"/>
      <c r="T87" s="12"/>
      <c r="V87" s="6">
        <v>80.2</v>
      </c>
      <c r="W87" s="6">
        <v>14.2</v>
      </c>
      <c r="X87" s="7">
        <v>1.13</v>
      </c>
      <c r="Y87" s="6">
        <v>39.1</v>
      </c>
      <c r="Z87" s="6">
        <v>225</v>
      </c>
      <c r="AA87" s="7">
        <v>1.12</v>
      </c>
      <c r="AB87" s="7">
        <v>14.46</v>
      </c>
      <c r="AD87" s="6">
        <v>75.9</v>
      </c>
      <c r="AE87" s="6">
        <v>14.9</v>
      </c>
      <c r="AF87" s="7">
        <v>1.18</v>
      </c>
      <c r="AG87" s="6">
        <v>30.8</v>
      </c>
      <c r="AH87" s="6">
        <v>152.1</v>
      </c>
      <c r="AI87" s="7">
        <v>1.17</v>
      </c>
      <c r="AJ87" s="7">
        <v>6.98</v>
      </c>
      <c r="AL87" s="6">
        <v>71.3</v>
      </c>
      <c r="AM87" s="6">
        <v>16.4</v>
      </c>
      <c r="AN87" s="7">
        <v>1.24</v>
      </c>
      <c r="AO87" s="6">
        <v>34.6</v>
      </c>
      <c r="AP87" s="6">
        <v>117.7</v>
      </c>
      <c r="AQ87" s="7">
        <v>1.25</v>
      </c>
      <c r="AR87" s="7">
        <v>19.8</v>
      </c>
      <c r="AT87" s="6">
        <v>69.6</v>
      </c>
      <c r="AU87" s="6">
        <v>15.4</v>
      </c>
      <c r="AV87" s="7">
        <v>1.26</v>
      </c>
      <c r="AW87" s="6">
        <v>24</v>
      </c>
      <c r="AX87" s="6">
        <v>83.3</v>
      </c>
      <c r="AY87" s="7">
        <v>1.26</v>
      </c>
      <c r="AZ87" s="7">
        <v>19.27</v>
      </c>
      <c r="BB87" s="4">
        <v>68</v>
      </c>
      <c r="BC87" s="4">
        <v>15.7</v>
      </c>
      <c r="BD87" s="75">
        <v>1.28</v>
      </c>
      <c r="BE87" s="4">
        <v>26.7</v>
      </c>
      <c r="BF87" s="4">
        <v>73</v>
      </c>
      <c r="BG87" s="75">
        <v>1.28</v>
      </c>
      <c r="BH87" s="75">
        <v>21.66</v>
      </c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</row>
    <row r="88" spans="1:84">
      <c r="A88" s="3">
        <v>2018028</v>
      </c>
      <c r="B88" s="11" t="s">
        <v>414</v>
      </c>
      <c r="C88" s="2">
        <v>1621703</v>
      </c>
      <c r="D88" s="10" t="s">
        <v>415</v>
      </c>
      <c r="F88" s="6">
        <v>95.6</v>
      </c>
      <c r="G88" s="6">
        <v>12.2</v>
      </c>
      <c r="H88" s="7">
        <v>0.97</v>
      </c>
      <c r="I88" s="6">
        <v>24.5</v>
      </c>
      <c r="J88" s="6">
        <v>220.1</v>
      </c>
      <c r="K88" s="7">
        <v>0.97</v>
      </c>
      <c r="L88" s="19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D88" s="6">
        <v>94.4</v>
      </c>
      <c r="AE88" s="6">
        <v>13.2</v>
      </c>
      <c r="AF88" s="7">
        <v>1</v>
      </c>
      <c r="AG88" s="6">
        <v>28.9</v>
      </c>
      <c r="AH88" s="6">
        <v>311.8</v>
      </c>
      <c r="AI88" s="7">
        <v>1</v>
      </c>
      <c r="AJ88" s="7">
        <v>0.44</v>
      </c>
      <c r="AL88" s="6">
        <v>87.7</v>
      </c>
      <c r="AM88" s="6">
        <v>12.8</v>
      </c>
      <c r="AN88" s="7">
        <v>1.04</v>
      </c>
      <c r="AO88" s="6">
        <v>24</v>
      </c>
      <c r="AP88" s="6">
        <v>291.5</v>
      </c>
      <c r="AQ88" s="7">
        <v>1.04</v>
      </c>
      <c r="AR88" s="7">
        <v>0.93</v>
      </c>
      <c r="AT88" s="6">
        <v>89.5</v>
      </c>
      <c r="AU88" s="6">
        <v>12.6</v>
      </c>
      <c r="AV88" s="7">
        <v>1.03</v>
      </c>
      <c r="AW88" s="6">
        <v>24.2</v>
      </c>
      <c r="AX88" s="6">
        <v>259.2</v>
      </c>
      <c r="AY88" s="7">
        <v>1.03</v>
      </c>
      <c r="AZ88" s="7">
        <v>1.06</v>
      </c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8"/>
  <sheetViews>
    <sheetView zoomScale="150" zoomScaleNormal="150" workbookViewId="0">
      <pane xSplit="2" ySplit="1" topLeftCell="C2" activePane="bottomRight" state="frozen"/>
      <selection/>
      <selection pane="topRight"/>
      <selection pane="bottomLeft"/>
      <selection pane="bottomRight" activeCell="A88" sqref="A88:D88"/>
    </sheetView>
  </sheetViews>
  <sheetFormatPr defaultColWidth="9" defaultRowHeight="12.75"/>
  <cols>
    <col min="1" max="1" width="7.53333333333333" style="2" customWidth="1"/>
    <col min="2" max="2" width="6.26666666666667" style="2" customWidth="1"/>
    <col min="3" max="3" width="7.53333333333333" style="2" customWidth="1"/>
    <col min="4" max="4" width="9.86666666666667" style="2" customWidth="1"/>
    <col min="5" max="5" width="13.6666666666667" style="64" customWidth="1"/>
    <col min="6" max="6" width="13.4" style="64" customWidth="1"/>
    <col min="7" max="7" width="12.5333333333333" style="4" customWidth="1"/>
    <col min="8" max="8" width="12.0666666666667" style="2" customWidth="1"/>
    <col min="9" max="9" width="12.5333333333333" style="2" customWidth="1"/>
    <col min="10" max="10" width="34.1333333333333" style="2" customWidth="1"/>
    <col min="11" max="11" width="12.6" style="2" customWidth="1"/>
    <col min="12" max="12" width="16.4666666666667" style="2" customWidth="1"/>
    <col min="13" max="13" width="32.5333333333333" style="2" customWidth="1"/>
    <col min="14" max="16" width="10.6666666666667" style="2" customWidth="1"/>
    <col min="17" max="17" width="8.66666666666667" style="2" customWidth="1"/>
    <col min="18" max="18" width="16.8666666666667" style="2" customWidth="1"/>
    <col min="19" max="19" width="11.2666666666667" style="2" customWidth="1"/>
    <col min="20" max="20" width="19.4666666666667" style="2" customWidth="1"/>
    <col min="21" max="25" width="11.2666666666667" style="2" customWidth="1"/>
    <col min="26" max="26" width="5.4" style="2" customWidth="1"/>
    <col min="27" max="27" width="11.4666666666667" style="2" customWidth="1"/>
    <col min="28" max="28" width="12.9333333333333" style="2" customWidth="1"/>
    <col min="29" max="29" width="19" style="2" customWidth="1"/>
    <col min="30" max="30" width="13.2" style="2" customWidth="1"/>
    <col min="31" max="31" width="13.4666666666667" style="2" customWidth="1"/>
    <col min="32" max="32" width="19.7333333333333" style="2" customWidth="1"/>
    <col min="33" max="33" width="12.8" style="2" customWidth="1"/>
    <col min="34" max="34" width="8.4" style="2" customWidth="1"/>
    <col min="35" max="35" width="14.5333333333333" style="2" customWidth="1"/>
    <col min="36" max="36" width="12.3333333333333" style="2" customWidth="1"/>
    <col min="37" max="37" width="15.5333333333333" style="2" customWidth="1"/>
    <col min="38" max="38" width="11.9333333333333" style="2" customWidth="1"/>
    <col min="39" max="39" width="14.3333333333333" style="65" customWidth="1"/>
    <col min="40" max="40" width="8.53333333333333" style="66" customWidth="1"/>
    <col min="41" max="41" width="20.5333333333333" style="2" customWidth="1"/>
    <col min="42" max="42" width="8.86666666666667" style="2" customWidth="1"/>
    <col min="43" max="43" width="15.4" style="2" customWidth="1"/>
    <col min="44" max="44" width="12.2666666666667" style="2" customWidth="1"/>
    <col min="45" max="45" width="61.4" style="2" customWidth="1"/>
    <col min="46" max="16384" width="9.06666666666667" style="2"/>
  </cols>
  <sheetData>
    <row r="1" s="62" customFormat="1" ht="13.25" customHeight="1" spans="1:45">
      <c r="A1" s="61" t="s">
        <v>0</v>
      </c>
      <c r="B1" s="61" t="s">
        <v>1</v>
      </c>
      <c r="C1" s="61" t="s">
        <v>2</v>
      </c>
      <c r="D1" s="61" t="s">
        <v>3</v>
      </c>
      <c r="E1" s="62" t="s">
        <v>1089</v>
      </c>
      <c r="F1" s="62" t="s">
        <v>1090</v>
      </c>
      <c r="G1" s="9" t="s">
        <v>1091</v>
      </c>
      <c r="H1" s="62" t="s">
        <v>1092</v>
      </c>
      <c r="I1" s="62" t="s">
        <v>1093</v>
      </c>
      <c r="J1" s="62" t="s">
        <v>1094</v>
      </c>
      <c r="K1" s="62" t="s">
        <v>1095</v>
      </c>
      <c r="L1" s="62" t="s">
        <v>1096</v>
      </c>
      <c r="M1" s="62" t="s">
        <v>1097</v>
      </c>
      <c r="N1" s="62" t="s">
        <v>1098</v>
      </c>
      <c r="O1" s="63" t="s">
        <v>1099</v>
      </c>
      <c r="P1" s="63" t="s">
        <v>32</v>
      </c>
      <c r="Q1" s="63" t="s">
        <v>1100</v>
      </c>
      <c r="R1" s="63" t="s">
        <v>32</v>
      </c>
      <c r="S1" s="62" t="s">
        <v>1101</v>
      </c>
      <c r="T1" s="63" t="s">
        <v>1102</v>
      </c>
      <c r="U1" s="63" t="s">
        <v>32</v>
      </c>
      <c r="V1" s="63" t="s">
        <v>1103</v>
      </c>
      <c r="W1" s="63" t="s">
        <v>32</v>
      </c>
      <c r="X1" s="63" t="s">
        <v>1104</v>
      </c>
      <c r="Y1" s="63" t="s">
        <v>32</v>
      </c>
      <c r="Z1" s="63" t="s">
        <v>1105</v>
      </c>
      <c r="AA1" s="63" t="s">
        <v>32</v>
      </c>
      <c r="AB1" s="62" t="s">
        <v>1106</v>
      </c>
      <c r="AC1" s="63" t="s">
        <v>1107</v>
      </c>
      <c r="AD1" s="63" t="s">
        <v>32</v>
      </c>
      <c r="AE1" s="62" t="s">
        <v>1108</v>
      </c>
      <c r="AF1" s="63" t="s">
        <v>32</v>
      </c>
      <c r="AG1" s="62" t="s">
        <v>1109</v>
      </c>
      <c r="AH1" s="63" t="s">
        <v>1110</v>
      </c>
      <c r="AI1" s="63" t="s">
        <v>32</v>
      </c>
      <c r="AJ1" s="63" t="s">
        <v>1111</v>
      </c>
      <c r="AK1" s="63" t="s">
        <v>32</v>
      </c>
      <c r="AL1" s="72" t="s">
        <v>1112</v>
      </c>
      <c r="AM1" s="72" t="s">
        <v>1113</v>
      </c>
      <c r="AN1" s="72" t="s">
        <v>1114</v>
      </c>
      <c r="AO1" s="72" t="s">
        <v>1115</v>
      </c>
      <c r="AP1" s="62" t="s">
        <v>1116</v>
      </c>
      <c r="AQ1" s="62" t="s">
        <v>1117</v>
      </c>
      <c r="AR1" s="63" t="s">
        <v>1118</v>
      </c>
      <c r="AS1" s="63" t="s">
        <v>1119</v>
      </c>
    </row>
    <row r="2" ht="13.25" customHeight="1" spans="1:45">
      <c r="A2" s="3">
        <v>2016001</v>
      </c>
      <c r="B2" s="2" t="s">
        <v>55</v>
      </c>
      <c r="C2" s="2">
        <v>1537605</v>
      </c>
      <c r="D2" s="10" t="s">
        <v>56</v>
      </c>
      <c r="E2" s="64">
        <v>42398.2986111111</v>
      </c>
      <c r="F2" s="64">
        <v>42402.5138888889</v>
      </c>
      <c r="G2" s="4">
        <f>(F2-E2)*24</f>
        <v>101.166666666744</v>
      </c>
      <c r="H2" s="2">
        <v>5</v>
      </c>
      <c r="I2" s="2">
        <v>37</v>
      </c>
      <c r="J2" s="2">
        <v>3</v>
      </c>
      <c r="K2" s="21"/>
      <c r="L2" s="2">
        <v>37</v>
      </c>
      <c r="M2" s="2" t="s">
        <v>1120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65">
        <v>0</v>
      </c>
      <c r="AN2" s="66">
        <v>1</v>
      </c>
      <c r="AO2" s="2">
        <v>1</v>
      </c>
      <c r="AP2" s="2">
        <v>0</v>
      </c>
      <c r="AQ2" s="2">
        <v>0</v>
      </c>
      <c r="AR2" s="2">
        <v>0</v>
      </c>
      <c r="AS2" s="2" t="s">
        <v>1121</v>
      </c>
    </row>
    <row r="3" spans="1:45">
      <c r="A3" s="3">
        <v>2016002</v>
      </c>
      <c r="B3" s="2" t="s">
        <v>59</v>
      </c>
      <c r="C3" s="2">
        <v>1344926</v>
      </c>
      <c r="D3" s="10" t="s">
        <v>60</v>
      </c>
      <c r="E3" s="64">
        <v>42401.0416666667</v>
      </c>
      <c r="F3" s="64">
        <v>42402.5291666667</v>
      </c>
      <c r="G3" s="4">
        <f t="shared" ref="G3:G88" si="0">(F3-E3)*24</f>
        <v>35.7000000000698</v>
      </c>
      <c r="H3" s="2">
        <v>3</v>
      </c>
      <c r="I3" s="2">
        <v>22</v>
      </c>
      <c r="J3" s="2">
        <v>1</v>
      </c>
      <c r="K3" s="21"/>
      <c r="L3" s="21"/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65">
        <v>0</v>
      </c>
      <c r="AN3" s="66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</row>
    <row r="4" spans="1:45">
      <c r="A4" s="3">
        <v>2016003</v>
      </c>
      <c r="B4" s="2" t="s">
        <v>65</v>
      </c>
      <c r="C4" s="2">
        <v>1536639</v>
      </c>
      <c r="D4" s="10" t="s">
        <v>66</v>
      </c>
      <c r="E4" s="64">
        <v>42405.2361111111</v>
      </c>
      <c r="F4" s="64">
        <v>42406.3243055556</v>
      </c>
      <c r="G4" s="4">
        <f t="shared" si="0"/>
        <v>26.1166666667559</v>
      </c>
      <c r="H4" s="2">
        <v>17</v>
      </c>
      <c r="I4" s="2">
        <v>42</v>
      </c>
      <c r="J4" s="2">
        <v>1</v>
      </c>
      <c r="K4" s="21"/>
      <c r="L4" s="21"/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69" t="s">
        <v>1122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65">
        <v>0</v>
      </c>
      <c r="AN4" s="66">
        <v>0</v>
      </c>
      <c r="AO4" s="2">
        <v>0</v>
      </c>
      <c r="AP4" s="2">
        <v>0</v>
      </c>
      <c r="AQ4" s="2">
        <v>0</v>
      </c>
      <c r="AR4" s="2">
        <v>0</v>
      </c>
      <c r="AS4" s="2" t="s">
        <v>1123</v>
      </c>
    </row>
    <row r="5" spans="1:45">
      <c r="A5" s="3">
        <v>2016004</v>
      </c>
      <c r="B5" s="11" t="s">
        <v>71</v>
      </c>
      <c r="C5" s="2">
        <v>1536122</v>
      </c>
      <c r="D5" s="10" t="s">
        <v>72</v>
      </c>
      <c r="E5" s="64">
        <v>42408.4166666667</v>
      </c>
      <c r="F5" s="64">
        <v>42409.4625</v>
      </c>
      <c r="G5" s="4">
        <f t="shared" si="0"/>
        <v>25.1000000000931</v>
      </c>
      <c r="H5" s="2">
        <v>6</v>
      </c>
      <c r="I5" s="2">
        <v>29</v>
      </c>
      <c r="J5" s="2">
        <v>1</v>
      </c>
      <c r="K5" s="21"/>
      <c r="L5" s="21"/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65">
        <v>0</v>
      </c>
      <c r="AN5" s="66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</row>
    <row r="6" spans="1:45">
      <c r="A6" s="3">
        <v>2016005</v>
      </c>
      <c r="B6" s="11" t="s">
        <v>75</v>
      </c>
      <c r="C6" s="2">
        <v>1539170</v>
      </c>
      <c r="D6" s="10" t="s">
        <v>76</v>
      </c>
      <c r="E6" s="64">
        <v>42418.0208333333</v>
      </c>
      <c r="F6" s="64">
        <v>42419.68125</v>
      </c>
      <c r="G6" s="4">
        <f t="shared" si="0"/>
        <v>39.8499999999767</v>
      </c>
      <c r="H6" s="2">
        <v>6</v>
      </c>
      <c r="I6" s="2">
        <v>21</v>
      </c>
      <c r="J6" s="2">
        <v>1</v>
      </c>
      <c r="K6" s="21"/>
      <c r="L6" s="21"/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65">
        <v>0</v>
      </c>
      <c r="AN6" s="66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="37" customFormat="1" spans="1:45">
      <c r="A7" s="3">
        <v>2016006</v>
      </c>
      <c r="B7" s="11" t="s">
        <v>79</v>
      </c>
      <c r="C7" s="2">
        <v>1539687</v>
      </c>
      <c r="D7" s="10" t="s">
        <v>80</v>
      </c>
      <c r="E7" s="67">
        <v>42422.875</v>
      </c>
      <c r="F7" s="67">
        <v>42425.4625</v>
      </c>
      <c r="G7" s="4">
        <f t="shared" si="0"/>
        <v>62.1000000000349</v>
      </c>
      <c r="H7" s="37">
        <v>9</v>
      </c>
      <c r="I7" s="37">
        <v>30</v>
      </c>
      <c r="J7" s="37">
        <v>1</v>
      </c>
      <c r="K7" s="21"/>
      <c r="L7" s="21"/>
      <c r="M7" s="37">
        <v>0</v>
      </c>
      <c r="N7" s="37">
        <v>0</v>
      </c>
      <c r="O7" s="37">
        <v>0</v>
      </c>
      <c r="P7" s="37">
        <v>0</v>
      </c>
      <c r="Q7" s="2">
        <v>0</v>
      </c>
      <c r="R7" s="2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1</v>
      </c>
      <c r="AC7" s="37">
        <v>1</v>
      </c>
      <c r="AD7" s="70" t="s">
        <v>1124</v>
      </c>
      <c r="AE7" s="2">
        <v>0</v>
      </c>
      <c r="AF7" s="2">
        <v>0</v>
      </c>
      <c r="AG7" s="2">
        <v>0</v>
      </c>
      <c r="AH7" s="37">
        <v>0</v>
      </c>
      <c r="AI7" s="37">
        <v>0</v>
      </c>
      <c r="AJ7" s="37">
        <v>0</v>
      </c>
      <c r="AK7" s="37">
        <v>0</v>
      </c>
      <c r="AL7" s="37">
        <v>1</v>
      </c>
      <c r="AM7" s="73">
        <v>0</v>
      </c>
      <c r="AN7" s="74">
        <v>1</v>
      </c>
      <c r="AO7" s="37">
        <v>0</v>
      </c>
      <c r="AP7" s="2">
        <v>0</v>
      </c>
      <c r="AQ7" s="37">
        <v>0</v>
      </c>
      <c r="AR7" s="37">
        <v>1</v>
      </c>
      <c r="AS7" s="37">
        <v>0</v>
      </c>
    </row>
    <row r="8" s="37" customFormat="1" spans="1:45">
      <c r="A8" s="3">
        <v>2016007</v>
      </c>
      <c r="B8" s="11" t="s">
        <v>82</v>
      </c>
      <c r="C8" s="2">
        <v>1541706</v>
      </c>
      <c r="D8" s="10" t="s">
        <v>83</v>
      </c>
      <c r="E8" s="67">
        <v>42447.2777777778</v>
      </c>
      <c r="F8" s="67">
        <v>42448.5625</v>
      </c>
      <c r="G8" s="4">
        <f t="shared" si="0"/>
        <v>30.8333333332557</v>
      </c>
      <c r="H8" s="37">
        <v>4</v>
      </c>
      <c r="I8" s="37">
        <v>28</v>
      </c>
      <c r="J8" s="37">
        <v>1</v>
      </c>
      <c r="K8" s="21"/>
      <c r="L8" s="21"/>
      <c r="M8" s="37">
        <v>0</v>
      </c>
      <c r="N8" s="37">
        <v>0</v>
      </c>
      <c r="O8" s="37">
        <v>0</v>
      </c>
      <c r="P8" s="37">
        <v>0</v>
      </c>
      <c r="Q8" s="2">
        <v>0</v>
      </c>
      <c r="R8" s="2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2">
        <v>0</v>
      </c>
      <c r="AF8" s="2">
        <v>0</v>
      </c>
      <c r="AG8" s="2">
        <v>0</v>
      </c>
      <c r="AH8" s="37">
        <v>0</v>
      </c>
      <c r="AI8" s="37">
        <v>0</v>
      </c>
      <c r="AJ8" s="37">
        <v>0</v>
      </c>
      <c r="AK8" s="37">
        <v>0</v>
      </c>
      <c r="AL8" s="37">
        <v>1</v>
      </c>
      <c r="AM8" s="73">
        <v>0</v>
      </c>
      <c r="AN8" s="74">
        <v>1</v>
      </c>
      <c r="AO8" s="37">
        <v>0</v>
      </c>
      <c r="AP8" s="2">
        <v>0</v>
      </c>
      <c r="AQ8" s="37">
        <v>0</v>
      </c>
      <c r="AR8" s="37">
        <v>0</v>
      </c>
      <c r="AS8" s="37">
        <v>0</v>
      </c>
    </row>
    <row r="9" s="37" customFormat="1" spans="1:45">
      <c r="A9" s="27">
        <v>2016008</v>
      </c>
      <c r="B9" s="36" t="s">
        <v>85</v>
      </c>
      <c r="C9" s="37">
        <v>1542666</v>
      </c>
      <c r="D9" s="38" t="s">
        <v>86</v>
      </c>
      <c r="E9" s="67">
        <v>42455.3576388889</v>
      </c>
      <c r="F9" s="67">
        <v>42459.6527777778</v>
      </c>
      <c r="G9" s="4">
        <f t="shared" si="0"/>
        <v>103.083333333372</v>
      </c>
      <c r="H9" s="37">
        <v>8</v>
      </c>
      <c r="I9" s="37">
        <v>26</v>
      </c>
      <c r="J9" s="37">
        <v>1</v>
      </c>
      <c r="K9" s="21"/>
      <c r="L9" s="21"/>
      <c r="M9" s="37">
        <v>0</v>
      </c>
      <c r="N9" s="37">
        <v>0</v>
      </c>
      <c r="O9" s="37">
        <v>0</v>
      </c>
      <c r="P9" s="37">
        <v>0</v>
      </c>
      <c r="Q9" s="2">
        <v>0</v>
      </c>
      <c r="R9" s="2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2">
        <v>0</v>
      </c>
      <c r="AF9" s="2">
        <v>0</v>
      </c>
      <c r="AG9" s="2">
        <v>0</v>
      </c>
      <c r="AH9" s="37">
        <v>0</v>
      </c>
      <c r="AI9" s="37">
        <v>0</v>
      </c>
      <c r="AJ9" s="37">
        <v>0</v>
      </c>
      <c r="AK9" s="37">
        <v>0</v>
      </c>
      <c r="AL9" s="37">
        <v>1</v>
      </c>
      <c r="AM9" s="73">
        <v>0</v>
      </c>
      <c r="AN9" s="74">
        <v>1</v>
      </c>
      <c r="AO9" s="37">
        <v>0</v>
      </c>
      <c r="AP9" s="2">
        <v>0</v>
      </c>
      <c r="AQ9" s="37">
        <v>0</v>
      </c>
      <c r="AR9" s="37">
        <v>0</v>
      </c>
      <c r="AS9" s="37">
        <v>0</v>
      </c>
    </row>
    <row r="10" s="37" customFormat="1" spans="1:45">
      <c r="A10" s="3">
        <v>2016009</v>
      </c>
      <c r="B10" s="11" t="s">
        <v>90</v>
      </c>
      <c r="C10" s="2">
        <v>1543627</v>
      </c>
      <c r="D10" s="10" t="s">
        <v>91</v>
      </c>
      <c r="E10" s="67">
        <v>42455.9375</v>
      </c>
      <c r="F10" s="67">
        <v>42474.9375</v>
      </c>
      <c r="G10" s="4">
        <f t="shared" si="0"/>
        <v>456</v>
      </c>
      <c r="H10" s="37">
        <v>31</v>
      </c>
      <c r="I10" s="37">
        <v>129</v>
      </c>
      <c r="J10" s="37">
        <v>3</v>
      </c>
      <c r="K10" s="21"/>
      <c r="L10" s="37">
        <v>129</v>
      </c>
      <c r="M10" s="36" t="s">
        <v>1125</v>
      </c>
      <c r="N10" s="37">
        <v>1</v>
      </c>
      <c r="O10" s="37">
        <v>0</v>
      </c>
      <c r="P10" s="37">
        <v>0</v>
      </c>
      <c r="Q10" s="2">
        <v>1</v>
      </c>
      <c r="R10" s="2">
        <v>0</v>
      </c>
      <c r="S10" s="37">
        <v>1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1</v>
      </c>
      <c r="AA10" s="37">
        <v>0</v>
      </c>
      <c r="AB10" s="37">
        <v>0</v>
      </c>
      <c r="AC10" s="37">
        <v>0</v>
      </c>
      <c r="AD10" s="37">
        <v>0</v>
      </c>
      <c r="AE10" s="2">
        <v>0</v>
      </c>
      <c r="AF10" s="2">
        <v>0</v>
      </c>
      <c r="AG10" s="2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73">
        <v>0</v>
      </c>
      <c r="AN10" s="74">
        <v>0</v>
      </c>
      <c r="AO10" s="37">
        <v>0</v>
      </c>
      <c r="AP10" s="2">
        <v>0</v>
      </c>
      <c r="AQ10" s="37">
        <v>0</v>
      </c>
      <c r="AR10" s="37">
        <v>1</v>
      </c>
      <c r="AS10" s="36" t="s">
        <v>1126</v>
      </c>
    </row>
    <row r="11" s="37" customFormat="1" spans="1:45">
      <c r="A11" s="3">
        <v>2016010</v>
      </c>
      <c r="B11" s="11" t="s">
        <v>94</v>
      </c>
      <c r="C11" s="2">
        <v>1541887</v>
      </c>
      <c r="D11" s="10" t="s">
        <v>95</v>
      </c>
      <c r="E11" s="67">
        <v>42467.875</v>
      </c>
      <c r="F11" s="67">
        <v>42470.6993055556</v>
      </c>
      <c r="G11" s="4">
        <f t="shared" si="0"/>
        <v>67.7833333333838</v>
      </c>
      <c r="H11" s="37">
        <v>3</v>
      </c>
      <c r="I11" s="37">
        <v>3</v>
      </c>
      <c r="J11" s="37">
        <v>2</v>
      </c>
      <c r="K11" s="37">
        <v>3</v>
      </c>
      <c r="L11" s="21"/>
      <c r="M11" s="36" t="s">
        <v>1127</v>
      </c>
      <c r="N11" s="37">
        <v>0</v>
      </c>
      <c r="O11" s="37">
        <v>0</v>
      </c>
      <c r="P11" s="37">
        <v>0</v>
      </c>
      <c r="Q11" s="2">
        <v>0</v>
      </c>
      <c r="R11" s="2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2">
        <v>0</v>
      </c>
      <c r="AF11" s="2">
        <v>0</v>
      </c>
      <c r="AG11" s="2">
        <v>1</v>
      </c>
      <c r="AH11" s="37">
        <v>1</v>
      </c>
      <c r="AI11" s="37" t="s">
        <v>1128</v>
      </c>
      <c r="AJ11" s="37">
        <v>0</v>
      </c>
      <c r="AK11" s="37">
        <v>0</v>
      </c>
      <c r="AL11" s="37">
        <v>1</v>
      </c>
      <c r="AM11" s="73">
        <v>0</v>
      </c>
      <c r="AN11" s="74">
        <v>1</v>
      </c>
      <c r="AO11" s="37">
        <v>1</v>
      </c>
      <c r="AP11" s="37">
        <v>1</v>
      </c>
      <c r="AQ11" s="37">
        <v>0</v>
      </c>
      <c r="AR11" s="37">
        <v>0</v>
      </c>
      <c r="AS11" s="37">
        <v>0</v>
      </c>
    </row>
    <row r="12" s="37" customFormat="1" spans="1:45">
      <c r="A12" s="3">
        <v>2016011</v>
      </c>
      <c r="B12" s="11" t="s">
        <v>99</v>
      </c>
      <c r="C12" s="2">
        <v>1541882</v>
      </c>
      <c r="D12" s="10" t="s">
        <v>100</v>
      </c>
      <c r="E12" s="67">
        <v>42471.6527777778</v>
      </c>
      <c r="F12" s="67">
        <v>42475.3333333333</v>
      </c>
      <c r="G12" s="4">
        <f t="shared" si="0"/>
        <v>88.3333333333139</v>
      </c>
      <c r="H12" s="37">
        <v>7</v>
      </c>
      <c r="I12" s="37">
        <v>47</v>
      </c>
      <c r="J12" s="37">
        <v>1</v>
      </c>
      <c r="K12" s="21"/>
      <c r="L12" s="21"/>
      <c r="M12" s="37">
        <v>0</v>
      </c>
      <c r="N12" s="37">
        <v>0</v>
      </c>
      <c r="O12" s="37">
        <v>0</v>
      </c>
      <c r="P12" s="37">
        <v>0</v>
      </c>
      <c r="Q12" s="2">
        <v>0</v>
      </c>
      <c r="R12" s="2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1</v>
      </c>
      <c r="AC12" s="37">
        <v>1</v>
      </c>
      <c r="AD12" s="70" t="s">
        <v>1129</v>
      </c>
      <c r="AE12" s="2">
        <v>0</v>
      </c>
      <c r="AF12" s="2">
        <v>0</v>
      </c>
      <c r="AG12" s="2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1</v>
      </c>
      <c r="AM12" s="73">
        <v>0</v>
      </c>
      <c r="AN12" s="74">
        <v>1</v>
      </c>
      <c r="AO12" s="37">
        <v>1</v>
      </c>
      <c r="AP12" s="37">
        <v>0</v>
      </c>
      <c r="AQ12" s="37">
        <v>0</v>
      </c>
      <c r="AR12" s="37">
        <v>1</v>
      </c>
      <c r="AS12" s="37" t="s">
        <v>1130</v>
      </c>
    </row>
    <row r="13" s="37" customFormat="1" spans="1:45">
      <c r="A13" s="3">
        <v>2016012</v>
      </c>
      <c r="B13" s="11" t="s">
        <v>104</v>
      </c>
      <c r="C13" s="2">
        <v>1522567</v>
      </c>
      <c r="D13" s="10" t="s">
        <v>105</v>
      </c>
      <c r="E13" s="67">
        <v>42474.9756944444</v>
      </c>
      <c r="F13" s="67">
        <v>42475.3784722222</v>
      </c>
      <c r="G13" s="4">
        <f t="shared" si="0"/>
        <v>9.66666666656965</v>
      </c>
      <c r="H13" s="37">
        <v>7</v>
      </c>
      <c r="I13" s="37">
        <v>62</v>
      </c>
      <c r="J13" s="37">
        <v>1</v>
      </c>
      <c r="K13" s="21"/>
      <c r="L13" s="21"/>
      <c r="M13" s="37">
        <v>0</v>
      </c>
      <c r="N13" s="37">
        <v>1</v>
      </c>
      <c r="O13" s="37">
        <v>0</v>
      </c>
      <c r="P13" s="37">
        <v>0</v>
      </c>
      <c r="Q13" s="37">
        <v>1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2">
        <v>0</v>
      </c>
      <c r="AG13" s="2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1</v>
      </c>
      <c r="AM13" s="73">
        <v>0</v>
      </c>
      <c r="AN13" s="74">
        <v>1</v>
      </c>
      <c r="AO13" s="37">
        <v>1</v>
      </c>
      <c r="AP13" s="37">
        <v>0</v>
      </c>
      <c r="AQ13" s="37">
        <v>0</v>
      </c>
      <c r="AR13" s="37">
        <v>1</v>
      </c>
      <c r="AS13" s="37" t="s">
        <v>1131</v>
      </c>
    </row>
    <row r="14" s="37" customFormat="1" spans="1:45">
      <c r="A14" s="3">
        <v>2016013</v>
      </c>
      <c r="B14" s="11" t="s">
        <v>110</v>
      </c>
      <c r="C14" s="2">
        <v>1542348</v>
      </c>
      <c r="D14" s="10" t="s">
        <v>111</v>
      </c>
      <c r="E14" s="67">
        <v>42478.7951388889</v>
      </c>
      <c r="F14" s="67">
        <v>42480.70625</v>
      </c>
      <c r="G14" s="4">
        <f t="shared" si="0"/>
        <v>45.8666666666977</v>
      </c>
      <c r="H14" s="37">
        <v>4</v>
      </c>
      <c r="I14" s="37">
        <v>23</v>
      </c>
      <c r="J14" s="37">
        <v>1</v>
      </c>
      <c r="K14" s="21"/>
      <c r="L14" s="21"/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1</v>
      </c>
      <c r="AC14" s="37">
        <v>1</v>
      </c>
      <c r="AD14" s="70" t="s">
        <v>1132</v>
      </c>
      <c r="AE14" s="37">
        <v>0</v>
      </c>
      <c r="AF14" s="2">
        <v>0</v>
      </c>
      <c r="AG14" s="2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1</v>
      </c>
      <c r="AM14" s="73">
        <v>0</v>
      </c>
      <c r="AN14" s="74">
        <v>1</v>
      </c>
      <c r="AO14" s="37">
        <v>0</v>
      </c>
      <c r="AP14" s="37">
        <v>0</v>
      </c>
      <c r="AQ14" s="37">
        <v>0</v>
      </c>
      <c r="AR14" s="37">
        <v>1</v>
      </c>
      <c r="AS14" s="37">
        <v>0</v>
      </c>
    </row>
    <row r="15" s="37" customFormat="1" spans="1:45">
      <c r="A15" s="3">
        <v>2016014</v>
      </c>
      <c r="B15" s="11" t="s">
        <v>115</v>
      </c>
      <c r="C15" s="2">
        <v>1447430</v>
      </c>
      <c r="D15" s="10" t="s">
        <v>116</v>
      </c>
      <c r="E15" s="67">
        <v>42504.25</v>
      </c>
      <c r="F15" s="67">
        <v>42513.3875</v>
      </c>
      <c r="G15" s="4">
        <f t="shared" si="0"/>
        <v>219.29999999993</v>
      </c>
      <c r="H15" s="37">
        <v>16</v>
      </c>
      <c r="I15" s="37">
        <v>29</v>
      </c>
      <c r="J15" s="37">
        <v>1</v>
      </c>
      <c r="K15" s="21"/>
      <c r="L15" s="21"/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2">
        <v>0</v>
      </c>
      <c r="AG15" s="2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1</v>
      </c>
      <c r="AM15" s="37">
        <v>0</v>
      </c>
      <c r="AN15" s="74">
        <v>0</v>
      </c>
      <c r="AO15" s="37">
        <v>1</v>
      </c>
      <c r="AP15" s="37">
        <v>0</v>
      </c>
      <c r="AQ15" s="37">
        <v>0</v>
      </c>
      <c r="AR15" s="37">
        <v>0</v>
      </c>
      <c r="AS15" s="37" t="s">
        <v>1133</v>
      </c>
    </row>
    <row r="16" s="37" customFormat="1" spans="1:45">
      <c r="A16" s="3">
        <v>2016015</v>
      </c>
      <c r="B16" s="11" t="s">
        <v>122</v>
      </c>
      <c r="C16" s="2">
        <v>1548779</v>
      </c>
      <c r="D16" s="10" t="s">
        <v>123</v>
      </c>
      <c r="E16" s="67">
        <v>42509.0590277778</v>
      </c>
      <c r="F16" s="67">
        <v>42510.6243055556</v>
      </c>
      <c r="G16" s="4">
        <f t="shared" si="0"/>
        <v>37.5666666665347</v>
      </c>
      <c r="H16" s="37">
        <v>4</v>
      </c>
      <c r="I16" s="37">
        <v>15</v>
      </c>
      <c r="J16" s="37">
        <v>1</v>
      </c>
      <c r="K16" s="21"/>
      <c r="L16" s="21"/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2">
        <v>0</v>
      </c>
      <c r="AG16" s="2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1</v>
      </c>
      <c r="AM16" s="37">
        <v>0</v>
      </c>
      <c r="AN16" s="74">
        <v>1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</row>
    <row r="17" s="37" customFormat="1" spans="1:45">
      <c r="A17" s="3">
        <v>2016016</v>
      </c>
      <c r="B17" s="11" t="s">
        <v>126</v>
      </c>
      <c r="C17" s="2">
        <v>1548959</v>
      </c>
      <c r="D17" s="10" t="s">
        <v>127</v>
      </c>
      <c r="E17" s="67">
        <v>42510.8854166667</v>
      </c>
      <c r="F17" s="67">
        <v>42511.8333333333</v>
      </c>
      <c r="G17" s="4">
        <f t="shared" si="0"/>
        <v>22.7500000001164</v>
      </c>
      <c r="H17" s="37">
        <v>4</v>
      </c>
      <c r="I17" s="37">
        <v>22</v>
      </c>
      <c r="J17" s="37">
        <v>1</v>
      </c>
      <c r="K17" s="21"/>
      <c r="L17" s="21"/>
      <c r="M17" s="37">
        <v>0</v>
      </c>
      <c r="N17" s="37">
        <v>1</v>
      </c>
      <c r="O17" s="37">
        <v>0</v>
      </c>
      <c r="P17" s="37">
        <v>0</v>
      </c>
      <c r="Q17" s="37">
        <v>1</v>
      </c>
      <c r="R17" s="70" t="s">
        <v>1134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1</v>
      </c>
      <c r="AA17" s="70" t="s">
        <v>1135</v>
      </c>
      <c r="AB17" s="37">
        <v>0</v>
      </c>
      <c r="AC17" s="37">
        <v>0</v>
      </c>
      <c r="AD17" s="37">
        <v>0</v>
      </c>
      <c r="AE17" s="37">
        <v>0</v>
      </c>
      <c r="AF17" s="2">
        <v>0</v>
      </c>
      <c r="AG17" s="2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1</v>
      </c>
      <c r="AM17" s="73">
        <v>0</v>
      </c>
      <c r="AN17" s="74">
        <v>1</v>
      </c>
      <c r="AO17" s="37">
        <v>1</v>
      </c>
      <c r="AP17" s="37">
        <v>0</v>
      </c>
      <c r="AQ17" s="37">
        <v>0</v>
      </c>
      <c r="AR17" s="37">
        <v>1</v>
      </c>
      <c r="AS17" s="36">
        <v>0</v>
      </c>
    </row>
    <row r="18" s="37" customFormat="1" spans="1:45">
      <c r="A18" s="3">
        <v>2016017</v>
      </c>
      <c r="B18" s="11" t="s">
        <v>131</v>
      </c>
      <c r="C18" s="2">
        <v>1550696</v>
      </c>
      <c r="D18" s="10" t="s">
        <v>132</v>
      </c>
      <c r="E18" s="67">
        <v>42521.9583333333</v>
      </c>
      <c r="F18" s="67">
        <v>42522.6</v>
      </c>
      <c r="G18" s="4">
        <f t="shared" si="0"/>
        <v>15.3999999999069</v>
      </c>
      <c r="H18" s="37">
        <v>3</v>
      </c>
      <c r="I18" s="37">
        <v>20</v>
      </c>
      <c r="J18" s="37">
        <v>1</v>
      </c>
      <c r="K18" s="21"/>
      <c r="L18" s="21"/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2">
        <v>0</v>
      </c>
      <c r="AG18" s="2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1</v>
      </c>
      <c r="AM18" s="37">
        <v>0</v>
      </c>
      <c r="AN18" s="74">
        <v>1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</row>
    <row r="19" s="37" customFormat="1" spans="1:45">
      <c r="A19" s="3">
        <v>2016018</v>
      </c>
      <c r="B19" s="11" t="s">
        <v>135</v>
      </c>
      <c r="C19" s="2">
        <v>1552257</v>
      </c>
      <c r="D19" s="10" t="s">
        <v>136</v>
      </c>
      <c r="E19" s="67">
        <v>42537.9756944444</v>
      </c>
      <c r="F19" s="67">
        <v>42539.7111111111</v>
      </c>
      <c r="G19" s="4">
        <f t="shared" si="0"/>
        <v>41.6499999999069</v>
      </c>
      <c r="H19" s="37">
        <v>4</v>
      </c>
      <c r="I19" s="37">
        <v>18</v>
      </c>
      <c r="J19" s="37">
        <v>1</v>
      </c>
      <c r="K19" s="21"/>
      <c r="L19" s="21"/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2">
        <v>0</v>
      </c>
      <c r="AG19" s="2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1</v>
      </c>
      <c r="AM19" s="37">
        <v>0</v>
      </c>
      <c r="AN19" s="74">
        <v>1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</row>
    <row r="20" s="37" customFormat="1" spans="1:45">
      <c r="A20" s="3">
        <v>2016019</v>
      </c>
      <c r="B20" s="11" t="s">
        <v>139</v>
      </c>
      <c r="C20" s="2">
        <v>1553177</v>
      </c>
      <c r="D20" s="10" t="s">
        <v>140</v>
      </c>
      <c r="E20" s="67">
        <v>42542.8402777778</v>
      </c>
      <c r="F20" s="67">
        <v>42545.58125</v>
      </c>
      <c r="G20" s="4">
        <f t="shared" si="0"/>
        <v>65.7833333333256</v>
      </c>
      <c r="H20" s="37">
        <v>6</v>
      </c>
      <c r="I20" s="37">
        <v>23</v>
      </c>
      <c r="J20" s="37">
        <v>1</v>
      </c>
      <c r="K20" s="21"/>
      <c r="L20" s="21"/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2">
        <v>0</v>
      </c>
      <c r="AG20" s="2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1</v>
      </c>
      <c r="AM20" s="37">
        <v>0</v>
      </c>
      <c r="AN20" s="74">
        <v>1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</row>
    <row r="21" s="37" customFormat="1" spans="1:45">
      <c r="A21" s="3">
        <v>2016020</v>
      </c>
      <c r="B21" s="11" t="s">
        <v>143</v>
      </c>
      <c r="C21" s="2">
        <v>1553317</v>
      </c>
      <c r="D21" s="10" t="s">
        <v>144</v>
      </c>
      <c r="E21" s="67">
        <v>42544.875</v>
      </c>
      <c r="F21" s="67">
        <v>42545.4</v>
      </c>
      <c r="G21" s="4">
        <f t="shared" si="0"/>
        <v>12.6000000000349</v>
      </c>
      <c r="H21" s="37">
        <v>4</v>
      </c>
      <c r="I21" s="59">
        <v>25</v>
      </c>
      <c r="J21" s="37">
        <v>1</v>
      </c>
      <c r="K21" s="21"/>
      <c r="L21" s="21"/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2">
        <v>0</v>
      </c>
      <c r="AG21" s="2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 t="s">
        <v>1136</v>
      </c>
    </row>
    <row r="22" s="37" customFormat="1" spans="1:45">
      <c r="A22" s="3">
        <v>2016021</v>
      </c>
      <c r="B22" s="11" t="s">
        <v>148</v>
      </c>
      <c r="C22" s="2">
        <v>1553631</v>
      </c>
      <c r="D22" s="10" t="s">
        <v>149</v>
      </c>
      <c r="E22" s="67">
        <v>42546.9826388889</v>
      </c>
      <c r="F22" s="67">
        <v>42547.4166666667</v>
      </c>
      <c r="G22" s="4">
        <f t="shared" si="0"/>
        <v>10.4166666665697</v>
      </c>
      <c r="H22" s="37">
        <v>6</v>
      </c>
      <c r="I22" s="37">
        <v>20</v>
      </c>
      <c r="J22" s="37">
        <v>1</v>
      </c>
      <c r="K22" s="21"/>
      <c r="L22" s="21"/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1</v>
      </c>
      <c r="AC22" s="37">
        <v>1</v>
      </c>
      <c r="AD22" s="70" t="s">
        <v>1137</v>
      </c>
      <c r="AE22" s="37">
        <v>0</v>
      </c>
      <c r="AF22" s="2">
        <v>0</v>
      </c>
      <c r="AG22" s="2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1</v>
      </c>
      <c r="AM22" s="73">
        <v>0</v>
      </c>
      <c r="AN22" s="74">
        <v>1</v>
      </c>
      <c r="AO22" s="37">
        <v>1</v>
      </c>
      <c r="AP22" s="37">
        <v>0</v>
      </c>
      <c r="AQ22" s="37">
        <v>0</v>
      </c>
      <c r="AR22" s="37">
        <v>1</v>
      </c>
      <c r="AS22" s="37">
        <v>0</v>
      </c>
    </row>
    <row r="23" s="37" customFormat="1" spans="1:45">
      <c r="A23" s="3">
        <v>2016023</v>
      </c>
      <c r="B23" s="11" t="s">
        <v>152</v>
      </c>
      <c r="C23" s="2">
        <v>1553243</v>
      </c>
      <c r="D23" s="10" t="s">
        <v>153</v>
      </c>
      <c r="E23" s="67">
        <v>42550.3958333333</v>
      </c>
      <c r="F23" s="67">
        <v>42551.2875</v>
      </c>
      <c r="G23" s="4">
        <f t="shared" si="0"/>
        <v>21.3999999999069</v>
      </c>
      <c r="H23" s="37">
        <v>2</v>
      </c>
      <c r="I23" s="37">
        <v>19</v>
      </c>
      <c r="J23" s="37">
        <v>1</v>
      </c>
      <c r="K23" s="21"/>
      <c r="L23" s="21"/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2">
        <v>0</v>
      </c>
      <c r="AG23" s="2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1</v>
      </c>
      <c r="AM23" s="37">
        <v>0</v>
      </c>
      <c r="AN23" s="74">
        <v>1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</row>
    <row r="24" s="37" customFormat="1" spans="1:45">
      <c r="A24" s="3">
        <v>2016024</v>
      </c>
      <c r="B24" s="11" t="s">
        <v>156</v>
      </c>
      <c r="C24" s="2">
        <v>1554443</v>
      </c>
      <c r="D24" s="10" t="s">
        <v>157</v>
      </c>
      <c r="E24" s="67">
        <v>42553.2916666667</v>
      </c>
      <c r="F24" s="68"/>
      <c r="G24" s="13"/>
      <c r="H24" s="37">
        <v>1</v>
      </c>
      <c r="I24" s="37">
        <v>1</v>
      </c>
      <c r="J24" s="37">
        <v>2</v>
      </c>
      <c r="K24" s="37">
        <v>1</v>
      </c>
      <c r="L24" s="21"/>
      <c r="M24" s="36" t="s">
        <v>1138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2">
        <v>0</v>
      </c>
      <c r="AG24" s="2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1</v>
      </c>
      <c r="AM24" s="73">
        <v>0</v>
      </c>
      <c r="AN24" s="74">
        <v>1</v>
      </c>
      <c r="AO24" s="37">
        <v>1</v>
      </c>
      <c r="AP24" s="37">
        <v>1</v>
      </c>
      <c r="AQ24" s="37">
        <v>0</v>
      </c>
      <c r="AR24" s="37">
        <v>0</v>
      </c>
      <c r="AS24" s="37">
        <v>0</v>
      </c>
    </row>
    <row r="25" s="37" customFormat="1" spans="1:45">
      <c r="A25" s="3">
        <v>2016025</v>
      </c>
      <c r="B25" s="11" t="s">
        <v>161</v>
      </c>
      <c r="C25" s="2">
        <v>1552649</v>
      </c>
      <c r="D25" s="10" t="s">
        <v>162</v>
      </c>
      <c r="E25" s="67">
        <v>42552.9444444444</v>
      </c>
      <c r="F25" s="67">
        <v>42554.45625</v>
      </c>
      <c r="G25" s="4">
        <f t="shared" si="0"/>
        <v>36.2833333333838</v>
      </c>
      <c r="H25" s="37">
        <v>4</v>
      </c>
      <c r="I25" s="37">
        <v>13</v>
      </c>
      <c r="J25" s="37">
        <v>1</v>
      </c>
      <c r="K25" s="21"/>
      <c r="L25" s="21"/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</row>
    <row r="26" s="37" customFormat="1" spans="1:45">
      <c r="A26" s="3">
        <v>2016026</v>
      </c>
      <c r="B26" s="11" t="s">
        <v>166</v>
      </c>
      <c r="C26" s="2">
        <v>1552477</v>
      </c>
      <c r="D26" s="10" t="s">
        <v>167</v>
      </c>
      <c r="E26" s="67">
        <v>42552.7361111111</v>
      </c>
      <c r="F26" s="67">
        <v>42553.35625</v>
      </c>
      <c r="G26" s="4">
        <f t="shared" si="0"/>
        <v>14.8833333333023</v>
      </c>
      <c r="H26" s="37">
        <v>5</v>
      </c>
      <c r="I26" s="37">
        <v>21</v>
      </c>
      <c r="J26" s="37">
        <v>1</v>
      </c>
      <c r="K26" s="21"/>
      <c r="L26" s="21"/>
      <c r="M26" s="37">
        <v>0</v>
      </c>
      <c r="N26" s="37">
        <v>1</v>
      </c>
      <c r="O26" s="37">
        <v>0</v>
      </c>
      <c r="P26" s="37">
        <v>0</v>
      </c>
      <c r="Q26" s="37">
        <v>1</v>
      </c>
      <c r="R26" s="70" t="s">
        <v>1139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2">
        <v>0</v>
      </c>
      <c r="AG26" s="2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1</v>
      </c>
      <c r="AM26" s="73">
        <v>0</v>
      </c>
      <c r="AN26" s="74">
        <v>0</v>
      </c>
      <c r="AO26" s="37">
        <v>1</v>
      </c>
      <c r="AP26" s="37">
        <v>0</v>
      </c>
      <c r="AQ26" s="37">
        <v>0</v>
      </c>
      <c r="AR26" s="37">
        <v>1</v>
      </c>
      <c r="AS26" s="37" t="s">
        <v>1140</v>
      </c>
    </row>
    <row r="27" s="37" customFormat="1" spans="1:45">
      <c r="A27" s="3">
        <v>2016027</v>
      </c>
      <c r="B27" s="11" t="s">
        <v>169</v>
      </c>
      <c r="C27" s="2">
        <v>1154724</v>
      </c>
      <c r="D27" s="10" t="s">
        <v>170</v>
      </c>
      <c r="E27" s="67">
        <v>42554.2152777778</v>
      </c>
      <c r="F27" s="67">
        <v>42558.41875</v>
      </c>
      <c r="G27" s="4">
        <f t="shared" si="0"/>
        <v>100.883333333186</v>
      </c>
      <c r="H27" s="37">
        <v>18</v>
      </c>
      <c r="I27" s="37">
        <v>33</v>
      </c>
      <c r="J27" s="37">
        <v>1</v>
      </c>
      <c r="K27" s="21"/>
      <c r="L27" s="21"/>
      <c r="M27" s="37">
        <v>0</v>
      </c>
      <c r="N27" s="37">
        <v>1</v>
      </c>
      <c r="O27" s="37">
        <v>0</v>
      </c>
      <c r="P27" s="37">
        <v>0</v>
      </c>
      <c r="Q27" s="37">
        <v>1</v>
      </c>
      <c r="R27" s="70" t="s">
        <v>1141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2">
        <v>0</v>
      </c>
      <c r="AG27" s="2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1</v>
      </c>
      <c r="AM27" s="37">
        <v>0</v>
      </c>
      <c r="AN27" s="74">
        <v>1</v>
      </c>
      <c r="AO27" s="37">
        <v>1</v>
      </c>
      <c r="AP27" s="37">
        <v>0</v>
      </c>
      <c r="AQ27" s="37">
        <v>0</v>
      </c>
      <c r="AR27" s="37">
        <v>1</v>
      </c>
      <c r="AS27" s="37" t="s">
        <v>1142</v>
      </c>
    </row>
    <row r="28" s="37" customFormat="1" spans="1:45">
      <c r="A28" s="3">
        <v>2016028</v>
      </c>
      <c r="B28" s="11" t="s">
        <v>173</v>
      </c>
      <c r="C28" s="2">
        <v>1554568</v>
      </c>
      <c r="D28" s="10" t="s">
        <v>174</v>
      </c>
      <c r="E28" s="67">
        <v>42559.9270833333</v>
      </c>
      <c r="F28" s="67">
        <v>42561.6881944444</v>
      </c>
      <c r="G28" s="4">
        <f t="shared" si="0"/>
        <v>42.2666666666628</v>
      </c>
      <c r="H28" s="37">
        <v>6</v>
      </c>
      <c r="I28" s="37">
        <v>20</v>
      </c>
      <c r="J28" s="37">
        <v>1</v>
      </c>
      <c r="K28" s="21"/>
      <c r="L28" s="21"/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2">
        <v>0</v>
      </c>
      <c r="AG28" s="2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1</v>
      </c>
      <c r="AM28" s="37">
        <v>0</v>
      </c>
      <c r="AN28" s="74">
        <v>1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</row>
    <row r="29" s="37" customFormat="1" spans="1:45">
      <c r="A29" s="3">
        <v>2016029</v>
      </c>
      <c r="B29" s="11" t="s">
        <v>178</v>
      </c>
      <c r="C29" s="2">
        <v>1555311</v>
      </c>
      <c r="D29" s="10" t="s">
        <v>179</v>
      </c>
      <c r="E29" s="67">
        <v>42563.3402777778</v>
      </c>
      <c r="F29" s="67">
        <v>42565.6493055556</v>
      </c>
      <c r="G29" s="4">
        <f t="shared" si="0"/>
        <v>55.4166666665697</v>
      </c>
      <c r="H29" s="37">
        <v>7</v>
      </c>
      <c r="I29" s="37">
        <v>23</v>
      </c>
      <c r="J29" s="37">
        <v>1</v>
      </c>
      <c r="K29" s="21"/>
      <c r="L29" s="21"/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1</v>
      </c>
      <c r="T29" s="37">
        <v>1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2">
        <v>0</v>
      </c>
      <c r="AG29" s="2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1</v>
      </c>
      <c r="AM29" s="73">
        <v>0</v>
      </c>
      <c r="AN29" s="74">
        <v>1</v>
      </c>
      <c r="AO29" s="37">
        <v>0</v>
      </c>
      <c r="AP29" s="37">
        <v>0</v>
      </c>
      <c r="AQ29" s="37">
        <v>0</v>
      </c>
      <c r="AR29" s="37">
        <v>0</v>
      </c>
      <c r="AS29" s="36" t="s">
        <v>1143</v>
      </c>
    </row>
    <row r="30" spans="1:45">
      <c r="A30" s="3">
        <v>2016030</v>
      </c>
      <c r="B30" s="11" t="s">
        <v>183</v>
      </c>
      <c r="C30" s="2">
        <v>1555563</v>
      </c>
      <c r="D30" s="10" t="s">
        <v>184</v>
      </c>
      <c r="E30" s="64">
        <v>42574.1076388889</v>
      </c>
      <c r="F30" s="64">
        <v>42574.4506944444</v>
      </c>
      <c r="G30" s="4">
        <f t="shared" si="0"/>
        <v>8.23333333327901</v>
      </c>
      <c r="H30" s="2">
        <v>5</v>
      </c>
      <c r="I30" s="2">
        <v>25</v>
      </c>
      <c r="J30" s="2">
        <v>1</v>
      </c>
      <c r="K30" s="21"/>
      <c r="L30" s="21"/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 t="s">
        <v>1144</v>
      </c>
    </row>
    <row r="31" spans="1:45">
      <c r="A31" s="3">
        <v>2016031</v>
      </c>
      <c r="B31" s="11" t="s">
        <v>186</v>
      </c>
      <c r="C31" s="2">
        <v>1556021</v>
      </c>
      <c r="D31" s="10" t="s">
        <v>187</v>
      </c>
      <c r="E31" s="64">
        <v>42573.78125</v>
      </c>
      <c r="F31" s="64">
        <v>42574.4645833333</v>
      </c>
      <c r="G31" s="4">
        <f t="shared" si="0"/>
        <v>16.4000000000233</v>
      </c>
      <c r="H31" s="2">
        <v>3</v>
      </c>
      <c r="I31" s="2">
        <v>19</v>
      </c>
      <c r="J31" s="2">
        <v>1</v>
      </c>
      <c r="K31" s="21"/>
      <c r="L31" s="21"/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2">
        <v>0</v>
      </c>
      <c r="AE31" s="2">
        <v>1</v>
      </c>
      <c r="AF31" s="69" t="s">
        <v>1145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65">
        <v>0</v>
      </c>
      <c r="AN31" s="66">
        <v>1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>
      <c r="A32" s="3">
        <v>2016032</v>
      </c>
      <c r="B32" s="11" t="s">
        <v>189</v>
      </c>
      <c r="C32" s="2">
        <v>1555401</v>
      </c>
      <c r="D32" s="10" t="s">
        <v>190</v>
      </c>
      <c r="E32" s="64">
        <v>42578.3263888889</v>
      </c>
      <c r="F32" s="64">
        <v>42579.4236111111</v>
      </c>
      <c r="G32" s="4">
        <f t="shared" si="0"/>
        <v>26.3333333332557</v>
      </c>
      <c r="H32" s="2">
        <v>6</v>
      </c>
      <c r="I32" s="2">
        <v>15</v>
      </c>
      <c r="J32" s="2">
        <v>1</v>
      </c>
      <c r="K32" s="21"/>
      <c r="L32" s="21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</row>
    <row r="33" spans="1:45">
      <c r="A33" s="3">
        <v>2016033</v>
      </c>
      <c r="B33" s="11" t="s">
        <v>193</v>
      </c>
      <c r="C33" s="2">
        <v>1557423</v>
      </c>
      <c r="D33" s="10" t="s">
        <v>194</v>
      </c>
      <c r="E33" s="64">
        <v>42589.2326388889</v>
      </c>
      <c r="F33" s="64">
        <v>42589.9430555556</v>
      </c>
      <c r="G33" s="4">
        <f t="shared" si="0"/>
        <v>17.0500000000466</v>
      </c>
      <c r="H33" s="2">
        <v>2</v>
      </c>
      <c r="I33" s="2">
        <v>19</v>
      </c>
      <c r="J33" s="2">
        <v>1</v>
      </c>
      <c r="K33" s="21"/>
      <c r="L33" s="21"/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65">
        <v>0</v>
      </c>
      <c r="AN33" s="66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</row>
    <row r="34" spans="1:45">
      <c r="A34" s="3">
        <v>2016034</v>
      </c>
      <c r="B34" s="11" t="s">
        <v>196</v>
      </c>
      <c r="C34" s="2">
        <v>1558801</v>
      </c>
      <c r="D34" s="10" t="s">
        <v>197</v>
      </c>
      <c r="E34" s="64">
        <v>42596.1458333333</v>
      </c>
      <c r="F34" s="64">
        <v>42597.4680555556</v>
      </c>
      <c r="G34" s="4">
        <f t="shared" si="0"/>
        <v>31.7333333332208</v>
      </c>
      <c r="H34" s="2">
        <v>2</v>
      </c>
      <c r="I34" s="2">
        <v>41</v>
      </c>
      <c r="J34" s="2">
        <v>1</v>
      </c>
      <c r="K34" s="21"/>
      <c r="L34" s="21"/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1</v>
      </c>
      <c r="AH34" s="2">
        <v>1</v>
      </c>
      <c r="AI34" s="69" t="s">
        <v>1146</v>
      </c>
      <c r="AJ34" s="2">
        <v>0</v>
      </c>
      <c r="AK34" s="2">
        <v>0</v>
      </c>
      <c r="AL34" s="2">
        <v>1</v>
      </c>
      <c r="AM34" s="65">
        <v>0</v>
      </c>
      <c r="AN34" s="66">
        <v>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</row>
    <row r="35" spans="1:45">
      <c r="A35" s="3">
        <v>2016035</v>
      </c>
      <c r="B35" s="11" t="s">
        <v>199</v>
      </c>
      <c r="C35" s="2">
        <v>1558034</v>
      </c>
      <c r="D35" s="10" t="s">
        <v>200</v>
      </c>
      <c r="E35" s="64">
        <v>42602.1805555556</v>
      </c>
      <c r="F35" s="64">
        <v>42603.5583333333</v>
      </c>
      <c r="G35" s="4">
        <f t="shared" si="0"/>
        <v>33.0666666667094</v>
      </c>
      <c r="H35" s="2">
        <v>6</v>
      </c>
      <c r="I35" s="2">
        <v>18</v>
      </c>
      <c r="J35" s="2">
        <v>1</v>
      </c>
      <c r="K35" s="21"/>
      <c r="L35" s="21"/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65">
        <v>0</v>
      </c>
      <c r="AN35" s="66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</row>
    <row r="36" spans="1:45">
      <c r="A36" s="3">
        <v>2016036</v>
      </c>
      <c r="B36" s="11" t="s">
        <v>203</v>
      </c>
      <c r="C36" s="2">
        <v>1303780</v>
      </c>
      <c r="D36" s="10" t="s">
        <v>204</v>
      </c>
      <c r="E36" s="64">
        <v>42601.6597222222</v>
      </c>
      <c r="F36" s="64">
        <v>42604.4756944444</v>
      </c>
      <c r="G36" s="4">
        <f t="shared" si="0"/>
        <v>67.5833333334303</v>
      </c>
      <c r="H36" s="2">
        <v>19</v>
      </c>
      <c r="I36" s="2">
        <v>41</v>
      </c>
      <c r="J36" s="2">
        <v>1</v>
      </c>
      <c r="K36" s="21"/>
      <c r="L36" s="21"/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11" t="s">
        <v>1147</v>
      </c>
    </row>
    <row r="37" spans="1:45">
      <c r="A37" s="3">
        <v>2016037</v>
      </c>
      <c r="B37" s="11" t="s">
        <v>208</v>
      </c>
      <c r="C37" s="2">
        <v>1559426</v>
      </c>
      <c r="D37" s="10" t="s">
        <v>209</v>
      </c>
      <c r="E37" s="64">
        <v>42602.78125</v>
      </c>
      <c r="F37" s="64">
        <v>42603.3729166667</v>
      </c>
      <c r="G37" s="4">
        <f t="shared" si="0"/>
        <v>14.2000000000116</v>
      </c>
      <c r="H37" s="2">
        <v>3</v>
      </c>
      <c r="I37" s="2">
        <v>20</v>
      </c>
      <c r="J37" s="2">
        <v>1</v>
      </c>
      <c r="K37" s="21"/>
      <c r="L37" s="21"/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</row>
    <row r="38" spans="1:45">
      <c r="A38" s="3">
        <v>2016038</v>
      </c>
      <c r="B38" s="11" t="s">
        <v>211</v>
      </c>
      <c r="C38" s="2">
        <v>1560013</v>
      </c>
      <c r="D38" s="10" t="s">
        <v>212</v>
      </c>
      <c r="E38" s="64">
        <v>42609.3263888889</v>
      </c>
      <c r="F38" s="64">
        <v>42609.6888888889</v>
      </c>
      <c r="G38" s="4">
        <f t="shared" si="0"/>
        <v>8.69999999989523</v>
      </c>
      <c r="H38" s="2">
        <v>4</v>
      </c>
      <c r="I38" s="2">
        <v>23</v>
      </c>
      <c r="J38" s="2">
        <v>1</v>
      </c>
      <c r="K38" s="21"/>
      <c r="L38" s="21"/>
      <c r="M38" s="2">
        <v>0</v>
      </c>
      <c r="N38" s="2">
        <v>1</v>
      </c>
      <c r="O38" s="2">
        <v>0</v>
      </c>
      <c r="P38" s="2">
        <v>0</v>
      </c>
      <c r="Q38" s="2">
        <v>1</v>
      </c>
      <c r="R38" s="69" t="s">
        <v>1148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65">
        <v>0</v>
      </c>
      <c r="AN38" s="66">
        <v>1</v>
      </c>
      <c r="AO38" s="2">
        <v>1</v>
      </c>
      <c r="AP38" s="2">
        <v>0</v>
      </c>
      <c r="AQ38" s="2">
        <v>0</v>
      </c>
      <c r="AR38" s="2">
        <v>1</v>
      </c>
      <c r="AS38" s="2" t="s">
        <v>1149</v>
      </c>
    </row>
    <row r="39" spans="1:45">
      <c r="A39" s="3">
        <v>2016039</v>
      </c>
      <c r="B39" s="11" t="s">
        <v>215</v>
      </c>
      <c r="C39" s="2">
        <v>1560584</v>
      </c>
      <c r="D39" s="10" t="s">
        <v>216</v>
      </c>
      <c r="E39" s="64">
        <v>42614.2708333333</v>
      </c>
      <c r="F39" s="64">
        <v>42614.5347222222</v>
      </c>
      <c r="G39" s="4">
        <f t="shared" si="0"/>
        <v>6.33333333319752</v>
      </c>
      <c r="H39" s="2">
        <v>5</v>
      </c>
      <c r="I39" s="2">
        <v>19</v>
      </c>
      <c r="J39" s="2">
        <v>1</v>
      </c>
      <c r="K39" s="21"/>
      <c r="L39" s="21"/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>
      <c r="A40" s="3">
        <v>2016040</v>
      </c>
      <c r="B40" s="11" t="s">
        <v>218</v>
      </c>
      <c r="C40" s="2">
        <v>1560960</v>
      </c>
      <c r="D40" s="10" t="s">
        <v>219</v>
      </c>
      <c r="E40" s="64">
        <v>42618.0694444444</v>
      </c>
      <c r="F40" s="64">
        <v>42619.3715277778</v>
      </c>
      <c r="G40" s="4">
        <f t="shared" si="0"/>
        <v>31.2500000000582</v>
      </c>
      <c r="H40" s="2">
        <v>3</v>
      </c>
      <c r="I40" s="2">
        <v>25</v>
      </c>
      <c r="J40" s="2">
        <v>1</v>
      </c>
      <c r="K40" s="21"/>
      <c r="L40" s="21"/>
      <c r="M40" s="2">
        <v>0</v>
      </c>
      <c r="N40" s="2">
        <v>1</v>
      </c>
      <c r="O40" s="2">
        <v>0</v>
      </c>
      <c r="P40" s="2">
        <v>0</v>
      </c>
      <c r="Q40" s="2">
        <v>1</v>
      </c>
      <c r="R40" s="71" t="s">
        <v>1150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65">
        <v>0</v>
      </c>
      <c r="AN40" s="66">
        <v>0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</row>
    <row r="41" spans="1:45">
      <c r="A41" s="3">
        <v>2016041</v>
      </c>
      <c r="B41" s="11" t="s">
        <v>221</v>
      </c>
      <c r="C41" s="2">
        <v>1561814</v>
      </c>
      <c r="D41" s="10" t="s">
        <v>222</v>
      </c>
      <c r="E41" s="64">
        <v>42624.3159722222</v>
      </c>
      <c r="F41" s="64">
        <v>42627.5625</v>
      </c>
      <c r="G41" s="4">
        <f t="shared" si="0"/>
        <v>77.9166666667443</v>
      </c>
      <c r="H41" s="2">
        <v>69</v>
      </c>
      <c r="I41" s="2">
        <v>79</v>
      </c>
      <c r="J41" s="2">
        <v>1</v>
      </c>
      <c r="K41" s="21"/>
      <c r="L41" s="21"/>
      <c r="M41" s="2">
        <v>0</v>
      </c>
      <c r="N41" s="2">
        <v>1</v>
      </c>
      <c r="O41" s="2">
        <v>1</v>
      </c>
      <c r="P41" s="69" t="s">
        <v>1151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1</v>
      </c>
      <c r="AK41" s="2">
        <v>0</v>
      </c>
      <c r="AL41" s="2">
        <v>1</v>
      </c>
      <c r="AM41" s="65">
        <v>0</v>
      </c>
      <c r="AN41" s="66">
        <v>1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</row>
    <row r="42" spans="1:45">
      <c r="A42" s="3">
        <v>2016042</v>
      </c>
      <c r="B42" s="11" t="s">
        <v>227</v>
      </c>
      <c r="C42" s="2">
        <v>1561565</v>
      </c>
      <c r="D42" s="10" t="s">
        <v>228</v>
      </c>
      <c r="E42" s="64">
        <v>42628.3958333333</v>
      </c>
      <c r="F42" s="68"/>
      <c r="G42" s="68"/>
      <c r="H42" s="2">
        <v>3</v>
      </c>
      <c r="I42" s="2">
        <v>3</v>
      </c>
      <c r="J42" s="2">
        <v>2</v>
      </c>
      <c r="K42" s="2">
        <v>2</v>
      </c>
      <c r="L42" s="21"/>
      <c r="M42" s="11" t="s">
        <v>1152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1</v>
      </c>
      <c r="AR42" s="2">
        <v>0</v>
      </c>
      <c r="AS42" s="2">
        <v>0</v>
      </c>
    </row>
    <row r="43" spans="1:45">
      <c r="A43" s="3">
        <v>2016043</v>
      </c>
      <c r="B43" s="11" t="s">
        <v>232</v>
      </c>
      <c r="C43" s="2">
        <v>1561555</v>
      </c>
      <c r="D43" s="10" t="s">
        <v>233</v>
      </c>
      <c r="E43" s="64">
        <v>42628.2048611111</v>
      </c>
      <c r="F43" s="64">
        <v>42634.6277777778</v>
      </c>
      <c r="G43" s="4">
        <f t="shared" si="0"/>
        <v>154.150000000081</v>
      </c>
      <c r="H43" s="2">
        <v>13</v>
      </c>
      <c r="I43" s="2">
        <v>13</v>
      </c>
      <c r="J43" s="2">
        <v>2</v>
      </c>
      <c r="K43" s="2">
        <v>13</v>
      </c>
      <c r="L43" s="21"/>
      <c r="M43" s="11" t="s">
        <v>1153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1</v>
      </c>
      <c r="AC43" s="2">
        <v>1</v>
      </c>
      <c r="AD43" s="69" t="s">
        <v>1154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</v>
      </c>
      <c r="AM43" s="65">
        <v>0</v>
      </c>
      <c r="AN43" s="66">
        <v>1</v>
      </c>
      <c r="AO43" s="2">
        <v>0</v>
      </c>
      <c r="AP43" s="2">
        <v>1</v>
      </c>
      <c r="AQ43" s="2">
        <v>0</v>
      </c>
      <c r="AR43" s="2">
        <v>1</v>
      </c>
      <c r="AS43" s="2" t="s">
        <v>1155</v>
      </c>
    </row>
    <row r="44" spans="1:45">
      <c r="A44" s="3">
        <v>2016044</v>
      </c>
      <c r="B44" s="11" t="s">
        <v>236</v>
      </c>
      <c r="C44" s="2">
        <v>1562597</v>
      </c>
      <c r="D44" s="10" t="s">
        <v>237</v>
      </c>
      <c r="E44" s="64">
        <v>42635.9618055556</v>
      </c>
      <c r="F44" s="64">
        <v>42636.6388888889</v>
      </c>
      <c r="G44" s="4">
        <f t="shared" si="0"/>
        <v>16.2500000000582</v>
      </c>
      <c r="H44" s="2">
        <v>4</v>
      </c>
      <c r="I44" s="2">
        <v>33</v>
      </c>
      <c r="J44" s="2">
        <v>1</v>
      </c>
      <c r="K44" s="21"/>
      <c r="L44" s="21"/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65">
        <v>0</v>
      </c>
      <c r="AN44" s="66">
        <v>1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</row>
    <row r="45" spans="1:45">
      <c r="A45" s="3">
        <v>2016045</v>
      </c>
      <c r="B45" s="11" t="s">
        <v>240</v>
      </c>
      <c r="C45" s="2">
        <v>1562975</v>
      </c>
      <c r="D45" s="10" t="s">
        <v>241</v>
      </c>
      <c r="E45" s="64">
        <v>42639.2083333333</v>
      </c>
      <c r="F45" s="64">
        <v>42639.6819444444</v>
      </c>
      <c r="G45" s="4">
        <f t="shared" si="0"/>
        <v>11.3666666665231</v>
      </c>
      <c r="H45" s="2">
        <v>2</v>
      </c>
      <c r="I45" s="2">
        <v>25</v>
      </c>
      <c r="J45" s="2">
        <v>1</v>
      </c>
      <c r="K45" s="21"/>
      <c r="L45" s="21"/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</v>
      </c>
      <c r="AM45" s="65">
        <v>0</v>
      </c>
      <c r="AN45" s="66">
        <v>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>
      <c r="A46" s="3">
        <v>2016046</v>
      </c>
      <c r="B46" s="11" t="s">
        <v>243</v>
      </c>
      <c r="C46" s="2">
        <v>1564535</v>
      </c>
      <c r="D46" s="10" t="s">
        <v>244</v>
      </c>
      <c r="E46" s="64">
        <v>42656.0034722222</v>
      </c>
      <c r="F46" s="64">
        <v>42657.6618055556</v>
      </c>
      <c r="G46" s="4">
        <f t="shared" si="0"/>
        <v>39.800000000163</v>
      </c>
      <c r="H46" s="2">
        <v>3</v>
      </c>
      <c r="I46" s="2">
        <v>21</v>
      </c>
      <c r="J46" s="2">
        <v>1</v>
      </c>
      <c r="K46" s="21"/>
      <c r="L46" s="21"/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1</v>
      </c>
      <c r="AM46" s="65">
        <v>0</v>
      </c>
      <c r="AN46" s="66">
        <v>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>
      <c r="A47" s="3">
        <v>2016047</v>
      </c>
      <c r="B47" s="11" t="s">
        <v>246</v>
      </c>
      <c r="C47" s="2">
        <v>1565661</v>
      </c>
      <c r="D47" s="10" t="s">
        <v>247</v>
      </c>
      <c r="E47" s="64">
        <v>42666.8611111111</v>
      </c>
      <c r="F47" s="68"/>
      <c r="G47" s="4">
        <v>15</v>
      </c>
      <c r="H47" s="2">
        <v>15</v>
      </c>
      <c r="I47" s="2">
        <v>15</v>
      </c>
      <c r="J47" s="2">
        <v>3</v>
      </c>
      <c r="K47" s="21"/>
      <c r="L47" s="2">
        <v>15</v>
      </c>
      <c r="M47" s="11" t="s">
        <v>1156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69" t="s">
        <v>1157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65">
        <v>0</v>
      </c>
      <c r="AN47" s="66">
        <v>1</v>
      </c>
      <c r="AO47" s="2">
        <v>1</v>
      </c>
      <c r="AP47" s="2">
        <v>0</v>
      </c>
      <c r="AQ47" s="2">
        <v>0</v>
      </c>
      <c r="AR47" s="2">
        <v>0</v>
      </c>
      <c r="AS47" s="2" t="s">
        <v>1158</v>
      </c>
    </row>
    <row r="48" spans="1:45">
      <c r="A48" s="3">
        <v>2016048</v>
      </c>
      <c r="B48" s="11" t="s">
        <v>250</v>
      </c>
      <c r="C48" s="2">
        <v>1566387</v>
      </c>
      <c r="D48" s="10" t="s">
        <v>251</v>
      </c>
      <c r="E48" s="64">
        <v>42671.3194444444</v>
      </c>
      <c r="F48" s="64">
        <v>42673.3333333333</v>
      </c>
      <c r="G48" s="4">
        <f t="shared" si="0"/>
        <v>48.3333333333721</v>
      </c>
      <c r="H48" s="2">
        <v>3</v>
      </c>
      <c r="I48" s="2">
        <v>102</v>
      </c>
      <c r="J48" s="2">
        <v>1</v>
      </c>
      <c r="K48" s="21"/>
      <c r="L48" s="21"/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65">
        <v>0</v>
      </c>
      <c r="AN48" s="66">
        <v>1</v>
      </c>
      <c r="AO48" s="2">
        <v>0</v>
      </c>
      <c r="AP48" s="2">
        <v>0</v>
      </c>
      <c r="AQ48" s="2">
        <v>0</v>
      </c>
      <c r="AR48" s="2">
        <v>0</v>
      </c>
      <c r="AS48" s="2" t="s">
        <v>1159</v>
      </c>
    </row>
    <row r="49" spans="1:45">
      <c r="A49" s="3">
        <v>2016049</v>
      </c>
      <c r="B49" s="11" t="s">
        <v>255</v>
      </c>
      <c r="C49" s="2">
        <v>1565170</v>
      </c>
      <c r="D49" s="10" t="s">
        <v>256</v>
      </c>
      <c r="E49" s="64">
        <v>42675.2638888889</v>
      </c>
      <c r="F49" s="64">
        <v>42675.5923611111</v>
      </c>
      <c r="G49" s="4">
        <f t="shared" si="0"/>
        <v>7.8833333333605</v>
      </c>
      <c r="H49" s="2">
        <v>2</v>
      </c>
      <c r="I49" s="2">
        <v>21</v>
      </c>
      <c r="J49" s="2">
        <v>1</v>
      </c>
      <c r="K49" s="21"/>
      <c r="L49" s="21"/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</row>
    <row r="50" spans="1:45">
      <c r="A50" s="3">
        <v>2016050</v>
      </c>
      <c r="B50" s="11" t="s">
        <v>258</v>
      </c>
      <c r="C50" s="2">
        <v>1567418</v>
      </c>
      <c r="D50" s="10" t="s">
        <v>259</v>
      </c>
      <c r="E50" s="64">
        <v>42681.125</v>
      </c>
      <c r="F50" s="64">
        <v>42682.6715277778</v>
      </c>
      <c r="G50" s="4">
        <f t="shared" si="0"/>
        <v>37.1166666666395</v>
      </c>
      <c r="H50" s="2">
        <v>3</v>
      </c>
      <c r="I50" s="2">
        <v>32</v>
      </c>
      <c r="J50" s="2">
        <v>1</v>
      </c>
      <c r="K50" s="21"/>
      <c r="L50" s="21"/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65">
        <v>0</v>
      </c>
      <c r="AN50" s="66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>
      <c r="A51" s="3">
        <v>2016051</v>
      </c>
      <c r="B51" s="11" t="s">
        <v>250</v>
      </c>
      <c r="C51" s="2">
        <v>1566387</v>
      </c>
      <c r="D51" s="10" t="s">
        <v>251</v>
      </c>
      <c r="E51" s="64">
        <v>42683.8194444444</v>
      </c>
      <c r="F51" s="64">
        <v>42685.4416666667</v>
      </c>
      <c r="G51" s="4">
        <f t="shared" si="0"/>
        <v>38.9333333332906</v>
      </c>
      <c r="H51" s="2">
        <v>21</v>
      </c>
      <c r="I51" s="2">
        <v>90</v>
      </c>
      <c r="J51" s="2">
        <v>1</v>
      </c>
      <c r="K51" s="21"/>
      <c r="L51" s="21"/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1</v>
      </c>
      <c r="AM51" s="65">
        <v>1</v>
      </c>
      <c r="AN51" s="66">
        <v>1</v>
      </c>
      <c r="AO51" s="2">
        <v>0</v>
      </c>
      <c r="AP51" s="2">
        <v>0</v>
      </c>
      <c r="AQ51" s="2">
        <v>0</v>
      </c>
      <c r="AR51" s="2">
        <v>0</v>
      </c>
      <c r="AS51" s="2" t="s">
        <v>1160</v>
      </c>
    </row>
    <row r="52" spans="1:45">
      <c r="A52" s="3">
        <v>2016052</v>
      </c>
      <c r="B52" s="11" t="s">
        <v>262</v>
      </c>
      <c r="C52" s="2">
        <v>1569729</v>
      </c>
      <c r="D52" s="10" t="s">
        <v>263</v>
      </c>
      <c r="E52" s="64">
        <v>42702.2847222222</v>
      </c>
      <c r="F52" s="64">
        <v>42709.4277777778</v>
      </c>
      <c r="G52" s="4">
        <f t="shared" si="0"/>
        <v>171.433333333349</v>
      </c>
      <c r="H52" s="2">
        <v>11</v>
      </c>
      <c r="I52" s="2">
        <v>29</v>
      </c>
      <c r="J52" s="2">
        <v>1</v>
      </c>
      <c r="K52" s="21"/>
      <c r="L52" s="21"/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65">
        <v>0</v>
      </c>
      <c r="AN52" s="66">
        <v>1</v>
      </c>
      <c r="AO52" s="2">
        <v>0</v>
      </c>
      <c r="AP52" s="2">
        <v>0</v>
      </c>
      <c r="AQ52" s="2">
        <v>0</v>
      </c>
      <c r="AR52" s="2">
        <v>0</v>
      </c>
      <c r="AS52" s="2" t="s">
        <v>1161</v>
      </c>
    </row>
    <row r="53" spans="1:45">
      <c r="A53" s="3">
        <v>2016053</v>
      </c>
      <c r="B53" s="11" t="s">
        <v>265</v>
      </c>
      <c r="C53" s="2">
        <v>1569966</v>
      </c>
      <c r="D53" s="10" t="s">
        <v>266</v>
      </c>
      <c r="E53" s="64">
        <v>42703.7291666667</v>
      </c>
      <c r="F53" s="64">
        <v>42706.6208333333</v>
      </c>
      <c r="G53" s="4">
        <f t="shared" si="0"/>
        <v>69.4000000000815</v>
      </c>
      <c r="H53" s="2">
        <v>6</v>
      </c>
      <c r="I53" s="2">
        <v>20</v>
      </c>
      <c r="J53" s="2">
        <v>1</v>
      </c>
      <c r="K53" s="21"/>
      <c r="L53" s="21"/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</v>
      </c>
      <c r="AM53" s="65">
        <v>0</v>
      </c>
      <c r="AN53" s="66">
        <v>0</v>
      </c>
      <c r="AO53" s="2">
        <v>1</v>
      </c>
      <c r="AP53" s="2">
        <v>0</v>
      </c>
      <c r="AQ53" s="2">
        <v>0</v>
      </c>
      <c r="AR53" s="2">
        <v>0</v>
      </c>
      <c r="AS53" s="11" t="s">
        <v>1162</v>
      </c>
    </row>
    <row r="54" spans="1:45">
      <c r="A54" s="3">
        <v>2016054</v>
      </c>
      <c r="B54" s="11" t="s">
        <v>269</v>
      </c>
      <c r="C54" s="2">
        <v>1570129</v>
      </c>
      <c r="D54" s="10" t="s">
        <v>270</v>
      </c>
      <c r="E54" s="64">
        <v>42704.9166666667</v>
      </c>
      <c r="F54" s="64">
        <v>42709.6409722222</v>
      </c>
      <c r="G54" s="4">
        <f t="shared" si="0"/>
        <v>113.383333333419</v>
      </c>
      <c r="H54" s="2">
        <v>19</v>
      </c>
      <c r="I54" s="2">
        <v>42</v>
      </c>
      <c r="J54" s="2">
        <v>1</v>
      </c>
      <c r="K54" s="21"/>
      <c r="L54" s="21"/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65">
        <v>0</v>
      </c>
      <c r="AN54" s="66">
        <v>1</v>
      </c>
      <c r="AO54" s="2">
        <v>1</v>
      </c>
      <c r="AP54" s="2">
        <v>0</v>
      </c>
      <c r="AQ54" s="2">
        <v>0</v>
      </c>
      <c r="AR54" s="2">
        <v>0</v>
      </c>
      <c r="AS54" s="2">
        <v>0</v>
      </c>
    </row>
    <row r="55" spans="1:45">
      <c r="A55" s="3">
        <v>2016055</v>
      </c>
      <c r="B55" s="11" t="s">
        <v>273</v>
      </c>
      <c r="C55" s="2">
        <v>1568832</v>
      </c>
      <c r="D55" s="10" t="s">
        <v>274</v>
      </c>
      <c r="E55" s="64">
        <v>42707.2152777778</v>
      </c>
      <c r="F55" s="64">
        <v>42708.6847222222</v>
      </c>
      <c r="G55" s="4">
        <f t="shared" si="0"/>
        <v>35.2666666665464</v>
      </c>
      <c r="H55" s="2">
        <v>4</v>
      </c>
      <c r="I55" s="2">
        <v>26</v>
      </c>
      <c r="J55" s="2">
        <v>1</v>
      </c>
      <c r="K55" s="21"/>
      <c r="L55" s="21"/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>
      <c r="A56" s="3">
        <v>2016056</v>
      </c>
      <c r="B56" s="11" t="s">
        <v>276</v>
      </c>
      <c r="C56" s="2">
        <v>1570005</v>
      </c>
      <c r="D56" s="10" t="s">
        <v>277</v>
      </c>
      <c r="E56" s="64">
        <v>42713.15625</v>
      </c>
      <c r="F56" s="64">
        <v>42713.6826388889</v>
      </c>
      <c r="G56" s="4">
        <f t="shared" si="0"/>
        <v>12.6333333333023</v>
      </c>
      <c r="H56" s="2">
        <v>4</v>
      </c>
      <c r="I56" s="2">
        <v>26</v>
      </c>
      <c r="J56" s="2">
        <v>1</v>
      </c>
      <c r="K56" s="21"/>
      <c r="L56" s="21"/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</v>
      </c>
      <c r="AM56" s="65">
        <v>0</v>
      </c>
      <c r="AN56" s="66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>
      <c r="A57" s="3">
        <v>2016057</v>
      </c>
      <c r="B57" s="11" t="s">
        <v>279</v>
      </c>
      <c r="C57" s="2">
        <v>1569863</v>
      </c>
      <c r="D57" s="10" t="s">
        <v>280</v>
      </c>
      <c r="E57" s="64">
        <v>42715.0486111111</v>
      </c>
      <c r="F57" s="64">
        <v>42731.6527777778</v>
      </c>
      <c r="G57" s="4">
        <f t="shared" si="0"/>
        <v>398.500000000116</v>
      </c>
      <c r="H57" s="2">
        <v>19</v>
      </c>
      <c r="I57" s="2">
        <v>68</v>
      </c>
      <c r="J57" s="2">
        <v>1</v>
      </c>
      <c r="K57" s="21"/>
      <c r="L57" s="21"/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65">
        <v>0</v>
      </c>
      <c r="AN57" s="66">
        <v>1</v>
      </c>
      <c r="AO57" s="2">
        <v>0</v>
      </c>
      <c r="AP57" s="2">
        <v>0</v>
      </c>
      <c r="AQ57" s="2">
        <v>0</v>
      </c>
      <c r="AR57" s="2">
        <v>0</v>
      </c>
      <c r="AS57" s="2" t="s">
        <v>1163</v>
      </c>
    </row>
    <row r="58" spans="1:45">
      <c r="A58" s="3">
        <v>2016058</v>
      </c>
      <c r="B58" s="11" t="s">
        <v>284</v>
      </c>
      <c r="C58" s="2">
        <v>1571632</v>
      </c>
      <c r="D58" s="10" t="s">
        <v>285</v>
      </c>
      <c r="E58" s="64">
        <v>42719.0451388889</v>
      </c>
      <c r="F58" s="64">
        <v>42730.6236111111</v>
      </c>
      <c r="G58" s="4">
        <f t="shared" si="0"/>
        <v>277.88333333336</v>
      </c>
      <c r="H58" s="2">
        <v>26</v>
      </c>
      <c r="I58" s="2">
        <v>26</v>
      </c>
      <c r="J58" s="2">
        <v>3</v>
      </c>
      <c r="K58" s="21"/>
      <c r="L58" s="2">
        <v>26</v>
      </c>
      <c r="M58" s="11" t="s">
        <v>1164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69" t="s">
        <v>1165</v>
      </c>
      <c r="AJ58" s="2">
        <v>0</v>
      </c>
      <c r="AK58" s="2">
        <v>0</v>
      </c>
      <c r="AL58" s="2">
        <v>1</v>
      </c>
      <c r="AM58" s="65">
        <v>0</v>
      </c>
      <c r="AN58" s="66">
        <v>1</v>
      </c>
      <c r="AO58" s="2">
        <v>1</v>
      </c>
      <c r="AP58" s="2">
        <v>1</v>
      </c>
      <c r="AQ58" s="2">
        <v>0</v>
      </c>
      <c r="AR58" s="2">
        <v>0</v>
      </c>
      <c r="AS58" s="11" t="s">
        <v>1166</v>
      </c>
    </row>
    <row r="59" spans="1:45">
      <c r="A59" s="3">
        <v>2016059</v>
      </c>
      <c r="B59" s="11" t="s">
        <v>289</v>
      </c>
      <c r="C59" s="2">
        <v>1571518</v>
      </c>
      <c r="D59" s="10" t="s">
        <v>290</v>
      </c>
      <c r="E59" s="64">
        <v>42727.1354166667</v>
      </c>
      <c r="F59" s="64">
        <v>42727.625</v>
      </c>
      <c r="G59" s="4">
        <f t="shared" si="0"/>
        <v>11.7500000000582</v>
      </c>
      <c r="H59" s="2">
        <v>3</v>
      </c>
      <c r="I59" s="2">
        <v>18</v>
      </c>
      <c r="J59" s="2">
        <v>1</v>
      </c>
      <c r="K59" s="21"/>
      <c r="L59" s="21"/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</v>
      </c>
      <c r="AM59" s="65">
        <v>0</v>
      </c>
      <c r="AN59" s="66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>
      <c r="A60" s="3">
        <v>2016060</v>
      </c>
      <c r="B60" s="11" t="s">
        <v>292</v>
      </c>
      <c r="C60" s="2">
        <v>1571367</v>
      </c>
      <c r="D60" s="10" t="s">
        <v>293</v>
      </c>
      <c r="E60" s="64">
        <v>42726.9409722222</v>
      </c>
      <c r="F60" s="64">
        <v>42727.4319444444</v>
      </c>
      <c r="G60" s="4">
        <f t="shared" si="0"/>
        <v>11.7833333333256</v>
      </c>
      <c r="H60" s="2">
        <v>5</v>
      </c>
      <c r="I60" s="2">
        <v>57</v>
      </c>
      <c r="J60" s="2">
        <v>1</v>
      </c>
      <c r="K60" s="21"/>
      <c r="L60" s="21"/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</v>
      </c>
      <c r="AM60" s="65">
        <v>0</v>
      </c>
      <c r="AN60" s="66">
        <v>1</v>
      </c>
      <c r="AO60" s="2">
        <v>0</v>
      </c>
      <c r="AP60" s="2">
        <v>0</v>
      </c>
      <c r="AQ60" s="2">
        <v>0</v>
      </c>
      <c r="AR60" s="2">
        <v>0</v>
      </c>
      <c r="AS60" s="2" t="s">
        <v>1167</v>
      </c>
    </row>
    <row r="61" spans="1:45">
      <c r="A61" s="2">
        <v>2018001</v>
      </c>
      <c r="B61" s="11" t="s">
        <v>297</v>
      </c>
      <c r="C61" s="2">
        <v>1610354</v>
      </c>
      <c r="D61" s="10" t="s">
        <v>298</v>
      </c>
      <c r="E61" s="64">
        <v>43110.8541666667</v>
      </c>
      <c r="F61" s="64">
        <v>43111.7069444444</v>
      </c>
      <c r="G61" s="4">
        <f t="shared" si="0"/>
        <v>20.4666666666744</v>
      </c>
      <c r="H61" s="2">
        <v>4</v>
      </c>
      <c r="I61" s="2">
        <v>27</v>
      </c>
      <c r="J61" s="2">
        <v>1</v>
      </c>
      <c r="K61" s="21"/>
      <c r="L61" s="21"/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65">
        <v>0</v>
      </c>
      <c r="AN61" s="66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>
      <c r="A62" s="3">
        <v>2018002</v>
      </c>
      <c r="B62" s="11" t="s">
        <v>300</v>
      </c>
      <c r="C62" s="2">
        <v>1611220</v>
      </c>
      <c r="D62" s="10" t="s">
        <v>301</v>
      </c>
      <c r="E62" s="64">
        <v>43111.6979166667</v>
      </c>
      <c r="F62" s="64">
        <v>43112.4611111111</v>
      </c>
      <c r="G62" s="4">
        <f t="shared" si="0"/>
        <v>18.3166666666511</v>
      </c>
      <c r="H62" s="2">
        <v>4</v>
      </c>
      <c r="I62" s="2">
        <v>25</v>
      </c>
      <c r="J62" s="2">
        <v>1</v>
      </c>
      <c r="K62" s="21"/>
      <c r="L62" s="21"/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</v>
      </c>
      <c r="AM62" s="65">
        <v>0</v>
      </c>
      <c r="AN62" s="66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>
      <c r="A63" s="3">
        <v>2018003</v>
      </c>
      <c r="B63" s="11" t="s">
        <v>305</v>
      </c>
      <c r="C63" s="2">
        <v>1613849</v>
      </c>
      <c r="D63" s="10" t="s">
        <v>306</v>
      </c>
      <c r="E63" s="64">
        <v>43113.8263888889</v>
      </c>
      <c r="F63" s="64">
        <v>43114.3319444444</v>
      </c>
      <c r="G63" s="4">
        <f t="shared" si="0"/>
        <v>12.1333333332441</v>
      </c>
      <c r="H63" s="2">
        <v>5</v>
      </c>
      <c r="I63" s="2">
        <v>26</v>
      </c>
      <c r="J63" s="2">
        <v>1</v>
      </c>
      <c r="K63" s="21"/>
      <c r="L63" s="21"/>
      <c r="M63" s="2">
        <v>0</v>
      </c>
      <c r="N63" s="2">
        <v>1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0</v>
      </c>
    </row>
    <row r="64" spans="1:45">
      <c r="A64" s="3">
        <v>2018004</v>
      </c>
      <c r="B64" s="11" t="s">
        <v>308</v>
      </c>
      <c r="C64" s="2">
        <v>1613932</v>
      </c>
      <c r="D64" s="10" t="s">
        <v>309</v>
      </c>
      <c r="E64" s="64">
        <v>43114.9097222222</v>
      </c>
      <c r="F64" s="64">
        <v>43116.6333333333</v>
      </c>
      <c r="G64" s="4">
        <f t="shared" si="0"/>
        <v>41.3666666666977</v>
      </c>
      <c r="H64" s="2">
        <v>5</v>
      </c>
      <c r="I64" s="2">
        <v>15</v>
      </c>
      <c r="J64" s="2">
        <v>1</v>
      </c>
      <c r="K64" s="21"/>
      <c r="L64" s="21"/>
      <c r="M64" s="2">
        <v>0</v>
      </c>
      <c r="N64" s="2">
        <v>1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65">
        <v>0</v>
      </c>
      <c r="AN64" s="66">
        <v>1</v>
      </c>
      <c r="AO64" s="2">
        <v>1</v>
      </c>
      <c r="AP64" s="2">
        <v>0</v>
      </c>
      <c r="AQ64" s="2">
        <v>0</v>
      </c>
      <c r="AR64" s="2">
        <v>1</v>
      </c>
      <c r="AS64" s="2">
        <v>0</v>
      </c>
    </row>
    <row r="65" spans="1:45">
      <c r="A65" s="3">
        <v>2018005</v>
      </c>
      <c r="B65" s="11" t="s">
        <v>312</v>
      </c>
      <c r="C65" s="2">
        <v>1610582</v>
      </c>
      <c r="D65" s="10" t="s">
        <v>313</v>
      </c>
      <c r="E65" s="64">
        <v>43117.1166666667</v>
      </c>
      <c r="F65" s="64">
        <v>43117.3569444444</v>
      </c>
      <c r="G65" s="4">
        <f t="shared" si="0"/>
        <v>5.76666666660458</v>
      </c>
      <c r="H65" s="2">
        <v>5</v>
      </c>
      <c r="I65" s="2">
        <v>69</v>
      </c>
      <c r="J65" s="2">
        <v>1</v>
      </c>
      <c r="K65" s="21"/>
      <c r="L65" s="21"/>
      <c r="M65" s="2">
        <v>0</v>
      </c>
      <c r="N65" s="2">
        <v>1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 t="s">
        <v>1168</v>
      </c>
    </row>
    <row r="66" spans="1:45">
      <c r="A66" s="3">
        <v>2018006</v>
      </c>
      <c r="B66" s="11" t="s">
        <v>316</v>
      </c>
      <c r="C66" s="2">
        <v>1612471</v>
      </c>
      <c r="D66" s="10" t="s">
        <v>317</v>
      </c>
      <c r="E66" s="64">
        <v>43118.7395833333</v>
      </c>
      <c r="F66" s="64">
        <v>43119.3597222222</v>
      </c>
      <c r="G66" s="4">
        <f t="shared" si="0"/>
        <v>14.8833333333023</v>
      </c>
      <c r="H66" s="2">
        <v>5</v>
      </c>
      <c r="I66" s="2">
        <v>19</v>
      </c>
      <c r="J66" s="2">
        <v>1</v>
      </c>
      <c r="K66" s="21"/>
      <c r="L66" s="21"/>
      <c r="M66" s="2">
        <v>0</v>
      </c>
      <c r="N66" s="2">
        <v>1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11" t="s">
        <v>1169</v>
      </c>
    </row>
    <row r="67" spans="1:45">
      <c r="A67" s="3">
        <v>2018007</v>
      </c>
      <c r="B67" s="11" t="s">
        <v>320</v>
      </c>
      <c r="C67" s="2">
        <v>1609338</v>
      </c>
      <c r="D67" s="10" t="s">
        <v>321</v>
      </c>
      <c r="E67" s="64">
        <v>43119.2013888889</v>
      </c>
      <c r="F67" s="64">
        <v>43119.6111111111</v>
      </c>
      <c r="G67" s="4">
        <f t="shared" si="0"/>
        <v>9.83333333325572</v>
      </c>
      <c r="H67" s="2">
        <v>4</v>
      </c>
      <c r="I67" s="2">
        <v>17</v>
      </c>
      <c r="J67" s="2">
        <v>1</v>
      </c>
      <c r="K67" s="21"/>
      <c r="L67" s="21"/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</v>
      </c>
      <c r="AM67" s="65">
        <v>0</v>
      </c>
      <c r="AN67" s="66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>
      <c r="A68" s="3">
        <v>2018008</v>
      </c>
      <c r="B68" s="11" t="s">
        <v>324</v>
      </c>
      <c r="C68" s="2">
        <v>1614697</v>
      </c>
      <c r="D68" s="10" t="s">
        <v>325</v>
      </c>
      <c r="E68" s="64">
        <v>43124.1076388889</v>
      </c>
      <c r="F68" s="64">
        <v>43124.4590277778</v>
      </c>
      <c r="G68" s="4">
        <f t="shared" si="0"/>
        <v>8.43333333323244</v>
      </c>
      <c r="H68" s="2">
        <v>5</v>
      </c>
      <c r="I68" s="2">
        <v>51</v>
      </c>
      <c r="J68" s="2">
        <v>1</v>
      </c>
      <c r="K68" s="21"/>
      <c r="L68" s="21"/>
      <c r="M68" s="2">
        <v>0</v>
      </c>
      <c r="N68" s="2">
        <v>1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65">
        <v>0</v>
      </c>
      <c r="AN68" s="66">
        <v>1</v>
      </c>
      <c r="AO68" s="2">
        <v>0</v>
      </c>
      <c r="AP68" s="2">
        <v>0</v>
      </c>
      <c r="AQ68" s="2">
        <v>0</v>
      </c>
      <c r="AR68" s="2">
        <v>1</v>
      </c>
      <c r="AS68" s="2">
        <v>0</v>
      </c>
    </row>
    <row r="69" spans="1:45">
      <c r="A69" s="3">
        <v>2018009</v>
      </c>
      <c r="B69" s="11" t="s">
        <v>327</v>
      </c>
      <c r="C69" s="2">
        <v>1613964</v>
      </c>
      <c r="D69" s="10" t="s">
        <v>328</v>
      </c>
      <c r="E69" s="64">
        <v>43124.31875</v>
      </c>
      <c r="F69" s="64">
        <v>43124.6805555556</v>
      </c>
      <c r="G69" s="4">
        <f t="shared" si="0"/>
        <v>8.68333333334886</v>
      </c>
      <c r="H69" s="2">
        <v>3</v>
      </c>
      <c r="I69" s="42">
        <v>21</v>
      </c>
      <c r="J69" s="42">
        <v>1</v>
      </c>
      <c r="K69" s="21"/>
      <c r="L69" s="21"/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</row>
    <row r="70" spans="1:45">
      <c r="A70" s="3">
        <v>2018010</v>
      </c>
      <c r="B70" s="11" t="s">
        <v>331</v>
      </c>
      <c r="C70" s="2">
        <v>1614579</v>
      </c>
      <c r="D70" s="10" t="s">
        <v>332</v>
      </c>
      <c r="E70" s="64">
        <v>43125.7604166667</v>
      </c>
      <c r="F70" s="64">
        <v>43132.4638888889</v>
      </c>
      <c r="G70" s="4">
        <f t="shared" si="0"/>
        <v>160.88333333336</v>
      </c>
      <c r="H70" s="2">
        <v>11</v>
      </c>
      <c r="I70" s="2">
        <v>20</v>
      </c>
      <c r="J70" s="2">
        <v>1</v>
      </c>
      <c r="K70" s="21"/>
      <c r="L70" s="21"/>
      <c r="M70" s="2">
        <v>0</v>
      </c>
      <c r="N70" s="2">
        <v>1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1</v>
      </c>
      <c r="AM70" s="65">
        <v>0</v>
      </c>
      <c r="AN70" s="66">
        <v>1</v>
      </c>
      <c r="AO70" s="2">
        <v>0</v>
      </c>
      <c r="AP70" s="2">
        <v>0</v>
      </c>
      <c r="AQ70" s="2">
        <v>0</v>
      </c>
      <c r="AR70" s="2">
        <v>1</v>
      </c>
      <c r="AS70" s="11" t="s">
        <v>1170</v>
      </c>
    </row>
    <row r="71" spans="1:45">
      <c r="A71" s="3">
        <v>2018011</v>
      </c>
      <c r="B71" s="11" t="s">
        <v>334</v>
      </c>
      <c r="C71" s="2">
        <v>1612701</v>
      </c>
      <c r="D71" s="10" t="s">
        <v>335</v>
      </c>
      <c r="E71" s="64">
        <v>43127.09375</v>
      </c>
      <c r="F71" s="64">
        <v>43127.4666666667</v>
      </c>
      <c r="G71" s="4">
        <f t="shared" si="0"/>
        <v>8.95000000001164</v>
      </c>
      <c r="H71" s="2">
        <v>2</v>
      </c>
      <c r="I71" s="2">
        <v>16</v>
      </c>
      <c r="J71" s="2">
        <v>1</v>
      </c>
      <c r="K71" s="21"/>
      <c r="L71" s="21"/>
      <c r="M71" s="2">
        <v>0</v>
      </c>
      <c r="N71" s="37">
        <v>1</v>
      </c>
      <c r="O71" s="37">
        <v>0</v>
      </c>
      <c r="P71" s="37">
        <v>0</v>
      </c>
      <c r="Q71" s="37">
        <v>1</v>
      </c>
      <c r="R71" s="37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1</v>
      </c>
      <c r="AM71" s="65">
        <v>0</v>
      </c>
      <c r="AN71" s="66">
        <v>1</v>
      </c>
      <c r="AO71" s="2">
        <v>0</v>
      </c>
      <c r="AP71" s="2">
        <v>0</v>
      </c>
      <c r="AQ71" s="2">
        <v>0</v>
      </c>
      <c r="AR71" s="37">
        <v>1</v>
      </c>
      <c r="AS71" s="11" t="s">
        <v>1171</v>
      </c>
    </row>
    <row r="72" spans="1:45">
      <c r="A72" s="3">
        <v>2018012</v>
      </c>
      <c r="B72" s="11" t="s">
        <v>337</v>
      </c>
      <c r="C72" s="2">
        <v>1615330</v>
      </c>
      <c r="D72" s="10" t="s">
        <v>338</v>
      </c>
      <c r="E72" s="64">
        <v>43131.625</v>
      </c>
      <c r="F72" s="64">
        <v>43132.4722222222</v>
      </c>
      <c r="G72" s="4">
        <f t="shared" si="0"/>
        <v>20.3333333332557</v>
      </c>
      <c r="H72" s="2">
        <v>5</v>
      </c>
      <c r="I72" s="2">
        <v>24</v>
      </c>
      <c r="J72" s="2">
        <v>1</v>
      </c>
      <c r="K72" s="21"/>
      <c r="L72" s="21"/>
      <c r="M72" s="2">
        <v>0</v>
      </c>
      <c r="N72" s="2">
        <v>1</v>
      </c>
      <c r="O72" s="2">
        <v>0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</v>
      </c>
      <c r="AM72" s="65">
        <v>0</v>
      </c>
      <c r="AN72" s="66">
        <v>1</v>
      </c>
      <c r="AO72" s="2">
        <v>0</v>
      </c>
      <c r="AP72" s="2">
        <v>0</v>
      </c>
      <c r="AQ72" s="2">
        <v>0</v>
      </c>
      <c r="AR72" s="2">
        <v>1</v>
      </c>
      <c r="AS72" s="2">
        <v>0</v>
      </c>
    </row>
    <row r="73" spans="1:45">
      <c r="A73" s="3">
        <v>2018013</v>
      </c>
      <c r="B73" s="11" t="s">
        <v>342</v>
      </c>
      <c r="C73" s="2">
        <v>1616830</v>
      </c>
      <c r="D73" s="10" t="s">
        <v>343</v>
      </c>
      <c r="E73" s="64">
        <v>43140.0972222222</v>
      </c>
      <c r="F73" s="64">
        <v>43140.6</v>
      </c>
      <c r="G73" s="4">
        <f t="shared" si="0"/>
        <v>12.0666666667094</v>
      </c>
      <c r="H73" s="2">
        <v>3</v>
      </c>
      <c r="I73" s="2">
        <v>25</v>
      </c>
      <c r="J73" s="2">
        <v>1</v>
      </c>
      <c r="K73" s="21"/>
      <c r="L73" s="21"/>
      <c r="M73" s="2">
        <v>0</v>
      </c>
      <c r="N73" s="2">
        <v>1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</v>
      </c>
      <c r="AM73" s="65">
        <v>0</v>
      </c>
      <c r="AN73" s="66">
        <v>1</v>
      </c>
      <c r="AO73" s="2">
        <v>0</v>
      </c>
      <c r="AP73" s="2">
        <v>0</v>
      </c>
      <c r="AQ73" s="2">
        <v>0</v>
      </c>
      <c r="AR73" s="2">
        <v>1</v>
      </c>
      <c r="AS73" s="2">
        <v>0</v>
      </c>
    </row>
    <row r="74" spans="1:45">
      <c r="A74" s="3">
        <v>2018014</v>
      </c>
      <c r="B74" s="11" t="s">
        <v>347</v>
      </c>
      <c r="C74" s="2">
        <v>1616929</v>
      </c>
      <c r="D74" s="10" t="s">
        <v>348</v>
      </c>
      <c r="E74" s="64">
        <v>43141.0555555556</v>
      </c>
      <c r="F74" s="64">
        <v>43141.6034722222</v>
      </c>
      <c r="G74" s="4">
        <f t="shared" si="0"/>
        <v>13.1500000000815</v>
      </c>
      <c r="H74" s="2">
        <v>2</v>
      </c>
      <c r="I74" s="2">
        <v>19</v>
      </c>
      <c r="J74" s="2">
        <v>1</v>
      </c>
      <c r="K74" s="21"/>
      <c r="L74" s="21"/>
      <c r="M74" s="2">
        <v>0</v>
      </c>
      <c r="N74" s="2">
        <v>1</v>
      </c>
      <c r="O74" s="2">
        <v>0</v>
      </c>
      <c r="P74" s="2">
        <v>0</v>
      </c>
      <c r="Q74" s="2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</v>
      </c>
      <c r="AM74" s="65">
        <v>0</v>
      </c>
      <c r="AN74" s="66">
        <v>1</v>
      </c>
      <c r="AO74" s="2">
        <v>0</v>
      </c>
      <c r="AP74" s="2">
        <v>0</v>
      </c>
      <c r="AQ74" s="2">
        <v>0</v>
      </c>
      <c r="AR74" s="2">
        <v>1</v>
      </c>
      <c r="AS74" s="11" t="s">
        <v>1172</v>
      </c>
    </row>
    <row r="75" spans="1:45">
      <c r="A75" s="3">
        <v>2018015</v>
      </c>
      <c r="B75" s="11" t="s">
        <v>350</v>
      </c>
      <c r="C75" s="2">
        <v>1618054</v>
      </c>
      <c r="D75" s="10" t="s">
        <v>351</v>
      </c>
      <c r="E75" s="64">
        <v>43156.0416666667</v>
      </c>
      <c r="F75" s="64">
        <v>43156.4166666667</v>
      </c>
      <c r="G75" s="4">
        <f t="shared" si="0"/>
        <v>9</v>
      </c>
      <c r="H75" s="2">
        <v>1</v>
      </c>
      <c r="I75" s="2">
        <v>17</v>
      </c>
      <c r="J75" s="2">
        <v>1</v>
      </c>
      <c r="K75" s="21"/>
      <c r="L75" s="21"/>
      <c r="M75" s="2">
        <v>0</v>
      </c>
      <c r="N75" s="2">
        <v>1</v>
      </c>
      <c r="O75" s="2">
        <v>0</v>
      </c>
      <c r="P75" s="2">
        <v>0</v>
      </c>
      <c r="Q75" s="2">
        <v>1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</v>
      </c>
      <c r="AM75" s="65">
        <v>1</v>
      </c>
      <c r="AN75" s="66">
        <v>1</v>
      </c>
      <c r="AO75" s="2">
        <v>0</v>
      </c>
      <c r="AP75" s="2">
        <v>0</v>
      </c>
      <c r="AQ75" s="2">
        <v>0</v>
      </c>
      <c r="AR75" s="2">
        <v>1</v>
      </c>
      <c r="AS75" s="2">
        <v>0</v>
      </c>
    </row>
    <row r="76" spans="1:45">
      <c r="A76" s="3">
        <v>2018016</v>
      </c>
      <c r="B76" s="11" t="s">
        <v>354</v>
      </c>
      <c r="C76" s="2">
        <v>1618690</v>
      </c>
      <c r="D76" s="10" t="s">
        <v>355</v>
      </c>
      <c r="E76" s="64">
        <v>43165.2847222222</v>
      </c>
      <c r="F76" s="64">
        <v>43165.8055555556</v>
      </c>
      <c r="G76" s="4">
        <f t="shared" si="0"/>
        <v>12.5000000000582</v>
      </c>
      <c r="H76" s="2">
        <v>2</v>
      </c>
      <c r="I76" s="2">
        <v>20</v>
      </c>
      <c r="J76" s="37">
        <v>1</v>
      </c>
      <c r="K76" s="21"/>
      <c r="L76" s="21"/>
      <c r="M76" s="2">
        <v>0</v>
      </c>
      <c r="N76" s="37">
        <v>1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</v>
      </c>
      <c r="AM76" s="65">
        <v>1</v>
      </c>
      <c r="AN76" s="66">
        <v>1</v>
      </c>
      <c r="AO76" s="2">
        <v>1</v>
      </c>
      <c r="AP76" s="2">
        <v>0</v>
      </c>
      <c r="AQ76" s="2">
        <v>0</v>
      </c>
      <c r="AR76" s="2">
        <v>1</v>
      </c>
      <c r="AS76" s="11" t="s">
        <v>1173</v>
      </c>
    </row>
    <row r="77" spans="1:45">
      <c r="A77" s="3">
        <v>2018017</v>
      </c>
      <c r="B77" s="11" t="s">
        <v>359</v>
      </c>
      <c r="C77" s="2">
        <v>1617390</v>
      </c>
      <c r="D77" s="10" t="s">
        <v>360</v>
      </c>
      <c r="E77" s="64">
        <v>43165.9722222222</v>
      </c>
      <c r="F77" s="64">
        <v>43166.6666666667</v>
      </c>
      <c r="G77" s="4">
        <f t="shared" si="0"/>
        <v>16.6666666666861</v>
      </c>
      <c r="H77" s="2">
        <v>3</v>
      </c>
      <c r="I77" s="2">
        <v>44</v>
      </c>
      <c r="J77" s="2">
        <v>1</v>
      </c>
      <c r="K77" s="21"/>
      <c r="L77" s="21"/>
      <c r="M77" s="2">
        <v>0</v>
      </c>
      <c r="N77" s="2">
        <v>1</v>
      </c>
      <c r="O77" s="2">
        <v>1</v>
      </c>
      <c r="P77" s="11" t="s">
        <v>1174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</v>
      </c>
      <c r="AM77" s="65">
        <v>1</v>
      </c>
      <c r="AN77" s="66">
        <v>0</v>
      </c>
      <c r="AO77" s="2">
        <v>0</v>
      </c>
      <c r="AP77" s="2">
        <v>0</v>
      </c>
      <c r="AQ77" s="2">
        <v>0</v>
      </c>
      <c r="AR77" s="2">
        <v>1</v>
      </c>
      <c r="AS77" s="11" t="s">
        <v>1175</v>
      </c>
    </row>
    <row r="78" spans="1:45">
      <c r="A78" s="3">
        <v>2018018</v>
      </c>
      <c r="B78" s="11" t="s">
        <v>364</v>
      </c>
      <c r="C78" s="2">
        <v>1619730</v>
      </c>
      <c r="D78" s="10" t="s">
        <v>365</v>
      </c>
      <c r="E78" s="64">
        <v>43169.3506944444</v>
      </c>
      <c r="F78" s="64">
        <v>43170.4541666667</v>
      </c>
      <c r="G78" s="4">
        <f t="shared" si="0"/>
        <v>26.4833333333954</v>
      </c>
      <c r="H78" s="2">
        <v>4</v>
      </c>
      <c r="I78" s="2">
        <v>37</v>
      </c>
      <c r="J78" s="2">
        <v>1</v>
      </c>
      <c r="K78" s="21"/>
      <c r="L78" s="21"/>
      <c r="M78" s="2">
        <v>0</v>
      </c>
      <c r="N78" s="2">
        <v>1</v>
      </c>
      <c r="O78" s="2">
        <v>0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1</v>
      </c>
      <c r="AM78" s="65">
        <v>1</v>
      </c>
      <c r="AN78" s="66">
        <v>1</v>
      </c>
      <c r="AO78" s="2">
        <v>0</v>
      </c>
      <c r="AP78" s="2">
        <v>0</v>
      </c>
      <c r="AQ78" s="2">
        <v>0</v>
      </c>
      <c r="AR78" s="2">
        <v>1</v>
      </c>
      <c r="AS78" s="37" t="s">
        <v>1176</v>
      </c>
    </row>
    <row r="79" spans="1:45">
      <c r="A79" s="3">
        <v>2018019</v>
      </c>
      <c r="B79" s="11" t="s">
        <v>370</v>
      </c>
      <c r="C79" s="2">
        <v>1618942</v>
      </c>
      <c r="D79" s="10" t="s">
        <v>371</v>
      </c>
      <c r="E79" s="64">
        <v>43169.15625</v>
      </c>
      <c r="F79" s="64">
        <v>43170.6986111111</v>
      </c>
      <c r="G79" s="4">
        <f t="shared" si="0"/>
        <v>37.0166666666628</v>
      </c>
      <c r="H79" s="2">
        <v>9</v>
      </c>
      <c r="I79" s="2">
        <v>19</v>
      </c>
      <c r="J79" s="2">
        <v>1</v>
      </c>
      <c r="K79" s="21"/>
      <c r="L79" s="21"/>
      <c r="M79" s="2">
        <v>0</v>
      </c>
      <c r="N79" s="2">
        <v>1</v>
      </c>
      <c r="O79" s="2">
        <v>0</v>
      </c>
      <c r="P79" s="2">
        <v>0</v>
      </c>
      <c r="Q79" s="2">
        <v>1</v>
      </c>
      <c r="R79" s="2">
        <v>0</v>
      </c>
      <c r="S79" s="2">
        <v>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</v>
      </c>
      <c r="AM79" s="65">
        <v>1</v>
      </c>
      <c r="AN79" s="66">
        <v>0</v>
      </c>
      <c r="AO79" s="2">
        <v>0</v>
      </c>
      <c r="AP79" s="2">
        <v>0</v>
      </c>
      <c r="AQ79" s="2">
        <v>0</v>
      </c>
      <c r="AR79" s="2">
        <v>1</v>
      </c>
      <c r="AS79" s="11" t="s">
        <v>1177</v>
      </c>
    </row>
    <row r="80" spans="1:45">
      <c r="A80" s="3">
        <v>2018020</v>
      </c>
      <c r="B80" s="11" t="s">
        <v>375</v>
      </c>
      <c r="C80" s="2">
        <v>1620144</v>
      </c>
      <c r="D80" s="10" t="s">
        <v>376</v>
      </c>
      <c r="E80" s="64">
        <v>43173.1180555556</v>
      </c>
      <c r="F80" s="64">
        <v>43178.6715277778</v>
      </c>
      <c r="G80" s="4">
        <f t="shared" si="0"/>
        <v>133.283333333326</v>
      </c>
      <c r="H80" s="2">
        <v>12</v>
      </c>
      <c r="I80" s="2">
        <v>35</v>
      </c>
      <c r="J80" s="2">
        <v>1</v>
      </c>
      <c r="K80" s="21"/>
      <c r="L80" s="21"/>
      <c r="M80" s="2">
        <v>0</v>
      </c>
      <c r="N80" s="2">
        <v>1</v>
      </c>
      <c r="O80" s="2">
        <v>0</v>
      </c>
      <c r="P80" s="2">
        <v>0</v>
      </c>
      <c r="Q80" s="2">
        <v>1</v>
      </c>
      <c r="R80" s="2">
        <v>0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11" t="s">
        <v>1178</v>
      </c>
    </row>
    <row r="81" spans="1:45">
      <c r="A81" s="3">
        <v>2018021</v>
      </c>
      <c r="B81" s="11" t="s">
        <v>380</v>
      </c>
      <c r="C81" s="2">
        <v>1620136</v>
      </c>
      <c r="D81" s="10" t="s">
        <v>381</v>
      </c>
      <c r="E81" s="64">
        <v>43173.9861111111</v>
      </c>
      <c r="F81" s="64">
        <v>43174.5854166667</v>
      </c>
      <c r="G81" s="4">
        <f t="shared" si="0"/>
        <v>14.3833333334187</v>
      </c>
      <c r="H81" s="2">
        <v>5</v>
      </c>
      <c r="I81" s="2">
        <v>19</v>
      </c>
      <c r="J81" s="2">
        <v>1</v>
      </c>
      <c r="K81" s="21"/>
      <c r="L81" s="21"/>
      <c r="M81" s="2">
        <v>0</v>
      </c>
      <c r="N81" s="2">
        <v>1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0</v>
      </c>
    </row>
    <row r="82" spans="1:45">
      <c r="A82" s="3">
        <v>2018022</v>
      </c>
      <c r="B82" s="11" t="s">
        <v>385</v>
      </c>
      <c r="C82" s="2">
        <v>1618849</v>
      </c>
      <c r="D82" s="10" t="s">
        <v>386</v>
      </c>
      <c r="E82" s="64">
        <v>43177.0416666667</v>
      </c>
      <c r="F82" s="64">
        <v>43177.4590277778</v>
      </c>
      <c r="G82" s="4">
        <f t="shared" si="0"/>
        <v>10.0166666666628</v>
      </c>
      <c r="H82" s="2">
        <v>3</v>
      </c>
      <c r="I82" s="2">
        <v>21</v>
      </c>
      <c r="J82" s="2">
        <v>1</v>
      </c>
      <c r="K82" s="21"/>
      <c r="L82" s="21"/>
      <c r="M82" s="2">
        <v>0</v>
      </c>
      <c r="N82" s="2">
        <v>1</v>
      </c>
      <c r="O82" s="2">
        <v>0</v>
      </c>
      <c r="P82" s="2">
        <v>0</v>
      </c>
      <c r="Q82" s="2">
        <v>1</v>
      </c>
      <c r="R82" s="2">
        <v>0</v>
      </c>
      <c r="S82" s="2">
        <v>1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1</v>
      </c>
      <c r="AH82" s="2">
        <v>1</v>
      </c>
      <c r="AI82" s="2" t="s">
        <v>1179</v>
      </c>
      <c r="AJ82" s="2">
        <v>0</v>
      </c>
      <c r="AK82" s="2">
        <v>0</v>
      </c>
      <c r="AL82" s="2">
        <v>0</v>
      </c>
      <c r="AM82" s="65">
        <v>0</v>
      </c>
      <c r="AN82" s="66">
        <v>0</v>
      </c>
      <c r="AO82" s="2">
        <v>0</v>
      </c>
      <c r="AP82" s="2">
        <v>0</v>
      </c>
      <c r="AQ82" s="2">
        <v>0</v>
      </c>
      <c r="AR82" s="2">
        <v>1</v>
      </c>
      <c r="AS82" s="2">
        <v>0</v>
      </c>
    </row>
    <row r="83" spans="1:45">
      <c r="A83" s="3">
        <v>2018023</v>
      </c>
      <c r="B83" s="11" t="s">
        <v>390</v>
      </c>
      <c r="C83" s="2">
        <v>1619560</v>
      </c>
      <c r="D83" s="10" t="s">
        <v>391</v>
      </c>
      <c r="E83" s="64">
        <v>43180.1180555556</v>
      </c>
      <c r="F83" s="64">
        <v>43201.375</v>
      </c>
      <c r="G83" s="4">
        <f t="shared" si="0"/>
        <v>510.166666666686</v>
      </c>
      <c r="H83" s="2">
        <v>26</v>
      </c>
      <c r="I83" s="2">
        <v>109</v>
      </c>
      <c r="J83" s="37">
        <v>1</v>
      </c>
      <c r="K83" s="21"/>
      <c r="L83" s="21"/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1</v>
      </c>
      <c r="AC83" s="37">
        <v>1</v>
      </c>
      <c r="AD83" s="37" t="s">
        <v>1180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0</v>
      </c>
      <c r="AR83" s="37">
        <v>1</v>
      </c>
      <c r="AS83" s="36" t="s">
        <v>1181</v>
      </c>
    </row>
    <row r="84" spans="1:45">
      <c r="A84" s="3">
        <v>2018024</v>
      </c>
      <c r="B84" s="11" t="s">
        <v>395</v>
      </c>
      <c r="C84" s="2">
        <v>1620544</v>
      </c>
      <c r="D84" s="10" t="s">
        <v>396</v>
      </c>
      <c r="E84" s="64">
        <v>43184.9340277778</v>
      </c>
      <c r="F84" s="64">
        <v>43185.4694444444</v>
      </c>
      <c r="G84" s="4">
        <f t="shared" si="0"/>
        <v>12.8499999999767</v>
      </c>
      <c r="H84" s="2">
        <v>5</v>
      </c>
      <c r="I84" s="2">
        <v>66</v>
      </c>
      <c r="J84" s="2">
        <v>1</v>
      </c>
      <c r="K84" s="21"/>
      <c r="L84" s="21"/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1</v>
      </c>
      <c r="U84" s="2" t="s">
        <v>1182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11" t="s">
        <v>1183</v>
      </c>
    </row>
    <row r="85" spans="1:45">
      <c r="A85" s="3">
        <v>2018025</v>
      </c>
      <c r="B85" s="11" t="s">
        <v>401</v>
      </c>
      <c r="C85" s="2">
        <v>1617334</v>
      </c>
      <c r="D85" s="10" t="s">
        <v>402</v>
      </c>
      <c r="E85" s="64">
        <v>43188.3194444444</v>
      </c>
      <c r="F85" s="64">
        <v>43189.3006944444</v>
      </c>
      <c r="G85" s="4">
        <f t="shared" si="0"/>
        <v>23.5499999999302</v>
      </c>
      <c r="H85" s="2">
        <v>4</v>
      </c>
      <c r="I85" s="2">
        <v>25</v>
      </c>
      <c r="J85" s="2">
        <v>1</v>
      </c>
      <c r="K85" s="21"/>
      <c r="L85" s="21"/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60" t="s">
        <v>1184</v>
      </c>
    </row>
    <row r="86" spans="1:45">
      <c r="A86" s="3">
        <v>2018026</v>
      </c>
      <c r="B86" s="11" t="s">
        <v>406</v>
      </c>
      <c r="C86" s="2">
        <v>1621418</v>
      </c>
      <c r="D86" s="10" t="s">
        <v>407</v>
      </c>
      <c r="E86" s="64">
        <v>43195.65625</v>
      </c>
      <c r="F86" s="64">
        <v>43196.4583333333</v>
      </c>
      <c r="G86" s="4">
        <f t="shared" si="0"/>
        <v>19.2500000000582</v>
      </c>
      <c r="H86" s="2">
        <v>6</v>
      </c>
      <c r="I86" s="2">
        <v>28</v>
      </c>
      <c r="J86" s="2">
        <v>1</v>
      </c>
      <c r="K86" s="21"/>
      <c r="L86" s="21"/>
      <c r="M86" s="2">
        <v>0</v>
      </c>
      <c r="N86" s="2">
        <v>1</v>
      </c>
      <c r="O86" s="2">
        <v>0</v>
      </c>
      <c r="P86" s="2">
        <v>0</v>
      </c>
      <c r="Q86" s="2">
        <v>1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 s="60" t="s">
        <v>1185</v>
      </c>
    </row>
    <row r="87" spans="1:45">
      <c r="A87" s="3">
        <v>2018027</v>
      </c>
      <c r="B87" s="11" t="s">
        <v>410</v>
      </c>
      <c r="C87" s="2">
        <v>1622610</v>
      </c>
      <c r="D87" s="10" t="s">
        <v>411</v>
      </c>
      <c r="E87" s="64">
        <v>43195.8611111111</v>
      </c>
      <c r="F87" s="64">
        <v>43198.4236111111</v>
      </c>
      <c r="G87" s="4">
        <f t="shared" si="0"/>
        <v>61.5</v>
      </c>
      <c r="H87" s="2">
        <v>5</v>
      </c>
      <c r="I87" s="2">
        <v>28</v>
      </c>
      <c r="J87" s="2">
        <v>1</v>
      </c>
      <c r="K87" s="21"/>
      <c r="L87" s="21"/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</v>
      </c>
      <c r="AM87" s="65">
        <v>0</v>
      </c>
      <c r="AN87" s="66">
        <v>0</v>
      </c>
      <c r="AO87" s="2">
        <v>1</v>
      </c>
      <c r="AP87" s="2">
        <v>0</v>
      </c>
      <c r="AQ87" s="2">
        <v>0</v>
      </c>
      <c r="AR87" s="2">
        <v>1</v>
      </c>
      <c r="AS87" s="2" t="s">
        <v>1186</v>
      </c>
    </row>
    <row r="88" spans="1:45">
      <c r="A88" s="3">
        <v>2018028</v>
      </c>
      <c r="B88" s="11" t="s">
        <v>414</v>
      </c>
      <c r="C88" s="2">
        <v>1621703</v>
      </c>
      <c r="D88" s="10" t="s">
        <v>415</v>
      </c>
      <c r="E88" s="64">
        <v>43196.9583333333</v>
      </c>
      <c r="F88" s="64">
        <v>43197.5402777778</v>
      </c>
      <c r="G88" s="4">
        <f t="shared" si="0"/>
        <v>13.9666666666162</v>
      </c>
      <c r="H88" s="2">
        <v>4</v>
      </c>
      <c r="I88" s="2">
        <v>18</v>
      </c>
      <c r="J88" s="2">
        <v>1</v>
      </c>
      <c r="K88" s="21"/>
      <c r="L88" s="21"/>
      <c r="M88" s="2">
        <v>0</v>
      </c>
      <c r="N88" s="2">
        <v>1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 s="2">
        <v>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8"/>
  <sheetViews>
    <sheetView zoomScale="150" zoomScaleNormal="150" workbookViewId="0">
      <pane xSplit="2" ySplit="1" topLeftCell="AX2" activePane="bottomRight" state="frozen"/>
      <selection/>
      <selection pane="topRight"/>
      <selection pane="bottomLeft"/>
      <selection pane="bottomRight" activeCell="A88" sqref="A88:D88"/>
    </sheetView>
  </sheetViews>
  <sheetFormatPr defaultColWidth="9" defaultRowHeight="14.25"/>
  <cols>
    <col min="1" max="1" width="7.2" style="2" customWidth="1"/>
    <col min="2" max="2" width="6.2" style="2" customWidth="1"/>
    <col min="3" max="3" width="7.13333333333333" style="2" customWidth="1"/>
    <col min="4" max="4" width="9.8" style="2" customWidth="1"/>
    <col min="5" max="5" width="10.7333333333333" style="2" customWidth="1"/>
    <col min="6" max="6" width="10.6" style="2" customWidth="1"/>
    <col min="7" max="8" width="10.7333333333333" style="2" customWidth="1"/>
    <col min="9" max="9" width="10.6666666666667" style="2" customWidth="1"/>
    <col min="10" max="10" width="10.8666666666667" style="2" customWidth="1"/>
    <col min="11" max="13" width="10.9333333333333" style="2" customWidth="1"/>
    <col min="14" max="14" width="10.7333333333333" style="2" customWidth="1"/>
    <col min="15" max="15" width="11.6666666666667" style="2" customWidth="1"/>
    <col min="16" max="16" width="11.4666666666667" style="2" customWidth="1"/>
    <col min="17" max="17" width="11.6666666666667" style="2" customWidth="1"/>
    <col min="18" max="18" width="11.7333333333333" style="2" customWidth="1"/>
    <col min="19" max="19" width="11.6" style="2" customWidth="1"/>
    <col min="20" max="20" width="12.8666666666667" style="2" customWidth="1"/>
    <col min="21" max="21" width="13.5333333333333" style="2" customWidth="1"/>
    <col min="22" max="22" width="9" style="2" customWidth="1"/>
    <col min="23" max="23" width="8.93333333333333" style="2" customWidth="1"/>
    <col min="24" max="24" width="9" style="2" customWidth="1"/>
    <col min="25" max="25" width="9.06666666666667" style="2"/>
    <col min="26" max="26" width="9.13333333333333" style="2" customWidth="1"/>
    <col min="27" max="27" width="8.86666666666667" style="2" customWidth="1"/>
    <col min="28" max="28" width="8.93333333333333" style="2" customWidth="1"/>
    <col min="29" max="29" width="9.06666666666667" style="2"/>
    <col min="30" max="30" width="9" style="2" customWidth="1"/>
    <col min="31" max="31" width="8.93333333333333" style="2" customWidth="1"/>
    <col min="32" max="32" width="10" style="2" customWidth="1"/>
    <col min="33" max="33" width="9.8" style="2" customWidth="1"/>
    <col min="34" max="34" width="10" style="2" customWidth="1"/>
    <col min="35" max="36" width="9.93333333333333" style="2" customWidth="1"/>
    <col min="37" max="37" width="11.1333333333333" style="2" customWidth="1"/>
    <col min="38" max="38" width="11.6666666666667" style="2" customWidth="1"/>
    <col min="39" max="39" width="10.8" style="2" customWidth="1"/>
    <col min="40" max="40" width="10.6" style="2" customWidth="1"/>
    <col min="41" max="41" width="11" style="2" customWidth="1"/>
    <col min="42" max="42" width="10.7333333333333" style="2" customWidth="1"/>
    <col min="43" max="43" width="10.8" style="2" customWidth="1"/>
    <col min="44" max="44" width="10.5333333333333" style="2" customWidth="1"/>
    <col min="45" max="45" width="10.6" style="2" customWidth="1"/>
    <col min="46" max="46" width="10.8" style="2" customWidth="1"/>
    <col min="47" max="47" width="11" style="2" customWidth="1"/>
    <col min="48" max="48" width="10.6" style="2" customWidth="1"/>
    <col min="49" max="49" width="11.6" style="2" customWidth="1"/>
    <col min="50" max="50" width="11.4666666666667" style="2" customWidth="1"/>
    <col min="51" max="51" width="11.8" style="2" customWidth="1"/>
    <col min="52" max="52" width="11.5333333333333" style="2" customWidth="1"/>
    <col min="53" max="53" width="11.8" style="2" customWidth="1"/>
    <col min="54" max="54" width="12.7333333333333" style="2" customWidth="1"/>
    <col min="55" max="55" width="13.3333333333333" style="2" customWidth="1"/>
  </cols>
  <sheetData>
    <row r="1" spans="1:55">
      <c r="A1" s="61" t="s">
        <v>0</v>
      </c>
      <c r="B1" s="61" t="s">
        <v>1</v>
      </c>
      <c r="C1" s="61" t="s">
        <v>2</v>
      </c>
      <c r="D1" s="61" t="s">
        <v>3</v>
      </c>
      <c r="E1" s="62" t="s">
        <v>1187</v>
      </c>
      <c r="F1" s="62" t="s">
        <v>1188</v>
      </c>
      <c r="G1" s="62" t="s">
        <v>1189</v>
      </c>
      <c r="H1" s="62" t="s">
        <v>1190</v>
      </c>
      <c r="I1" s="62" t="s">
        <v>1191</v>
      </c>
      <c r="J1" s="62" t="s">
        <v>1192</v>
      </c>
      <c r="K1" s="62" t="s">
        <v>1193</v>
      </c>
      <c r="L1" s="62" t="s">
        <v>1194</v>
      </c>
      <c r="M1" s="62" t="s">
        <v>1195</v>
      </c>
      <c r="N1" s="62" t="s">
        <v>1196</v>
      </c>
      <c r="O1" s="62" t="s">
        <v>1197</v>
      </c>
      <c r="P1" s="62" t="s">
        <v>1198</v>
      </c>
      <c r="Q1" s="62" t="s">
        <v>1199</v>
      </c>
      <c r="R1" s="62" t="s">
        <v>1200</v>
      </c>
      <c r="S1" s="62" t="s">
        <v>1201</v>
      </c>
      <c r="T1" s="62" t="s">
        <v>1202</v>
      </c>
      <c r="U1" s="63" t="s">
        <v>1203</v>
      </c>
      <c r="V1" s="62" t="s">
        <v>1204</v>
      </c>
      <c r="W1" s="62" t="s">
        <v>1205</v>
      </c>
      <c r="X1" s="62" t="s">
        <v>1206</v>
      </c>
      <c r="Y1" s="62" t="s">
        <v>1207</v>
      </c>
      <c r="Z1" s="62" t="s">
        <v>1208</v>
      </c>
      <c r="AA1" s="62" t="s">
        <v>1209</v>
      </c>
      <c r="AB1" s="62" t="s">
        <v>1210</v>
      </c>
      <c r="AC1" s="62" t="s">
        <v>1211</v>
      </c>
      <c r="AD1" s="62" t="s">
        <v>1212</v>
      </c>
      <c r="AE1" s="62" t="s">
        <v>1213</v>
      </c>
      <c r="AF1" s="62" t="s">
        <v>1214</v>
      </c>
      <c r="AG1" s="62" t="s">
        <v>1215</v>
      </c>
      <c r="AH1" s="62" t="s">
        <v>1216</v>
      </c>
      <c r="AI1" s="62" t="s">
        <v>1217</v>
      </c>
      <c r="AJ1" s="62" t="s">
        <v>1218</v>
      </c>
      <c r="AK1" s="62" t="s">
        <v>1219</v>
      </c>
      <c r="AL1" s="63" t="s">
        <v>1220</v>
      </c>
      <c r="AM1" s="62" t="s">
        <v>1221</v>
      </c>
      <c r="AN1" s="62" t="s">
        <v>1222</v>
      </c>
      <c r="AO1" s="62" t="s">
        <v>1223</v>
      </c>
      <c r="AP1" s="62" t="s">
        <v>1224</v>
      </c>
      <c r="AQ1" s="62" t="s">
        <v>1225</v>
      </c>
      <c r="AR1" s="62" t="s">
        <v>1226</v>
      </c>
      <c r="AS1" s="62" t="s">
        <v>1227</v>
      </c>
      <c r="AT1" s="62" t="s">
        <v>1228</v>
      </c>
      <c r="AU1" s="62" t="s">
        <v>1229</v>
      </c>
      <c r="AV1" s="62" t="s">
        <v>1230</v>
      </c>
      <c r="AW1" s="62" t="s">
        <v>1231</v>
      </c>
      <c r="AX1" s="62" t="s">
        <v>1232</v>
      </c>
      <c r="AY1" s="62" t="s">
        <v>1233</v>
      </c>
      <c r="AZ1" s="62" t="s">
        <v>1234</v>
      </c>
      <c r="BA1" s="62" t="s">
        <v>1235</v>
      </c>
      <c r="BB1" s="62" t="s">
        <v>1236</v>
      </c>
      <c r="BC1" s="63" t="s">
        <v>1237</v>
      </c>
    </row>
    <row r="2" spans="1:55">
      <c r="A2" s="3">
        <v>2016001</v>
      </c>
      <c r="B2" s="2" t="s">
        <v>55</v>
      </c>
      <c r="C2" s="2">
        <v>1537605</v>
      </c>
      <c r="D2" s="10" t="s">
        <v>56</v>
      </c>
      <c r="E2" s="2">
        <v>800</v>
      </c>
      <c r="F2" s="2">
        <v>800</v>
      </c>
      <c r="G2" s="2">
        <v>800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E2+F2+G2+H2+I2+J2+K2+L2+M2+N2+O2+P2+Q2+R2+S2+T2</f>
        <v>2400</v>
      </c>
      <c r="V2" s="2">
        <v>2400</v>
      </c>
      <c r="W2" s="2">
        <v>800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f>V2+W2+X2+Y2+Z2+AA2+AB2+AC2+AD2+AE2+AF2+AG2+AH2+AI2+AJ2+AK2</f>
        <v>3200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f>AM2+AN2+AO2+AP2+AQ2+AR2+AS2+AT2+AU2+AV2+AW2+AX2+AY2+AZ2+BA2+BB2</f>
        <v>0</v>
      </c>
    </row>
    <row r="3" spans="1:55">
      <c r="A3" s="3">
        <v>2016002</v>
      </c>
      <c r="B3" s="2" t="s">
        <v>59</v>
      </c>
      <c r="C3" s="2">
        <v>1344926</v>
      </c>
      <c r="D3" s="10" t="s">
        <v>60</v>
      </c>
      <c r="E3" s="2">
        <v>400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E3+F3+G3+H3+I3+J3+K3+L3+M3+N3+O3+P3+Q3+R3+S3+T3</f>
        <v>400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f>V3+W3+X3+Y3+Z3+AA3+AB3+AC3+AD3+AE3+AF3+AG3+AH3+AI3+AJ3+AK3</f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f t="shared" ref="BC3:BC66" si="0">AM3+AN3+AO3+AP3+AQ3+AR3+AS3+AT3+AU3+AV3+AW3+AX3+AY3+AZ3+BA3+BB3</f>
        <v>0</v>
      </c>
    </row>
    <row r="4" spans="1:55">
      <c r="A4" s="3">
        <v>2016003</v>
      </c>
      <c r="B4" s="2" t="s">
        <v>65</v>
      </c>
      <c r="C4" s="2">
        <v>1536639</v>
      </c>
      <c r="D4" s="10" t="s">
        <v>66</v>
      </c>
      <c r="E4" s="2">
        <v>400</v>
      </c>
      <c r="F4" s="2">
        <v>400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800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800</v>
      </c>
      <c r="U4" s="2">
        <f t="shared" ref="U4:U70" si="1">E4+F4+G4+H4+I4+J4+K4+L4+M4+N4+O4+P4+Q4+R4+S4+T4</f>
        <v>2400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800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f t="shared" ref="AL4:AL68" si="2">V4+W4+X4+Y4+Z4+AA4+AB4+AC4+AD4+AE4+AF4+AG4+AH4+AI4+AJ4+AK4</f>
        <v>800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f t="shared" si="0"/>
        <v>0</v>
      </c>
    </row>
    <row r="5" spans="1:55">
      <c r="A5" s="3">
        <v>2016004</v>
      </c>
      <c r="B5" s="11" t="s">
        <v>71</v>
      </c>
      <c r="C5" s="2">
        <v>1536122</v>
      </c>
      <c r="D5" s="10" t="s">
        <v>72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1"/>
        <v>0</v>
      </c>
      <c r="V5" s="2">
        <v>400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f t="shared" si="2"/>
        <v>400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f t="shared" si="0"/>
        <v>0</v>
      </c>
    </row>
    <row r="6" spans="1:55">
      <c r="A6" s="3">
        <v>2016005</v>
      </c>
      <c r="B6" s="11" t="s">
        <v>75</v>
      </c>
      <c r="C6" s="2">
        <v>1539170</v>
      </c>
      <c r="D6" s="10" t="s">
        <v>76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1"/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f t="shared" si="2"/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f t="shared" si="0"/>
        <v>0</v>
      </c>
    </row>
    <row r="7" spans="1:55">
      <c r="A7" s="3">
        <v>2016006</v>
      </c>
      <c r="B7" s="11" t="s">
        <v>79</v>
      </c>
      <c r="C7" s="2">
        <v>1539687</v>
      </c>
      <c r="D7" s="10" t="s">
        <v>80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400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2">
        <f t="shared" si="1"/>
        <v>400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2">
        <f t="shared" si="2"/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2">
        <f t="shared" si="0"/>
        <v>0</v>
      </c>
    </row>
    <row r="8" spans="1:55">
      <c r="A8" s="3">
        <v>2016007</v>
      </c>
      <c r="B8" s="11" t="s">
        <v>82</v>
      </c>
      <c r="C8" s="2">
        <v>1541706</v>
      </c>
      <c r="D8" s="10" t="s">
        <v>83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2">
        <f t="shared" si="1"/>
        <v>0</v>
      </c>
      <c r="V8" s="37">
        <v>800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2">
        <f t="shared" si="2"/>
        <v>800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2">
        <f t="shared" si="0"/>
        <v>0</v>
      </c>
    </row>
    <row r="9" spans="1:55">
      <c r="A9" s="27">
        <v>2016008</v>
      </c>
      <c r="B9" s="36" t="s">
        <v>85</v>
      </c>
      <c r="C9" s="37">
        <v>1542666</v>
      </c>
      <c r="D9" s="38" t="s">
        <v>86</v>
      </c>
      <c r="E9" s="37">
        <v>400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2">
        <f t="shared" si="1"/>
        <v>400</v>
      </c>
      <c r="V9" s="37">
        <v>800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2">
        <f t="shared" si="2"/>
        <v>800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2">
        <f t="shared" si="0"/>
        <v>0</v>
      </c>
    </row>
    <row r="10" spans="1:55">
      <c r="A10" s="3">
        <v>2016009</v>
      </c>
      <c r="B10" s="11" t="s">
        <v>90</v>
      </c>
      <c r="C10" s="2">
        <v>1543627</v>
      </c>
      <c r="D10" s="10" t="s">
        <v>91</v>
      </c>
      <c r="E10" s="37">
        <v>400</v>
      </c>
      <c r="F10" s="37">
        <v>0</v>
      </c>
      <c r="G10" s="37">
        <v>0</v>
      </c>
      <c r="H10" s="37">
        <v>400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400</v>
      </c>
      <c r="O10" s="37">
        <v>400</v>
      </c>
      <c r="P10" s="37">
        <v>400</v>
      </c>
      <c r="Q10" s="37">
        <v>0</v>
      </c>
      <c r="R10" s="37">
        <v>0</v>
      </c>
      <c r="S10" s="37">
        <v>0</v>
      </c>
      <c r="T10" s="37">
        <v>1600</v>
      </c>
      <c r="U10" s="2">
        <f t="shared" si="1"/>
        <v>3600</v>
      </c>
      <c r="V10" s="37">
        <v>400</v>
      </c>
      <c r="W10" s="37">
        <v>0</v>
      </c>
      <c r="X10" s="37">
        <v>1000</v>
      </c>
      <c r="Y10" s="37">
        <v>1000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1000</v>
      </c>
      <c r="AI10" s="37">
        <v>0</v>
      </c>
      <c r="AJ10" s="37">
        <v>0</v>
      </c>
      <c r="AK10" s="37">
        <v>0</v>
      </c>
      <c r="AL10" s="2">
        <f t="shared" si="2"/>
        <v>3400</v>
      </c>
      <c r="AM10" s="37">
        <v>0</v>
      </c>
      <c r="AN10" s="37">
        <v>0</v>
      </c>
      <c r="AO10" s="37">
        <v>0</v>
      </c>
      <c r="AP10" s="37">
        <v>0</v>
      </c>
      <c r="AQ10" s="37">
        <v>1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2">
        <f t="shared" si="0"/>
        <v>1</v>
      </c>
    </row>
    <row r="11" spans="1:55">
      <c r="A11" s="3">
        <v>2016010</v>
      </c>
      <c r="B11" s="11" t="s">
        <v>94</v>
      </c>
      <c r="C11" s="2">
        <v>1541887</v>
      </c>
      <c r="D11" s="10" t="s">
        <v>95</v>
      </c>
      <c r="E11" s="37">
        <v>0</v>
      </c>
      <c r="F11" s="37">
        <v>800</v>
      </c>
      <c r="G11" s="37">
        <v>1600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2">
        <f t="shared" si="1"/>
        <v>2400</v>
      </c>
      <c r="V11" s="37">
        <v>0</v>
      </c>
      <c r="W11" s="37">
        <v>400</v>
      </c>
      <c r="X11" s="37">
        <v>1600</v>
      </c>
      <c r="Y11" s="37">
        <v>800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2">
        <f t="shared" si="2"/>
        <v>2800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2">
        <f t="shared" si="0"/>
        <v>0</v>
      </c>
    </row>
    <row r="12" spans="1:55">
      <c r="A12" s="3">
        <v>2016011</v>
      </c>
      <c r="B12" s="11" t="s">
        <v>99</v>
      </c>
      <c r="C12" s="2">
        <v>1541882</v>
      </c>
      <c r="D12" s="10" t="s">
        <v>100</v>
      </c>
      <c r="E12" s="37">
        <v>0</v>
      </c>
      <c r="F12" s="37">
        <v>800</v>
      </c>
      <c r="G12" s="37">
        <v>400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1200</v>
      </c>
      <c r="U12" s="37">
        <f t="shared" si="1"/>
        <v>2400</v>
      </c>
      <c r="V12" s="37">
        <v>0</v>
      </c>
      <c r="W12" s="37">
        <v>1200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2">
        <f t="shared" si="2"/>
        <v>1200</v>
      </c>
      <c r="AM12" s="37">
        <v>0</v>
      </c>
      <c r="AN12" s="37">
        <v>0</v>
      </c>
      <c r="AO12" s="37">
        <v>0</v>
      </c>
      <c r="AP12" s="37">
        <v>1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4</v>
      </c>
      <c r="BC12" s="37">
        <f t="shared" si="0"/>
        <v>5</v>
      </c>
    </row>
    <row r="13" spans="1:55">
      <c r="A13" s="3">
        <v>2016012</v>
      </c>
      <c r="B13" s="11" t="s">
        <v>104</v>
      </c>
      <c r="C13" s="2">
        <v>1522567</v>
      </c>
      <c r="D13" s="10" t="s">
        <v>105</v>
      </c>
      <c r="E13" s="37">
        <v>0</v>
      </c>
      <c r="F13" s="37">
        <v>0</v>
      </c>
      <c r="G13" s="37">
        <v>400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1200</v>
      </c>
      <c r="U13" s="37">
        <f t="shared" si="1"/>
        <v>1600</v>
      </c>
      <c r="V13" s="37">
        <v>0</v>
      </c>
      <c r="W13" s="37">
        <v>0</v>
      </c>
      <c r="X13" s="37">
        <v>800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5400</v>
      </c>
      <c r="AL13" s="37">
        <f t="shared" si="2"/>
        <v>6200</v>
      </c>
      <c r="AM13" s="37">
        <v>0</v>
      </c>
      <c r="AN13" s="37">
        <v>0</v>
      </c>
      <c r="AO13" s="37">
        <v>1</v>
      </c>
      <c r="AP13" s="37">
        <v>1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f t="shared" si="0"/>
        <v>2</v>
      </c>
    </row>
    <row r="14" spans="1:55">
      <c r="A14" s="3">
        <v>2016013</v>
      </c>
      <c r="B14" s="11" t="s">
        <v>110</v>
      </c>
      <c r="C14" s="2">
        <v>1542348</v>
      </c>
      <c r="D14" s="10" t="s">
        <v>111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f t="shared" si="1"/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f t="shared" si="2"/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f t="shared" si="0"/>
        <v>0</v>
      </c>
    </row>
    <row r="15" spans="1:55">
      <c r="A15" s="3">
        <v>2016014</v>
      </c>
      <c r="B15" s="11" t="s">
        <v>115</v>
      </c>
      <c r="C15" s="2">
        <v>1447430</v>
      </c>
      <c r="D15" s="10" t="s">
        <v>116</v>
      </c>
      <c r="E15" s="37">
        <v>800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400</v>
      </c>
      <c r="U15" s="37">
        <f t="shared" si="1"/>
        <v>1200</v>
      </c>
      <c r="V15" s="37">
        <v>800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f t="shared" si="2"/>
        <v>800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f t="shared" si="0"/>
        <v>0</v>
      </c>
    </row>
    <row r="16" spans="1:55">
      <c r="A16" s="3">
        <v>2016015</v>
      </c>
      <c r="B16" s="11" t="s">
        <v>122</v>
      </c>
      <c r="C16" s="2">
        <v>1548779</v>
      </c>
      <c r="D16" s="10" t="s">
        <v>123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f t="shared" si="1"/>
        <v>0</v>
      </c>
      <c r="V16" s="37">
        <v>400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f t="shared" si="2"/>
        <v>400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f t="shared" si="0"/>
        <v>0</v>
      </c>
    </row>
    <row r="17" spans="1:55">
      <c r="A17" s="3">
        <v>2016016</v>
      </c>
      <c r="B17" s="11" t="s">
        <v>126</v>
      </c>
      <c r="C17" s="2">
        <v>1548959</v>
      </c>
      <c r="D17" s="10" t="s">
        <v>127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f t="shared" si="1"/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f t="shared" si="2"/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f t="shared" si="0"/>
        <v>0</v>
      </c>
    </row>
    <row r="18" spans="1:55">
      <c r="A18" s="3">
        <v>2016017</v>
      </c>
      <c r="B18" s="11" t="s">
        <v>131</v>
      </c>
      <c r="C18" s="2">
        <v>1550696</v>
      </c>
      <c r="D18" s="10" t="s">
        <v>132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f t="shared" si="1"/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f t="shared" si="2"/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f t="shared" si="0"/>
        <v>0</v>
      </c>
    </row>
    <row r="19" spans="1:55">
      <c r="A19" s="3">
        <v>2016018</v>
      </c>
      <c r="B19" s="11" t="s">
        <v>135</v>
      </c>
      <c r="C19" s="2">
        <v>1552257</v>
      </c>
      <c r="D19" s="10" t="s">
        <v>136</v>
      </c>
      <c r="E19" s="37">
        <v>0</v>
      </c>
      <c r="F19" s="37">
        <v>800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f t="shared" si="1"/>
        <v>800</v>
      </c>
      <c r="V19" s="37">
        <v>0</v>
      </c>
      <c r="W19" s="37">
        <v>800</v>
      </c>
      <c r="X19" s="37">
        <v>800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f t="shared" si="2"/>
        <v>1600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f t="shared" si="0"/>
        <v>0</v>
      </c>
    </row>
    <row r="20" spans="1:55">
      <c r="A20" s="3">
        <v>2016019</v>
      </c>
      <c r="B20" s="11" t="s">
        <v>139</v>
      </c>
      <c r="C20" s="2">
        <v>1553177</v>
      </c>
      <c r="D20" s="10" t="s">
        <v>140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f t="shared" si="1"/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f t="shared" si="2"/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f t="shared" si="0"/>
        <v>0</v>
      </c>
    </row>
    <row r="21" spans="1:55">
      <c r="A21" s="3">
        <v>2016020</v>
      </c>
      <c r="B21" s="11" t="s">
        <v>143</v>
      </c>
      <c r="C21" s="2">
        <v>1553317</v>
      </c>
      <c r="D21" s="10" t="s">
        <v>144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f t="shared" si="1"/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f t="shared" si="2"/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f t="shared" si="0"/>
        <v>0</v>
      </c>
    </row>
    <row r="22" spans="1:55">
      <c r="A22" s="3">
        <v>2016021</v>
      </c>
      <c r="B22" s="11" t="s">
        <v>148</v>
      </c>
      <c r="C22" s="2">
        <v>1553631</v>
      </c>
      <c r="D22" s="10" t="s">
        <v>149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f t="shared" si="1"/>
        <v>0</v>
      </c>
      <c r="V22" s="37">
        <v>0</v>
      </c>
      <c r="W22" s="37">
        <v>400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f t="shared" si="2"/>
        <v>400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f t="shared" si="0"/>
        <v>0</v>
      </c>
    </row>
    <row r="23" spans="1:55">
      <c r="A23" s="3">
        <v>2016023</v>
      </c>
      <c r="B23" s="11" t="s">
        <v>152</v>
      </c>
      <c r="C23" s="2">
        <v>1553243</v>
      </c>
      <c r="D23" s="10" t="s">
        <v>153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f t="shared" si="1"/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f t="shared" si="2"/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f t="shared" si="0"/>
        <v>0</v>
      </c>
    </row>
    <row r="24" spans="1:55">
      <c r="A24" s="3">
        <v>2016024</v>
      </c>
      <c r="B24" s="11" t="s">
        <v>156</v>
      </c>
      <c r="C24" s="2">
        <v>1554443</v>
      </c>
      <c r="D24" s="10" t="s">
        <v>157</v>
      </c>
      <c r="E24" s="37">
        <v>800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f t="shared" si="1"/>
        <v>800</v>
      </c>
      <c r="V24" s="37">
        <v>800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f t="shared" si="2"/>
        <v>800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f t="shared" si="0"/>
        <v>0</v>
      </c>
    </row>
    <row r="25" spans="1:55">
      <c r="A25" s="3">
        <v>2016025</v>
      </c>
      <c r="B25" s="11" t="s">
        <v>161</v>
      </c>
      <c r="C25" s="2">
        <v>1552649</v>
      </c>
      <c r="D25" s="10" t="s">
        <v>162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f t="shared" si="1"/>
        <v>0</v>
      </c>
      <c r="V25" s="37">
        <v>0</v>
      </c>
      <c r="W25" s="37">
        <v>400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f t="shared" si="2"/>
        <v>400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f t="shared" si="0"/>
        <v>0</v>
      </c>
    </row>
    <row r="26" spans="1:55">
      <c r="A26" s="3">
        <v>2016026</v>
      </c>
      <c r="B26" s="11" t="s">
        <v>166</v>
      </c>
      <c r="C26" s="2">
        <v>1552477</v>
      </c>
      <c r="D26" s="10" t="s">
        <v>167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f t="shared" si="1"/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f t="shared" si="2"/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f t="shared" si="0"/>
        <v>0</v>
      </c>
    </row>
    <row r="27" spans="1:55">
      <c r="A27" s="3">
        <v>2016027</v>
      </c>
      <c r="B27" s="11" t="s">
        <v>169</v>
      </c>
      <c r="C27" s="2">
        <v>1154724</v>
      </c>
      <c r="D27" s="10" t="s">
        <v>170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800</v>
      </c>
      <c r="R27" s="37">
        <v>0</v>
      </c>
      <c r="S27" s="37">
        <v>400</v>
      </c>
      <c r="T27" s="37">
        <v>800</v>
      </c>
      <c r="U27" s="37">
        <f t="shared" si="1"/>
        <v>2000</v>
      </c>
      <c r="V27" s="37">
        <v>400</v>
      </c>
      <c r="W27" s="37">
        <v>800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f t="shared" si="2"/>
        <v>1200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f t="shared" si="0"/>
        <v>0</v>
      </c>
    </row>
    <row r="28" spans="1:55">
      <c r="A28" s="3">
        <v>2016028</v>
      </c>
      <c r="B28" s="11" t="s">
        <v>173</v>
      </c>
      <c r="C28" s="2">
        <v>1554568</v>
      </c>
      <c r="D28" s="10" t="s">
        <v>174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f t="shared" si="1"/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f t="shared" si="2"/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f t="shared" si="0"/>
        <v>0</v>
      </c>
    </row>
    <row r="29" spans="1:55">
      <c r="A29" s="3">
        <v>2016029</v>
      </c>
      <c r="B29" s="11" t="s">
        <v>178</v>
      </c>
      <c r="C29" s="2">
        <v>1555311</v>
      </c>
      <c r="D29" s="10" t="s">
        <v>179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400</v>
      </c>
      <c r="Q29" s="37">
        <v>0</v>
      </c>
      <c r="R29" s="37">
        <v>0</v>
      </c>
      <c r="S29" s="37">
        <v>0</v>
      </c>
      <c r="T29" s="37">
        <v>0</v>
      </c>
      <c r="U29" s="37">
        <f t="shared" si="1"/>
        <v>400</v>
      </c>
      <c r="V29" s="37">
        <v>400</v>
      </c>
      <c r="W29" s="37">
        <v>0</v>
      </c>
      <c r="X29" s="37">
        <v>0</v>
      </c>
      <c r="Y29" s="37">
        <v>0</v>
      </c>
      <c r="Z29" s="37">
        <v>400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f t="shared" si="2"/>
        <v>800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f t="shared" si="0"/>
        <v>0</v>
      </c>
    </row>
    <row r="30" spans="1:55">
      <c r="A30" s="3">
        <v>2016030</v>
      </c>
      <c r="B30" s="11" t="s">
        <v>183</v>
      </c>
      <c r="C30" s="2">
        <v>1555563</v>
      </c>
      <c r="D30" s="10" t="s">
        <v>184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7">
        <f t="shared" si="1"/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37">
        <f t="shared" si="2"/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>
        <f t="shared" si="0"/>
        <v>0</v>
      </c>
    </row>
    <row r="31" spans="1:55">
      <c r="A31" s="3">
        <v>2016031</v>
      </c>
      <c r="B31" s="11" t="s">
        <v>186</v>
      </c>
      <c r="C31" s="2">
        <v>1556021</v>
      </c>
      <c r="D31" s="10" t="s">
        <v>187</v>
      </c>
      <c r="E31" s="2">
        <v>400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7">
        <f t="shared" si="1"/>
        <v>400</v>
      </c>
      <c r="V31" s="2">
        <v>400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37">
        <f t="shared" si="2"/>
        <v>400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37">
        <f t="shared" si="0"/>
        <v>0</v>
      </c>
    </row>
    <row r="32" spans="1:55">
      <c r="A32" s="3">
        <v>2016032</v>
      </c>
      <c r="B32" s="11" t="s">
        <v>189</v>
      </c>
      <c r="C32" s="2">
        <v>1555401</v>
      </c>
      <c r="D32" s="10" t="s">
        <v>190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7">
        <f t="shared" si="1"/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37">
        <f t="shared" si="2"/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>
        <f t="shared" si="0"/>
        <v>0</v>
      </c>
    </row>
    <row r="33" spans="1:55">
      <c r="A33" s="3">
        <v>2016033</v>
      </c>
      <c r="B33" s="11" t="s">
        <v>193</v>
      </c>
      <c r="C33" s="2">
        <v>1557423</v>
      </c>
      <c r="D33" s="10" t="s">
        <v>194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7">
        <f t="shared" si="1"/>
        <v>0</v>
      </c>
      <c r="V33" s="2">
        <v>800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37">
        <f t="shared" si="2"/>
        <v>800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>
        <f t="shared" si="0"/>
        <v>0</v>
      </c>
    </row>
    <row r="34" spans="1:55">
      <c r="A34" s="3">
        <v>2016034</v>
      </c>
      <c r="B34" s="11" t="s">
        <v>196</v>
      </c>
      <c r="C34" s="2">
        <v>1558801</v>
      </c>
      <c r="D34" s="10" t="s">
        <v>197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1200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7">
        <f t="shared" si="1"/>
        <v>1200</v>
      </c>
      <c r="V34" s="2">
        <v>0</v>
      </c>
      <c r="W34" s="2">
        <v>400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400</v>
      </c>
      <c r="AD34" s="2">
        <v>400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37">
        <f t="shared" si="2"/>
        <v>1200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37">
        <f t="shared" si="0"/>
        <v>0</v>
      </c>
    </row>
    <row r="35" spans="1:55">
      <c r="A35" s="3">
        <v>2016035</v>
      </c>
      <c r="B35" s="11" t="s">
        <v>199</v>
      </c>
      <c r="C35" s="2">
        <v>1558034</v>
      </c>
      <c r="D35" s="10" t="s">
        <v>200</v>
      </c>
      <c r="E35" s="2">
        <v>400</v>
      </c>
      <c r="F35" s="2">
        <v>400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7">
        <f t="shared" si="1"/>
        <v>800</v>
      </c>
      <c r="V35" s="2">
        <v>400</v>
      </c>
      <c r="W35" s="2">
        <v>400</v>
      </c>
      <c r="X35" s="2">
        <v>400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37">
        <f t="shared" si="2"/>
        <v>1200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37">
        <f t="shared" si="0"/>
        <v>1</v>
      </c>
    </row>
    <row r="36" spans="1:55">
      <c r="A36" s="3">
        <v>2016036</v>
      </c>
      <c r="B36" s="11" t="s">
        <v>203</v>
      </c>
      <c r="C36" s="2">
        <v>1303780</v>
      </c>
      <c r="D36" s="10" t="s">
        <v>204</v>
      </c>
      <c r="E36" s="2">
        <v>0</v>
      </c>
      <c r="F36" s="2">
        <v>0</v>
      </c>
      <c r="G36" s="2">
        <v>400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400</v>
      </c>
      <c r="T36" s="2">
        <v>1200</v>
      </c>
      <c r="U36" s="2">
        <f t="shared" si="1"/>
        <v>2000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37">
        <f t="shared" si="2"/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37">
        <f t="shared" si="0"/>
        <v>0</v>
      </c>
    </row>
    <row r="37" spans="1:55">
      <c r="A37" s="3">
        <v>2016037</v>
      </c>
      <c r="B37" s="11" t="s">
        <v>208</v>
      </c>
      <c r="C37" s="2">
        <v>1559426</v>
      </c>
      <c r="D37" s="10" t="s">
        <v>209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 t="shared" si="1"/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37">
        <f t="shared" si="2"/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>
        <f t="shared" si="0"/>
        <v>0</v>
      </c>
    </row>
    <row r="38" spans="1:55">
      <c r="A38" s="3">
        <v>2016038</v>
      </c>
      <c r="B38" s="11" t="s">
        <v>211</v>
      </c>
      <c r="C38" s="2">
        <v>1560013</v>
      </c>
      <c r="D38" s="10" t="s">
        <v>212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 t="shared" si="1"/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37">
        <f t="shared" si="2"/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37">
        <f t="shared" si="0"/>
        <v>0</v>
      </c>
    </row>
    <row r="39" spans="1:55">
      <c r="A39" s="3">
        <v>2016039</v>
      </c>
      <c r="B39" s="11" t="s">
        <v>215</v>
      </c>
      <c r="C39" s="2">
        <v>1560584</v>
      </c>
      <c r="D39" s="10" t="s">
        <v>216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 t="shared" si="1"/>
        <v>0</v>
      </c>
      <c r="V39" s="2">
        <v>400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37">
        <f t="shared" si="2"/>
        <v>400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37">
        <f t="shared" si="0"/>
        <v>0</v>
      </c>
    </row>
    <row r="40" spans="1:55">
      <c r="A40" s="3">
        <v>2016040</v>
      </c>
      <c r="B40" s="11" t="s">
        <v>218</v>
      </c>
      <c r="C40" s="2">
        <v>1560960</v>
      </c>
      <c r="D40" s="10" t="s">
        <v>219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 t="shared" si="1"/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37">
        <f t="shared" si="2"/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37">
        <f t="shared" si="0"/>
        <v>0</v>
      </c>
    </row>
    <row r="41" spans="1:55">
      <c r="A41" s="3">
        <v>2016041</v>
      </c>
      <c r="B41" s="11" t="s">
        <v>221</v>
      </c>
      <c r="C41" s="2">
        <v>1561814</v>
      </c>
      <c r="D41" s="10" t="s">
        <v>222</v>
      </c>
      <c r="E41" s="2">
        <v>0</v>
      </c>
      <c r="F41" s="2">
        <v>800</v>
      </c>
      <c r="G41" s="2">
        <v>0</v>
      </c>
      <c r="H41" s="2">
        <v>0</v>
      </c>
      <c r="I41" s="2">
        <v>800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400</v>
      </c>
      <c r="R41" s="2">
        <v>0</v>
      </c>
      <c r="S41" s="2">
        <v>0</v>
      </c>
      <c r="T41" s="2">
        <v>2400</v>
      </c>
      <c r="U41" s="2">
        <f t="shared" si="1"/>
        <v>4400</v>
      </c>
      <c r="V41" s="2">
        <v>0</v>
      </c>
      <c r="W41" s="2">
        <v>400</v>
      </c>
      <c r="X41" s="2">
        <v>0</v>
      </c>
      <c r="Y41" s="2">
        <v>0</v>
      </c>
      <c r="Z41" s="2">
        <v>800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6000</v>
      </c>
      <c r="AL41" s="37">
        <f t="shared" si="2"/>
        <v>7200</v>
      </c>
      <c r="AM41" s="2">
        <v>0</v>
      </c>
      <c r="AN41" s="2">
        <v>0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37">
        <f t="shared" si="0"/>
        <v>1</v>
      </c>
    </row>
    <row r="42" spans="1:55">
      <c r="A42" s="3">
        <v>2016042</v>
      </c>
      <c r="B42" s="11" t="s">
        <v>227</v>
      </c>
      <c r="C42" s="2">
        <v>1561565</v>
      </c>
      <c r="D42" s="10" t="s">
        <v>228</v>
      </c>
      <c r="E42" s="2">
        <v>400</v>
      </c>
      <c r="F42" s="2">
        <v>1200</v>
      </c>
      <c r="G42" s="2">
        <v>800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 t="shared" si="1"/>
        <v>2400</v>
      </c>
      <c r="V42" s="2">
        <v>0</v>
      </c>
      <c r="W42" s="2">
        <v>2200</v>
      </c>
      <c r="X42" s="2">
        <v>400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37">
        <f t="shared" si="2"/>
        <v>2600</v>
      </c>
      <c r="AM42" s="2">
        <v>0</v>
      </c>
      <c r="AN42" s="2">
        <v>0</v>
      </c>
      <c r="AO42" s="2">
        <v>2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37">
        <f t="shared" si="0"/>
        <v>2</v>
      </c>
    </row>
    <row r="43" spans="1:55">
      <c r="A43" s="3">
        <v>2016043</v>
      </c>
      <c r="B43" s="11" t="s">
        <v>232</v>
      </c>
      <c r="C43" s="2">
        <v>1561555</v>
      </c>
      <c r="D43" s="10" t="s">
        <v>233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 t="shared" si="1"/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400</v>
      </c>
      <c r="AD43" s="2">
        <v>0</v>
      </c>
      <c r="AE43" s="2">
        <v>0</v>
      </c>
      <c r="AF43" s="2">
        <v>0</v>
      </c>
      <c r="AG43" s="2">
        <v>3000</v>
      </c>
      <c r="AH43" s="2">
        <v>3000</v>
      </c>
      <c r="AI43" s="2">
        <v>1000</v>
      </c>
      <c r="AJ43" s="2">
        <v>0</v>
      </c>
      <c r="AK43" s="2">
        <v>0</v>
      </c>
      <c r="AL43" s="37">
        <f t="shared" si="2"/>
        <v>7400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37">
        <f t="shared" si="0"/>
        <v>0</v>
      </c>
    </row>
    <row r="44" spans="1:55">
      <c r="A44" s="3">
        <v>2016044</v>
      </c>
      <c r="B44" s="11" t="s">
        <v>236</v>
      </c>
      <c r="C44" s="2">
        <v>1562597</v>
      </c>
      <c r="D44" s="10" t="s">
        <v>237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 t="shared" si="1"/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37">
        <f t="shared" si="2"/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37">
        <f t="shared" si="0"/>
        <v>0</v>
      </c>
    </row>
    <row r="45" spans="1:55">
      <c r="A45" s="3">
        <v>2016045</v>
      </c>
      <c r="B45" s="11" t="s">
        <v>240</v>
      </c>
      <c r="C45" s="2">
        <v>1562975</v>
      </c>
      <c r="D45" s="10" t="s">
        <v>241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 t="shared" si="1"/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37">
        <f t="shared" si="2"/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37">
        <f t="shared" si="0"/>
        <v>0</v>
      </c>
    </row>
    <row r="46" spans="1:55">
      <c r="A46" s="3">
        <v>2016046</v>
      </c>
      <c r="B46" s="11" t="s">
        <v>243</v>
      </c>
      <c r="C46" s="2">
        <v>1564535</v>
      </c>
      <c r="D46" s="10" t="s">
        <v>244</v>
      </c>
      <c r="E46" s="2">
        <v>400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 t="shared" si="1"/>
        <v>400</v>
      </c>
      <c r="V46" s="2">
        <v>800</v>
      </c>
      <c r="W46" s="2">
        <v>800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37">
        <f t="shared" si="2"/>
        <v>1600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37">
        <f t="shared" si="0"/>
        <v>0</v>
      </c>
    </row>
    <row r="47" spans="1:55">
      <c r="A47" s="3">
        <v>2016047</v>
      </c>
      <c r="B47" s="11" t="s">
        <v>246</v>
      </c>
      <c r="C47" s="2">
        <v>1565661</v>
      </c>
      <c r="D47" s="10" t="s">
        <v>247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400</v>
      </c>
      <c r="K47" s="2">
        <v>0</v>
      </c>
      <c r="L47" s="2">
        <v>0</v>
      </c>
      <c r="M47" s="2">
        <v>0</v>
      </c>
      <c r="N47" s="2">
        <v>0</v>
      </c>
      <c r="O47" s="2">
        <v>400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 t="shared" si="1"/>
        <v>800</v>
      </c>
      <c r="V47" s="2">
        <v>0</v>
      </c>
      <c r="W47" s="2">
        <v>800</v>
      </c>
      <c r="X47" s="2">
        <v>0</v>
      </c>
      <c r="Y47" s="2">
        <v>0</v>
      </c>
      <c r="Z47" s="2">
        <v>0</v>
      </c>
      <c r="AA47" s="2">
        <v>400</v>
      </c>
      <c r="AB47" s="2">
        <v>400</v>
      </c>
      <c r="AC47" s="2">
        <v>400</v>
      </c>
      <c r="AD47" s="2">
        <v>2000</v>
      </c>
      <c r="AE47" s="2">
        <v>2000</v>
      </c>
      <c r="AF47" s="2">
        <v>0</v>
      </c>
      <c r="AG47" s="2">
        <v>400</v>
      </c>
      <c r="AH47" s="2">
        <v>0</v>
      </c>
      <c r="AI47" s="2">
        <v>400</v>
      </c>
      <c r="AJ47" s="2">
        <v>0</v>
      </c>
      <c r="AK47" s="2">
        <v>0</v>
      </c>
      <c r="AL47" s="2">
        <f t="shared" si="2"/>
        <v>6800</v>
      </c>
      <c r="AM47" s="2">
        <v>0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0</v>
      </c>
      <c r="AU47" s="2">
        <v>1</v>
      </c>
      <c r="AV47" s="2">
        <v>0</v>
      </c>
      <c r="AW47" s="2">
        <v>1</v>
      </c>
      <c r="AX47" s="2">
        <v>1</v>
      </c>
      <c r="AY47" s="2">
        <v>0</v>
      </c>
      <c r="AZ47" s="2">
        <v>1</v>
      </c>
      <c r="BA47" s="2">
        <v>1</v>
      </c>
      <c r="BB47" s="2">
        <v>0</v>
      </c>
      <c r="BC47" s="2">
        <f t="shared" si="0"/>
        <v>7</v>
      </c>
    </row>
    <row r="48" spans="1:55">
      <c r="A48" s="3">
        <v>2016048</v>
      </c>
      <c r="B48" s="11" t="s">
        <v>250</v>
      </c>
      <c r="C48" s="2">
        <v>1566387</v>
      </c>
      <c r="D48" s="10" t="s">
        <v>251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800</v>
      </c>
      <c r="R48" s="2">
        <v>400</v>
      </c>
      <c r="S48" s="2">
        <v>0</v>
      </c>
      <c r="T48" s="2">
        <v>13200</v>
      </c>
      <c r="U48" s="2">
        <f t="shared" si="1"/>
        <v>14400</v>
      </c>
      <c r="V48" s="2">
        <v>0</v>
      </c>
      <c r="W48" s="2">
        <v>800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2500</v>
      </c>
      <c r="AG48" s="2">
        <v>2500</v>
      </c>
      <c r="AH48" s="2">
        <v>1000</v>
      </c>
      <c r="AI48" s="2">
        <v>0</v>
      </c>
      <c r="AJ48" s="2">
        <v>400</v>
      </c>
      <c r="AK48" s="2">
        <v>14800</v>
      </c>
      <c r="AL48" s="2">
        <f t="shared" si="2"/>
        <v>22000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6</v>
      </c>
      <c r="BC48" s="2">
        <f t="shared" si="0"/>
        <v>6</v>
      </c>
    </row>
    <row r="49" spans="1:55">
      <c r="A49" s="3">
        <v>2016049</v>
      </c>
      <c r="B49" s="11" t="s">
        <v>255</v>
      </c>
      <c r="C49" s="2">
        <v>1565170</v>
      </c>
      <c r="D49" s="10" t="s">
        <v>256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 t="shared" si="1"/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f t="shared" si="2"/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f t="shared" si="0"/>
        <v>0</v>
      </c>
    </row>
    <row r="50" spans="1:55">
      <c r="A50" s="3">
        <v>2016050</v>
      </c>
      <c r="B50" s="11" t="s">
        <v>258</v>
      </c>
      <c r="C50" s="2">
        <v>1567418</v>
      </c>
      <c r="D50" s="10" t="s">
        <v>259</v>
      </c>
      <c r="E50" s="2">
        <v>400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 t="shared" si="1"/>
        <v>400</v>
      </c>
      <c r="V50" s="2">
        <v>400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f t="shared" si="2"/>
        <v>400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f t="shared" si="0"/>
        <v>0</v>
      </c>
    </row>
    <row r="51" spans="1:55">
      <c r="A51" s="3">
        <v>2016051</v>
      </c>
      <c r="B51" s="11" t="s">
        <v>250</v>
      </c>
      <c r="C51" s="2">
        <v>1566387</v>
      </c>
      <c r="D51" s="10" t="s">
        <v>251</v>
      </c>
      <c r="E51" s="2">
        <v>0</v>
      </c>
      <c r="F51" s="2">
        <v>400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400</v>
      </c>
      <c r="M51" s="2">
        <v>400</v>
      </c>
      <c r="N51" s="2">
        <v>0</v>
      </c>
      <c r="O51" s="2">
        <v>800</v>
      </c>
      <c r="P51" s="2">
        <v>400</v>
      </c>
      <c r="Q51" s="2">
        <v>400</v>
      </c>
      <c r="R51" s="2">
        <v>0</v>
      </c>
      <c r="S51" s="2">
        <v>400</v>
      </c>
      <c r="T51" s="2">
        <v>10800</v>
      </c>
      <c r="U51" s="2">
        <f t="shared" si="1"/>
        <v>14000</v>
      </c>
      <c r="V51" s="2">
        <v>0</v>
      </c>
      <c r="W51" s="2">
        <v>0</v>
      </c>
      <c r="X51" s="2">
        <v>400</v>
      </c>
      <c r="Y51" s="2">
        <v>400</v>
      </c>
      <c r="Z51" s="2">
        <v>2400</v>
      </c>
      <c r="AA51" s="2">
        <v>2000</v>
      </c>
      <c r="AB51" s="2">
        <v>2000</v>
      </c>
      <c r="AC51" s="2">
        <v>2000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2000</v>
      </c>
      <c r="AK51" s="2">
        <v>4000</v>
      </c>
      <c r="AL51" s="2">
        <f t="shared" si="2"/>
        <v>15200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7</v>
      </c>
      <c r="BC51" s="2">
        <f t="shared" si="0"/>
        <v>7</v>
      </c>
    </row>
    <row r="52" spans="1:55">
      <c r="A52" s="3">
        <v>2016052</v>
      </c>
      <c r="B52" s="11" t="s">
        <v>262</v>
      </c>
      <c r="C52" s="2">
        <v>1569729</v>
      </c>
      <c r="D52" s="10" t="s">
        <v>263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 t="shared" si="1"/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f t="shared" si="2"/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f t="shared" si="0"/>
        <v>0</v>
      </c>
    </row>
    <row r="53" spans="1:55">
      <c r="A53" s="3">
        <v>2016053</v>
      </c>
      <c r="B53" s="11" t="s">
        <v>265</v>
      </c>
      <c r="C53" s="2">
        <v>1569966</v>
      </c>
      <c r="D53" s="10" t="s">
        <v>266</v>
      </c>
      <c r="E53" s="2">
        <v>0</v>
      </c>
      <c r="F53" s="2">
        <v>400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 t="shared" si="1"/>
        <v>400</v>
      </c>
      <c r="V53" s="2">
        <v>800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f t="shared" si="2"/>
        <v>800</v>
      </c>
      <c r="AM53" s="2">
        <v>0</v>
      </c>
      <c r="AN53" s="2">
        <v>0</v>
      </c>
      <c r="AO53" s="2">
        <v>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f t="shared" si="0"/>
        <v>1</v>
      </c>
    </row>
    <row r="54" spans="1:55">
      <c r="A54" s="3">
        <v>2016054</v>
      </c>
      <c r="B54" s="11" t="s">
        <v>269</v>
      </c>
      <c r="C54" s="2">
        <v>1570129</v>
      </c>
      <c r="D54" s="10" t="s">
        <v>270</v>
      </c>
      <c r="E54" s="2">
        <v>400</v>
      </c>
      <c r="F54" s="2">
        <v>400</v>
      </c>
      <c r="G54" s="2">
        <v>2000</v>
      </c>
      <c r="H54" s="2">
        <v>0</v>
      </c>
      <c r="I54" s="2">
        <v>400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400</v>
      </c>
      <c r="Q54" s="2">
        <v>0</v>
      </c>
      <c r="R54" s="2">
        <v>0</v>
      </c>
      <c r="S54" s="2">
        <v>0</v>
      </c>
      <c r="T54" s="2">
        <v>0</v>
      </c>
      <c r="U54" s="2">
        <f t="shared" si="1"/>
        <v>3600</v>
      </c>
      <c r="V54" s="2">
        <v>0</v>
      </c>
      <c r="W54" s="2">
        <v>1600</v>
      </c>
      <c r="X54" s="2">
        <v>1600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f t="shared" si="2"/>
        <v>3200</v>
      </c>
      <c r="AM54" s="2">
        <v>0</v>
      </c>
      <c r="AN54" s="2">
        <v>0</v>
      </c>
      <c r="AO54" s="2">
        <v>2</v>
      </c>
      <c r="AP54" s="2">
        <v>1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f t="shared" si="0"/>
        <v>4</v>
      </c>
    </row>
    <row r="55" spans="1:55">
      <c r="A55" s="3">
        <v>2016055</v>
      </c>
      <c r="B55" s="11" t="s">
        <v>273</v>
      </c>
      <c r="C55" s="2">
        <v>1568832</v>
      </c>
      <c r="D55" s="10" t="s">
        <v>274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 t="shared" si="1"/>
        <v>0</v>
      </c>
      <c r="V55" s="2">
        <v>800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f t="shared" si="2"/>
        <v>800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f t="shared" si="0"/>
        <v>0</v>
      </c>
    </row>
    <row r="56" spans="1:55">
      <c r="A56" s="3">
        <v>2016056</v>
      </c>
      <c r="B56" s="11" t="s">
        <v>276</v>
      </c>
      <c r="C56" s="2">
        <v>1570005</v>
      </c>
      <c r="D56" s="10" t="s">
        <v>277</v>
      </c>
      <c r="E56" s="2">
        <v>800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 t="shared" si="1"/>
        <v>800</v>
      </c>
      <c r="V56" s="2">
        <v>800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f t="shared" si="2"/>
        <v>800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f t="shared" si="0"/>
        <v>0</v>
      </c>
    </row>
    <row r="57" spans="1:55">
      <c r="A57" s="3">
        <v>2016057</v>
      </c>
      <c r="B57" s="11" t="s">
        <v>279</v>
      </c>
      <c r="C57" s="2">
        <v>1569863</v>
      </c>
      <c r="D57" s="10" t="s">
        <v>280</v>
      </c>
      <c r="E57" s="2">
        <v>0</v>
      </c>
      <c r="F57" s="2">
        <v>0</v>
      </c>
      <c r="G57" s="2">
        <v>0</v>
      </c>
      <c r="H57" s="2">
        <v>0</v>
      </c>
      <c r="I57" s="2">
        <v>400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 t="shared" si="1"/>
        <v>400</v>
      </c>
      <c r="V57" s="2">
        <v>400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f t="shared" si="2"/>
        <v>400</v>
      </c>
      <c r="AM57" s="2">
        <v>0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f t="shared" si="0"/>
        <v>1</v>
      </c>
    </row>
    <row r="58" spans="1:55">
      <c r="A58" s="3">
        <v>2016058</v>
      </c>
      <c r="B58" s="11" t="s">
        <v>284</v>
      </c>
      <c r="C58" s="2">
        <v>1571632</v>
      </c>
      <c r="D58" s="10" t="s">
        <v>285</v>
      </c>
      <c r="E58" s="2">
        <v>2400</v>
      </c>
      <c r="F58" s="2">
        <v>2000</v>
      </c>
      <c r="G58" s="2">
        <v>400</v>
      </c>
      <c r="H58" s="2">
        <v>400</v>
      </c>
      <c r="I58" s="2">
        <v>800</v>
      </c>
      <c r="J58" s="2">
        <v>800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1600</v>
      </c>
      <c r="U58" s="2">
        <f t="shared" si="1"/>
        <v>8400</v>
      </c>
      <c r="V58" s="2">
        <v>2000</v>
      </c>
      <c r="W58" s="2">
        <v>1600</v>
      </c>
      <c r="X58" s="2">
        <v>400</v>
      </c>
      <c r="Y58" s="2">
        <v>300</v>
      </c>
      <c r="Z58" s="2">
        <v>400</v>
      </c>
      <c r="AA58" s="2">
        <v>800</v>
      </c>
      <c r="AB58" s="2">
        <v>400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1600</v>
      </c>
      <c r="AL58" s="2">
        <f t="shared" si="2"/>
        <v>7500</v>
      </c>
      <c r="AM58" s="2">
        <v>0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f t="shared" si="0"/>
        <v>2</v>
      </c>
    </row>
    <row r="59" spans="1:55">
      <c r="A59" s="3">
        <v>2016059</v>
      </c>
      <c r="B59" s="11" t="s">
        <v>289</v>
      </c>
      <c r="C59" s="2">
        <v>1571518</v>
      </c>
      <c r="D59" s="10" t="s">
        <v>290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 t="shared" si="1"/>
        <v>0</v>
      </c>
      <c r="V59" s="2">
        <v>400</v>
      </c>
      <c r="W59" s="2">
        <v>400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f t="shared" si="2"/>
        <v>800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f t="shared" si="0"/>
        <v>0</v>
      </c>
    </row>
    <row r="60" spans="1:55">
      <c r="A60" s="3">
        <v>2016060</v>
      </c>
      <c r="B60" s="11" t="s">
        <v>292</v>
      </c>
      <c r="C60" s="2">
        <v>1571367</v>
      </c>
      <c r="D60" s="10" t="s">
        <v>293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 t="shared" si="1"/>
        <v>0</v>
      </c>
      <c r="V60" s="2">
        <v>0</v>
      </c>
      <c r="W60" s="2">
        <v>800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f t="shared" si="2"/>
        <v>800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f t="shared" si="0"/>
        <v>0</v>
      </c>
    </row>
    <row r="61" spans="1:55">
      <c r="A61" s="2">
        <v>2018001</v>
      </c>
      <c r="B61" s="11" t="s">
        <v>297</v>
      </c>
      <c r="C61" s="2">
        <v>1610354</v>
      </c>
      <c r="D61" s="10" t="s">
        <v>298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 t="shared" si="1"/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f t="shared" si="2"/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f t="shared" si="0"/>
        <v>0</v>
      </c>
    </row>
    <row r="62" spans="1:55">
      <c r="A62" s="3">
        <v>2018002</v>
      </c>
      <c r="B62" s="11" t="s">
        <v>300</v>
      </c>
      <c r="C62" s="2">
        <v>1611220</v>
      </c>
      <c r="D62" s="10" t="s">
        <v>301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 t="shared" si="1"/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f t="shared" si="2"/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f t="shared" si="0"/>
        <v>0</v>
      </c>
    </row>
    <row r="63" spans="1:55">
      <c r="A63" s="3">
        <v>2018003</v>
      </c>
      <c r="B63" s="11" t="s">
        <v>305</v>
      </c>
      <c r="C63" s="2">
        <v>1613849</v>
      </c>
      <c r="D63" s="10" t="s">
        <v>306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 t="shared" si="1"/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f t="shared" si="2"/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f t="shared" si="0"/>
        <v>0</v>
      </c>
    </row>
    <row r="64" spans="1:55">
      <c r="A64" s="3">
        <v>2018004</v>
      </c>
      <c r="B64" s="11" t="s">
        <v>308</v>
      </c>
      <c r="C64" s="2">
        <v>1613932</v>
      </c>
      <c r="D64" s="10" t="s">
        <v>309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 t="shared" si="1"/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f t="shared" si="2"/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f t="shared" si="0"/>
        <v>0</v>
      </c>
    </row>
    <row r="65" spans="1:55">
      <c r="A65" s="3">
        <v>2018005</v>
      </c>
      <c r="B65" s="11" t="s">
        <v>312</v>
      </c>
      <c r="C65" s="2">
        <v>1610582</v>
      </c>
      <c r="D65" s="10" t="s">
        <v>313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 t="shared" si="1"/>
        <v>0</v>
      </c>
      <c r="V65" s="2">
        <v>0</v>
      </c>
      <c r="W65" s="2">
        <v>400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f t="shared" si="2"/>
        <v>400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f t="shared" si="0"/>
        <v>0</v>
      </c>
    </row>
    <row r="66" spans="1:55">
      <c r="A66" s="3">
        <v>2018006</v>
      </c>
      <c r="B66" s="11" t="s">
        <v>316</v>
      </c>
      <c r="C66" s="2">
        <v>1612471</v>
      </c>
      <c r="D66" s="10" t="s">
        <v>317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 t="shared" si="1"/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f t="shared" si="2"/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f t="shared" si="0"/>
        <v>0</v>
      </c>
    </row>
    <row r="67" spans="1:55">
      <c r="A67" s="3">
        <v>2018007</v>
      </c>
      <c r="B67" s="11" t="s">
        <v>320</v>
      </c>
      <c r="C67" s="2">
        <v>1609338</v>
      </c>
      <c r="D67" s="10" t="s">
        <v>321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 t="shared" si="1"/>
        <v>0</v>
      </c>
      <c r="V67" s="2">
        <v>0</v>
      </c>
      <c r="W67" s="2">
        <v>0</v>
      </c>
      <c r="X67" s="2">
        <v>0</v>
      </c>
      <c r="Y67" s="2">
        <v>0</v>
      </c>
      <c r="Z67" s="2">
        <v>400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f t="shared" si="2"/>
        <v>400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f t="shared" ref="BC67:BC87" si="3">AM67+AN67+AO67+AP67+AQ67+AR67+AS67+AT67+AU67+AV67+AW67+AX67+AY67+AZ67+BA67+BB67</f>
        <v>0</v>
      </c>
    </row>
    <row r="68" spans="1:55">
      <c r="A68" s="3">
        <v>2018008</v>
      </c>
      <c r="B68" s="11" t="s">
        <v>324</v>
      </c>
      <c r="C68" s="2">
        <v>1614697</v>
      </c>
      <c r="D68" s="10" t="s">
        <v>325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800</v>
      </c>
      <c r="U68" s="2">
        <f t="shared" si="1"/>
        <v>800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f t="shared" si="2"/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f t="shared" si="3"/>
        <v>0</v>
      </c>
    </row>
    <row r="69" spans="1:55">
      <c r="A69" s="3">
        <v>2018009</v>
      </c>
      <c r="B69" s="11" t="s">
        <v>327</v>
      </c>
      <c r="C69" s="2">
        <v>1613964</v>
      </c>
      <c r="D69" s="10" t="s">
        <v>328</v>
      </c>
      <c r="E69" s="2">
        <v>400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 t="shared" si="1"/>
        <v>400</v>
      </c>
      <c r="V69" s="2">
        <v>400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f t="shared" ref="AL69:AL88" si="4">V69+W69+X69+Y69+Z69+AA69+AB69+AC69+AD69+AE69+AF69+AG69+AH69+AI69+AJ69+AK69</f>
        <v>400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f t="shared" si="3"/>
        <v>0</v>
      </c>
    </row>
    <row r="70" spans="1:55">
      <c r="A70" s="3">
        <v>2018010</v>
      </c>
      <c r="B70" s="11" t="s">
        <v>331</v>
      </c>
      <c r="C70" s="2">
        <v>1614579</v>
      </c>
      <c r="D70" s="10" t="s">
        <v>332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 t="shared" si="1"/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f t="shared" si="4"/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f t="shared" si="3"/>
        <v>0</v>
      </c>
    </row>
    <row r="71" spans="1:55">
      <c r="A71" s="3">
        <v>2018011</v>
      </c>
      <c r="B71" s="11" t="s">
        <v>334</v>
      </c>
      <c r="C71" s="2">
        <v>1612701</v>
      </c>
      <c r="D71" s="10" t="s">
        <v>335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 t="shared" ref="U71:U87" si="5">E71+F71+G71+H71+I71+J71+K71+L71+M71+N71+O71+P71+Q71+R71+S71+T71</f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f t="shared" si="4"/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f t="shared" si="3"/>
        <v>0</v>
      </c>
    </row>
    <row r="72" spans="1:55">
      <c r="A72" s="3">
        <v>2018012</v>
      </c>
      <c r="B72" s="11" t="s">
        <v>337</v>
      </c>
      <c r="C72" s="2">
        <v>1615330</v>
      </c>
      <c r="D72" s="10" t="s">
        <v>338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 t="shared" si="5"/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f t="shared" si="4"/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f t="shared" si="3"/>
        <v>0</v>
      </c>
    </row>
    <row r="73" spans="1:55">
      <c r="A73" s="3">
        <v>2018013</v>
      </c>
      <c r="B73" s="11" t="s">
        <v>342</v>
      </c>
      <c r="C73" s="2">
        <v>1616830</v>
      </c>
      <c r="D73" s="10" t="s">
        <v>343</v>
      </c>
      <c r="E73" s="2">
        <v>0</v>
      </c>
      <c r="F73" s="2">
        <v>0</v>
      </c>
      <c r="G73" s="2">
        <v>400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 t="shared" si="5"/>
        <v>400</v>
      </c>
      <c r="V73" s="2">
        <v>800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f t="shared" si="4"/>
        <v>800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f t="shared" si="3"/>
        <v>0</v>
      </c>
    </row>
    <row r="74" spans="1:55">
      <c r="A74" s="3">
        <v>2018014</v>
      </c>
      <c r="B74" s="11" t="s">
        <v>347</v>
      </c>
      <c r="C74" s="2">
        <v>1616929</v>
      </c>
      <c r="D74" s="10" t="s">
        <v>348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 t="shared" si="5"/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f t="shared" si="4"/>
        <v>0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f t="shared" si="3"/>
        <v>1</v>
      </c>
    </row>
    <row r="75" spans="1:55">
      <c r="A75" s="3">
        <v>2018015</v>
      </c>
      <c r="B75" s="11" t="s">
        <v>350</v>
      </c>
      <c r="C75" s="2">
        <v>1618054</v>
      </c>
      <c r="D75" s="10" t="s">
        <v>351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 t="shared" si="5"/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f t="shared" si="4"/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f t="shared" si="3"/>
        <v>0</v>
      </c>
    </row>
    <row r="76" spans="1:55">
      <c r="A76" s="3">
        <v>2018016</v>
      </c>
      <c r="B76" s="11" t="s">
        <v>354</v>
      </c>
      <c r="C76" s="2">
        <v>1618690</v>
      </c>
      <c r="D76" s="10" t="s">
        <v>355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 t="shared" si="5"/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f t="shared" si="4"/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f t="shared" si="3"/>
        <v>0</v>
      </c>
    </row>
    <row r="77" spans="1:55">
      <c r="A77" s="3">
        <v>2018017</v>
      </c>
      <c r="B77" s="11" t="s">
        <v>359</v>
      </c>
      <c r="C77" s="2">
        <v>1617390</v>
      </c>
      <c r="D77" s="10" t="s">
        <v>360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400</v>
      </c>
      <c r="T77" s="2">
        <v>800</v>
      </c>
      <c r="U77" s="2">
        <f t="shared" si="5"/>
        <v>1200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400</v>
      </c>
      <c r="AL77" s="2">
        <f t="shared" si="4"/>
        <v>400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f t="shared" si="3"/>
        <v>0</v>
      </c>
    </row>
    <row r="78" spans="1:55">
      <c r="A78" s="3">
        <v>2018018</v>
      </c>
      <c r="B78" s="11" t="s">
        <v>364</v>
      </c>
      <c r="C78" s="2">
        <v>1619730</v>
      </c>
      <c r="D78" s="10" t="s">
        <v>365</v>
      </c>
      <c r="E78" s="2">
        <v>400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400</v>
      </c>
      <c r="Q78" s="2">
        <v>400</v>
      </c>
      <c r="R78" s="2">
        <v>800</v>
      </c>
      <c r="S78" s="2">
        <v>0</v>
      </c>
      <c r="T78" s="2">
        <v>400</v>
      </c>
      <c r="U78" s="2">
        <f t="shared" si="5"/>
        <v>2400</v>
      </c>
      <c r="V78" s="2">
        <v>400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f t="shared" si="4"/>
        <v>400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f t="shared" si="3"/>
        <v>1</v>
      </c>
    </row>
    <row r="79" spans="1:55">
      <c r="A79" s="3">
        <v>2018019</v>
      </c>
      <c r="B79" s="11" t="s">
        <v>370</v>
      </c>
      <c r="C79" s="2">
        <v>1618942</v>
      </c>
      <c r="D79" s="10" t="s">
        <v>371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 t="shared" si="5"/>
        <v>0</v>
      </c>
      <c r="V79" s="2">
        <v>400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f t="shared" si="4"/>
        <v>400</v>
      </c>
      <c r="AM79" s="2">
        <v>1</v>
      </c>
      <c r="AN79" s="2">
        <v>1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f t="shared" si="3"/>
        <v>2</v>
      </c>
    </row>
    <row r="80" spans="1:55">
      <c r="A80" s="3">
        <v>2018020</v>
      </c>
      <c r="B80" s="11" t="s">
        <v>375</v>
      </c>
      <c r="C80" s="2">
        <v>1620144</v>
      </c>
      <c r="D80" s="10" t="s">
        <v>376</v>
      </c>
      <c r="E80" s="2">
        <v>400</v>
      </c>
      <c r="F80" s="2">
        <v>400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 t="shared" si="5"/>
        <v>800</v>
      </c>
      <c r="V80" s="2">
        <v>800</v>
      </c>
      <c r="W80" s="2">
        <v>400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f t="shared" si="4"/>
        <v>1200</v>
      </c>
      <c r="AM80" s="2">
        <v>0</v>
      </c>
      <c r="AN80" s="2">
        <v>1</v>
      </c>
      <c r="AO80" s="2">
        <v>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f t="shared" si="3"/>
        <v>2</v>
      </c>
    </row>
    <row r="81" spans="1:55">
      <c r="A81" s="3">
        <v>2018021</v>
      </c>
      <c r="B81" s="11" t="s">
        <v>380</v>
      </c>
      <c r="C81" s="2">
        <v>1620136</v>
      </c>
      <c r="D81" s="10" t="s">
        <v>381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 t="shared" si="5"/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f t="shared" si="4"/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f t="shared" si="3"/>
        <v>0</v>
      </c>
    </row>
    <row r="82" spans="1:55">
      <c r="A82" s="3">
        <v>2018022</v>
      </c>
      <c r="B82" s="11" t="s">
        <v>385</v>
      </c>
      <c r="C82" s="2">
        <v>1618849</v>
      </c>
      <c r="D82" s="10" t="s">
        <v>386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400</v>
      </c>
      <c r="S82" s="2">
        <v>400</v>
      </c>
      <c r="T82" s="2">
        <v>0</v>
      </c>
      <c r="U82" s="2">
        <f t="shared" si="5"/>
        <v>800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f t="shared" si="4"/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f t="shared" si="3"/>
        <v>0</v>
      </c>
    </row>
    <row r="83" spans="1:55">
      <c r="A83" s="3">
        <v>2018023</v>
      </c>
      <c r="B83" s="11" t="s">
        <v>390</v>
      </c>
      <c r="C83" s="2">
        <v>1619560</v>
      </c>
      <c r="D83" s="10" t="s">
        <v>391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400</v>
      </c>
      <c r="P83" s="2">
        <v>0</v>
      </c>
      <c r="Q83" s="2">
        <v>0</v>
      </c>
      <c r="R83" s="2">
        <v>400</v>
      </c>
      <c r="S83" s="2">
        <v>400</v>
      </c>
      <c r="T83" s="2">
        <v>3600</v>
      </c>
      <c r="U83" s="2">
        <f t="shared" si="5"/>
        <v>4800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f t="shared" si="4"/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1</v>
      </c>
      <c r="BC83" s="2">
        <f t="shared" si="3"/>
        <v>1</v>
      </c>
    </row>
    <row r="84" spans="1:55">
      <c r="A84" s="3">
        <v>2018024</v>
      </c>
      <c r="B84" s="11" t="s">
        <v>395</v>
      </c>
      <c r="C84" s="2">
        <v>1620544</v>
      </c>
      <c r="D84" s="10" t="s">
        <v>396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400</v>
      </c>
      <c r="U84" s="2">
        <f t="shared" si="5"/>
        <v>400</v>
      </c>
      <c r="V84" s="2">
        <v>0</v>
      </c>
      <c r="W84" s="2">
        <v>0</v>
      </c>
      <c r="X84" s="2">
        <v>400</v>
      </c>
      <c r="Y84" s="2">
        <v>400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f t="shared" si="4"/>
        <v>800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f t="shared" si="3"/>
        <v>0</v>
      </c>
    </row>
    <row r="85" spans="1:55">
      <c r="A85" s="3">
        <v>2018025</v>
      </c>
      <c r="B85" s="11" t="s">
        <v>401</v>
      </c>
      <c r="C85" s="2">
        <v>1617334</v>
      </c>
      <c r="D85" s="10" t="s">
        <v>402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 t="shared" si="5"/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f t="shared" si="4"/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f t="shared" si="3"/>
        <v>0</v>
      </c>
    </row>
    <row r="86" spans="1:55">
      <c r="A86" s="3">
        <v>2018026</v>
      </c>
      <c r="B86" s="11" t="s">
        <v>406</v>
      </c>
      <c r="C86" s="2">
        <v>1621418</v>
      </c>
      <c r="D86" s="10" t="s">
        <v>407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800</v>
      </c>
      <c r="U86" s="2">
        <f t="shared" si="5"/>
        <v>800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f t="shared" si="4"/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f t="shared" si="3"/>
        <v>0</v>
      </c>
    </row>
    <row r="87" spans="1:55">
      <c r="A87" s="3">
        <v>2018027</v>
      </c>
      <c r="B87" s="11" t="s">
        <v>410</v>
      </c>
      <c r="C87" s="2">
        <v>1622610</v>
      </c>
      <c r="D87" s="10" t="s">
        <v>411</v>
      </c>
      <c r="E87" s="2">
        <v>0</v>
      </c>
      <c r="F87" s="2">
        <v>800</v>
      </c>
      <c r="G87" s="2">
        <v>800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800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 t="shared" si="5"/>
        <v>2400</v>
      </c>
      <c r="V87" s="2">
        <v>800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400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f t="shared" si="4"/>
        <v>1200</v>
      </c>
      <c r="AM87" s="2">
        <v>0</v>
      </c>
      <c r="AN87" s="2">
        <v>2</v>
      </c>
      <c r="AO87" s="2">
        <v>0</v>
      </c>
      <c r="AP87" s="2">
        <v>0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f t="shared" si="3"/>
        <v>3</v>
      </c>
    </row>
    <row r="88" spans="1:55">
      <c r="A88" s="3">
        <v>2018028</v>
      </c>
      <c r="B88" s="11" t="s">
        <v>414</v>
      </c>
      <c r="C88" s="2">
        <v>1621703</v>
      </c>
      <c r="D88" s="10" t="s">
        <v>415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800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f t="shared" si="4"/>
        <v>800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88"/>
  <sheetViews>
    <sheetView zoomScale="150" zoomScaleNormal="150" workbookViewId="0">
      <pane xSplit="2" ySplit="1" topLeftCell="C2" activePane="bottomRight" state="frozen"/>
      <selection/>
      <selection pane="topRight"/>
      <selection pane="bottomLeft"/>
      <selection pane="bottomRight" activeCell="R88" sqref="R88"/>
    </sheetView>
  </sheetViews>
  <sheetFormatPr defaultColWidth="9" defaultRowHeight="12.75"/>
  <cols>
    <col min="1" max="1" width="7.2" style="2" customWidth="1"/>
    <col min="2" max="2" width="6.13333333333333" style="2" customWidth="1"/>
    <col min="3" max="3" width="6.93333333333333" style="2" customWidth="1"/>
    <col min="4" max="4" width="9.86666666666667" style="10" customWidth="1"/>
    <col min="5" max="5" width="11.8666666666667" style="25" customWidth="1"/>
    <col min="6" max="6" width="9.86666666666667" style="25" customWidth="1"/>
    <col min="7" max="7" width="12.1333333333333" style="26" customWidth="1"/>
    <col min="8" max="8" width="12.6666666666667" style="27" customWidth="1"/>
    <col min="9" max="9" width="11.6" style="27" customWidth="1"/>
    <col min="10" max="10" width="26.2666666666667" style="28" customWidth="1"/>
    <col min="11" max="11" width="17.0666666666667" style="28" customWidth="1"/>
    <col min="12" max="12" width="17.0666666666667" style="5" customWidth="1"/>
    <col min="13" max="13" width="17.9333333333333" style="5" customWidth="1"/>
    <col min="14" max="15" width="16.2" style="5" customWidth="1"/>
    <col min="16" max="16" width="16.3333333333333" style="5" customWidth="1"/>
    <col min="17" max="17" width="26.0666666666667" style="28" customWidth="1"/>
    <col min="18" max="18" width="60.8" style="2" customWidth="1"/>
    <col min="19" max="16384" width="9.06666666666667" style="29"/>
  </cols>
  <sheetData>
    <row r="1" s="22" customFormat="1" spans="1:18">
      <c r="A1" s="30" t="s">
        <v>0</v>
      </c>
      <c r="B1" s="31" t="s">
        <v>1</v>
      </c>
      <c r="C1" s="31" t="s">
        <v>2</v>
      </c>
      <c r="D1" s="32" t="s">
        <v>3</v>
      </c>
      <c r="E1" s="33" t="s">
        <v>424</v>
      </c>
      <c r="F1" s="33" t="s">
        <v>1238</v>
      </c>
      <c r="G1" s="34" t="s">
        <v>1239</v>
      </c>
      <c r="H1" s="35" t="s">
        <v>1240</v>
      </c>
      <c r="I1" s="35" t="s">
        <v>1241</v>
      </c>
      <c r="J1" s="45" t="s">
        <v>1242</v>
      </c>
      <c r="K1" s="46" t="s">
        <v>1243</v>
      </c>
      <c r="L1" s="14" t="s">
        <v>1244</v>
      </c>
      <c r="M1" s="14" t="s">
        <v>1245</v>
      </c>
      <c r="N1" s="14" t="s">
        <v>1246</v>
      </c>
      <c r="O1" s="14" t="s">
        <v>1247</v>
      </c>
      <c r="P1" s="14" t="s">
        <v>1248</v>
      </c>
      <c r="Q1" s="45" t="s">
        <v>1249</v>
      </c>
      <c r="R1" s="1" t="s">
        <v>1250</v>
      </c>
    </row>
    <row r="2" spans="1:18">
      <c r="A2" s="3">
        <v>2016001</v>
      </c>
      <c r="B2" s="2" t="s">
        <v>55</v>
      </c>
      <c r="C2" s="2">
        <v>1537605</v>
      </c>
      <c r="D2" s="10" t="s">
        <v>56</v>
      </c>
      <c r="E2" s="25">
        <v>42397.9097222222</v>
      </c>
      <c r="F2" s="25">
        <v>42398.2986111111</v>
      </c>
      <c r="G2" s="26">
        <v>42435</v>
      </c>
      <c r="H2" s="27">
        <f>G2-F2</f>
        <v>36.7013888888905</v>
      </c>
      <c r="I2" s="47">
        <v>3</v>
      </c>
      <c r="J2" s="48" t="s">
        <v>1251</v>
      </c>
      <c r="K2" s="28">
        <v>1</v>
      </c>
      <c r="L2" s="49"/>
      <c r="M2" s="49"/>
      <c r="N2" s="49"/>
      <c r="O2" s="49"/>
      <c r="P2" s="49"/>
      <c r="Q2" s="48" t="s">
        <v>1127</v>
      </c>
      <c r="R2" s="2">
        <v>0</v>
      </c>
    </row>
    <row r="3" spans="1:18">
      <c r="A3" s="3">
        <v>2016002</v>
      </c>
      <c r="B3" s="2" t="s">
        <v>59</v>
      </c>
      <c r="C3" s="2">
        <v>1344926</v>
      </c>
      <c r="D3" s="10" t="s">
        <v>60</v>
      </c>
      <c r="E3" s="25">
        <v>42400.7152777778</v>
      </c>
      <c r="F3" s="25">
        <v>42401.0416666667</v>
      </c>
      <c r="G3" s="26">
        <v>42423</v>
      </c>
      <c r="H3" s="27">
        <f t="shared" ref="H3:H69" si="0">G3-F3</f>
        <v>21.9583333333358</v>
      </c>
      <c r="I3" s="27">
        <v>1</v>
      </c>
      <c r="J3" s="48">
        <v>0</v>
      </c>
      <c r="K3" s="49"/>
      <c r="L3" s="49"/>
      <c r="M3" s="49"/>
      <c r="N3" s="49"/>
      <c r="O3" s="49"/>
      <c r="P3" s="49"/>
      <c r="Q3" s="49"/>
      <c r="R3" s="2">
        <v>0</v>
      </c>
    </row>
    <row r="4" spans="1:18">
      <c r="A4" s="3">
        <v>2016003</v>
      </c>
      <c r="B4" s="2" t="s">
        <v>65</v>
      </c>
      <c r="C4" s="2">
        <v>1536639</v>
      </c>
      <c r="D4" s="10" t="s">
        <v>66</v>
      </c>
      <c r="E4" s="25">
        <v>42404.8194444444</v>
      </c>
      <c r="F4" s="25">
        <v>42405.2361111111</v>
      </c>
      <c r="G4" s="26">
        <v>42461</v>
      </c>
      <c r="H4" s="27">
        <f t="shared" si="0"/>
        <v>55.7638888888905</v>
      </c>
      <c r="I4" s="27">
        <v>1</v>
      </c>
      <c r="J4" s="48">
        <v>0</v>
      </c>
      <c r="K4" s="28">
        <v>1</v>
      </c>
      <c r="L4" s="49"/>
      <c r="M4" s="49"/>
      <c r="N4" s="49"/>
      <c r="O4" s="49"/>
      <c r="P4" s="49"/>
      <c r="Q4" s="49"/>
      <c r="R4" s="2">
        <v>0</v>
      </c>
    </row>
    <row r="5" spans="1:18">
      <c r="A5" s="3">
        <v>2016004</v>
      </c>
      <c r="B5" s="2" t="s">
        <v>1252</v>
      </c>
      <c r="C5" s="2">
        <v>1536122</v>
      </c>
      <c r="D5" s="10" t="s">
        <v>72</v>
      </c>
      <c r="E5" s="25">
        <v>42407.96875</v>
      </c>
      <c r="F5" s="25">
        <v>42408.4166666667</v>
      </c>
      <c r="G5" s="26">
        <v>42436</v>
      </c>
      <c r="H5" s="27">
        <f t="shared" si="0"/>
        <v>27.5833333333358</v>
      </c>
      <c r="I5" s="27">
        <v>1</v>
      </c>
      <c r="J5" s="48">
        <v>0</v>
      </c>
      <c r="K5" s="49"/>
      <c r="L5" s="49"/>
      <c r="M5" s="49"/>
      <c r="N5" s="49"/>
      <c r="O5" s="49"/>
      <c r="P5" s="49"/>
      <c r="Q5" s="49"/>
      <c r="R5" s="2">
        <v>0</v>
      </c>
    </row>
    <row r="6" spans="1:18">
      <c r="A6" s="3">
        <v>2016005</v>
      </c>
      <c r="B6" s="11" t="s">
        <v>75</v>
      </c>
      <c r="C6" s="2">
        <v>1539170</v>
      </c>
      <c r="D6" s="10" t="s">
        <v>76</v>
      </c>
      <c r="E6" s="25">
        <v>42417.5972222222</v>
      </c>
      <c r="F6" s="25">
        <v>42418</v>
      </c>
      <c r="G6" s="26">
        <v>42439</v>
      </c>
      <c r="H6" s="27">
        <f t="shared" si="0"/>
        <v>21</v>
      </c>
      <c r="I6" s="27">
        <v>1</v>
      </c>
      <c r="J6" s="48">
        <v>0</v>
      </c>
      <c r="K6" s="50"/>
      <c r="L6" s="49"/>
      <c r="M6" s="49"/>
      <c r="N6" s="49"/>
      <c r="O6" s="49"/>
      <c r="P6" s="49"/>
      <c r="Q6" s="49"/>
      <c r="R6" s="2">
        <v>0</v>
      </c>
    </row>
    <row r="7" s="23" customFormat="1" spans="1:18">
      <c r="A7" s="3">
        <v>2016006</v>
      </c>
      <c r="B7" s="11" t="s">
        <v>79</v>
      </c>
      <c r="C7" s="2">
        <v>1539687</v>
      </c>
      <c r="D7" s="10" t="s">
        <v>80</v>
      </c>
      <c r="E7" s="25">
        <v>42422.4965277778</v>
      </c>
      <c r="F7" s="26">
        <v>42422</v>
      </c>
      <c r="G7" s="26">
        <v>42452</v>
      </c>
      <c r="H7" s="27">
        <f t="shared" si="0"/>
        <v>30</v>
      </c>
      <c r="I7" s="27">
        <v>1</v>
      </c>
      <c r="J7" s="48">
        <v>0</v>
      </c>
      <c r="K7" s="28">
        <v>1</v>
      </c>
      <c r="L7" s="49"/>
      <c r="M7" s="49"/>
      <c r="N7" s="49"/>
      <c r="O7" s="49"/>
      <c r="P7" s="49"/>
      <c r="Q7" s="49"/>
      <c r="R7" s="2">
        <v>0</v>
      </c>
    </row>
    <row r="8" s="23" customFormat="1" spans="1:18">
      <c r="A8" s="3">
        <v>2016007</v>
      </c>
      <c r="B8" s="11" t="s">
        <v>82</v>
      </c>
      <c r="C8" s="2">
        <v>1541706</v>
      </c>
      <c r="D8" s="10" t="s">
        <v>83</v>
      </c>
      <c r="E8" s="25">
        <v>42446.9583333333</v>
      </c>
      <c r="F8" s="26">
        <v>42447</v>
      </c>
      <c r="G8" s="26">
        <v>42710</v>
      </c>
      <c r="H8" s="27">
        <f t="shared" si="0"/>
        <v>263</v>
      </c>
      <c r="I8" s="51">
        <v>1</v>
      </c>
      <c r="J8" s="48">
        <v>0</v>
      </c>
      <c r="K8" s="52"/>
      <c r="L8" s="53"/>
      <c r="M8" s="53"/>
      <c r="N8" s="53"/>
      <c r="O8" s="53"/>
      <c r="P8" s="53"/>
      <c r="Q8" s="49"/>
      <c r="R8" s="2">
        <v>0</v>
      </c>
    </row>
    <row r="9" s="23" customFormat="1" spans="1:18">
      <c r="A9" s="27">
        <v>2016008</v>
      </c>
      <c r="B9" s="36" t="s">
        <v>85</v>
      </c>
      <c r="C9" s="37">
        <v>1542666</v>
      </c>
      <c r="D9" s="38" t="s">
        <v>86</v>
      </c>
      <c r="E9" s="25">
        <v>42455.0069444444</v>
      </c>
      <c r="F9" s="26">
        <v>42455</v>
      </c>
      <c r="G9" s="39">
        <v>42867</v>
      </c>
      <c r="H9" s="27">
        <f t="shared" si="0"/>
        <v>412</v>
      </c>
      <c r="I9" s="51">
        <v>1</v>
      </c>
      <c r="J9" s="48">
        <v>0</v>
      </c>
      <c r="K9" s="52"/>
      <c r="L9" s="53"/>
      <c r="M9" s="53"/>
      <c r="N9" s="53"/>
      <c r="O9" s="53"/>
      <c r="P9" s="53"/>
      <c r="Q9" s="49"/>
      <c r="R9" s="2">
        <v>0</v>
      </c>
    </row>
    <row r="10" s="23" customFormat="1" spans="1:18">
      <c r="A10" s="27">
        <v>2016009</v>
      </c>
      <c r="B10" s="36" t="s">
        <v>90</v>
      </c>
      <c r="C10" s="37">
        <v>1543627</v>
      </c>
      <c r="D10" s="38" t="s">
        <v>91</v>
      </c>
      <c r="E10" s="25">
        <v>42455.5763888889</v>
      </c>
      <c r="F10" s="26">
        <v>42455</v>
      </c>
      <c r="G10" s="26">
        <v>42584</v>
      </c>
      <c r="H10" s="27">
        <f t="shared" si="0"/>
        <v>129</v>
      </c>
      <c r="I10" s="27">
        <v>3</v>
      </c>
      <c r="J10" s="48" t="s">
        <v>1253</v>
      </c>
      <c r="K10" s="28">
        <v>1</v>
      </c>
      <c r="L10" s="28">
        <v>1</v>
      </c>
      <c r="M10" s="49"/>
      <c r="N10" s="49"/>
      <c r="O10" s="49"/>
      <c r="P10" s="49"/>
      <c r="Q10" s="48" t="s">
        <v>1105</v>
      </c>
      <c r="R10" s="37">
        <v>0</v>
      </c>
    </row>
    <row r="11" s="23" customFormat="1" spans="1:16381">
      <c r="A11" s="27">
        <v>2016010</v>
      </c>
      <c r="B11" s="36" t="s">
        <v>94</v>
      </c>
      <c r="C11" s="37">
        <v>1541887</v>
      </c>
      <c r="D11" s="38" t="s">
        <v>95</v>
      </c>
      <c r="E11" s="25">
        <v>42467.5625</v>
      </c>
      <c r="F11" s="26">
        <v>42467</v>
      </c>
      <c r="G11" s="26">
        <v>42470</v>
      </c>
      <c r="H11" s="27">
        <f t="shared" si="0"/>
        <v>3</v>
      </c>
      <c r="I11" s="27">
        <v>2</v>
      </c>
      <c r="J11" s="48">
        <v>0</v>
      </c>
      <c r="K11" s="37">
        <v>2</v>
      </c>
      <c r="L11" s="54">
        <v>2</v>
      </c>
      <c r="M11" s="27">
        <v>2</v>
      </c>
      <c r="N11" s="37">
        <v>2</v>
      </c>
      <c r="O11" s="37"/>
      <c r="P11" s="37"/>
      <c r="Q11" s="36" t="s">
        <v>1127</v>
      </c>
      <c r="R11" s="2">
        <v>0</v>
      </c>
      <c r="S11" s="27"/>
      <c r="T11" s="36"/>
      <c r="U11" s="37"/>
      <c r="V11" s="38"/>
      <c r="W11" s="27"/>
      <c r="X11" s="36"/>
      <c r="Y11" s="37"/>
      <c r="Z11" s="38"/>
      <c r="AA11" s="27"/>
      <c r="AB11" s="36"/>
      <c r="AC11" s="37"/>
      <c r="AD11" s="38"/>
      <c r="AE11" s="27"/>
      <c r="AF11" s="36"/>
      <c r="AG11" s="37"/>
      <c r="AH11" s="38"/>
      <c r="AI11" s="27"/>
      <c r="AJ11" s="36"/>
      <c r="AK11" s="37"/>
      <c r="AL11" s="38"/>
      <c r="AM11" s="27"/>
      <c r="AN11" s="36"/>
      <c r="AO11" s="37"/>
      <c r="AP11" s="38"/>
      <c r="AQ11" s="27"/>
      <c r="AR11" s="36"/>
      <c r="AS11" s="37"/>
      <c r="AT11" s="38"/>
      <c r="AU11" s="27"/>
      <c r="AV11" s="36"/>
      <c r="AW11" s="37"/>
      <c r="AX11" s="38"/>
      <c r="AY11" s="27"/>
      <c r="AZ11" s="36"/>
      <c r="BA11" s="37"/>
      <c r="BB11" s="38"/>
      <c r="BC11" s="27"/>
      <c r="BD11" s="36"/>
      <c r="BE11" s="37"/>
      <c r="BF11" s="38"/>
      <c r="BG11" s="27"/>
      <c r="BH11" s="36"/>
      <c r="BI11" s="37"/>
      <c r="BJ11" s="38"/>
      <c r="BK11" s="27"/>
      <c r="BL11" s="36"/>
      <c r="BM11" s="37"/>
      <c r="BN11" s="38"/>
      <c r="BO11" s="27"/>
      <c r="BP11" s="36"/>
      <c r="BQ11" s="37"/>
      <c r="BR11" s="38"/>
      <c r="BS11" s="27"/>
      <c r="BT11" s="36"/>
      <c r="BU11" s="37"/>
      <c r="BV11" s="38"/>
      <c r="BW11" s="27"/>
      <c r="BX11" s="36"/>
      <c r="BY11" s="37"/>
      <c r="BZ11" s="38"/>
      <c r="CA11" s="27"/>
      <c r="CB11" s="36"/>
      <c r="CC11" s="37"/>
      <c r="CD11" s="38"/>
      <c r="CE11" s="27"/>
      <c r="CF11" s="36"/>
      <c r="CG11" s="37"/>
      <c r="CH11" s="38"/>
      <c r="CI11" s="27"/>
      <c r="CJ11" s="36"/>
      <c r="CK11" s="37"/>
      <c r="CL11" s="38"/>
      <c r="CM11" s="27"/>
      <c r="CN11" s="36"/>
      <c r="CO11" s="37"/>
      <c r="CP11" s="38"/>
      <c r="CQ11" s="27"/>
      <c r="CR11" s="36"/>
      <c r="CS11" s="37"/>
      <c r="CT11" s="38"/>
      <c r="CU11" s="27"/>
      <c r="CV11" s="36"/>
      <c r="CW11" s="37"/>
      <c r="CX11" s="38"/>
      <c r="CY11" s="27"/>
      <c r="CZ11" s="36"/>
      <c r="DA11" s="37"/>
      <c r="DB11" s="38"/>
      <c r="DC11" s="27"/>
      <c r="DD11" s="36"/>
      <c r="DE11" s="37"/>
      <c r="DF11" s="38"/>
      <c r="DG11" s="27"/>
      <c r="DH11" s="36"/>
      <c r="DI11" s="37"/>
      <c r="DJ11" s="38"/>
      <c r="DK11" s="27"/>
      <c r="DL11" s="36"/>
      <c r="DM11" s="37"/>
      <c r="DN11" s="38"/>
      <c r="DO11" s="27"/>
      <c r="DP11" s="36"/>
      <c r="DQ11" s="37"/>
      <c r="DR11" s="38"/>
      <c r="DS11" s="27"/>
      <c r="DT11" s="36"/>
      <c r="DU11" s="37"/>
      <c r="DV11" s="38"/>
      <c r="DW11" s="27"/>
      <c r="DX11" s="36"/>
      <c r="DY11" s="37"/>
      <c r="DZ11" s="38"/>
      <c r="EA11" s="27"/>
      <c r="EB11" s="36"/>
      <c r="EC11" s="37"/>
      <c r="ED11" s="38"/>
      <c r="EE11" s="27"/>
      <c r="EF11" s="36"/>
      <c r="EG11" s="37"/>
      <c r="EH11" s="38"/>
      <c r="EI11" s="27"/>
      <c r="EJ11" s="36"/>
      <c r="EK11" s="37"/>
      <c r="EL11" s="38"/>
      <c r="EM11" s="27"/>
      <c r="EN11" s="36"/>
      <c r="EO11" s="37"/>
      <c r="EP11" s="38"/>
      <c r="EQ11" s="27"/>
      <c r="ER11" s="36"/>
      <c r="ES11" s="37"/>
      <c r="ET11" s="38"/>
      <c r="EU11" s="27"/>
      <c r="EV11" s="36"/>
      <c r="EW11" s="37"/>
      <c r="EX11" s="38"/>
      <c r="EY11" s="27"/>
      <c r="EZ11" s="36"/>
      <c r="FA11" s="37"/>
      <c r="FB11" s="38"/>
      <c r="FC11" s="27"/>
      <c r="FD11" s="36"/>
      <c r="FE11" s="37"/>
      <c r="FF11" s="38"/>
      <c r="FG11" s="27"/>
      <c r="FH11" s="36"/>
      <c r="FI11" s="37"/>
      <c r="FJ11" s="38"/>
      <c r="FK11" s="27"/>
      <c r="FL11" s="36"/>
      <c r="FM11" s="37"/>
      <c r="FN11" s="38"/>
      <c r="FO11" s="27"/>
      <c r="FP11" s="36"/>
      <c r="FQ11" s="37"/>
      <c r="FR11" s="38"/>
      <c r="FS11" s="27"/>
      <c r="FT11" s="36"/>
      <c r="FU11" s="37"/>
      <c r="FV11" s="38"/>
      <c r="FW11" s="27"/>
      <c r="FX11" s="36"/>
      <c r="FY11" s="37"/>
      <c r="FZ11" s="38"/>
      <c r="GA11" s="27"/>
      <c r="GB11" s="36"/>
      <c r="GC11" s="37"/>
      <c r="GD11" s="38"/>
      <c r="GE11" s="27"/>
      <c r="GF11" s="36"/>
      <c r="GG11" s="37"/>
      <c r="GH11" s="38"/>
      <c r="GI11" s="27"/>
      <c r="GJ11" s="36"/>
      <c r="GK11" s="37"/>
      <c r="GL11" s="38"/>
      <c r="GM11" s="27"/>
      <c r="GN11" s="36"/>
      <c r="GO11" s="37"/>
      <c r="GP11" s="38"/>
      <c r="GQ11" s="27"/>
      <c r="GR11" s="36"/>
      <c r="GS11" s="37"/>
      <c r="GT11" s="38"/>
      <c r="GU11" s="27"/>
      <c r="GV11" s="36"/>
      <c r="GW11" s="37"/>
      <c r="GX11" s="38"/>
      <c r="GY11" s="27"/>
      <c r="GZ11" s="36"/>
      <c r="HA11" s="37"/>
      <c r="HB11" s="38"/>
      <c r="HC11" s="27"/>
      <c r="HD11" s="36"/>
      <c r="HE11" s="37"/>
      <c r="HF11" s="38"/>
      <c r="HG11" s="27"/>
      <c r="HH11" s="36"/>
      <c r="HI11" s="37"/>
      <c r="HJ11" s="38"/>
      <c r="HK11" s="27"/>
      <c r="HL11" s="36"/>
      <c r="HM11" s="37"/>
      <c r="HN11" s="38"/>
      <c r="HO11" s="27"/>
      <c r="HP11" s="36"/>
      <c r="HQ11" s="37"/>
      <c r="HR11" s="38"/>
      <c r="HS11" s="27"/>
      <c r="HT11" s="36"/>
      <c r="HU11" s="37"/>
      <c r="HV11" s="38"/>
      <c r="HW11" s="27"/>
      <c r="HX11" s="36"/>
      <c r="HY11" s="37"/>
      <c r="HZ11" s="38"/>
      <c r="IA11" s="27"/>
      <c r="IB11" s="36"/>
      <c r="IC11" s="37"/>
      <c r="ID11" s="38"/>
      <c r="IE11" s="27"/>
      <c r="IF11" s="36"/>
      <c r="IG11" s="37"/>
      <c r="IH11" s="38"/>
      <c r="II11" s="27"/>
      <c r="IJ11" s="36"/>
      <c r="IK11" s="37"/>
      <c r="IL11" s="38"/>
      <c r="IM11" s="27"/>
      <c r="IN11" s="36"/>
      <c r="IO11" s="37"/>
      <c r="IP11" s="38"/>
      <c r="IQ11" s="27"/>
      <c r="IR11" s="36"/>
      <c r="IS11" s="37"/>
      <c r="IT11" s="38"/>
      <c r="IU11" s="27"/>
      <c r="IV11" s="36"/>
      <c r="IW11" s="37"/>
      <c r="IX11" s="38"/>
      <c r="IY11" s="27"/>
      <c r="IZ11" s="36"/>
      <c r="JA11" s="37"/>
      <c r="JB11" s="38"/>
      <c r="JC11" s="27"/>
      <c r="JD11" s="36"/>
      <c r="JE11" s="37"/>
      <c r="JF11" s="38"/>
      <c r="JG11" s="27"/>
      <c r="JH11" s="36"/>
      <c r="JI11" s="37"/>
      <c r="JJ11" s="38"/>
      <c r="JK11" s="27"/>
      <c r="JL11" s="36"/>
      <c r="JM11" s="37"/>
      <c r="JN11" s="38"/>
      <c r="JO11" s="27"/>
      <c r="JP11" s="36"/>
      <c r="JQ11" s="37"/>
      <c r="JR11" s="38"/>
      <c r="JS11" s="27"/>
      <c r="JT11" s="36"/>
      <c r="JU11" s="37"/>
      <c r="JV11" s="38"/>
      <c r="JW11" s="27"/>
      <c r="JX11" s="36"/>
      <c r="JY11" s="37"/>
      <c r="JZ11" s="38"/>
      <c r="KA11" s="27"/>
      <c r="KB11" s="36"/>
      <c r="KC11" s="37"/>
      <c r="KD11" s="38"/>
      <c r="KE11" s="27"/>
      <c r="KF11" s="36"/>
      <c r="KG11" s="37"/>
      <c r="KH11" s="38"/>
      <c r="KI11" s="27"/>
      <c r="KJ11" s="36"/>
      <c r="KK11" s="37"/>
      <c r="KL11" s="38"/>
      <c r="KM11" s="27"/>
      <c r="KN11" s="36"/>
      <c r="KO11" s="37"/>
      <c r="KP11" s="38"/>
      <c r="KQ11" s="27"/>
      <c r="KR11" s="36"/>
      <c r="KS11" s="37"/>
      <c r="KT11" s="38"/>
      <c r="KU11" s="27"/>
      <c r="KV11" s="36"/>
      <c r="KW11" s="37"/>
      <c r="KX11" s="38"/>
      <c r="KY11" s="27"/>
      <c r="KZ11" s="36"/>
      <c r="LA11" s="37"/>
      <c r="LB11" s="38"/>
      <c r="LC11" s="27"/>
      <c r="LD11" s="36"/>
      <c r="LE11" s="37"/>
      <c r="LF11" s="38"/>
      <c r="LG11" s="27"/>
      <c r="LH11" s="36"/>
      <c r="LI11" s="37"/>
      <c r="LJ11" s="38"/>
      <c r="LK11" s="27"/>
      <c r="LL11" s="36"/>
      <c r="LM11" s="37"/>
      <c r="LN11" s="38"/>
      <c r="LO11" s="27"/>
      <c r="LP11" s="36"/>
      <c r="LQ11" s="37"/>
      <c r="LR11" s="38"/>
      <c r="LS11" s="27"/>
      <c r="LT11" s="36"/>
      <c r="LU11" s="37"/>
      <c r="LV11" s="38"/>
      <c r="LW11" s="27"/>
      <c r="LX11" s="36"/>
      <c r="LY11" s="37"/>
      <c r="LZ11" s="38"/>
      <c r="MA11" s="27"/>
      <c r="MB11" s="36"/>
      <c r="MC11" s="37"/>
      <c r="MD11" s="38"/>
      <c r="ME11" s="27"/>
      <c r="MF11" s="36"/>
      <c r="MG11" s="37"/>
      <c r="MH11" s="38"/>
      <c r="MI11" s="27"/>
      <c r="MJ11" s="36"/>
      <c r="MK11" s="37"/>
      <c r="ML11" s="38"/>
      <c r="MM11" s="27"/>
      <c r="MN11" s="36"/>
      <c r="MO11" s="37"/>
      <c r="MP11" s="38"/>
      <c r="MQ11" s="27"/>
      <c r="MR11" s="36"/>
      <c r="MS11" s="37"/>
      <c r="MT11" s="38"/>
      <c r="MU11" s="27"/>
      <c r="MV11" s="36"/>
      <c r="MW11" s="37"/>
      <c r="MX11" s="38"/>
      <c r="MY11" s="27"/>
      <c r="MZ11" s="36"/>
      <c r="NA11" s="37"/>
      <c r="NB11" s="38"/>
      <c r="NC11" s="27"/>
      <c r="ND11" s="36"/>
      <c r="NE11" s="37"/>
      <c r="NF11" s="38"/>
      <c r="NG11" s="27"/>
      <c r="NH11" s="36"/>
      <c r="NI11" s="37"/>
      <c r="NJ11" s="38"/>
      <c r="NK11" s="27"/>
      <c r="NL11" s="36"/>
      <c r="NM11" s="37"/>
      <c r="NN11" s="38"/>
      <c r="NO11" s="27"/>
      <c r="NP11" s="36"/>
      <c r="NQ11" s="37"/>
      <c r="NR11" s="38"/>
      <c r="NS11" s="27"/>
      <c r="NT11" s="36"/>
      <c r="NU11" s="37"/>
      <c r="NV11" s="38"/>
      <c r="NW11" s="27"/>
      <c r="NX11" s="36"/>
      <c r="NY11" s="37"/>
      <c r="NZ11" s="38"/>
      <c r="OA11" s="27"/>
      <c r="OB11" s="36"/>
      <c r="OC11" s="37"/>
      <c r="OD11" s="38"/>
      <c r="OE11" s="27"/>
      <c r="OF11" s="36"/>
      <c r="OG11" s="37"/>
      <c r="OH11" s="38"/>
      <c r="OI11" s="27"/>
      <c r="OJ11" s="36"/>
      <c r="OK11" s="37"/>
      <c r="OL11" s="38"/>
      <c r="OM11" s="27"/>
      <c r="ON11" s="36"/>
      <c r="OO11" s="37"/>
      <c r="OP11" s="38"/>
      <c r="OQ11" s="27"/>
      <c r="OR11" s="36"/>
      <c r="OS11" s="37"/>
      <c r="OT11" s="38"/>
      <c r="OU11" s="27"/>
      <c r="OV11" s="36"/>
      <c r="OW11" s="37"/>
      <c r="OX11" s="38"/>
      <c r="OY11" s="27"/>
      <c r="OZ11" s="36"/>
      <c r="PA11" s="37"/>
      <c r="PB11" s="38"/>
      <c r="PC11" s="27"/>
      <c r="PD11" s="36"/>
      <c r="PE11" s="37"/>
      <c r="PF11" s="38"/>
      <c r="PG11" s="27"/>
      <c r="PH11" s="36"/>
      <c r="PI11" s="37"/>
      <c r="PJ11" s="38"/>
      <c r="PK11" s="27"/>
      <c r="PL11" s="36"/>
      <c r="PM11" s="37"/>
      <c r="PN11" s="38"/>
      <c r="PO11" s="27"/>
      <c r="PP11" s="36"/>
      <c r="PQ11" s="37"/>
      <c r="PR11" s="38"/>
      <c r="PS11" s="27"/>
      <c r="PT11" s="36"/>
      <c r="PU11" s="37"/>
      <c r="PV11" s="38"/>
      <c r="PW11" s="27"/>
      <c r="PX11" s="36"/>
      <c r="PY11" s="37"/>
      <c r="PZ11" s="38"/>
      <c r="QA11" s="27"/>
      <c r="QB11" s="36"/>
      <c r="QC11" s="37"/>
      <c r="QD11" s="38"/>
      <c r="QE11" s="27"/>
      <c r="QF11" s="36"/>
      <c r="QG11" s="37"/>
      <c r="QH11" s="38"/>
      <c r="QI11" s="27"/>
      <c r="QJ11" s="36"/>
      <c r="QK11" s="37"/>
      <c r="QL11" s="38"/>
      <c r="QM11" s="27"/>
      <c r="QN11" s="36"/>
      <c r="QO11" s="37"/>
      <c r="QP11" s="38"/>
      <c r="QQ11" s="27"/>
      <c r="QR11" s="36"/>
      <c r="QS11" s="37"/>
      <c r="QT11" s="38"/>
      <c r="QU11" s="27"/>
      <c r="QV11" s="36"/>
      <c r="QW11" s="37"/>
      <c r="QX11" s="38"/>
      <c r="QY11" s="27"/>
      <c r="QZ11" s="36"/>
      <c r="RA11" s="37"/>
      <c r="RB11" s="38"/>
      <c r="RC11" s="27"/>
      <c r="RD11" s="36"/>
      <c r="RE11" s="37"/>
      <c r="RF11" s="38"/>
      <c r="RG11" s="27"/>
      <c r="RH11" s="36"/>
      <c r="RI11" s="37"/>
      <c r="RJ11" s="38"/>
      <c r="RK11" s="27"/>
      <c r="RL11" s="36"/>
      <c r="RM11" s="37"/>
      <c r="RN11" s="38"/>
      <c r="RO11" s="27"/>
      <c r="RP11" s="36"/>
      <c r="RQ11" s="37"/>
      <c r="RR11" s="38"/>
      <c r="RS11" s="27"/>
      <c r="RT11" s="36"/>
      <c r="RU11" s="37"/>
      <c r="RV11" s="38"/>
      <c r="RW11" s="27"/>
      <c r="RX11" s="36"/>
      <c r="RY11" s="37"/>
      <c r="RZ11" s="38"/>
      <c r="SA11" s="27"/>
      <c r="SB11" s="36"/>
      <c r="SC11" s="37"/>
      <c r="SD11" s="38"/>
      <c r="SE11" s="27"/>
      <c r="SF11" s="36"/>
      <c r="SG11" s="37"/>
      <c r="SH11" s="38"/>
      <c r="SI11" s="27"/>
      <c r="SJ11" s="36"/>
      <c r="SK11" s="37"/>
      <c r="SL11" s="38"/>
      <c r="SM11" s="27"/>
      <c r="SN11" s="36"/>
      <c r="SO11" s="37"/>
      <c r="SP11" s="38"/>
      <c r="SQ11" s="27"/>
      <c r="SR11" s="36"/>
      <c r="SS11" s="37"/>
      <c r="ST11" s="38"/>
      <c r="SU11" s="27"/>
      <c r="SV11" s="36"/>
      <c r="SW11" s="37"/>
      <c r="SX11" s="38"/>
      <c r="SY11" s="27"/>
      <c r="SZ11" s="36"/>
      <c r="TA11" s="37"/>
      <c r="TB11" s="38"/>
      <c r="TC11" s="27"/>
      <c r="TD11" s="36"/>
      <c r="TE11" s="37"/>
      <c r="TF11" s="38"/>
      <c r="TG11" s="27"/>
      <c r="TH11" s="36"/>
      <c r="TI11" s="37"/>
      <c r="TJ11" s="38"/>
      <c r="TK11" s="27"/>
      <c r="TL11" s="36"/>
      <c r="TM11" s="37"/>
      <c r="TN11" s="38"/>
      <c r="TO11" s="27"/>
      <c r="TP11" s="36"/>
      <c r="TQ11" s="37"/>
      <c r="TR11" s="38"/>
      <c r="TS11" s="27"/>
      <c r="TT11" s="36"/>
      <c r="TU11" s="37"/>
      <c r="TV11" s="38"/>
      <c r="TW11" s="27"/>
      <c r="TX11" s="36"/>
      <c r="TY11" s="37"/>
      <c r="TZ11" s="38"/>
      <c r="UA11" s="27"/>
      <c r="UB11" s="36"/>
      <c r="UC11" s="37"/>
      <c r="UD11" s="38"/>
      <c r="UE11" s="27"/>
      <c r="UF11" s="36"/>
      <c r="UG11" s="37"/>
      <c r="UH11" s="38"/>
      <c r="UI11" s="27"/>
      <c r="UJ11" s="36"/>
      <c r="UK11" s="37"/>
      <c r="UL11" s="38"/>
      <c r="UM11" s="27"/>
      <c r="UN11" s="36"/>
      <c r="UO11" s="37"/>
      <c r="UP11" s="38"/>
      <c r="UQ11" s="27"/>
      <c r="UR11" s="36"/>
      <c r="US11" s="37"/>
      <c r="UT11" s="38"/>
      <c r="UU11" s="27"/>
      <c r="UV11" s="36"/>
      <c r="UW11" s="37"/>
      <c r="UX11" s="38"/>
      <c r="UY11" s="27"/>
      <c r="UZ11" s="36"/>
      <c r="VA11" s="37"/>
      <c r="VB11" s="38"/>
      <c r="VC11" s="27"/>
      <c r="VD11" s="36"/>
      <c r="VE11" s="37"/>
      <c r="VF11" s="38"/>
      <c r="VG11" s="27"/>
      <c r="VH11" s="36"/>
      <c r="VI11" s="37"/>
      <c r="VJ11" s="38"/>
      <c r="VK11" s="27"/>
      <c r="VL11" s="36"/>
      <c r="VM11" s="37"/>
      <c r="VN11" s="38"/>
      <c r="VO11" s="27"/>
      <c r="VP11" s="36"/>
      <c r="VQ11" s="37"/>
      <c r="VR11" s="38"/>
      <c r="VS11" s="27"/>
      <c r="VT11" s="36"/>
      <c r="VU11" s="37"/>
      <c r="VV11" s="38"/>
      <c r="VW11" s="27"/>
      <c r="VX11" s="36"/>
      <c r="VY11" s="37"/>
      <c r="VZ11" s="38"/>
      <c r="WA11" s="27"/>
      <c r="WB11" s="36"/>
      <c r="WC11" s="37"/>
      <c r="WD11" s="38"/>
      <c r="WE11" s="27"/>
      <c r="WF11" s="36"/>
      <c r="WG11" s="37"/>
      <c r="WH11" s="38"/>
      <c r="WI11" s="27"/>
      <c r="WJ11" s="36"/>
      <c r="WK11" s="37"/>
      <c r="WL11" s="38"/>
      <c r="WM11" s="27"/>
      <c r="WN11" s="36"/>
      <c r="WO11" s="37"/>
      <c r="WP11" s="38"/>
      <c r="WQ11" s="27"/>
      <c r="WR11" s="36"/>
      <c r="WS11" s="37"/>
      <c r="WT11" s="38"/>
      <c r="WU11" s="27"/>
      <c r="WV11" s="36"/>
      <c r="WW11" s="37"/>
      <c r="WX11" s="38"/>
      <c r="WY11" s="27"/>
      <c r="WZ11" s="36"/>
      <c r="XA11" s="37"/>
      <c r="XB11" s="38"/>
      <c r="XC11" s="27"/>
      <c r="XD11" s="36"/>
      <c r="XE11" s="37"/>
      <c r="XF11" s="38"/>
      <c r="XG11" s="27"/>
      <c r="XH11" s="36"/>
      <c r="XI11" s="37"/>
      <c r="XJ11" s="38"/>
      <c r="XK11" s="27"/>
      <c r="XL11" s="36"/>
      <c r="XM11" s="37"/>
      <c r="XN11" s="38"/>
      <c r="XO11" s="27"/>
      <c r="XP11" s="36"/>
      <c r="XQ11" s="37"/>
      <c r="XR11" s="38"/>
      <c r="XS11" s="27"/>
      <c r="XT11" s="36"/>
      <c r="XU11" s="37"/>
      <c r="XV11" s="38"/>
      <c r="XW11" s="27"/>
      <c r="XX11" s="36"/>
      <c r="XY11" s="37"/>
      <c r="XZ11" s="38"/>
      <c r="YA11" s="27"/>
      <c r="YB11" s="36"/>
      <c r="YC11" s="37"/>
      <c r="YD11" s="38"/>
      <c r="YE11" s="27"/>
      <c r="YF11" s="36"/>
      <c r="YG11" s="37"/>
      <c r="YH11" s="38"/>
      <c r="YI11" s="27"/>
      <c r="YJ11" s="36"/>
      <c r="YK11" s="37"/>
      <c r="YL11" s="38"/>
      <c r="YM11" s="27"/>
      <c r="YN11" s="36"/>
      <c r="YO11" s="37"/>
      <c r="YP11" s="38"/>
      <c r="YQ11" s="27"/>
      <c r="YR11" s="36"/>
      <c r="YS11" s="37"/>
      <c r="YT11" s="38"/>
      <c r="YU11" s="27"/>
      <c r="YV11" s="36"/>
      <c r="YW11" s="37"/>
      <c r="YX11" s="38"/>
      <c r="YY11" s="27"/>
      <c r="YZ11" s="36"/>
      <c r="ZA11" s="37"/>
      <c r="ZB11" s="38"/>
      <c r="ZC11" s="27"/>
      <c r="ZD11" s="36"/>
      <c r="ZE11" s="37"/>
      <c r="ZF11" s="38"/>
      <c r="ZG11" s="27"/>
      <c r="ZH11" s="36"/>
      <c r="ZI11" s="37"/>
      <c r="ZJ11" s="38"/>
      <c r="ZK11" s="27"/>
      <c r="ZL11" s="36"/>
      <c r="ZM11" s="37"/>
      <c r="ZN11" s="38"/>
      <c r="ZO11" s="27"/>
      <c r="ZP11" s="36"/>
      <c r="ZQ11" s="37"/>
      <c r="ZR11" s="38"/>
      <c r="ZS11" s="27"/>
      <c r="ZT11" s="36"/>
      <c r="ZU11" s="37"/>
      <c r="ZV11" s="38"/>
      <c r="ZW11" s="27"/>
      <c r="ZX11" s="36"/>
      <c r="ZY11" s="37"/>
      <c r="ZZ11" s="38"/>
      <c r="AAA11" s="27"/>
      <c r="AAB11" s="36"/>
      <c r="AAC11" s="37"/>
      <c r="AAD11" s="38"/>
      <c r="AAE11" s="27"/>
      <c r="AAF11" s="36"/>
      <c r="AAG11" s="37"/>
      <c r="AAH11" s="38"/>
      <c r="AAI11" s="27"/>
      <c r="AAJ11" s="36"/>
      <c r="AAK11" s="37"/>
      <c r="AAL11" s="38"/>
      <c r="AAM11" s="27"/>
      <c r="AAN11" s="36"/>
      <c r="AAO11" s="37"/>
      <c r="AAP11" s="38"/>
      <c r="AAQ11" s="27"/>
      <c r="AAR11" s="36"/>
      <c r="AAS11" s="37"/>
      <c r="AAT11" s="38"/>
      <c r="AAU11" s="27"/>
      <c r="AAV11" s="36"/>
      <c r="AAW11" s="37"/>
      <c r="AAX11" s="38"/>
      <c r="AAY11" s="27"/>
      <c r="AAZ11" s="36"/>
      <c r="ABA11" s="37"/>
      <c r="ABB11" s="38"/>
      <c r="ABC11" s="27"/>
      <c r="ABD11" s="36"/>
      <c r="ABE11" s="37"/>
      <c r="ABF11" s="38"/>
      <c r="ABG11" s="27"/>
      <c r="ABH11" s="36"/>
      <c r="ABI11" s="37"/>
      <c r="ABJ11" s="38"/>
      <c r="ABK11" s="27"/>
      <c r="ABL11" s="36"/>
      <c r="ABM11" s="37"/>
      <c r="ABN11" s="38"/>
      <c r="ABO11" s="27"/>
      <c r="ABP11" s="36"/>
      <c r="ABQ11" s="37"/>
      <c r="ABR11" s="38"/>
      <c r="ABS11" s="27"/>
      <c r="ABT11" s="36"/>
      <c r="ABU11" s="37"/>
      <c r="ABV11" s="38"/>
      <c r="ABW11" s="27"/>
      <c r="ABX11" s="36"/>
      <c r="ABY11" s="37"/>
      <c r="ABZ11" s="38"/>
      <c r="ACA11" s="27"/>
      <c r="ACB11" s="36"/>
      <c r="ACC11" s="37"/>
      <c r="ACD11" s="38"/>
      <c r="ACE11" s="27"/>
      <c r="ACF11" s="36"/>
      <c r="ACG11" s="37"/>
      <c r="ACH11" s="38"/>
      <c r="ACI11" s="27"/>
      <c r="ACJ11" s="36"/>
      <c r="ACK11" s="37"/>
      <c r="ACL11" s="38"/>
      <c r="ACM11" s="27"/>
      <c r="ACN11" s="36"/>
      <c r="ACO11" s="37"/>
      <c r="ACP11" s="38"/>
      <c r="ACQ11" s="27"/>
      <c r="ACR11" s="36"/>
      <c r="ACS11" s="37"/>
      <c r="ACT11" s="38"/>
      <c r="ACU11" s="27"/>
      <c r="ACV11" s="36"/>
      <c r="ACW11" s="37"/>
      <c r="ACX11" s="38"/>
      <c r="ACY11" s="27"/>
      <c r="ACZ11" s="36"/>
      <c r="ADA11" s="37"/>
      <c r="ADB11" s="38"/>
      <c r="ADC11" s="27"/>
      <c r="ADD11" s="36"/>
      <c r="ADE11" s="37"/>
      <c r="ADF11" s="38"/>
      <c r="ADG11" s="27"/>
      <c r="ADH11" s="36"/>
      <c r="ADI11" s="37"/>
      <c r="ADJ11" s="38"/>
      <c r="ADK11" s="27"/>
      <c r="ADL11" s="36"/>
      <c r="ADM11" s="37"/>
      <c r="ADN11" s="38"/>
      <c r="ADO11" s="27"/>
      <c r="ADP11" s="36"/>
      <c r="ADQ11" s="37"/>
      <c r="ADR11" s="38"/>
      <c r="ADS11" s="27"/>
      <c r="ADT11" s="36"/>
      <c r="ADU11" s="37"/>
      <c r="ADV11" s="38"/>
      <c r="ADW11" s="27"/>
      <c r="ADX11" s="36"/>
      <c r="ADY11" s="37"/>
      <c r="ADZ11" s="38"/>
      <c r="AEA11" s="27"/>
      <c r="AEB11" s="36"/>
      <c r="AEC11" s="37"/>
      <c r="AED11" s="38"/>
      <c r="AEE11" s="27"/>
      <c r="AEF11" s="36"/>
      <c r="AEG11" s="37"/>
      <c r="AEH11" s="38"/>
      <c r="AEI11" s="27"/>
      <c r="AEJ11" s="36"/>
      <c r="AEK11" s="37"/>
      <c r="AEL11" s="38"/>
      <c r="AEM11" s="27"/>
      <c r="AEN11" s="36"/>
      <c r="AEO11" s="37"/>
      <c r="AEP11" s="38"/>
      <c r="AEQ11" s="27"/>
      <c r="AER11" s="36"/>
      <c r="AES11" s="37"/>
      <c r="AET11" s="38"/>
      <c r="AEU11" s="27"/>
      <c r="AEV11" s="36"/>
      <c r="AEW11" s="37"/>
      <c r="AEX11" s="38"/>
      <c r="AEY11" s="27"/>
      <c r="AEZ11" s="36"/>
      <c r="AFA11" s="37"/>
      <c r="AFB11" s="38"/>
      <c r="AFC11" s="27"/>
      <c r="AFD11" s="36"/>
      <c r="AFE11" s="37"/>
      <c r="AFF11" s="38"/>
      <c r="AFG11" s="27"/>
      <c r="AFH11" s="36"/>
      <c r="AFI11" s="37"/>
      <c r="AFJ11" s="38"/>
      <c r="AFK11" s="27"/>
      <c r="AFL11" s="36"/>
      <c r="AFM11" s="37"/>
      <c r="AFN11" s="38"/>
      <c r="AFO11" s="27"/>
      <c r="AFP11" s="36"/>
      <c r="AFQ11" s="37"/>
      <c r="AFR11" s="38"/>
      <c r="AFS11" s="27"/>
      <c r="AFT11" s="36"/>
      <c r="AFU11" s="37"/>
      <c r="AFV11" s="38"/>
      <c r="AFW11" s="27"/>
      <c r="AFX11" s="36"/>
      <c r="AFY11" s="37"/>
      <c r="AFZ11" s="38"/>
      <c r="AGA11" s="27"/>
      <c r="AGB11" s="36"/>
      <c r="AGC11" s="37"/>
      <c r="AGD11" s="38"/>
      <c r="AGE11" s="27"/>
      <c r="AGF11" s="36"/>
      <c r="AGG11" s="37"/>
      <c r="AGH11" s="38"/>
      <c r="AGI11" s="27"/>
      <c r="AGJ11" s="36"/>
      <c r="AGK11" s="37"/>
      <c r="AGL11" s="38"/>
      <c r="AGM11" s="27"/>
      <c r="AGN11" s="36"/>
      <c r="AGO11" s="37"/>
      <c r="AGP11" s="38"/>
      <c r="AGQ11" s="27"/>
      <c r="AGR11" s="36"/>
      <c r="AGS11" s="37"/>
      <c r="AGT11" s="38"/>
      <c r="AGU11" s="27"/>
      <c r="AGV11" s="36"/>
      <c r="AGW11" s="37"/>
      <c r="AGX11" s="38"/>
      <c r="AGY11" s="27"/>
      <c r="AGZ11" s="36"/>
      <c r="AHA11" s="37"/>
      <c r="AHB11" s="38"/>
      <c r="AHC11" s="27"/>
      <c r="AHD11" s="36"/>
      <c r="AHE11" s="37"/>
      <c r="AHF11" s="38"/>
      <c r="AHG11" s="27"/>
      <c r="AHH11" s="36"/>
      <c r="AHI11" s="37"/>
      <c r="AHJ11" s="38"/>
      <c r="AHK11" s="27"/>
      <c r="AHL11" s="36"/>
      <c r="AHM11" s="37"/>
      <c r="AHN11" s="38"/>
      <c r="AHO11" s="27"/>
      <c r="AHP11" s="36"/>
      <c r="AHQ11" s="37"/>
      <c r="AHR11" s="38"/>
      <c r="AHS11" s="27"/>
      <c r="AHT11" s="36"/>
      <c r="AHU11" s="37"/>
      <c r="AHV11" s="38"/>
      <c r="AHW11" s="27"/>
      <c r="AHX11" s="36"/>
      <c r="AHY11" s="37"/>
      <c r="AHZ11" s="38"/>
      <c r="AIA11" s="27"/>
      <c r="AIB11" s="36"/>
      <c r="AIC11" s="37"/>
      <c r="AID11" s="38"/>
      <c r="AIE11" s="27"/>
      <c r="AIF11" s="36"/>
      <c r="AIG11" s="37"/>
      <c r="AIH11" s="38"/>
      <c r="AII11" s="27"/>
      <c r="AIJ11" s="36"/>
      <c r="AIK11" s="37"/>
      <c r="AIL11" s="38"/>
      <c r="AIM11" s="27"/>
      <c r="AIN11" s="36"/>
      <c r="AIO11" s="37"/>
      <c r="AIP11" s="38"/>
      <c r="AIQ11" s="27"/>
      <c r="AIR11" s="36"/>
      <c r="AIS11" s="37"/>
      <c r="AIT11" s="38"/>
      <c r="AIU11" s="27"/>
      <c r="AIV11" s="36"/>
      <c r="AIW11" s="37"/>
      <c r="AIX11" s="38"/>
      <c r="AIY11" s="27"/>
      <c r="AIZ11" s="36"/>
      <c r="AJA11" s="37"/>
      <c r="AJB11" s="38"/>
      <c r="AJC11" s="27"/>
      <c r="AJD11" s="36"/>
      <c r="AJE11" s="37"/>
      <c r="AJF11" s="38"/>
      <c r="AJG11" s="27"/>
      <c r="AJH11" s="36"/>
      <c r="AJI11" s="37"/>
      <c r="AJJ11" s="38"/>
      <c r="AJK11" s="27"/>
      <c r="AJL11" s="36"/>
      <c r="AJM11" s="37"/>
      <c r="AJN11" s="38"/>
      <c r="AJO11" s="27"/>
      <c r="AJP11" s="36"/>
      <c r="AJQ11" s="37"/>
      <c r="AJR11" s="38"/>
      <c r="AJS11" s="27"/>
      <c r="AJT11" s="36"/>
      <c r="AJU11" s="37"/>
      <c r="AJV11" s="38"/>
      <c r="AJW11" s="27"/>
      <c r="AJX11" s="36"/>
      <c r="AJY11" s="37"/>
      <c r="AJZ11" s="38"/>
      <c r="AKA11" s="27"/>
      <c r="AKB11" s="36"/>
      <c r="AKC11" s="37"/>
      <c r="AKD11" s="38"/>
      <c r="AKE11" s="27"/>
      <c r="AKF11" s="36"/>
      <c r="AKG11" s="37"/>
      <c r="AKH11" s="38"/>
      <c r="AKI11" s="27"/>
      <c r="AKJ11" s="36"/>
      <c r="AKK11" s="37"/>
      <c r="AKL11" s="38"/>
      <c r="AKM11" s="27"/>
      <c r="AKN11" s="36"/>
      <c r="AKO11" s="37"/>
      <c r="AKP11" s="38"/>
      <c r="AKQ11" s="27"/>
      <c r="AKR11" s="36"/>
      <c r="AKS11" s="37"/>
      <c r="AKT11" s="38"/>
      <c r="AKU11" s="27"/>
      <c r="AKV11" s="36"/>
      <c r="AKW11" s="37"/>
      <c r="AKX11" s="38"/>
      <c r="AKY11" s="27"/>
      <c r="AKZ11" s="36"/>
      <c r="ALA11" s="37"/>
      <c r="ALB11" s="38"/>
      <c r="ALC11" s="27"/>
      <c r="ALD11" s="36"/>
      <c r="ALE11" s="37"/>
      <c r="ALF11" s="38"/>
      <c r="ALG11" s="27"/>
      <c r="ALH11" s="36"/>
      <c r="ALI11" s="37"/>
      <c r="ALJ11" s="38"/>
      <c r="ALK11" s="27"/>
      <c r="ALL11" s="36"/>
      <c r="ALM11" s="37"/>
      <c r="ALN11" s="38"/>
      <c r="ALO11" s="27"/>
      <c r="ALP11" s="36"/>
      <c r="ALQ11" s="37"/>
      <c r="ALR11" s="38"/>
      <c r="ALS11" s="27"/>
      <c r="ALT11" s="36"/>
      <c r="ALU11" s="37"/>
      <c r="ALV11" s="38"/>
      <c r="ALW11" s="27"/>
      <c r="ALX11" s="36"/>
      <c r="ALY11" s="37"/>
      <c r="ALZ11" s="38"/>
      <c r="AMA11" s="27"/>
      <c r="AMB11" s="36"/>
      <c r="AMC11" s="37"/>
      <c r="AMD11" s="38"/>
      <c r="AME11" s="27"/>
      <c r="AMF11" s="36"/>
      <c r="AMG11" s="37"/>
      <c r="AMH11" s="38"/>
      <c r="AMI11" s="27"/>
      <c r="AMJ11" s="36"/>
      <c r="AMK11" s="37"/>
      <c r="AML11" s="38"/>
      <c r="AMM11" s="27"/>
      <c r="AMN11" s="36"/>
      <c r="AMO11" s="37"/>
      <c r="AMP11" s="38"/>
      <c r="AMQ11" s="27"/>
      <c r="AMR11" s="36"/>
      <c r="AMS11" s="37"/>
      <c r="AMT11" s="38"/>
      <c r="AMU11" s="27"/>
      <c r="AMV11" s="36"/>
      <c r="AMW11" s="37"/>
      <c r="AMX11" s="38"/>
      <c r="AMY11" s="27"/>
      <c r="AMZ11" s="36"/>
      <c r="ANA11" s="37"/>
      <c r="ANB11" s="38"/>
      <c r="ANC11" s="27"/>
      <c r="AND11" s="36"/>
      <c r="ANE11" s="37"/>
      <c r="ANF11" s="38"/>
      <c r="ANG11" s="27"/>
      <c r="ANH11" s="36"/>
      <c r="ANI11" s="37"/>
      <c r="ANJ11" s="38"/>
      <c r="ANK11" s="27"/>
      <c r="ANL11" s="36"/>
      <c r="ANM11" s="37"/>
      <c r="ANN11" s="38"/>
      <c r="ANO11" s="27"/>
      <c r="ANP11" s="36"/>
      <c r="ANQ11" s="37"/>
      <c r="ANR11" s="38"/>
      <c r="ANS11" s="27"/>
      <c r="ANT11" s="36"/>
      <c r="ANU11" s="37"/>
      <c r="ANV11" s="38"/>
      <c r="ANW11" s="27"/>
      <c r="ANX11" s="36"/>
      <c r="ANY11" s="37"/>
      <c r="ANZ11" s="38"/>
      <c r="AOA11" s="27"/>
      <c r="AOB11" s="36"/>
      <c r="AOC11" s="37"/>
      <c r="AOD11" s="38"/>
      <c r="AOE11" s="27"/>
      <c r="AOF11" s="36"/>
      <c r="AOG11" s="37"/>
      <c r="AOH11" s="38"/>
      <c r="AOI11" s="27"/>
      <c r="AOJ11" s="36"/>
      <c r="AOK11" s="37"/>
      <c r="AOL11" s="38"/>
      <c r="AOM11" s="27"/>
      <c r="AON11" s="36"/>
      <c r="AOO11" s="37"/>
      <c r="AOP11" s="38"/>
      <c r="AOQ11" s="27"/>
      <c r="AOR11" s="36"/>
      <c r="AOS11" s="37"/>
      <c r="AOT11" s="38"/>
      <c r="AOU11" s="27"/>
      <c r="AOV11" s="36"/>
      <c r="AOW11" s="37"/>
      <c r="AOX11" s="38"/>
      <c r="AOY11" s="27"/>
      <c r="AOZ11" s="36"/>
      <c r="APA11" s="37"/>
      <c r="APB11" s="38"/>
      <c r="APC11" s="27"/>
      <c r="APD11" s="36"/>
      <c r="APE11" s="37"/>
      <c r="APF11" s="38"/>
      <c r="APG11" s="27"/>
      <c r="APH11" s="36"/>
      <c r="API11" s="37"/>
      <c r="APJ11" s="38"/>
      <c r="APK11" s="27"/>
      <c r="APL11" s="36"/>
      <c r="APM11" s="37"/>
      <c r="APN11" s="38"/>
      <c r="APO11" s="27"/>
      <c r="APP11" s="36"/>
      <c r="APQ11" s="37"/>
      <c r="APR11" s="38"/>
      <c r="APS11" s="27"/>
      <c r="APT11" s="36"/>
      <c r="APU11" s="37"/>
      <c r="APV11" s="38"/>
      <c r="APW11" s="27"/>
      <c r="APX11" s="36"/>
      <c r="APY11" s="37"/>
      <c r="APZ11" s="38"/>
      <c r="AQA11" s="27"/>
      <c r="AQB11" s="36"/>
      <c r="AQC11" s="37"/>
      <c r="AQD11" s="38"/>
      <c r="AQE11" s="27"/>
      <c r="AQF11" s="36"/>
      <c r="AQG11" s="37"/>
      <c r="AQH11" s="38"/>
      <c r="AQI11" s="27"/>
      <c r="AQJ11" s="36"/>
      <c r="AQK11" s="37"/>
      <c r="AQL11" s="38"/>
      <c r="AQM11" s="27"/>
      <c r="AQN11" s="36"/>
      <c r="AQO11" s="37"/>
      <c r="AQP11" s="38"/>
      <c r="AQQ11" s="27"/>
      <c r="AQR11" s="36"/>
      <c r="AQS11" s="37"/>
      <c r="AQT11" s="38"/>
      <c r="AQU11" s="27"/>
      <c r="AQV11" s="36"/>
      <c r="AQW11" s="37"/>
      <c r="AQX11" s="38"/>
      <c r="AQY11" s="27"/>
      <c r="AQZ11" s="36"/>
      <c r="ARA11" s="37"/>
      <c r="ARB11" s="38"/>
      <c r="ARC11" s="27"/>
      <c r="ARD11" s="36"/>
      <c r="ARE11" s="37"/>
      <c r="ARF11" s="38"/>
      <c r="ARG11" s="27"/>
      <c r="ARH11" s="36"/>
      <c r="ARI11" s="37"/>
      <c r="ARJ11" s="38"/>
      <c r="ARK11" s="27"/>
      <c r="ARL11" s="36"/>
      <c r="ARM11" s="37"/>
      <c r="ARN11" s="38"/>
      <c r="ARO11" s="27"/>
      <c r="ARP11" s="36"/>
      <c r="ARQ11" s="37"/>
      <c r="ARR11" s="38"/>
      <c r="ARS11" s="27"/>
      <c r="ART11" s="36"/>
      <c r="ARU11" s="37"/>
      <c r="ARV11" s="38"/>
      <c r="ARW11" s="27"/>
      <c r="ARX11" s="36"/>
      <c r="ARY11" s="37"/>
      <c r="ARZ11" s="38"/>
      <c r="ASA11" s="27"/>
      <c r="ASB11" s="36"/>
      <c r="ASC11" s="37"/>
      <c r="ASD11" s="38"/>
      <c r="ASE11" s="27"/>
      <c r="ASF11" s="36"/>
      <c r="ASG11" s="37"/>
      <c r="ASH11" s="38"/>
      <c r="ASI11" s="27"/>
      <c r="ASJ11" s="36"/>
      <c r="ASK11" s="37"/>
      <c r="ASL11" s="38"/>
      <c r="ASM11" s="27"/>
      <c r="ASN11" s="36"/>
      <c r="ASO11" s="37"/>
      <c r="ASP11" s="38"/>
      <c r="ASQ11" s="27"/>
      <c r="ASR11" s="36"/>
      <c r="ASS11" s="37"/>
      <c r="AST11" s="38"/>
      <c r="ASU11" s="27"/>
      <c r="ASV11" s="36"/>
      <c r="ASW11" s="37"/>
      <c r="ASX11" s="38"/>
      <c r="ASY11" s="27"/>
      <c r="ASZ11" s="36"/>
      <c r="ATA11" s="37"/>
      <c r="ATB11" s="38"/>
      <c r="ATC11" s="27"/>
      <c r="ATD11" s="36"/>
      <c r="ATE11" s="37"/>
      <c r="ATF11" s="38"/>
      <c r="ATG11" s="27"/>
      <c r="ATH11" s="36"/>
      <c r="ATI11" s="37"/>
      <c r="ATJ11" s="38"/>
      <c r="ATK11" s="27"/>
      <c r="ATL11" s="36"/>
      <c r="ATM11" s="37"/>
      <c r="ATN11" s="38"/>
      <c r="ATO11" s="27"/>
      <c r="ATP11" s="36"/>
      <c r="ATQ11" s="37"/>
      <c r="ATR11" s="38"/>
      <c r="ATS11" s="27"/>
      <c r="ATT11" s="36"/>
      <c r="ATU11" s="37"/>
      <c r="ATV11" s="38"/>
      <c r="ATW11" s="27"/>
      <c r="ATX11" s="36"/>
      <c r="ATY11" s="37"/>
      <c r="ATZ11" s="38"/>
      <c r="AUA11" s="27"/>
      <c r="AUB11" s="36"/>
      <c r="AUC11" s="37"/>
      <c r="AUD11" s="38"/>
      <c r="AUE11" s="27"/>
      <c r="AUF11" s="36"/>
      <c r="AUG11" s="37"/>
      <c r="AUH11" s="38"/>
      <c r="AUI11" s="27"/>
      <c r="AUJ11" s="36"/>
      <c r="AUK11" s="37"/>
      <c r="AUL11" s="38"/>
      <c r="AUM11" s="27"/>
      <c r="AUN11" s="36"/>
      <c r="AUO11" s="37"/>
      <c r="AUP11" s="38"/>
      <c r="AUQ11" s="27"/>
      <c r="AUR11" s="36"/>
      <c r="AUS11" s="37"/>
      <c r="AUT11" s="38"/>
      <c r="AUU11" s="27"/>
      <c r="AUV11" s="36"/>
      <c r="AUW11" s="37"/>
      <c r="AUX11" s="38"/>
      <c r="AUY11" s="27"/>
      <c r="AUZ11" s="36"/>
      <c r="AVA11" s="37"/>
      <c r="AVB11" s="38"/>
      <c r="AVC11" s="27"/>
      <c r="AVD11" s="36"/>
      <c r="AVE11" s="37"/>
      <c r="AVF11" s="38"/>
      <c r="AVG11" s="27"/>
      <c r="AVH11" s="36"/>
      <c r="AVI11" s="37"/>
      <c r="AVJ11" s="38"/>
      <c r="AVK11" s="27"/>
      <c r="AVL11" s="36"/>
      <c r="AVM11" s="37"/>
      <c r="AVN11" s="38"/>
      <c r="AVO11" s="27"/>
      <c r="AVP11" s="36"/>
      <c r="AVQ11" s="37"/>
      <c r="AVR11" s="38"/>
      <c r="AVS11" s="27"/>
      <c r="AVT11" s="36"/>
      <c r="AVU11" s="37"/>
      <c r="AVV11" s="38"/>
      <c r="AVW11" s="27"/>
      <c r="AVX11" s="36"/>
      <c r="AVY11" s="37"/>
      <c r="AVZ11" s="38"/>
      <c r="AWA11" s="27"/>
      <c r="AWB11" s="36"/>
      <c r="AWC11" s="37"/>
      <c r="AWD11" s="38"/>
      <c r="AWE11" s="27"/>
      <c r="AWF11" s="36"/>
      <c r="AWG11" s="37"/>
      <c r="AWH11" s="38"/>
      <c r="AWI11" s="27"/>
      <c r="AWJ11" s="36"/>
      <c r="AWK11" s="37"/>
      <c r="AWL11" s="38"/>
      <c r="AWM11" s="27"/>
      <c r="AWN11" s="36"/>
      <c r="AWO11" s="37"/>
      <c r="AWP11" s="38"/>
      <c r="AWQ11" s="27"/>
      <c r="AWR11" s="36"/>
      <c r="AWS11" s="37"/>
      <c r="AWT11" s="38"/>
      <c r="AWU11" s="27"/>
      <c r="AWV11" s="36"/>
      <c r="AWW11" s="37"/>
      <c r="AWX11" s="38"/>
      <c r="AWY11" s="27"/>
      <c r="AWZ11" s="36"/>
      <c r="AXA11" s="37"/>
      <c r="AXB11" s="38"/>
      <c r="AXC11" s="27"/>
      <c r="AXD11" s="36"/>
      <c r="AXE11" s="37"/>
      <c r="AXF11" s="38"/>
      <c r="AXG11" s="27"/>
      <c r="AXH11" s="36"/>
      <c r="AXI11" s="37"/>
      <c r="AXJ11" s="38"/>
      <c r="AXK11" s="27"/>
      <c r="AXL11" s="36"/>
      <c r="AXM11" s="37"/>
      <c r="AXN11" s="38"/>
      <c r="AXO11" s="27"/>
      <c r="AXP11" s="36"/>
      <c r="AXQ11" s="37"/>
      <c r="AXR11" s="38"/>
      <c r="AXS11" s="27"/>
      <c r="AXT11" s="36"/>
      <c r="AXU11" s="37"/>
      <c r="AXV11" s="38"/>
      <c r="AXW11" s="27"/>
      <c r="AXX11" s="36"/>
      <c r="AXY11" s="37"/>
      <c r="AXZ11" s="38"/>
      <c r="AYA11" s="27"/>
      <c r="AYB11" s="36"/>
      <c r="AYC11" s="37"/>
      <c r="AYD11" s="38"/>
      <c r="AYE11" s="27"/>
      <c r="AYF11" s="36"/>
      <c r="AYG11" s="37"/>
      <c r="AYH11" s="38"/>
      <c r="AYI11" s="27"/>
      <c r="AYJ11" s="36"/>
      <c r="AYK11" s="37"/>
      <c r="AYL11" s="38"/>
      <c r="AYM11" s="27"/>
      <c r="AYN11" s="36"/>
      <c r="AYO11" s="37"/>
      <c r="AYP11" s="38"/>
      <c r="AYQ11" s="27"/>
      <c r="AYR11" s="36"/>
      <c r="AYS11" s="37"/>
      <c r="AYT11" s="38"/>
      <c r="AYU11" s="27"/>
      <c r="AYV11" s="36"/>
      <c r="AYW11" s="37"/>
      <c r="AYX11" s="38"/>
      <c r="AYY11" s="27"/>
      <c r="AYZ11" s="36"/>
      <c r="AZA11" s="37"/>
      <c r="AZB11" s="38"/>
      <c r="AZC11" s="27"/>
      <c r="AZD11" s="36"/>
      <c r="AZE11" s="37"/>
      <c r="AZF11" s="38"/>
      <c r="AZG11" s="27"/>
      <c r="AZH11" s="36"/>
      <c r="AZI11" s="37"/>
      <c r="AZJ11" s="38"/>
      <c r="AZK11" s="27"/>
      <c r="AZL11" s="36"/>
      <c r="AZM11" s="37"/>
      <c r="AZN11" s="38"/>
      <c r="AZO11" s="27"/>
      <c r="AZP11" s="36"/>
      <c r="AZQ11" s="37"/>
      <c r="AZR11" s="38"/>
      <c r="AZS11" s="27"/>
      <c r="AZT11" s="36"/>
      <c r="AZU11" s="37"/>
      <c r="AZV11" s="38"/>
      <c r="AZW11" s="27"/>
      <c r="AZX11" s="36"/>
      <c r="AZY11" s="37"/>
      <c r="AZZ11" s="38"/>
      <c r="BAA11" s="27"/>
      <c r="BAB11" s="36"/>
      <c r="BAC11" s="37"/>
      <c r="BAD11" s="38"/>
      <c r="BAE11" s="27"/>
      <c r="BAF11" s="36"/>
      <c r="BAG11" s="37"/>
      <c r="BAH11" s="38"/>
      <c r="BAI11" s="27"/>
      <c r="BAJ11" s="36"/>
      <c r="BAK11" s="37"/>
      <c r="BAL11" s="38"/>
      <c r="BAM11" s="27"/>
      <c r="BAN11" s="36"/>
      <c r="BAO11" s="37"/>
      <c r="BAP11" s="38"/>
      <c r="BAQ11" s="27"/>
      <c r="BAR11" s="36"/>
      <c r="BAS11" s="37"/>
      <c r="BAT11" s="38"/>
      <c r="BAU11" s="27"/>
      <c r="BAV11" s="36"/>
      <c r="BAW11" s="37"/>
      <c r="BAX11" s="38"/>
      <c r="BAY11" s="27"/>
      <c r="BAZ11" s="36"/>
      <c r="BBA11" s="37"/>
      <c r="BBB11" s="38"/>
      <c r="BBC11" s="27"/>
      <c r="BBD11" s="36"/>
      <c r="BBE11" s="37"/>
      <c r="BBF11" s="38"/>
      <c r="BBG11" s="27"/>
      <c r="BBH11" s="36"/>
      <c r="BBI11" s="37"/>
      <c r="BBJ11" s="38"/>
      <c r="BBK11" s="27"/>
      <c r="BBL11" s="36"/>
      <c r="BBM11" s="37"/>
      <c r="BBN11" s="38"/>
      <c r="BBO11" s="27"/>
      <c r="BBP11" s="36"/>
      <c r="BBQ11" s="37"/>
      <c r="BBR11" s="38"/>
      <c r="BBS11" s="27"/>
      <c r="BBT11" s="36"/>
      <c r="BBU11" s="37"/>
      <c r="BBV11" s="38"/>
      <c r="BBW11" s="27"/>
      <c r="BBX11" s="36"/>
      <c r="BBY11" s="37"/>
      <c r="BBZ11" s="38"/>
      <c r="BCA11" s="27"/>
      <c r="BCB11" s="36"/>
      <c r="BCC11" s="37"/>
      <c r="BCD11" s="38"/>
      <c r="BCE11" s="27"/>
      <c r="BCF11" s="36"/>
      <c r="BCG11" s="37"/>
      <c r="BCH11" s="38"/>
      <c r="BCI11" s="27"/>
      <c r="BCJ11" s="36"/>
      <c r="BCK11" s="37"/>
      <c r="BCL11" s="38"/>
      <c r="BCM11" s="27"/>
      <c r="BCN11" s="36"/>
      <c r="BCO11" s="37"/>
      <c r="BCP11" s="38"/>
      <c r="BCQ11" s="27"/>
      <c r="BCR11" s="36"/>
      <c r="BCS11" s="37"/>
      <c r="BCT11" s="38"/>
      <c r="BCU11" s="27"/>
      <c r="BCV11" s="36"/>
      <c r="BCW11" s="37"/>
      <c r="BCX11" s="38"/>
      <c r="BCY11" s="27"/>
      <c r="BCZ11" s="36"/>
      <c r="BDA11" s="37"/>
      <c r="BDB11" s="38"/>
      <c r="BDC11" s="27"/>
      <c r="BDD11" s="36"/>
      <c r="BDE11" s="37"/>
      <c r="BDF11" s="38"/>
      <c r="BDG11" s="27"/>
      <c r="BDH11" s="36"/>
      <c r="BDI11" s="37"/>
      <c r="BDJ11" s="38"/>
      <c r="BDK11" s="27"/>
      <c r="BDL11" s="36"/>
      <c r="BDM11" s="37"/>
      <c r="BDN11" s="38"/>
      <c r="BDO11" s="27"/>
      <c r="BDP11" s="36"/>
      <c r="BDQ11" s="37"/>
      <c r="BDR11" s="38"/>
      <c r="BDS11" s="27"/>
      <c r="BDT11" s="36"/>
      <c r="BDU11" s="37"/>
      <c r="BDV11" s="38"/>
      <c r="BDW11" s="27"/>
      <c r="BDX11" s="36"/>
      <c r="BDY11" s="37"/>
      <c r="BDZ11" s="38"/>
      <c r="BEA11" s="27"/>
      <c r="BEB11" s="36"/>
      <c r="BEC11" s="37"/>
      <c r="BED11" s="38"/>
      <c r="BEE11" s="27"/>
      <c r="BEF11" s="36"/>
      <c r="BEG11" s="37"/>
      <c r="BEH11" s="38"/>
      <c r="BEI11" s="27"/>
      <c r="BEJ11" s="36"/>
      <c r="BEK11" s="37"/>
      <c r="BEL11" s="38"/>
      <c r="BEM11" s="27"/>
      <c r="BEN11" s="36"/>
      <c r="BEO11" s="37"/>
      <c r="BEP11" s="38"/>
      <c r="BEQ11" s="27"/>
      <c r="BER11" s="36"/>
      <c r="BES11" s="37"/>
      <c r="BET11" s="38"/>
      <c r="BEU11" s="27"/>
      <c r="BEV11" s="36"/>
      <c r="BEW11" s="37"/>
      <c r="BEX11" s="38"/>
      <c r="BEY11" s="27"/>
      <c r="BEZ11" s="36"/>
      <c r="BFA11" s="37"/>
      <c r="BFB11" s="38"/>
      <c r="BFC11" s="27"/>
      <c r="BFD11" s="36"/>
      <c r="BFE11" s="37"/>
      <c r="BFF11" s="38"/>
      <c r="BFG11" s="27"/>
      <c r="BFH11" s="36"/>
      <c r="BFI11" s="37"/>
      <c r="BFJ11" s="38"/>
      <c r="BFK11" s="27"/>
      <c r="BFL11" s="36"/>
      <c r="BFM11" s="37"/>
      <c r="BFN11" s="38"/>
      <c r="BFO11" s="27"/>
      <c r="BFP11" s="36"/>
      <c r="BFQ11" s="37"/>
      <c r="BFR11" s="38"/>
      <c r="BFS11" s="27"/>
      <c r="BFT11" s="36"/>
      <c r="BFU11" s="37"/>
      <c r="BFV11" s="38"/>
      <c r="BFW11" s="27"/>
      <c r="BFX11" s="36"/>
      <c r="BFY11" s="37"/>
      <c r="BFZ11" s="38"/>
      <c r="BGA11" s="27"/>
      <c r="BGB11" s="36"/>
      <c r="BGC11" s="37"/>
      <c r="BGD11" s="38"/>
      <c r="BGE11" s="27"/>
      <c r="BGF11" s="36"/>
      <c r="BGG11" s="37"/>
      <c r="BGH11" s="38"/>
      <c r="BGI11" s="27"/>
      <c r="BGJ11" s="36"/>
      <c r="BGK11" s="37"/>
      <c r="BGL11" s="38"/>
      <c r="BGM11" s="27"/>
      <c r="BGN11" s="36"/>
      <c r="BGO11" s="37"/>
      <c r="BGP11" s="38"/>
      <c r="BGQ11" s="27"/>
      <c r="BGR11" s="36"/>
      <c r="BGS11" s="37"/>
      <c r="BGT11" s="38"/>
      <c r="BGU11" s="27"/>
      <c r="BGV11" s="36"/>
      <c r="BGW11" s="37"/>
      <c r="BGX11" s="38"/>
      <c r="BGY11" s="27"/>
      <c r="BGZ11" s="36"/>
      <c r="BHA11" s="37"/>
      <c r="BHB11" s="38"/>
      <c r="BHC11" s="27"/>
      <c r="BHD11" s="36"/>
      <c r="BHE11" s="37"/>
      <c r="BHF11" s="38"/>
      <c r="BHG11" s="27"/>
      <c r="BHH11" s="36"/>
      <c r="BHI11" s="37"/>
      <c r="BHJ11" s="38"/>
      <c r="BHK11" s="27"/>
      <c r="BHL11" s="36"/>
      <c r="BHM11" s="37"/>
      <c r="BHN11" s="38"/>
      <c r="BHO11" s="27"/>
      <c r="BHP11" s="36"/>
      <c r="BHQ11" s="37"/>
      <c r="BHR11" s="38"/>
      <c r="BHS11" s="27"/>
      <c r="BHT11" s="36"/>
      <c r="BHU11" s="37"/>
      <c r="BHV11" s="38"/>
      <c r="BHW11" s="27"/>
      <c r="BHX11" s="36"/>
      <c r="BHY11" s="37"/>
      <c r="BHZ11" s="38"/>
      <c r="BIA11" s="27"/>
      <c r="BIB11" s="36"/>
      <c r="BIC11" s="37"/>
      <c r="BID11" s="38"/>
      <c r="BIE11" s="27"/>
      <c r="BIF11" s="36"/>
      <c r="BIG11" s="37"/>
      <c r="BIH11" s="38"/>
      <c r="BII11" s="27"/>
      <c r="BIJ11" s="36"/>
      <c r="BIK11" s="37"/>
      <c r="BIL11" s="38"/>
      <c r="BIM11" s="27"/>
      <c r="BIN11" s="36"/>
      <c r="BIO11" s="37"/>
      <c r="BIP11" s="38"/>
      <c r="BIQ11" s="27"/>
      <c r="BIR11" s="36"/>
      <c r="BIS11" s="37"/>
      <c r="BIT11" s="38"/>
      <c r="BIU11" s="27"/>
      <c r="BIV11" s="36"/>
      <c r="BIW11" s="37"/>
      <c r="BIX11" s="38"/>
      <c r="BIY11" s="27"/>
      <c r="BIZ11" s="36"/>
      <c r="BJA11" s="37"/>
      <c r="BJB11" s="38"/>
      <c r="BJC11" s="27"/>
      <c r="BJD11" s="36"/>
      <c r="BJE11" s="37"/>
      <c r="BJF11" s="38"/>
      <c r="BJG11" s="27"/>
      <c r="BJH11" s="36"/>
      <c r="BJI11" s="37"/>
      <c r="BJJ11" s="38"/>
      <c r="BJK11" s="27"/>
      <c r="BJL11" s="36"/>
      <c r="BJM11" s="37"/>
      <c r="BJN11" s="38"/>
      <c r="BJO11" s="27"/>
      <c r="BJP11" s="36"/>
      <c r="BJQ11" s="37"/>
      <c r="BJR11" s="38"/>
      <c r="BJS11" s="27"/>
      <c r="BJT11" s="36"/>
      <c r="BJU11" s="37"/>
      <c r="BJV11" s="38"/>
      <c r="BJW11" s="27"/>
      <c r="BJX11" s="36"/>
      <c r="BJY11" s="37"/>
      <c r="BJZ11" s="38"/>
      <c r="BKA11" s="27"/>
      <c r="BKB11" s="36"/>
      <c r="BKC11" s="37"/>
      <c r="BKD11" s="38"/>
      <c r="BKE11" s="27"/>
      <c r="BKF11" s="36"/>
      <c r="BKG11" s="37"/>
      <c r="BKH11" s="38"/>
      <c r="BKI11" s="27"/>
      <c r="BKJ11" s="36"/>
      <c r="BKK11" s="37"/>
      <c r="BKL11" s="38"/>
      <c r="BKM11" s="27"/>
      <c r="BKN11" s="36"/>
      <c r="BKO11" s="37"/>
      <c r="BKP11" s="38"/>
      <c r="BKQ11" s="27"/>
      <c r="BKR11" s="36"/>
      <c r="BKS11" s="37"/>
      <c r="BKT11" s="38"/>
      <c r="BKU11" s="27"/>
      <c r="BKV11" s="36"/>
      <c r="BKW11" s="37"/>
      <c r="BKX11" s="38"/>
      <c r="BKY11" s="27"/>
      <c r="BKZ11" s="36"/>
      <c r="BLA11" s="37"/>
      <c r="BLB11" s="38"/>
      <c r="BLC11" s="27"/>
      <c r="BLD11" s="36"/>
      <c r="BLE11" s="37"/>
      <c r="BLF11" s="38"/>
      <c r="BLG11" s="27"/>
      <c r="BLH11" s="36"/>
      <c r="BLI11" s="37"/>
      <c r="BLJ11" s="38"/>
      <c r="BLK11" s="27"/>
      <c r="BLL11" s="36"/>
      <c r="BLM11" s="37"/>
      <c r="BLN11" s="38"/>
      <c r="BLO11" s="27"/>
      <c r="BLP11" s="36"/>
      <c r="BLQ11" s="37"/>
      <c r="BLR11" s="38"/>
      <c r="BLS11" s="27"/>
      <c r="BLT11" s="36"/>
      <c r="BLU11" s="37"/>
      <c r="BLV11" s="38"/>
      <c r="BLW11" s="27"/>
      <c r="BLX11" s="36"/>
      <c r="BLY11" s="37"/>
      <c r="BLZ11" s="38"/>
      <c r="BMA11" s="27"/>
      <c r="BMB11" s="36"/>
      <c r="BMC11" s="37"/>
      <c r="BMD11" s="38"/>
      <c r="BME11" s="27"/>
      <c r="BMF11" s="36"/>
      <c r="BMG11" s="37"/>
      <c r="BMH11" s="38"/>
      <c r="BMI11" s="27"/>
      <c r="BMJ11" s="36"/>
      <c r="BMK11" s="37"/>
      <c r="BML11" s="38"/>
      <c r="BMM11" s="27"/>
      <c r="BMN11" s="36"/>
      <c r="BMO11" s="37"/>
      <c r="BMP11" s="38"/>
      <c r="BMQ11" s="27"/>
      <c r="BMR11" s="36"/>
      <c r="BMS11" s="37"/>
      <c r="BMT11" s="38"/>
      <c r="BMU11" s="27"/>
      <c r="BMV11" s="36"/>
      <c r="BMW11" s="37"/>
      <c r="BMX11" s="38"/>
      <c r="BMY11" s="27"/>
      <c r="BMZ11" s="36"/>
      <c r="BNA11" s="37"/>
      <c r="BNB11" s="38"/>
      <c r="BNC11" s="27"/>
      <c r="BND11" s="36"/>
      <c r="BNE11" s="37"/>
      <c r="BNF11" s="38"/>
      <c r="BNG11" s="27"/>
      <c r="BNH11" s="36"/>
      <c r="BNI11" s="37"/>
      <c r="BNJ11" s="38"/>
      <c r="BNK11" s="27"/>
      <c r="BNL11" s="36"/>
      <c r="BNM11" s="37"/>
      <c r="BNN11" s="38"/>
      <c r="BNO11" s="27"/>
      <c r="BNP11" s="36"/>
      <c r="BNQ11" s="37"/>
      <c r="BNR11" s="38"/>
      <c r="BNS11" s="27"/>
      <c r="BNT11" s="36"/>
      <c r="BNU11" s="37"/>
      <c r="BNV11" s="38"/>
      <c r="BNW11" s="27"/>
      <c r="BNX11" s="36"/>
      <c r="BNY11" s="37"/>
      <c r="BNZ11" s="38"/>
      <c r="BOA11" s="27"/>
      <c r="BOB11" s="36"/>
      <c r="BOC11" s="37"/>
      <c r="BOD11" s="38"/>
      <c r="BOE11" s="27"/>
      <c r="BOF11" s="36"/>
      <c r="BOG11" s="37"/>
      <c r="BOH11" s="38"/>
      <c r="BOI11" s="27"/>
      <c r="BOJ11" s="36"/>
      <c r="BOK11" s="37"/>
      <c r="BOL11" s="38"/>
      <c r="BOM11" s="27"/>
      <c r="BON11" s="36"/>
      <c r="BOO11" s="37"/>
      <c r="BOP11" s="38"/>
      <c r="BOQ11" s="27"/>
      <c r="BOR11" s="36"/>
      <c r="BOS11" s="37"/>
      <c r="BOT11" s="38"/>
      <c r="BOU11" s="27"/>
      <c r="BOV11" s="36"/>
      <c r="BOW11" s="37"/>
      <c r="BOX11" s="38"/>
      <c r="BOY11" s="27"/>
      <c r="BOZ11" s="36"/>
      <c r="BPA11" s="37"/>
      <c r="BPB11" s="38"/>
      <c r="BPC11" s="27"/>
      <c r="BPD11" s="36"/>
      <c r="BPE11" s="37"/>
      <c r="BPF11" s="38"/>
      <c r="BPG11" s="27"/>
      <c r="BPH11" s="36"/>
      <c r="BPI11" s="37"/>
      <c r="BPJ11" s="38"/>
      <c r="BPK11" s="27"/>
      <c r="BPL11" s="36"/>
      <c r="BPM11" s="37"/>
      <c r="BPN11" s="38"/>
      <c r="BPO11" s="27"/>
      <c r="BPP11" s="36"/>
      <c r="BPQ11" s="37"/>
      <c r="BPR11" s="38"/>
      <c r="BPS11" s="27"/>
      <c r="BPT11" s="36"/>
      <c r="BPU11" s="37"/>
      <c r="BPV11" s="38"/>
      <c r="BPW11" s="27"/>
      <c r="BPX11" s="36"/>
      <c r="BPY11" s="37"/>
      <c r="BPZ11" s="38"/>
      <c r="BQA11" s="27"/>
      <c r="BQB11" s="36"/>
      <c r="BQC11" s="37"/>
      <c r="BQD11" s="38"/>
      <c r="BQE11" s="27"/>
      <c r="BQF11" s="36"/>
      <c r="BQG11" s="37"/>
      <c r="BQH11" s="38"/>
      <c r="BQI11" s="27"/>
      <c r="BQJ11" s="36"/>
      <c r="BQK11" s="37"/>
      <c r="BQL11" s="38"/>
      <c r="BQM11" s="27"/>
      <c r="BQN11" s="36"/>
      <c r="BQO11" s="37"/>
      <c r="BQP11" s="38"/>
      <c r="BQQ11" s="27"/>
      <c r="BQR11" s="36"/>
      <c r="BQS11" s="37"/>
      <c r="BQT11" s="38"/>
      <c r="BQU11" s="27"/>
      <c r="BQV11" s="36"/>
      <c r="BQW11" s="37"/>
      <c r="BQX11" s="38"/>
      <c r="BQY11" s="27"/>
      <c r="BQZ11" s="36"/>
      <c r="BRA11" s="37"/>
      <c r="BRB11" s="38"/>
      <c r="BRC11" s="27"/>
      <c r="BRD11" s="36"/>
      <c r="BRE11" s="37"/>
      <c r="BRF11" s="38"/>
      <c r="BRG11" s="27"/>
      <c r="BRH11" s="36"/>
      <c r="BRI11" s="37"/>
      <c r="BRJ11" s="38"/>
      <c r="BRK11" s="27"/>
      <c r="BRL11" s="36"/>
      <c r="BRM11" s="37"/>
      <c r="BRN11" s="38"/>
      <c r="BRO11" s="27"/>
      <c r="BRP11" s="36"/>
      <c r="BRQ11" s="37"/>
      <c r="BRR11" s="38"/>
      <c r="BRS11" s="27"/>
      <c r="BRT11" s="36"/>
      <c r="BRU11" s="37"/>
      <c r="BRV11" s="38"/>
      <c r="BRW11" s="27"/>
      <c r="BRX11" s="36"/>
      <c r="BRY11" s="37"/>
      <c r="BRZ11" s="38"/>
      <c r="BSA11" s="27"/>
      <c r="BSB11" s="36"/>
      <c r="BSC11" s="37"/>
      <c r="BSD11" s="38"/>
      <c r="BSE11" s="27"/>
      <c r="BSF11" s="36"/>
      <c r="BSG11" s="37"/>
      <c r="BSH11" s="38"/>
      <c r="BSI11" s="27"/>
      <c r="BSJ11" s="36"/>
      <c r="BSK11" s="37"/>
      <c r="BSL11" s="38"/>
      <c r="BSM11" s="27"/>
      <c r="BSN11" s="36"/>
      <c r="BSO11" s="37"/>
      <c r="BSP11" s="38"/>
      <c r="BSQ11" s="27"/>
      <c r="BSR11" s="36"/>
      <c r="BSS11" s="37"/>
      <c r="BST11" s="38"/>
      <c r="BSU11" s="27"/>
      <c r="BSV11" s="36"/>
      <c r="BSW11" s="37"/>
      <c r="BSX11" s="38"/>
      <c r="BSY11" s="27"/>
      <c r="BSZ11" s="36"/>
      <c r="BTA11" s="37"/>
      <c r="BTB11" s="38"/>
      <c r="BTC11" s="27"/>
      <c r="BTD11" s="36"/>
      <c r="BTE11" s="37"/>
      <c r="BTF11" s="38"/>
      <c r="BTG11" s="27"/>
      <c r="BTH11" s="36"/>
      <c r="BTI11" s="37"/>
      <c r="BTJ11" s="38"/>
      <c r="BTK11" s="27"/>
      <c r="BTL11" s="36"/>
      <c r="BTM11" s="37"/>
      <c r="BTN11" s="38"/>
      <c r="BTO11" s="27"/>
      <c r="BTP11" s="36"/>
      <c r="BTQ11" s="37"/>
      <c r="BTR11" s="38"/>
      <c r="BTS11" s="27"/>
      <c r="BTT11" s="36"/>
      <c r="BTU11" s="37"/>
      <c r="BTV11" s="38"/>
      <c r="BTW11" s="27"/>
      <c r="BTX11" s="36"/>
      <c r="BTY11" s="37"/>
      <c r="BTZ11" s="38"/>
      <c r="BUA11" s="27"/>
      <c r="BUB11" s="36"/>
      <c r="BUC11" s="37"/>
      <c r="BUD11" s="38"/>
      <c r="BUE11" s="27"/>
      <c r="BUF11" s="36"/>
      <c r="BUG11" s="37"/>
      <c r="BUH11" s="38"/>
      <c r="BUI11" s="27"/>
      <c r="BUJ11" s="36"/>
      <c r="BUK11" s="37"/>
      <c r="BUL11" s="38"/>
      <c r="BUM11" s="27"/>
      <c r="BUN11" s="36"/>
      <c r="BUO11" s="37"/>
      <c r="BUP11" s="38"/>
      <c r="BUQ11" s="27"/>
      <c r="BUR11" s="36"/>
      <c r="BUS11" s="37"/>
      <c r="BUT11" s="38"/>
      <c r="BUU11" s="27"/>
      <c r="BUV11" s="36"/>
      <c r="BUW11" s="37"/>
      <c r="BUX11" s="38"/>
      <c r="BUY11" s="27"/>
      <c r="BUZ11" s="36"/>
      <c r="BVA11" s="37"/>
      <c r="BVB11" s="38"/>
      <c r="BVC11" s="27"/>
      <c r="BVD11" s="36"/>
      <c r="BVE11" s="37"/>
      <c r="BVF11" s="38"/>
      <c r="BVG11" s="27"/>
      <c r="BVH11" s="36"/>
      <c r="BVI11" s="37"/>
      <c r="BVJ11" s="38"/>
      <c r="BVK11" s="27"/>
      <c r="BVL11" s="36"/>
      <c r="BVM11" s="37"/>
      <c r="BVN11" s="38"/>
      <c r="BVO11" s="27"/>
      <c r="BVP11" s="36"/>
      <c r="BVQ11" s="37"/>
      <c r="BVR11" s="38"/>
      <c r="BVS11" s="27"/>
      <c r="BVT11" s="36"/>
      <c r="BVU11" s="37"/>
      <c r="BVV11" s="38"/>
      <c r="BVW11" s="27"/>
      <c r="BVX11" s="36"/>
      <c r="BVY11" s="37"/>
      <c r="BVZ11" s="38"/>
      <c r="BWA11" s="27"/>
      <c r="BWB11" s="36"/>
      <c r="BWC11" s="37"/>
      <c r="BWD11" s="38"/>
      <c r="BWE11" s="27"/>
      <c r="BWF11" s="36"/>
      <c r="BWG11" s="37"/>
      <c r="BWH11" s="38"/>
      <c r="BWI11" s="27"/>
      <c r="BWJ11" s="36"/>
      <c r="BWK11" s="37"/>
      <c r="BWL11" s="38"/>
      <c r="BWM11" s="27"/>
      <c r="BWN11" s="36"/>
      <c r="BWO11" s="37"/>
      <c r="BWP11" s="38"/>
      <c r="BWQ11" s="27"/>
      <c r="BWR11" s="36"/>
      <c r="BWS11" s="37"/>
      <c r="BWT11" s="38"/>
      <c r="BWU11" s="27"/>
      <c r="BWV11" s="36"/>
      <c r="BWW11" s="37"/>
      <c r="BWX11" s="38"/>
      <c r="BWY11" s="27"/>
      <c r="BWZ11" s="36"/>
      <c r="BXA11" s="37"/>
      <c r="BXB11" s="38"/>
      <c r="BXC11" s="27"/>
      <c r="BXD11" s="36"/>
      <c r="BXE11" s="37"/>
      <c r="BXF11" s="38"/>
      <c r="BXG11" s="27"/>
      <c r="BXH11" s="36"/>
      <c r="BXI11" s="37"/>
      <c r="BXJ11" s="38"/>
      <c r="BXK11" s="27"/>
      <c r="BXL11" s="36"/>
      <c r="BXM11" s="37"/>
      <c r="BXN11" s="38"/>
      <c r="BXO11" s="27"/>
      <c r="BXP11" s="36"/>
      <c r="BXQ11" s="37"/>
      <c r="BXR11" s="38"/>
      <c r="BXS11" s="27"/>
      <c r="BXT11" s="36"/>
      <c r="BXU11" s="37"/>
      <c r="BXV11" s="38"/>
      <c r="BXW11" s="27"/>
      <c r="BXX11" s="36"/>
      <c r="BXY11" s="37"/>
      <c r="BXZ11" s="38"/>
      <c r="BYA11" s="27"/>
      <c r="BYB11" s="36"/>
      <c r="BYC11" s="37"/>
      <c r="BYD11" s="38"/>
      <c r="BYE11" s="27"/>
      <c r="BYF11" s="36"/>
      <c r="BYG11" s="37"/>
      <c r="BYH11" s="38"/>
      <c r="BYI11" s="27"/>
      <c r="BYJ11" s="36"/>
      <c r="BYK11" s="37"/>
      <c r="BYL11" s="38"/>
      <c r="BYM11" s="27"/>
      <c r="BYN11" s="36"/>
      <c r="BYO11" s="37"/>
      <c r="BYP11" s="38"/>
      <c r="BYQ11" s="27"/>
      <c r="BYR11" s="36"/>
      <c r="BYS11" s="37"/>
      <c r="BYT11" s="38"/>
      <c r="BYU11" s="27"/>
      <c r="BYV11" s="36"/>
      <c r="BYW11" s="37"/>
      <c r="BYX11" s="38"/>
      <c r="BYY11" s="27"/>
      <c r="BYZ11" s="36"/>
      <c r="BZA11" s="37"/>
      <c r="BZB11" s="38"/>
      <c r="BZC11" s="27"/>
      <c r="BZD11" s="36"/>
      <c r="BZE11" s="37"/>
      <c r="BZF11" s="38"/>
      <c r="BZG11" s="27"/>
      <c r="BZH11" s="36"/>
      <c r="BZI11" s="37"/>
      <c r="BZJ11" s="38"/>
      <c r="BZK11" s="27"/>
      <c r="BZL11" s="36"/>
      <c r="BZM11" s="37"/>
      <c r="BZN11" s="38"/>
      <c r="BZO11" s="27"/>
      <c r="BZP11" s="36"/>
      <c r="BZQ11" s="37"/>
      <c r="BZR11" s="38"/>
      <c r="BZS11" s="27"/>
      <c r="BZT11" s="36"/>
      <c r="BZU11" s="37"/>
      <c r="BZV11" s="38"/>
      <c r="BZW11" s="27"/>
      <c r="BZX11" s="36"/>
      <c r="BZY11" s="37"/>
      <c r="BZZ11" s="38"/>
      <c r="CAA11" s="27"/>
      <c r="CAB11" s="36"/>
      <c r="CAC11" s="37"/>
      <c r="CAD11" s="38"/>
      <c r="CAE11" s="27"/>
      <c r="CAF11" s="36"/>
      <c r="CAG11" s="37"/>
      <c r="CAH11" s="38"/>
      <c r="CAI11" s="27"/>
      <c r="CAJ11" s="36"/>
      <c r="CAK11" s="37"/>
      <c r="CAL11" s="38"/>
      <c r="CAM11" s="27"/>
      <c r="CAN11" s="36"/>
      <c r="CAO11" s="37"/>
      <c r="CAP11" s="38"/>
      <c r="CAQ11" s="27"/>
      <c r="CAR11" s="36"/>
      <c r="CAS11" s="37"/>
      <c r="CAT11" s="38"/>
      <c r="CAU11" s="27"/>
      <c r="CAV11" s="36"/>
      <c r="CAW11" s="37"/>
      <c r="CAX11" s="38"/>
      <c r="CAY11" s="27"/>
      <c r="CAZ11" s="36"/>
      <c r="CBA11" s="37"/>
      <c r="CBB11" s="38"/>
      <c r="CBC11" s="27"/>
      <c r="CBD11" s="36"/>
      <c r="CBE11" s="37"/>
      <c r="CBF11" s="38"/>
      <c r="CBG11" s="27"/>
      <c r="CBH11" s="36"/>
      <c r="CBI11" s="37"/>
      <c r="CBJ11" s="38"/>
      <c r="CBK11" s="27"/>
      <c r="CBL11" s="36"/>
      <c r="CBM11" s="37"/>
      <c r="CBN11" s="38"/>
      <c r="CBO11" s="27"/>
      <c r="CBP11" s="36"/>
      <c r="CBQ11" s="37"/>
      <c r="CBR11" s="38"/>
      <c r="CBS11" s="27"/>
      <c r="CBT11" s="36"/>
      <c r="CBU11" s="37"/>
      <c r="CBV11" s="38"/>
      <c r="CBW11" s="27"/>
      <c r="CBX11" s="36"/>
      <c r="CBY11" s="37"/>
      <c r="CBZ11" s="38"/>
      <c r="CCA11" s="27"/>
      <c r="CCB11" s="36"/>
      <c r="CCC11" s="37"/>
      <c r="CCD11" s="38"/>
      <c r="CCE11" s="27"/>
      <c r="CCF11" s="36"/>
      <c r="CCG11" s="37"/>
      <c r="CCH11" s="38"/>
      <c r="CCI11" s="27"/>
      <c r="CCJ11" s="36"/>
      <c r="CCK11" s="37"/>
      <c r="CCL11" s="38"/>
      <c r="CCM11" s="27"/>
      <c r="CCN11" s="36"/>
      <c r="CCO11" s="37"/>
      <c r="CCP11" s="38"/>
      <c r="CCQ11" s="27"/>
      <c r="CCR11" s="36"/>
      <c r="CCS11" s="37"/>
      <c r="CCT11" s="38"/>
      <c r="CCU11" s="27"/>
      <c r="CCV11" s="36"/>
      <c r="CCW11" s="37"/>
      <c r="CCX11" s="38"/>
      <c r="CCY11" s="27"/>
      <c r="CCZ11" s="36"/>
      <c r="CDA11" s="37"/>
      <c r="CDB11" s="38"/>
      <c r="CDC11" s="27"/>
      <c r="CDD11" s="36"/>
      <c r="CDE11" s="37"/>
      <c r="CDF11" s="38"/>
      <c r="CDG11" s="27"/>
      <c r="CDH11" s="36"/>
      <c r="CDI11" s="37"/>
      <c r="CDJ11" s="38"/>
      <c r="CDK11" s="27"/>
      <c r="CDL11" s="36"/>
      <c r="CDM11" s="37"/>
      <c r="CDN11" s="38"/>
      <c r="CDO11" s="27"/>
      <c r="CDP11" s="36"/>
      <c r="CDQ11" s="37"/>
      <c r="CDR11" s="38"/>
      <c r="CDS11" s="27"/>
      <c r="CDT11" s="36"/>
      <c r="CDU11" s="37"/>
      <c r="CDV11" s="38"/>
      <c r="CDW11" s="27"/>
      <c r="CDX11" s="36"/>
      <c r="CDY11" s="37"/>
      <c r="CDZ11" s="38"/>
      <c r="CEA11" s="27"/>
      <c r="CEB11" s="36"/>
      <c r="CEC11" s="37"/>
      <c r="CED11" s="38"/>
      <c r="CEE11" s="27"/>
      <c r="CEF11" s="36"/>
      <c r="CEG11" s="37"/>
      <c r="CEH11" s="38"/>
      <c r="CEI11" s="27"/>
      <c r="CEJ11" s="36"/>
      <c r="CEK11" s="37"/>
      <c r="CEL11" s="38"/>
      <c r="CEM11" s="27"/>
      <c r="CEN11" s="36"/>
      <c r="CEO11" s="37"/>
      <c r="CEP11" s="38"/>
      <c r="CEQ11" s="27"/>
      <c r="CER11" s="36"/>
      <c r="CES11" s="37"/>
      <c r="CET11" s="38"/>
      <c r="CEU11" s="27"/>
      <c r="CEV11" s="36"/>
      <c r="CEW11" s="37"/>
      <c r="CEX11" s="38"/>
      <c r="CEY11" s="27"/>
      <c r="CEZ11" s="36"/>
      <c r="CFA11" s="37"/>
      <c r="CFB11" s="38"/>
      <c r="CFC11" s="27"/>
      <c r="CFD11" s="36"/>
      <c r="CFE11" s="37"/>
      <c r="CFF11" s="38"/>
      <c r="CFG11" s="27"/>
      <c r="CFH11" s="36"/>
      <c r="CFI11" s="37"/>
      <c r="CFJ11" s="38"/>
      <c r="CFK11" s="27"/>
      <c r="CFL11" s="36"/>
      <c r="CFM11" s="37"/>
      <c r="CFN11" s="38"/>
      <c r="CFO11" s="27"/>
      <c r="CFP11" s="36"/>
      <c r="CFQ11" s="37"/>
      <c r="CFR11" s="38"/>
      <c r="CFS11" s="27"/>
      <c r="CFT11" s="36"/>
      <c r="CFU11" s="37"/>
      <c r="CFV11" s="38"/>
      <c r="CFW11" s="27"/>
      <c r="CFX11" s="36"/>
      <c r="CFY11" s="37"/>
      <c r="CFZ11" s="38"/>
      <c r="CGA11" s="27"/>
      <c r="CGB11" s="36"/>
      <c r="CGC11" s="37"/>
      <c r="CGD11" s="38"/>
      <c r="CGE11" s="27"/>
      <c r="CGF11" s="36"/>
      <c r="CGG11" s="37"/>
      <c r="CGH11" s="38"/>
      <c r="CGI11" s="27"/>
      <c r="CGJ11" s="36"/>
      <c r="CGK11" s="37"/>
      <c r="CGL11" s="38"/>
      <c r="CGM11" s="27"/>
      <c r="CGN11" s="36"/>
      <c r="CGO11" s="37"/>
      <c r="CGP11" s="38"/>
      <c r="CGQ11" s="27"/>
      <c r="CGR11" s="36"/>
      <c r="CGS11" s="37"/>
      <c r="CGT11" s="38"/>
      <c r="CGU11" s="27"/>
      <c r="CGV11" s="36"/>
      <c r="CGW11" s="37"/>
      <c r="CGX11" s="38"/>
      <c r="CGY11" s="27"/>
      <c r="CGZ11" s="36"/>
      <c r="CHA11" s="37"/>
      <c r="CHB11" s="38"/>
      <c r="CHC11" s="27"/>
      <c r="CHD11" s="36"/>
      <c r="CHE11" s="37"/>
      <c r="CHF11" s="38"/>
      <c r="CHG11" s="27"/>
      <c r="CHH11" s="36"/>
      <c r="CHI11" s="37"/>
      <c r="CHJ11" s="38"/>
      <c r="CHK11" s="27"/>
      <c r="CHL11" s="36"/>
      <c r="CHM11" s="37"/>
      <c r="CHN11" s="38"/>
      <c r="CHO11" s="27"/>
      <c r="CHP11" s="36"/>
      <c r="CHQ11" s="37"/>
      <c r="CHR11" s="38"/>
      <c r="CHS11" s="27"/>
      <c r="CHT11" s="36"/>
      <c r="CHU11" s="37"/>
      <c r="CHV11" s="38"/>
      <c r="CHW11" s="27"/>
      <c r="CHX11" s="36"/>
      <c r="CHY11" s="37"/>
      <c r="CHZ11" s="38"/>
      <c r="CIA11" s="27"/>
      <c r="CIB11" s="36"/>
      <c r="CIC11" s="37"/>
      <c r="CID11" s="38"/>
      <c r="CIE11" s="27"/>
      <c r="CIF11" s="36"/>
      <c r="CIG11" s="37"/>
      <c r="CIH11" s="38"/>
      <c r="CII11" s="27"/>
      <c r="CIJ11" s="36"/>
      <c r="CIK11" s="37"/>
      <c r="CIL11" s="38"/>
      <c r="CIM11" s="27"/>
      <c r="CIN11" s="36"/>
      <c r="CIO11" s="37"/>
      <c r="CIP11" s="38"/>
      <c r="CIQ11" s="27"/>
      <c r="CIR11" s="36"/>
      <c r="CIS11" s="37"/>
      <c r="CIT11" s="38"/>
      <c r="CIU11" s="27"/>
      <c r="CIV11" s="36"/>
      <c r="CIW11" s="37"/>
      <c r="CIX11" s="38"/>
      <c r="CIY11" s="27"/>
      <c r="CIZ11" s="36"/>
      <c r="CJA11" s="37"/>
      <c r="CJB11" s="38"/>
      <c r="CJC11" s="27"/>
      <c r="CJD11" s="36"/>
      <c r="CJE11" s="37"/>
      <c r="CJF11" s="38"/>
      <c r="CJG11" s="27"/>
      <c r="CJH11" s="36"/>
      <c r="CJI11" s="37"/>
      <c r="CJJ11" s="38"/>
      <c r="CJK11" s="27"/>
      <c r="CJL11" s="36"/>
      <c r="CJM11" s="37"/>
      <c r="CJN11" s="38"/>
      <c r="CJO11" s="27"/>
      <c r="CJP11" s="36"/>
      <c r="CJQ11" s="37"/>
      <c r="CJR11" s="38"/>
      <c r="CJS11" s="27"/>
      <c r="CJT11" s="36"/>
      <c r="CJU11" s="37"/>
      <c r="CJV11" s="38"/>
      <c r="CJW11" s="27"/>
      <c r="CJX11" s="36"/>
      <c r="CJY11" s="37"/>
      <c r="CJZ11" s="38"/>
      <c r="CKA11" s="27"/>
      <c r="CKB11" s="36"/>
      <c r="CKC11" s="37"/>
      <c r="CKD11" s="38"/>
      <c r="CKE11" s="27"/>
      <c r="CKF11" s="36"/>
      <c r="CKG11" s="37"/>
      <c r="CKH11" s="38"/>
      <c r="CKI11" s="27"/>
      <c r="CKJ11" s="36"/>
      <c r="CKK11" s="37"/>
      <c r="CKL11" s="38"/>
      <c r="CKM11" s="27"/>
      <c r="CKN11" s="36"/>
      <c r="CKO11" s="37"/>
      <c r="CKP11" s="38"/>
      <c r="CKQ11" s="27"/>
      <c r="CKR11" s="36"/>
      <c r="CKS11" s="37"/>
      <c r="CKT11" s="38"/>
      <c r="CKU11" s="27"/>
      <c r="CKV11" s="36"/>
      <c r="CKW11" s="37"/>
      <c r="CKX11" s="38"/>
      <c r="CKY11" s="27"/>
      <c r="CKZ11" s="36"/>
      <c r="CLA11" s="37"/>
      <c r="CLB11" s="38"/>
      <c r="CLC11" s="27"/>
      <c r="CLD11" s="36"/>
      <c r="CLE11" s="37"/>
      <c r="CLF11" s="38"/>
      <c r="CLG11" s="27"/>
      <c r="CLH11" s="36"/>
      <c r="CLI11" s="37"/>
      <c r="CLJ11" s="38"/>
      <c r="CLK11" s="27"/>
      <c r="CLL11" s="36"/>
      <c r="CLM11" s="37"/>
      <c r="CLN11" s="38"/>
      <c r="CLO11" s="27"/>
      <c r="CLP11" s="36"/>
      <c r="CLQ11" s="37"/>
      <c r="CLR11" s="38"/>
      <c r="CLS11" s="27"/>
      <c r="CLT11" s="36"/>
      <c r="CLU11" s="37"/>
      <c r="CLV11" s="38"/>
      <c r="CLW11" s="27"/>
      <c r="CLX11" s="36"/>
      <c r="CLY11" s="37"/>
      <c r="CLZ11" s="38"/>
      <c r="CMA11" s="27"/>
      <c r="CMB11" s="36"/>
      <c r="CMC11" s="37"/>
      <c r="CMD11" s="38"/>
      <c r="CME11" s="27"/>
      <c r="CMF11" s="36"/>
      <c r="CMG11" s="37"/>
      <c r="CMH11" s="38"/>
      <c r="CMI11" s="27"/>
      <c r="CMJ11" s="36"/>
      <c r="CMK11" s="37"/>
      <c r="CML11" s="38"/>
      <c r="CMM11" s="27"/>
      <c r="CMN11" s="36"/>
      <c r="CMO11" s="37"/>
      <c r="CMP11" s="38"/>
      <c r="CMQ11" s="27"/>
      <c r="CMR11" s="36"/>
      <c r="CMS11" s="37"/>
      <c r="CMT11" s="38"/>
      <c r="CMU11" s="27"/>
      <c r="CMV11" s="36"/>
      <c r="CMW11" s="37"/>
      <c r="CMX11" s="38"/>
      <c r="CMY11" s="27"/>
      <c r="CMZ11" s="36"/>
      <c r="CNA11" s="37"/>
      <c r="CNB11" s="38"/>
      <c r="CNC11" s="27"/>
      <c r="CND11" s="36"/>
      <c r="CNE11" s="37"/>
      <c r="CNF11" s="38"/>
      <c r="CNG11" s="27"/>
      <c r="CNH11" s="36"/>
      <c r="CNI11" s="37"/>
      <c r="CNJ11" s="38"/>
      <c r="CNK11" s="27"/>
      <c r="CNL11" s="36"/>
      <c r="CNM11" s="37"/>
      <c r="CNN11" s="38"/>
      <c r="CNO11" s="27"/>
      <c r="CNP11" s="36"/>
      <c r="CNQ11" s="37"/>
      <c r="CNR11" s="38"/>
      <c r="CNS11" s="27"/>
      <c r="CNT11" s="36"/>
      <c r="CNU11" s="37"/>
      <c r="CNV11" s="38"/>
      <c r="CNW11" s="27"/>
      <c r="CNX11" s="36"/>
      <c r="CNY11" s="37"/>
      <c r="CNZ11" s="38"/>
      <c r="COA11" s="27"/>
      <c r="COB11" s="36"/>
      <c r="COC11" s="37"/>
      <c r="COD11" s="38"/>
      <c r="COE11" s="27"/>
      <c r="COF11" s="36"/>
      <c r="COG11" s="37"/>
      <c r="COH11" s="38"/>
      <c r="COI11" s="27"/>
      <c r="COJ11" s="36"/>
      <c r="COK11" s="37"/>
      <c r="COL11" s="38"/>
      <c r="COM11" s="27"/>
      <c r="CON11" s="36"/>
      <c r="COO11" s="37"/>
      <c r="COP11" s="38"/>
      <c r="COQ11" s="27"/>
      <c r="COR11" s="36"/>
      <c r="COS11" s="37"/>
      <c r="COT11" s="38"/>
      <c r="COU11" s="27"/>
      <c r="COV11" s="36"/>
      <c r="COW11" s="37"/>
      <c r="COX11" s="38"/>
      <c r="COY11" s="27"/>
      <c r="COZ11" s="36"/>
      <c r="CPA11" s="37"/>
      <c r="CPB11" s="38"/>
      <c r="CPC11" s="27"/>
      <c r="CPD11" s="36"/>
      <c r="CPE11" s="37"/>
      <c r="CPF11" s="38"/>
      <c r="CPG11" s="27"/>
      <c r="CPH11" s="36"/>
      <c r="CPI11" s="37"/>
      <c r="CPJ11" s="38"/>
      <c r="CPK11" s="27"/>
      <c r="CPL11" s="36"/>
      <c r="CPM11" s="37"/>
      <c r="CPN11" s="38"/>
      <c r="CPO11" s="27"/>
      <c r="CPP11" s="36"/>
      <c r="CPQ11" s="37"/>
      <c r="CPR11" s="38"/>
      <c r="CPS11" s="27"/>
      <c r="CPT11" s="36"/>
      <c r="CPU11" s="37"/>
      <c r="CPV11" s="38"/>
      <c r="CPW11" s="27"/>
      <c r="CPX11" s="36"/>
      <c r="CPY11" s="37"/>
      <c r="CPZ11" s="38"/>
      <c r="CQA11" s="27"/>
      <c r="CQB11" s="36"/>
      <c r="CQC11" s="37"/>
      <c r="CQD11" s="38"/>
      <c r="CQE11" s="27"/>
      <c r="CQF11" s="36"/>
      <c r="CQG11" s="37"/>
      <c r="CQH11" s="38"/>
      <c r="CQI11" s="27"/>
      <c r="CQJ11" s="36"/>
      <c r="CQK11" s="37"/>
      <c r="CQL11" s="38"/>
      <c r="CQM11" s="27"/>
      <c r="CQN11" s="36"/>
      <c r="CQO11" s="37"/>
      <c r="CQP11" s="38"/>
      <c r="CQQ11" s="27"/>
      <c r="CQR11" s="36"/>
      <c r="CQS11" s="37"/>
      <c r="CQT11" s="38"/>
      <c r="CQU11" s="27"/>
      <c r="CQV11" s="36"/>
      <c r="CQW11" s="37"/>
      <c r="CQX11" s="38"/>
      <c r="CQY11" s="27"/>
      <c r="CQZ11" s="36"/>
      <c r="CRA11" s="37"/>
      <c r="CRB11" s="38"/>
      <c r="CRC11" s="27"/>
      <c r="CRD11" s="36"/>
      <c r="CRE11" s="37"/>
      <c r="CRF11" s="38"/>
      <c r="CRG11" s="27"/>
      <c r="CRH11" s="36"/>
      <c r="CRI11" s="37"/>
      <c r="CRJ11" s="38"/>
      <c r="CRK11" s="27"/>
      <c r="CRL11" s="36"/>
      <c r="CRM11" s="37"/>
      <c r="CRN11" s="38"/>
      <c r="CRO11" s="27"/>
      <c r="CRP11" s="36"/>
      <c r="CRQ11" s="37"/>
      <c r="CRR11" s="38"/>
      <c r="CRS11" s="27"/>
      <c r="CRT11" s="36"/>
      <c r="CRU11" s="37"/>
      <c r="CRV11" s="38"/>
      <c r="CRW11" s="27"/>
      <c r="CRX11" s="36"/>
      <c r="CRY11" s="37"/>
      <c r="CRZ11" s="38"/>
      <c r="CSA11" s="27"/>
      <c r="CSB11" s="36"/>
      <c r="CSC11" s="37"/>
      <c r="CSD11" s="38"/>
      <c r="CSE11" s="27"/>
      <c r="CSF11" s="36"/>
      <c r="CSG11" s="37"/>
      <c r="CSH11" s="38"/>
      <c r="CSI11" s="27"/>
      <c r="CSJ11" s="36"/>
      <c r="CSK11" s="37"/>
      <c r="CSL11" s="38"/>
      <c r="CSM11" s="27"/>
      <c r="CSN11" s="36"/>
      <c r="CSO11" s="37"/>
      <c r="CSP11" s="38"/>
      <c r="CSQ11" s="27"/>
      <c r="CSR11" s="36"/>
      <c r="CSS11" s="37"/>
      <c r="CST11" s="38"/>
      <c r="CSU11" s="27"/>
      <c r="CSV11" s="36"/>
      <c r="CSW11" s="37"/>
      <c r="CSX11" s="38"/>
      <c r="CSY11" s="27"/>
      <c r="CSZ11" s="36"/>
      <c r="CTA11" s="37"/>
      <c r="CTB11" s="38"/>
      <c r="CTC11" s="27"/>
      <c r="CTD11" s="36"/>
      <c r="CTE11" s="37"/>
      <c r="CTF11" s="38"/>
      <c r="CTG11" s="27"/>
      <c r="CTH11" s="36"/>
      <c r="CTI11" s="37"/>
      <c r="CTJ11" s="38"/>
      <c r="CTK11" s="27"/>
      <c r="CTL11" s="36"/>
      <c r="CTM11" s="37"/>
      <c r="CTN11" s="38"/>
      <c r="CTO11" s="27"/>
      <c r="CTP11" s="36"/>
      <c r="CTQ11" s="37"/>
      <c r="CTR11" s="38"/>
      <c r="CTS11" s="27"/>
      <c r="CTT11" s="36"/>
      <c r="CTU11" s="37"/>
      <c r="CTV11" s="38"/>
      <c r="CTW11" s="27"/>
      <c r="CTX11" s="36"/>
      <c r="CTY11" s="37"/>
      <c r="CTZ11" s="38"/>
      <c r="CUA11" s="27"/>
      <c r="CUB11" s="36"/>
      <c r="CUC11" s="37"/>
      <c r="CUD11" s="38"/>
      <c r="CUE11" s="27"/>
      <c r="CUF11" s="36"/>
      <c r="CUG11" s="37"/>
      <c r="CUH11" s="38"/>
      <c r="CUI11" s="27"/>
      <c r="CUJ11" s="36"/>
      <c r="CUK11" s="37"/>
      <c r="CUL11" s="38"/>
      <c r="CUM11" s="27"/>
      <c r="CUN11" s="36"/>
      <c r="CUO11" s="37"/>
      <c r="CUP11" s="38"/>
      <c r="CUQ11" s="27"/>
      <c r="CUR11" s="36"/>
      <c r="CUS11" s="37"/>
      <c r="CUT11" s="38"/>
      <c r="CUU11" s="27"/>
      <c r="CUV11" s="36"/>
      <c r="CUW11" s="37"/>
      <c r="CUX11" s="38"/>
      <c r="CUY11" s="27"/>
      <c r="CUZ11" s="36"/>
      <c r="CVA11" s="37"/>
      <c r="CVB11" s="38"/>
      <c r="CVC11" s="27"/>
      <c r="CVD11" s="36"/>
      <c r="CVE11" s="37"/>
      <c r="CVF11" s="38"/>
      <c r="CVG11" s="27"/>
      <c r="CVH11" s="36"/>
      <c r="CVI11" s="37"/>
      <c r="CVJ11" s="38"/>
      <c r="CVK11" s="27"/>
      <c r="CVL11" s="36"/>
      <c r="CVM11" s="37"/>
      <c r="CVN11" s="38"/>
      <c r="CVO11" s="27"/>
      <c r="CVP11" s="36"/>
      <c r="CVQ11" s="37"/>
      <c r="CVR11" s="38"/>
      <c r="CVS11" s="27"/>
      <c r="CVT11" s="36"/>
      <c r="CVU11" s="37"/>
      <c r="CVV11" s="38"/>
      <c r="CVW11" s="27"/>
      <c r="CVX11" s="36"/>
      <c r="CVY11" s="37"/>
      <c r="CVZ11" s="38"/>
      <c r="CWA11" s="27"/>
      <c r="CWB11" s="36"/>
      <c r="CWC11" s="37"/>
      <c r="CWD11" s="38"/>
      <c r="CWE11" s="27"/>
      <c r="CWF11" s="36"/>
      <c r="CWG11" s="37"/>
      <c r="CWH11" s="38"/>
      <c r="CWI11" s="27"/>
      <c r="CWJ11" s="36"/>
      <c r="CWK11" s="37"/>
      <c r="CWL11" s="38"/>
      <c r="CWM11" s="27"/>
      <c r="CWN11" s="36"/>
      <c r="CWO11" s="37"/>
      <c r="CWP11" s="38"/>
      <c r="CWQ11" s="27"/>
      <c r="CWR11" s="36"/>
      <c r="CWS11" s="37"/>
      <c r="CWT11" s="38"/>
      <c r="CWU11" s="27"/>
      <c r="CWV11" s="36"/>
      <c r="CWW11" s="37"/>
      <c r="CWX11" s="38"/>
      <c r="CWY11" s="27"/>
      <c r="CWZ11" s="36"/>
      <c r="CXA11" s="37"/>
      <c r="CXB11" s="38"/>
      <c r="CXC11" s="27"/>
      <c r="CXD11" s="36"/>
      <c r="CXE11" s="37"/>
      <c r="CXF11" s="38"/>
      <c r="CXG11" s="27"/>
      <c r="CXH11" s="36"/>
      <c r="CXI11" s="37"/>
      <c r="CXJ11" s="38"/>
      <c r="CXK11" s="27"/>
      <c r="CXL11" s="36"/>
      <c r="CXM11" s="37"/>
      <c r="CXN11" s="38"/>
      <c r="CXO11" s="27"/>
      <c r="CXP11" s="36"/>
      <c r="CXQ11" s="37"/>
      <c r="CXR11" s="38"/>
      <c r="CXS11" s="27"/>
      <c r="CXT11" s="36"/>
      <c r="CXU11" s="37"/>
      <c r="CXV11" s="38"/>
      <c r="CXW11" s="27"/>
      <c r="CXX11" s="36"/>
      <c r="CXY11" s="37"/>
      <c r="CXZ11" s="38"/>
      <c r="CYA11" s="27"/>
      <c r="CYB11" s="36"/>
      <c r="CYC11" s="37"/>
      <c r="CYD11" s="38"/>
      <c r="CYE11" s="27"/>
      <c r="CYF11" s="36"/>
      <c r="CYG11" s="37"/>
      <c r="CYH11" s="38"/>
      <c r="CYI11" s="27"/>
      <c r="CYJ11" s="36"/>
      <c r="CYK11" s="37"/>
      <c r="CYL11" s="38"/>
      <c r="CYM11" s="27"/>
      <c r="CYN11" s="36"/>
      <c r="CYO11" s="37"/>
      <c r="CYP11" s="38"/>
      <c r="CYQ11" s="27"/>
      <c r="CYR11" s="36"/>
      <c r="CYS11" s="37"/>
      <c r="CYT11" s="38"/>
      <c r="CYU11" s="27"/>
      <c r="CYV11" s="36"/>
      <c r="CYW11" s="37"/>
      <c r="CYX11" s="38"/>
      <c r="CYY11" s="27"/>
      <c r="CYZ11" s="36"/>
      <c r="CZA11" s="37"/>
      <c r="CZB11" s="38"/>
      <c r="CZC11" s="27"/>
      <c r="CZD11" s="36"/>
      <c r="CZE11" s="37"/>
      <c r="CZF11" s="38"/>
      <c r="CZG11" s="27"/>
      <c r="CZH11" s="36"/>
      <c r="CZI11" s="37"/>
      <c r="CZJ11" s="38"/>
      <c r="CZK11" s="27"/>
      <c r="CZL11" s="36"/>
      <c r="CZM11" s="37"/>
      <c r="CZN11" s="38"/>
      <c r="CZO11" s="27"/>
      <c r="CZP11" s="36"/>
      <c r="CZQ11" s="37"/>
      <c r="CZR11" s="38"/>
      <c r="CZS11" s="27"/>
      <c r="CZT11" s="36"/>
      <c r="CZU11" s="37"/>
      <c r="CZV11" s="38"/>
      <c r="CZW11" s="27"/>
      <c r="CZX11" s="36"/>
      <c r="CZY11" s="37"/>
      <c r="CZZ11" s="38"/>
      <c r="DAA11" s="27"/>
      <c r="DAB11" s="36"/>
      <c r="DAC11" s="37"/>
      <c r="DAD11" s="38"/>
      <c r="DAE11" s="27"/>
      <c r="DAF11" s="36"/>
      <c r="DAG11" s="37"/>
      <c r="DAH11" s="38"/>
      <c r="DAI11" s="27"/>
      <c r="DAJ11" s="36"/>
      <c r="DAK11" s="37"/>
      <c r="DAL11" s="38"/>
      <c r="DAM11" s="27"/>
      <c r="DAN11" s="36"/>
      <c r="DAO11" s="37"/>
      <c r="DAP11" s="38"/>
      <c r="DAQ11" s="27"/>
      <c r="DAR11" s="36"/>
      <c r="DAS11" s="37"/>
      <c r="DAT11" s="38"/>
      <c r="DAU11" s="27"/>
      <c r="DAV11" s="36"/>
      <c r="DAW11" s="37"/>
      <c r="DAX11" s="38"/>
      <c r="DAY11" s="27"/>
      <c r="DAZ11" s="36"/>
      <c r="DBA11" s="37"/>
      <c r="DBB11" s="38"/>
      <c r="DBC11" s="27"/>
      <c r="DBD11" s="36"/>
      <c r="DBE11" s="37"/>
      <c r="DBF11" s="38"/>
      <c r="DBG11" s="27"/>
      <c r="DBH11" s="36"/>
      <c r="DBI11" s="37"/>
      <c r="DBJ11" s="38"/>
      <c r="DBK11" s="27"/>
      <c r="DBL11" s="36"/>
      <c r="DBM11" s="37"/>
      <c r="DBN11" s="38"/>
      <c r="DBO11" s="27"/>
      <c r="DBP11" s="36"/>
      <c r="DBQ11" s="37"/>
      <c r="DBR11" s="38"/>
      <c r="DBS11" s="27"/>
      <c r="DBT11" s="36"/>
      <c r="DBU11" s="37"/>
      <c r="DBV11" s="38"/>
      <c r="DBW11" s="27"/>
      <c r="DBX11" s="36"/>
      <c r="DBY11" s="37"/>
      <c r="DBZ11" s="38"/>
      <c r="DCA11" s="27"/>
      <c r="DCB11" s="36"/>
      <c r="DCC11" s="37"/>
      <c r="DCD11" s="38"/>
      <c r="DCE11" s="27"/>
      <c r="DCF11" s="36"/>
      <c r="DCG11" s="37"/>
      <c r="DCH11" s="38"/>
      <c r="DCI11" s="27"/>
      <c r="DCJ11" s="36"/>
      <c r="DCK11" s="37"/>
      <c r="DCL11" s="38"/>
      <c r="DCM11" s="27"/>
      <c r="DCN11" s="36"/>
      <c r="DCO11" s="37"/>
      <c r="DCP11" s="38"/>
      <c r="DCQ11" s="27"/>
      <c r="DCR11" s="36"/>
      <c r="DCS11" s="37"/>
      <c r="DCT11" s="38"/>
      <c r="DCU11" s="27"/>
      <c r="DCV11" s="36"/>
      <c r="DCW11" s="37"/>
      <c r="DCX11" s="38"/>
      <c r="DCY11" s="27"/>
      <c r="DCZ11" s="36"/>
      <c r="DDA11" s="37"/>
      <c r="DDB11" s="38"/>
      <c r="DDC11" s="27"/>
      <c r="DDD11" s="36"/>
      <c r="DDE11" s="37"/>
      <c r="DDF11" s="38"/>
      <c r="DDG11" s="27"/>
      <c r="DDH11" s="36"/>
      <c r="DDI11" s="37"/>
      <c r="DDJ11" s="38"/>
      <c r="DDK11" s="27"/>
      <c r="DDL11" s="36"/>
      <c r="DDM11" s="37"/>
      <c r="DDN11" s="38"/>
      <c r="DDO11" s="27"/>
      <c r="DDP11" s="36"/>
      <c r="DDQ11" s="37"/>
      <c r="DDR11" s="38"/>
      <c r="DDS11" s="27"/>
      <c r="DDT11" s="36"/>
      <c r="DDU11" s="37"/>
      <c r="DDV11" s="38"/>
      <c r="DDW11" s="27"/>
      <c r="DDX11" s="36"/>
      <c r="DDY11" s="37"/>
      <c r="DDZ11" s="38"/>
      <c r="DEA11" s="27"/>
      <c r="DEB11" s="36"/>
      <c r="DEC11" s="37"/>
      <c r="DED11" s="38"/>
      <c r="DEE11" s="27"/>
      <c r="DEF11" s="36"/>
      <c r="DEG11" s="37"/>
      <c r="DEH11" s="38"/>
      <c r="DEI11" s="27"/>
      <c r="DEJ11" s="36"/>
      <c r="DEK11" s="37"/>
      <c r="DEL11" s="38"/>
      <c r="DEM11" s="27"/>
      <c r="DEN11" s="36"/>
      <c r="DEO11" s="37"/>
      <c r="DEP11" s="38"/>
      <c r="DEQ11" s="27"/>
      <c r="DER11" s="36"/>
      <c r="DES11" s="37"/>
      <c r="DET11" s="38"/>
      <c r="DEU11" s="27"/>
      <c r="DEV11" s="36"/>
      <c r="DEW11" s="37"/>
      <c r="DEX11" s="38"/>
      <c r="DEY11" s="27"/>
      <c r="DEZ11" s="36"/>
      <c r="DFA11" s="37"/>
      <c r="DFB11" s="38"/>
      <c r="DFC11" s="27"/>
      <c r="DFD11" s="36"/>
      <c r="DFE11" s="37"/>
      <c r="DFF11" s="38"/>
      <c r="DFG11" s="27"/>
      <c r="DFH11" s="36"/>
      <c r="DFI11" s="37"/>
      <c r="DFJ11" s="38"/>
      <c r="DFK11" s="27"/>
      <c r="DFL11" s="36"/>
      <c r="DFM11" s="37"/>
      <c r="DFN11" s="38"/>
      <c r="DFO11" s="27"/>
      <c r="DFP11" s="36"/>
      <c r="DFQ11" s="37"/>
      <c r="DFR11" s="38"/>
      <c r="DFS11" s="27"/>
      <c r="DFT11" s="36"/>
      <c r="DFU11" s="37"/>
      <c r="DFV11" s="38"/>
      <c r="DFW11" s="27"/>
      <c r="DFX11" s="36"/>
      <c r="DFY11" s="37"/>
      <c r="DFZ11" s="38"/>
      <c r="DGA11" s="27"/>
      <c r="DGB11" s="36"/>
      <c r="DGC11" s="37"/>
      <c r="DGD11" s="38"/>
      <c r="DGE11" s="27"/>
      <c r="DGF11" s="36"/>
      <c r="DGG11" s="37"/>
      <c r="DGH11" s="38"/>
      <c r="DGI11" s="27"/>
      <c r="DGJ11" s="36"/>
      <c r="DGK11" s="37"/>
      <c r="DGL11" s="38"/>
      <c r="DGM11" s="27"/>
      <c r="DGN11" s="36"/>
      <c r="DGO11" s="37"/>
      <c r="DGP11" s="38"/>
      <c r="DGQ11" s="27"/>
      <c r="DGR11" s="36"/>
      <c r="DGS11" s="37"/>
      <c r="DGT11" s="38"/>
      <c r="DGU11" s="27"/>
      <c r="DGV11" s="36"/>
      <c r="DGW11" s="37"/>
      <c r="DGX11" s="38"/>
      <c r="DGY11" s="27"/>
      <c r="DGZ11" s="36"/>
      <c r="DHA11" s="37"/>
      <c r="DHB11" s="38"/>
      <c r="DHC11" s="27"/>
      <c r="DHD11" s="36"/>
      <c r="DHE11" s="37"/>
      <c r="DHF11" s="38"/>
      <c r="DHG11" s="27"/>
      <c r="DHH11" s="36"/>
      <c r="DHI11" s="37"/>
      <c r="DHJ11" s="38"/>
      <c r="DHK11" s="27"/>
      <c r="DHL11" s="36"/>
      <c r="DHM11" s="37"/>
      <c r="DHN11" s="38"/>
      <c r="DHO11" s="27"/>
      <c r="DHP11" s="36"/>
      <c r="DHQ11" s="37"/>
      <c r="DHR11" s="38"/>
      <c r="DHS11" s="27"/>
      <c r="DHT11" s="36"/>
      <c r="DHU11" s="37"/>
      <c r="DHV11" s="38"/>
      <c r="DHW11" s="27"/>
      <c r="DHX11" s="36"/>
      <c r="DHY11" s="37"/>
      <c r="DHZ11" s="38"/>
      <c r="DIA11" s="27"/>
      <c r="DIB11" s="36"/>
      <c r="DIC11" s="37"/>
      <c r="DID11" s="38"/>
      <c r="DIE11" s="27"/>
      <c r="DIF11" s="36"/>
      <c r="DIG11" s="37"/>
      <c r="DIH11" s="38"/>
      <c r="DII11" s="27"/>
      <c r="DIJ11" s="36"/>
      <c r="DIK11" s="37"/>
      <c r="DIL11" s="38"/>
      <c r="DIM11" s="27"/>
      <c r="DIN11" s="36"/>
      <c r="DIO11" s="37"/>
      <c r="DIP11" s="38"/>
      <c r="DIQ11" s="27"/>
      <c r="DIR11" s="36"/>
      <c r="DIS11" s="37"/>
      <c r="DIT11" s="38"/>
      <c r="DIU11" s="27"/>
      <c r="DIV11" s="36"/>
      <c r="DIW11" s="37"/>
      <c r="DIX11" s="38"/>
      <c r="DIY11" s="27"/>
      <c r="DIZ11" s="36"/>
      <c r="DJA11" s="37"/>
      <c r="DJB11" s="38"/>
      <c r="DJC11" s="27"/>
      <c r="DJD11" s="36"/>
      <c r="DJE11" s="37"/>
      <c r="DJF11" s="38"/>
      <c r="DJG11" s="27"/>
      <c r="DJH11" s="36"/>
      <c r="DJI11" s="37"/>
      <c r="DJJ11" s="38"/>
      <c r="DJK11" s="27"/>
      <c r="DJL11" s="36"/>
      <c r="DJM11" s="37"/>
      <c r="DJN11" s="38"/>
      <c r="DJO11" s="27"/>
      <c r="DJP11" s="36"/>
      <c r="DJQ11" s="37"/>
      <c r="DJR11" s="38"/>
      <c r="DJS11" s="27"/>
      <c r="DJT11" s="36"/>
      <c r="DJU11" s="37"/>
      <c r="DJV11" s="38"/>
      <c r="DJW11" s="27"/>
      <c r="DJX11" s="36"/>
      <c r="DJY11" s="37"/>
      <c r="DJZ11" s="38"/>
      <c r="DKA11" s="27"/>
      <c r="DKB11" s="36"/>
      <c r="DKC11" s="37"/>
      <c r="DKD11" s="38"/>
      <c r="DKE11" s="27"/>
      <c r="DKF11" s="36"/>
      <c r="DKG11" s="37"/>
      <c r="DKH11" s="38"/>
      <c r="DKI11" s="27"/>
      <c r="DKJ11" s="36"/>
      <c r="DKK11" s="37"/>
      <c r="DKL11" s="38"/>
      <c r="DKM11" s="27"/>
      <c r="DKN11" s="36"/>
      <c r="DKO11" s="37"/>
      <c r="DKP11" s="38"/>
      <c r="DKQ11" s="27"/>
      <c r="DKR11" s="36"/>
      <c r="DKS11" s="37"/>
      <c r="DKT11" s="38"/>
      <c r="DKU11" s="27"/>
      <c r="DKV11" s="36"/>
      <c r="DKW11" s="37"/>
      <c r="DKX11" s="38"/>
      <c r="DKY11" s="27"/>
      <c r="DKZ11" s="36"/>
      <c r="DLA11" s="37"/>
      <c r="DLB11" s="38"/>
      <c r="DLC11" s="27"/>
      <c r="DLD11" s="36"/>
      <c r="DLE11" s="37"/>
      <c r="DLF11" s="38"/>
      <c r="DLG11" s="27"/>
      <c r="DLH11" s="36"/>
      <c r="DLI11" s="37"/>
      <c r="DLJ11" s="38"/>
      <c r="DLK11" s="27"/>
      <c r="DLL11" s="36"/>
      <c r="DLM11" s="37"/>
      <c r="DLN11" s="38"/>
      <c r="DLO11" s="27"/>
      <c r="DLP11" s="36"/>
      <c r="DLQ11" s="37"/>
      <c r="DLR11" s="38"/>
      <c r="DLS11" s="27"/>
      <c r="DLT11" s="36"/>
      <c r="DLU11" s="37"/>
      <c r="DLV11" s="38"/>
      <c r="DLW11" s="27"/>
      <c r="DLX11" s="36"/>
      <c r="DLY11" s="37"/>
      <c r="DLZ11" s="38"/>
      <c r="DMA11" s="27"/>
      <c r="DMB11" s="36"/>
      <c r="DMC11" s="37"/>
      <c r="DMD11" s="38"/>
      <c r="DME11" s="27"/>
      <c r="DMF11" s="36"/>
      <c r="DMG11" s="37"/>
      <c r="DMH11" s="38"/>
      <c r="DMI11" s="27"/>
      <c r="DMJ11" s="36"/>
      <c r="DMK11" s="37"/>
      <c r="DML11" s="38"/>
      <c r="DMM11" s="27"/>
      <c r="DMN11" s="36"/>
      <c r="DMO11" s="37"/>
      <c r="DMP11" s="38"/>
      <c r="DMQ11" s="27"/>
      <c r="DMR11" s="36"/>
      <c r="DMS11" s="37"/>
      <c r="DMT11" s="38"/>
      <c r="DMU11" s="27"/>
      <c r="DMV11" s="36"/>
      <c r="DMW11" s="37"/>
      <c r="DMX11" s="38"/>
      <c r="DMY11" s="27"/>
      <c r="DMZ11" s="36"/>
      <c r="DNA11" s="37"/>
      <c r="DNB11" s="38"/>
      <c r="DNC11" s="27"/>
      <c r="DND11" s="36"/>
      <c r="DNE11" s="37"/>
      <c r="DNF11" s="38"/>
      <c r="DNG11" s="27"/>
      <c r="DNH11" s="36"/>
      <c r="DNI11" s="37"/>
      <c r="DNJ11" s="38"/>
      <c r="DNK11" s="27"/>
      <c r="DNL11" s="36"/>
      <c r="DNM11" s="37"/>
      <c r="DNN11" s="38"/>
      <c r="DNO11" s="27"/>
      <c r="DNP11" s="36"/>
      <c r="DNQ11" s="37"/>
      <c r="DNR11" s="38"/>
      <c r="DNS11" s="27"/>
      <c r="DNT11" s="36"/>
      <c r="DNU11" s="37"/>
      <c r="DNV11" s="38"/>
      <c r="DNW11" s="27"/>
      <c r="DNX11" s="36"/>
      <c r="DNY11" s="37"/>
      <c r="DNZ11" s="38"/>
      <c r="DOA11" s="27"/>
      <c r="DOB11" s="36"/>
      <c r="DOC11" s="37"/>
      <c r="DOD11" s="38"/>
      <c r="DOE11" s="27"/>
      <c r="DOF11" s="36"/>
      <c r="DOG11" s="37"/>
      <c r="DOH11" s="38"/>
      <c r="DOI11" s="27"/>
      <c r="DOJ11" s="36"/>
      <c r="DOK11" s="37"/>
      <c r="DOL11" s="38"/>
      <c r="DOM11" s="27"/>
      <c r="DON11" s="36"/>
      <c r="DOO11" s="37"/>
      <c r="DOP11" s="38"/>
      <c r="DOQ11" s="27"/>
      <c r="DOR11" s="36"/>
      <c r="DOS11" s="37"/>
      <c r="DOT11" s="38"/>
      <c r="DOU11" s="27"/>
      <c r="DOV11" s="36"/>
      <c r="DOW11" s="37"/>
      <c r="DOX11" s="38"/>
      <c r="DOY11" s="27"/>
      <c r="DOZ11" s="36"/>
      <c r="DPA11" s="37"/>
      <c r="DPB11" s="38"/>
      <c r="DPC11" s="27"/>
      <c r="DPD11" s="36"/>
      <c r="DPE11" s="37"/>
      <c r="DPF11" s="38"/>
      <c r="DPG11" s="27"/>
      <c r="DPH11" s="36"/>
      <c r="DPI11" s="37"/>
      <c r="DPJ11" s="38"/>
      <c r="DPK11" s="27"/>
      <c r="DPL11" s="36"/>
      <c r="DPM11" s="37"/>
      <c r="DPN11" s="38"/>
      <c r="DPO11" s="27"/>
      <c r="DPP11" s="36"/>
      <c r="DPQ11" s="37"/>
      <c r="DPR11" s="38"/>
      <c r="DPS11" s="27"/>
      <c r="DPT11" s="36"/>
      <c r="DPU11" s="37"/>
      <c r="DPV11" s="38"/>
      <c r="DPW11" s="27"/>
      <c r="DPX11" s="36"/>
      <c r="DPY11" s="37"/>
      <c r="DPZ11" s="38"/>
      <c r="DQA11" s="27"/>
      <c r="DQB11" s="36"/>
      <c r="DQC11" s="37"/>
      <c r="DQD11" s="38"/>
      <c r="DQE11" s="27"/>
      <c r="DQF11" s="36"/>
      <c r="DQG11" s="37"/>
      <c r="DQH11" s="38"/>
      <c r="DQI11" s="27"/>
      <c r="DQJ11" s="36"/>
      <c r="DQK11" s="37"/>
      <c r="DQL11" s="38"/>
      <c r="DQM11" s="27"/>
      <c r="DQN11" s="36"/>
      <c r="DQO11" s="37"/>
      <c r="DQP11" s="38"/>
      <c r="DQQ11" s="27"/>
      <c r="DQR11" s="36"/>
      <c r="DQS11" s="37"/>
      <c r="DQT11" s="38"/>
      <c r="DQU11" s="27"/>
      <c r="DQV11" s="36"/>
      <c r="DQW11" s="37"/>
      <c r="DQX11" s="38"/>
      <c r="DQY11" s="27"/>
      <c r="DQZ11" s="36"/>
      <c r="DRA11" s="37"/>
      <c r="DRB11" s="38"/>
      <c r="DRC11" s="27"/>
      <c r="DRD11" s="36"/>
      <c r="DRE11" s="37"/>
      <c r="DRF11" s="38"/>
      <c r="DRG11" s="27"/>
      <c r="DRH11" s="36"/>
      <c r="DRI11" s="37"/>
      <c r="DRJ11" s="38"/>
      <c r="DRK11" s="27"/>
      <c r="DRL11" s="36"/>
      <c r="DRM11" s="37"/>
      <c r="DRN11" s="38"/>
      <c r="DRO11" s="27"/>
      <c r="DRP11" s="36"/>
      <c r="DRQ11" s="37"/>
      <c r="DRR11" s="38"/>
      <c r="DRS11" s="27"/>
      <c r="DRT11" s="36"/>
      <c r="DRU11" s="37"/>
      <c r="DRV11" s="38"/>
      <c r="DRW11" s="27"/>
      <c r="DRX11" s="36"/>
      <c r="DRY11" s="37"/>
      <c r="DRZ11" s="38"/>
      <c r="DSA11" s="27"/>
      <c r="DSB11" s="36"/>
      <c r="DSC11" s="37"/>
      <c r="DSD11" s="38"/>
      <c r="DSE11" s="27"/>
      <c r="DSF11" s="36"/>
      <c r="DSG11" s="37"/>
      <c r="DSH11" s="38"/>
      <c r="DSI11" s="27"/>
      <c r="DSJ11" s="36"/>
      <c r="DSK11" s="37"/>
      <c r="DSL11" s="38"/>
      <c r="DSM11" s="27"/>
      <c r="DSN11" s="36"/>
      <c r="DSO11" s="37"/>
      <c r="DSP11" s="38"/>
      <c r="DSQ11" s="27"/>
      <c r="DSR11" s="36"/>
      <c r="DSS11" s="37"/>
      <c r="DST11" s="38"/>
      <c r="DSU11" s="27"/>
      <c r="DSV11" s="36"/>
      <c r="DSW11" s="37"/>
      <c r="DSX11" s="38"/>
      <c r="DSY11" s="27"/>
      <c r="DSZ11" s="36"/>
      <c r="DTA11" s="37"/>
      <c r="DTB11" s="38"/>
      <c r="DTC11" s="27"/>
      <c r="DTD11" s="36"/>
      <c r="DTE11" s="37"/>
      <c r="DTF11" s="38"/>
      <c r="DTG11" s="27"/>
      <c r="DTH11" s="36"/>
      <c r="DTI11" s="37"/>
      <c r="DTJ11" s="38"/>
      <c r="DTK11" s="27"/>
      <c r="DTL11" s="36"/>
      <c r="DTM11" s="37"/>
      <c r="DTN11" s="38"/>
      <c r="DTO11" s="27"/>
      <c r="DTP11" s="36"/>
      <c r="DTQ11" s="37"/>
      <c r="DTR11" s="38"/>
      <c r="DTS11" s="27"/>
      <c r="DTT11" s="36"/>
      <c r="DTU11" s="37"/>
      <c r="DTV11" s="38"/>
      <c r="DTW11" s="27"/>
      <c r="DTX11" s="36"/>
      <c r="DTY11" s="37"/>
      <c r="DTZ11" s="38"/>
      <c r="DUA11" s="27"/>
      <c r="DUB11" s="36"/>
      <c r="DUC11" s="37"/>
      <c r="DUD11" s="38"/>
      <c r="DUE11" s="27"/>
      <c r="DUF11" s="36"/>
      <c r="DUG11" s="37"/>
      <c r="DUH11" s="38"/>
      <c r="DUI11" s="27"/>
      <c r="DUJ11" s="36"/>
      <c r="DUK11" s="37"/>
      <c r="DUL11" s="38"/>
      <c r="DUM11" s="27"/>
      <c r="DUN11" s="36"/>
      <c r="DUO11" s="37"/>
      <c r="DUP11" s="38"/>
      <c r="DUQ11" s="27"/>
      <c r="DUR11" s="36"/>
      <c r="DUS11" s="37"/>
      <c r="DUT11" s="38"/>
      <c r="DUU11" s="27"/>
      <c r="DUV11" s="36"/>
      <c r="DUW11" s="37"/>
      <c r="DUX11" s="38"/>
      <c r="DUY11" s="27"/>
      <c r="DUZ11" s="36"/>
      <c r="DVA11" s="37"/>
      <c r="DVB11" s="38"/>
      <c r="DVC11" s="27"/>
      <c r="DVD11" s="36"/>
      <c r="DVE11" s="37"/>
      <c r="DVF11" s="38"/>
      <c r="DVG11" s="27"/>
      <c r="DVH11" s="36"/>
      <c r="DVI11" s="37"/>
      <c r="DVJ11" s="38"/>
      <c r="DVK11" s="27"/>
      <c r="DVL11" s="36"/>
      <c r="DVM11" s="37"/>
      <c r="DVN11" s="38"/>
      <c r="DVO11" s="27"/>
      <c r="DVP11" s="36"/>
      <c r="DVQ11" s="37"/>
      <c r="DVR11" s="38"/>
      <c r="DVS11" s="27"/>
      <c r="DVT11" s="36"/>
      <c r="DVU11" s="37"/>
      <c r="DVV11" s="38"/>
      <c r="DVW11" s="27"/>
      <c r="DVX11" s="36"/>
      <c r="DVY11" s="37"/>
      <c r="DVZ11" s="38"/>
      <c r="DWA11" s="27"/>
      <c r="DWB11" s="36"/>
      <c r="DWC11" s="37"/>
      <c r="DWD11" s="38"/>
      <c r="DWE11" s="27"/>
      <c r="DWF11" s="36"/>
      <c r="DWG11" s="37"/>
      <c r="DWH11" s="38"/>
      <c r="DWI11" s="27"/>
      <c r="DWJ11" s="36"/>
      <c r="DWK11" s="37"/>
      <c r="DWL11" s="38"/>
      <c r="DWM11" s="27"/>
      <c r="DWN11" s="36"/>
      <c r="DWO11" s="37"/>
      <c r="DWP11" s="38"/>
      <c r="DWQ11" s="27"/>
      <c r="DWR11" s="36"/>
      <c r="DWS11" s="37"/>
      <c r="DWT11" s="38"/>
      <c r="DWU11" s="27"/>
      <c r="DWV11" s="36"/>
      <c r="DWW11" s="37"/>
      <c r="DWX11" s="38"/>
      <c r="DWY11" s="27"/>
      <c r="DWZ11" s="36"/>
      <c r="DXA11" s="37"/>
      <c r="DXB11" s="38"/>
      <c r="DXC11" s="27"/>
      <c r="DXD11" s="36"/>
      <c r="DXE11" s="37"/>
      <c r="DXF11" s="38"/>
      <c r="DXG11" s="27"/>
      <c r="DXH11" s="36"/>
      <c r="DXI11" s="37"/>
      <c r="DXJ11" s="38"/>
      <c r="DXK11" s="27"/>
      <c r="DXL11" s="36"/>
      <c r="DXM11" s="37"/>
      <c r="DXN11" s="38"/>
      <c r="DXO11" s="27"/>
      <c r="DXP11" s="36"/>
      <c r="DXQ11" s="37"/>
      <c r="DXR11" s="38"/>
      <c r="DXS11" s="27"/>
      <c r="DXT11" s="36"/>
      <c r="DXU11" s="37"/>
      <c r="DXV11" s="38"/>
      <c r="DXW11" s="27"/>
      <c r="DXX11" s="36"/>
      <c r="DXY11" s="37"/>
      <c r="DXZ11" s="38"/>
      <c r="DYA11" s="27"/>
      <c r="DYB11" s="36"/>
      <c r="DYC11" s="37"/>
      <c r="DYD11" s="38"/>
      <c r="DYE11" s="27"/>
      <c r="DYF11" s="36"/>
      <c r="DYG11" s="37"/>
      <c r="DYH11" s="38"/>
      <c r="DYI11" s="27"/>
      <c r="DYJ11" s="36"/>
      <c r="DYK11" s="37"/>
      <c r="DYL11" s="38"/>
      <c r="DYM11" s="27"/>
      <c r="DYN11" s="36"/>
      <c r="DYO11" s="37"/>
      <c r="DYP11" s="38"/>
      <c r="DYQ11" s="27"/>
      <c r="DYR11" s="36"/>
      <c r="DYS11" s="37"/>
      <c r="DYT11" s="38"/>
      <c r="DYU11" s="27"/>
      <c r="DYV11" s="36"/>
      <c r="DYW11" s="37"/>
      <c r="DYX11" s="38"/>
      <c r="DYY11" s="27"/>
      <c r="DYZ11" s="36"/>
      <c r="DZA11" s="37"/>
      <c r="DZB11" s="38"/>
      <c r="DZC11" s="27"/>
      <c r="DZD11" s="36"/>
      <c r="DZE11" s="37"/>
      <c r="DZF11" s="38"/>
      <c r="DZG11" s="27"/>
      <c r="DZH11" s="36"/>
      <c r="DZI11" s="37"/>
      <c r="DZJ11" s="38"/>
      <c r="DZK11" s="27"/>
      <c r="DZL11" s="36"/>
      <c r="DZM11" s="37"/>
      <c r="DZN11" s="38"/>
      <c r="DZO11" s="27"/>
      <c r="DZP11" s="36"/>
      <c r="DZQ11" s="37"/>
      <c r="DZR11" s="38"/>
      <c r="DZS11" s="27"/>
      <c r="DZT11" s="36"/>
      <c r="DZU11" s="37"/>
      <c r="DZV11" s="38"/>
      <c r="DZW11" s="27"/>
      <c r="DZX11" s="36"/>
      <c r="DZY11" s="37"/>
      <c r="DZZ11" s="38"/>
      <c r="EAA11" s="27"/>
      <c r="EAB11" s="36"/>
      <c r="EAC11" s="37"/>
      <c r="EAD11" s="38"/>
      <c r="EAE11" s="27"/>
      <c r="EAF11" s="36"/>
      <c r="EAG11" s="37"/>
      <c r="EAH11" s="38"/>
      <c r="EAI11" s="27"/>
      <c r="EAJ11" s="36"/>
      <c r="EAK11" s="37"/>
      <c r="EAL11" s="38"/>
      <c r="EAM11" s="27"/>
      <c r="EAN11" s="36"/>
      <c r="EAO11" s="37"/>
      <c r="EAP11" s="38"/>
      <c r="EAQ11" s="27"/>
      <c r="EAR11" s="36"/>
      <c r="EAS11" s="37"/>
      <c r="EAT11" s="38"/>
      <c r="EAU11" s="27"/>
      <c r="EAV11" s="36"/>
      <c r="EAW11" s="37"/>
      <c r="EAX11" s="38"/>
      <c r="EAY11" s="27"/>
      <c r="EAZ11" s="36"/>
      <c r="EBA11" s="37"/>
      <c r="EBB11" s="38"/>
      <c r="EBC11" s="27"/>
      <c r="EBD11" s="36"/>
      <c r="EBE11" s="37"/>
      <c r="EBF11" s="38"/>
      <c r="EBG11" s="27"/>
      <c r="EBH11" s="36"/>
      <c r="EBI11" s="37"/>
      <c r="EBJ11" s="38"/>
      <c r="EBK11" s="27"/>
      <c r="EBL11" s="36"/>
      <c r="EBM11" s="37"/>
      <c r="EBN11" s="38"/>
      <c r="EBO11" s="27"/>
      <c r="EBP11" s="36"/>
      <c r="EBQ11" s="37"/>
      <c r="EBR11" s="38"/>
      <c r="EBS11" s="27"/>
      <c r="EBT11" s="36"/>
      <c r="EBU11" s="37"/>
      <c r="EBV11" s="38"/>
      <c r="EBW11" s="27"/>
      <c r="EBX11" s="36"/>
      <c r="EBY11" s="37"/>
      <c r="EBZ11" s="38"/>
      <c r="ECA11" s="27"/>
      <c r="ECB11" s="36"/>
      <c r="ECC11" s="37"/>
      <c r="ECD11" s="38"/>
      <c r="ECE11" s="27"/>
      <c r="ECF11" s="36"/>
      <c r="ECG11" s="37"/>
      <c r="ECH11" s="38"/>
      <c r="ECI11" s="27"/>
      <c r="ECJ11" s="36"/>
      <c r="ECK11" s="37"/>
      <c r="ECL11" s="38"/>
      <c r="ECM11" s="27"/>
      <c r="ECN11" s="36"/>
      <c r="ECO11" s="37"/>
      <c r="ECP11" s="38"/>
      <c r="ECQ11" s="27"/>
      <c r="ECR11" s="36"/>
      <c r="ECS11" s="37"/>
      <c r="ECT11" s="38"/>
      <c r="ECU11" s="27"/>
      <c r="ECV11" s="36"/>
      <c r="ECW11" s="37"/>
      <c r="ECX11" s="38"/>
      <c r="ECY11" s="27"/>
      <c r="ECZ11" s="36"/>
      <c r="EDA11" s="37"/>
      <c r="EDB11" s="38"/>
      <c r="EDC11" s="27"/>
      <c r="EDD11" s="36"/>
      <c r="EDE11" s="37"/>
      <c r="EDF11" s="38"/>
      <c r="EDG11" s="27"/>
      <c r="EDH11" s="36"/>
      <c r="EDI11" s="37"/>
      <c r="EDJ11" s="38"/>
      <c r="EDK11" s="27"/>
      <c r="EDL11" s="36"/>
      <c r="EDM11" s="37"/>
      <c r="EDN11" s="38"/>
      <c r="EDO11" s="27"/>
      <c r="EDP11" s="36"/>
      <c r="EDQ11" s="37"/>
      <c r="EDR11" s="38"/>
      <c r="EDS11" s="27"/>
      <c r="EDT11" s="36"/>
      <c r="EDU11" s="37"/>
      <c r="EDV11" s="38"/>
      <c r="EDW11" s="27"/>
      <c r="EDX11" s="36"/>
      <c r="EDY11" s="37"/>
      <c r="EDZ11" s="38"/>
      <c r="EEA11" s="27"/>
      <c r="EEB11" s="36"/>
      <c r="EEC11" s="37"/>
      <c r="EED11" s="38"/>
      <c r="EEE11" s="27"/>
      <c r="EEF11" s="36"/>
      <c r="EEG11" s="37"/>
      <c r="EEH11" s="38"/>
      <c r="EEI11" s="27"/>
      <c r="EEJ11" s="36"/>
      <c r="EEK11" s="37"/>
      <c r="EEL11" s="38"/>
      <c r="EEM11" s="27"/>
      <c r="EEN11" s="36"/>
      <c r="EEO11" s="37"/>
      <c r="EEP11" s="38"/>
      <c r="EEQ11" s="27"/>
      <c r="EER11" s="36"/>
      <c r="EES11" s="37"/>
      <c r="EET11" s="38"/>
      <c r="EEU11" s="27"/>
      <c r="EEV11" s="36"/>
      <c r="EEW11" s="37"/>
      <c r="EEX11" s="38"/>
      <c r="EEY11" s="27"/>
      <c r="EEZ11" s="36"/>
      <c r="EFA11" s="37"/>
      <c r="EFB11" s="38"/>
      <c r="EFC11" s="27"/>
      <c r="EFD11" s="36"/>
      <c r="EFE11" s="37"/>
      <c r="EFF11" s="38"/>
      <c r="EFG11" s="27"/>
      <c r="EFH11" s="36"/>
      <c r="EFI11" s="37"/>
      <c r="EFJ11" s="38"/>
      <c r="EFK11" s="27"/>
      <c r="EFL11" s="36"/>
      <c r="EFM11" s="37"/>
      <c r="EFN11" s="38"/>
      <c r="EFO11" s="27"/>
      <c r="EFP11" s="36"/>
      <c r="EFQ11" s="37"/>
      <c r="EFR11" s="38"/>
      <c r="EFS11" s="27"/>
      <c r="EFT11" s="36"/>
      <c r="EFU11" s="37"/>
      <c r="EFV11" s="38"/>
      <c r="EFW11" s="27"/>
      <c r="EFX11" s="36"/>
      <c r="EFY11" s="37"/>
      <c r="EFZ11" s="38"/>
      <c r="EGA11" s="27"/>
      <c r="EGB11" s="36"/>
      <c r="EGC11" s="37"/>
      <c r="EGD11" s="38"/>
      <c r="EGE11" s="27"/>
      <c r="EGF11" s="36"/>
      <c r="EGG11" s="37"/>
      <c r="EGH11" s="38"/>
      <c r="EGI11" s="27"/>
      <c r="EGJ11" s="36"/>
      <c r="EGK11" s="37"/>
      <c r="EGL11" s="38"/>
      <c r="EGM11" s="27"/>
      <c r="EGN11" s="36"/>
      <c r="EGO11" s="37"/>
      <c r="EGP11" s="38"/>
      <c r="EGQ11" s="27"/>
      <c r="EGR11" s="36"/>
      <c r="EGS11" s="37"/>
      <c r="EGT11" s="38"/>
      <c r="EGU11" s="27"/>
      <c r="EGV11" s="36"/>
      <c r="EGW11" s="37"/>
      <c r="EGX11" s="38"/>
      <c r="EGY11" s="27"/>
      <c r="EGZ11" s="36"/>
      <c r="EHA11" s="37"/>
      <c r="EHB11" s="38"/>
      <c r="EHC11" s="27"/>
      <c r="EHD11" s="36"/>
      <c r="EHE11" s="37"/>
      <c r="EHF11" s="38"/>
      <c r="EHG11" s="27"/>
      <c r="EHH11" s="36"/>
      <c r="EHI11" s="37"/>
      <c r="EHJ11" s="38"/>
      <c r="EHK11" s="27"/>
      <c r="EHL11" s="36"/>
      <c r="EHM11" s="37"/>
      <c r="EHN11" s="38"/>
      <c r="EHO11" s="27"/>
      <c r="EHP11" s="36"/>
      <c r="EHQ11" s="37"/>
      <c r="EHR11" s="38"/>
      <c r="EHS11" s="27"/>
      <c r="EHT11" s="36"/>
      <c r="EHU11" s="37"/>
      <c r="EHV11" s="38"/>
      <c r="EHW11" s="27"/>
      <c r="EHX11" s="36"/>
      <c r="EHY11" s="37"/>
      <c r="EHZ11" s="38"/>
      <c r="EIA11" s="27"/>
      <c r="EIB11" s="36"/>
      <c r="EIC11" s="37"/>
      <c r="EID11" s="38"/>
      <c r="EIE11" s="27"/>
      <c r="EIF11" s="36"/>
      <c r="EIG11" s="37"/>
      <c r="EIH11" s="38"/>
      <c r="EII11" s="27"/>
      <c r="EIJ11" s="36"/>
      <c r="EIK11" s="37"/>
      <c r="EIL11" s="38"/>
      <c r="EIM11" s="27"/>
      <c r="EIN11" s="36"/>
      <c r="EIO11" s="37"/>
      <c r="EIP11" s="38"/>
      <c r="EIQ11" s="27"/>
      <c r="EIR11" s="36"/>
      <c r="EIS11" s="37"/>
      <c r="EIT11" s="38"/>
      <c r="EIU11" s="27"/>
      <c r="EIV11" s="36"/>
      <c r="EIW11" s="37"/>
      <c r="EIX11" s="38"/>
      <c r="EIY11" s="27"/>
      <c r="EIZ11" s="36"/>
      <c r="EJA11" s="37"/>
      <c r="EJB11" s="38"/>
      <c r="EJC11" s="27"/>
      <c r="EJD11" s="36"/>
      <c r="EJE11" s="37"/>
      <c r="EJF11" s="38"/>
      <c r="EJG11" s="27"/>
      <c r="EJH11" s="36"/>
      <c r="EJI11" s="37"/>
      <c r="EJJ11" s="38"/>
      <c r="EJK11" s="27"/>
      <c r="EJL11" s="36"/>
      <c r="EJM11" s="37"/>
      <c r="EJN11" s="38"/>
      <c r="EJO11" s="27"/>
      <c r="EJP11" s="36"/>
      <c r="EJQ11" s="37"/>
      <c r="EJR11" s="38"/>
      <c r="EJS11" s="27"/>
      <c r="EJT11" s="36"/>
      <c r="EJU11" s="37"/>
      <c r="EJV11" s="38"/>
      <c r="EJW11" s="27"/>
      <c r="EJX11" s="36"/>
      <c r="EJY11" s="37"/>
      <c r="EJZ11" s="38"/>
      <c r="EKA11" s="27"/>
      <c r="EKB11" s="36"/>
      <c r="EKC11" s="37"/>
      <c r="EKD11" s="38"/>
      <c r="EKE11" s="27"/>
      <c r="EKF11" s="36"/>
      <c r="EKG11" s="37"/>
      <c r="EKH11" s="38"/>
      <c r="EKI11" s="27"/>
      <c r="EKJ11" s="36"/>
      <c r="EKK11" s="37"/>
      <c r="EKL11" s="38"/>
      <c r="EKM11" s="27"/>
      <c r="EKN11" s="36"/>
      <c r="EKO11" s="37"/>
      <c r="EKP11" s="38"/>
      <c r="EKQ11" s="27"/>
      <c r="EKR11" s="36"/>
      <c r="EKS11" s="37"/>
      <c r="EKT11" s="38"/>
      <c r="EKU11" s="27"/>
      <c r="EKV11" s="36"/>
      <c r="EKW11" s="37"/>
      <c r="EKX11" s="38"/>
      <c r="EKY11" s="27"/>
      <c r="EKZ11" s="36"/>
      <c r="ELA11" s="37"/>
      <c r="ELB11" s="38"/>
      <c r="ELC11" s="27"/>
      <c r="ELD11" s="36"/>
      <c r="ELE11" s="37"/>
      <c r="ELF11" s="38"/>
      <c r="ELG11" s="27"/>
      <c r="ELH11" s="36"/>
      <c r="ELI11" s="37"/>
      <c r="ELJ11" s="38"/>
      <c r="ELK11" s="27"/>
      <c r="ELL11" s="36"/>
      <c r="ELM11" s="37"/>
      <c r="ELN11" s="38"/>
      <c r="ELO11" s="27"/>
      <c r="ELP11" s="36"/>
      <c r="ELQ11" s="37"/>
      <c r="ELR11" s="38"/>
      <c r="ELS11" s="27"/>
      <c r="ELT11" s="36"/>
      <c r="ELU11" s="37"/>
      <c r="ELV11" s="38"/>
      <c r="ELW11" s="27"/>
      <c r="ELX11" s="36"/>
      <c r="ELY11" s="37"/>
      <c r="ELZ11" s="38"/>
      <c r="EMA11" s="27"/>
      <c r="EMB11" s="36"/>
      <c r="EMC11" s="37"/>
      <c r="EMD11" s="38"/>
      <c r="EME11" s="27"/>
      <c r="EMF11" s="36"/>
      <c r="EMG11" s="37"/>
      <c r="EMH11" s="38"/>
      <c r="EMI11" s="27"/>
      <c r="EMJ11" s="36"/>
      <c r="EMK11" s="37"/>
      <c r="EML11" s="38"/>
      <c r="EMM11" s="27"/>
      <c r="EMN11" s="36"/>
      <c r="EMO11" s="37"/>
      <c r="EMP11" s="38"/>
      <c r="EMQ11" s="27"/>
      <c r="EMR11" s="36"/>
      <c r="EMS11" s="37"/>
      <c r="EMT11" s="38"/>
      <c r="EMU11" s="27"/>
      <c r="EMV11" s="36"/>
      <c r="EMW11" s="37"/>
      <c r="EMX11" s="38"/>
      <c r="EMY11" s="27"/>
      <c r="EMZ11" s="36"/>
      <c r="ENA11" s="37"/>
      <c r="ENB11" s="38"/>
      <c r="ENC11" s="27"/>
      <c r="END11" s="36"/>
      <c r="ENE11" s="37"/>
      <c r="ENF11" s="38"/>
      <c r="ENG11" s="27"/>
      <c r="ENH11" s="36"/>
      <c r="ENI11" s="37"/>
      <c r="ENJ11" s="38"/>
      <c r="ENK11" s="27"/>
      <c r="ENL11" s="36"/>
      <c r="ENM11" s="37"/>
      <c r="ENN11" s="38"/>
      <c r="ENO11" s="27"/>
      <c r="ENP11" s="36"/>
      <c r="ENQ11" s="37"/>
      <c r="ENR11" s="38"/>
      <c r="ENS11" s="27"/>
      <c r="ENT11" s="36"/>
      <c r="ENU11" s="37"/>
      <c r="ENV11" s="38"/>
      <c r="ENW11" s="27"/>
      <c r="ENX11" s="36"/>
      <c r="ENY11" s="37"/>
      <c r="ENZ11" s="38"/>
      <c r="EOA11" s="27"/>
      <c r="EOB11" s="36"/>
      <c r="EOC11" s="37"/>
      <c r="EOD11" s="38"/>
      <c r="EOE11" s="27"/>
      <c r="EOF11" s="36"/>
      <c r="EOG11" s="37"/>
      <c r="EOH11" s="38"/>
      <c r="EOI11" s="27"/>
      <c r="EOJ11" s="36"/>
      <c r="EOK11" s="37"/>
      <c r="EOL11" s="38"/>
      <c r="EOM11" s="27"/>
      <c r="EON11" s="36"/>
      <c r="EOO11" s="37"/>
      <c r="EOP11" s="38"/>
      <c r="EOQ11" s="27"/>
      <c r="EOR11" s="36"/>
      <c r="EOS11" s="37"/>
      <c r="EOT11" s="38"/>
      <c r="EOU11" s="27"/>
      <c r="EOV11" s="36"/>
      <c r="EOW11" s="37"/>
      <c r="EOX11" s="38"/>
      <c r="EOY11" s="27"/>
      <c r="EOZ11" s="36"/>
      <c r="EPA11" s="37"/>
      <c r="EPB11" s="38"/>
      <c r="EPC11" s="27"/>
      <c r="EPD11" s="36"/>
      <c r="EPE11" s="37"/>
      <c r="EPF11" s="38"/>
      <c r="EPG11" s="27"/>
      <c r="EPH11" s="36"/>
      <c r="EPI11" s="37"/>
      <c r="EPJ11" s="38"/>
      <c r="EPK11" s="27"/>
      <c r="EPL11" s="36"/>
      <c r="EPM11" s="37"/>
      <c r="EPN11" s="38"/>
      <c r="EPO11" s="27"/>
      <c r="EPP11" s="36"/>
      <c r="EPQ11" s="37"/>
      <c r="EPR11" s="38"/>
      <c r="EPS11" s="27"/>
      <c r="EPT11" s="36"/>
      <c r="EPU11" s="37"/>
      <c r="EPV11" s="38"/>
      <c r="EPW11" s="27"/>
      <c r="EPX11" s="36"/>
      <c r="EPY11" s="37"/>
      <c r="EPZ11" s="38"/>
      <c r="EQA11" s="27"/>
      <c r="EQB11" s="36"/>
      <c r="EQC11" s="37"/>
      <c r="EQD11" s="38"/>
      <c r="EQE11" s="27"/>
      <c r="EQF11" s="36"/>
      <c r="EQG11" s="37"/>
      <c r="EQH11" s="38"/>
      <c r="EQI11" s="27"/>
      <c r="EQJ11" s="36"/>
      <c r="EQK11" s="37"/>
      <c r="EQL11" s="38"/>
      <c r="EQM11" s="27"/>
      <c r="EQN11" s="36"/>
      <c r="EQO11" s="37"/>
      <c r="EQP11" s="38"/>
      <c r="EQQ11" s="27"/>
      <c r="EQR11" s="36"/>
      <c r="EQS11" s="37"/>
      <c r="EQT11" s="38"/>
      <c r="EQU11" s="27"/>
      <c r="EQV11" s="36"/>
      <c r="EQW11" s="37"/>
      <c r="EQX11" s="38"/>
      <c r="EQY11" s="27"/>
      <c r="EQZ11" s="36"/>
      <c r="ERA11" s="37"/>
      <c r="ERB11" s="38"/>
      <c r="ERC11" s="27"/>
      <c r="ERD11" s="36"/>
      <c r="ERE11" s="37"/>
      <c r="ERF11" s="38"/>
      <c r="ERG11" s="27"/>
      <c r="ERH11" s="36"/>
      <c r="ERI11" s="37"/>
      <c r="ERJ11" s="38"/>
      <c r="ERK11" s="27"/>
      <c r="ERL11" s="36"/>
      <c r="ERM11" s="37"/>
      <c r="ERN11" s="38"/>
      <c r="ERO11" s="27"/>
      <c r="ERP11" s="36"/>
      <c r="ERQ11" s="37"/>
      <c r="ERR11" s="38"/>
      <c r="ERS11" s="27"/>
      <c r="ERT11" s="36"/>
      <c r="ERU11" s="37"/>
      <c r="ERV11" s="38"/>
      <c r="ERW11" s="27"/>
      <c r="ERX11" s="36"/>
      <c r="ERY11" s="37"/>
      <c r="ERZ11" s="38"/>
      <c r="ESA11" s="27"/>
      <c r="ESB11" s="36"/>
      <c r="ESC11" s="37"/>
      <c r="ESD11" s="38"/>
      <c r="ESE11" s="27"/>
      <c r="ESF11" s="36"/>
      <c r="ESG11" s="37"/>
      <c r="ESH11" s="38"/>
      <c r="ESI11" s="27"/>
      <c r="ESJ11" s="36"/>
      <c r="ESK11" s="37"/>
      <c r="ESL11" s="38"/>
      <c r="ESM11" s="27"/>
      <c r="ESN11" s="36"/>
      <c r="ESO11" s="37"/>
      <c r="ESP11" s="38"/>
      <c r="ESQ11" s="27"/>
      <c r="ESR11" s="36"/>
      <c r="ESS11" s="37"/>
      <c r="EST11" s="38"/>
      <c r="ESU11" s="27"/>
      <c r="ESV11" s="36"/>
      <c r="ESW11" s="37"/>
      <c r="ESX11" s="38"/>
      <c r="ESY11" s="27"/>
      <c r="ESZ11" s="36"/>
      <c r="ETA11" s="37"/>
      <c r="ETB11" s="38"/>
      <c r="ETC11" s="27"/>
      <c r="ETD11" s="36"/>
      <c r="ETE11" s="37"/>
      <c r="ETF11" s="38"/>
      <c r="ETG11" s="27"/>
      <c r="ETH11" s="36"/>
      <c r="ETI11" s="37"/>
      <c r="ETJ11" s="38"/>
      <c r="ETK11" s="27"/>
      <c r="ETL11" s="36"/>
      <c r="ETM11" s="37"/>
      <c r="ETN11" s="38"/>
      <c r="ETO11" s="27"/>
      <c r="ETP11" s="36"/>
      <c r="ETQ11" s="37"/>
      <c r="ETR11" s="38"/>
      <c r="ETS11" s="27"/>
      <c r="ETT11" s="36"/>
      <c r="ETU11" s="37"/>
      <c r="ETV11" s="38"/>
      <c r="ETW11" s="27"/>
      <c r="ETX11" s="36"/>
      <c r="ETY11" s="37"/>
      <c r="ETZ11" s="38"/>
      <c r="EUA11" s="27"/>
      <c r="EUB11" s="36"/>
      <c r="EUC11" s="37"/>
      <c r="EUD11" s="38"/>
      <c r="EUE11" s="27"/>
      <c r="EUF11" s="36"/>
      <c r="EUG11" s="37"/>
      <c r="EUH11" s="38"/>
      <c r="EUI11" s="27"/>
      <c r="EUJ11" s="36"/>
      <c r="EUK11" s="37"/>
      <c r="EUL11" s="38"/>
      <c r="EUM11" s="27"/>
      <c r="EUN11" s="36"/>
      <c r="EUO11" s="37"/>
      <c r="EUP11" s="38"/>
      <c r="EUQ11" s="27"/>
      <c r="EUR11" s="36"/>
      <c r="EUS11" s="37"/>
      <c r="EUT11" s="38"/>
      <c r="EUU11" s="27"/>
      <c r="EUV11" s="36"/>
      <c r="EUW11" s="37"/>
      <c r="EUX11" s="38"/>
      <c r="EUY11" s="27"/>
      <c r="EUZ11" s="36"/>
      <c r="EVA11" s="37"/>
      <c r="EVB11" s="38"/>
      <c r="EVC11" s="27"/>
      <c r="EVD11" s="36"/>
      <c r="EVE11" s="37"/>
      <c r="EVF11" s="38"/>
      <c r="EVG11" s="27"/>
      <c r="EVH11" s="36"/>
      <c r="EVI11" s="37"/>
      <c r="EVJ11" s="38"/>
      <c r="EVK11" s="27"/>
      <c r="EVL11" s="36"/>
      <c r="EVM11" s="37"/>
      <c r="EVN11" s="38"/>
      <c r="EVO11" s="27"/>
      <c r="EVP11" s="36"/>
      <c r="EVQ11" s="37"/>
      <c r="EVR11" s="38"/>
      <c r="EVS11" s="27"/>
      <c r="EVT11" s="36"/>
      <c r="EVU11" s="37"/>
      <c r="EVV11" s="38"/>
      <c r="EVW11" s="27"/>
      <c r="EVX11" s="36"/>
      <c r="EVY11" s="37"/>
      <c r="EVZ11" s="38"/>
      <c r="EWA11" s="27"/>
      <c r="EWB11" s="36"/>
      <c r="EWC11" s="37"/>
      <c r="EWD11" s="38"/>
      <c r="EWE11" s="27"/>
      <c r="EWF11" s="36"/>
      <c r="EWG11" s="37"/>
      <c r="EWH11" s="38"/>
      <c r="EWI11" s="27"/>
      <c r="EWJ11" s="36"/>
      <c r="EWK11" s="37"/>
      <c r="EWL11" s="38"/>
      <c r="EWM11" s="27"/>
      <c r="EWN11" s="36"/>
      <c r="EWO11" s="37"/>
      <c r="EWP11" s="38"/>
      <c r="EWQ11" s="27"/>
      <c r="EWR11" s="36"/>
      <c r="EWS11" s="37"/>
      <c r="EWT11" s="38"/>
      <c r="EWU11" s="27"/>
      <c r="EWV11" s="36"/>
      <c r="EWW11" s="37"/>
      <c r="EWX11" s="38"/>
      <c r="EWY11" s="27"/>
      <c r="EWZ11" s="36"/>
      <c r="EXA11" s="37"/>
      <c r="EXB11" s="38"/>
      <c r="EXC11" s="27"/>
      <c r="EXD11" s="36"/>
      <c r="EXE11" s="37"/>
      <c r="EXF11" s="38"/>
      <c r="EXG11" s="27"/>
      <c r="EXH11" s="36"/>
      <c r="EXI11" s="37"/>
      <c r="EXJ11" s="38"/>
      <c r="EXK11" s="27"/>
      <c r="EXL11" s="36"/>
      <c r="EXM11" s="37"/>
      <c r="EXN11" s="38"/>
      <c r="EXO11" s="27"/>
      <c r="EXP11" s="36"/>
      <c r="EXQ11" s="37"/>
      <c r="EXR11" s="38"/>
      <c r="EXS11" s="27"/>
      <c r="EXT11" s="36"/>
      <c r="EXU11" s="37"/>
      <c r="EXV11" s="38"/>
      <c r="EXW11" s="27"/>
      <c r="EXX11" s="36"/>
      <c r="EXY11" s="37"/>
      <c r="EXZ11" s="38"/>
      <c r="EYA11" s="27"/>
      <c r="EYB11" s="36"/>
      <c r="EYC11" s="37"/>
      <c r="EYD11" s="38"/>
      <c r="EYE11" s="27"/>
      <c r="EYF11" s="36"/>
      <c r="EYG11" s="37"/>
      <c r="EYH11" s="38"/>
      <c r="EYI11" s="27"/>
      <c r="EYJ11" s="36"/>
      <c r="EYK11" s="37"/>
      <c r="EYL11" s="38"/>
      <c r="EYM11" s="27"/>
      <c r="EYN11" s="36"/>
      <c r="EYO11" s="37"/>
      <c r="EYP11" s="38"/>
      <c r="EYQ11" s="27"/>
      <c r="EYR11" s="36"/>
      <c r="EYS11" s="37"/>
      <c r="EYT11" s="38"/>
      <c r="EYU11" s="27"/>
      <c r="EYV11" s="36"/>
      <c r="EYW11" s="37"/>
      <c r="EYX11" s="38"/>
      <c r="EYY11" s="27"/>
      <c r="EYZ11" s="36"/>
      <c r="EZA11" s="37"/>
      <c r="EZB11" s="38"/>
      <c r="EZC11" s="27"/>
      <c r="EZD11" s="36"/>
      <c r="EZE11" s="37"/>
      <c r="EZF11" s="38"/>
      <c r="EZG11" s="27"/>
      <c r="EZH11" s="36"/>
      <c r="EZI11" s="37"/>
      <c r="EZJ11" s="38"/>
      <c r="EZK11" s="27"/>
      <c r="EZL11" s="36"/>
      <c r="EZM11" s="37"/>
      <c r="EZN11" s="38"/>
      <c r="EZO11" s="27"/>
      <c r="EZP11" s="36"/>
      <c r="EZQ11" s="37"/>
      <c r="EZR11" s="38"/>
      <c r="EZS11" s="27"/>
      <c r="EZT11" s="36"/>
      <c r="EZU11" s="37"/>
      <c r="EZV11" s="38"/>
      <c r="EZW11" s="27"/>
      <c r="EZX11" s="36"/>
      <c r="EZY11" s="37"/>
      <c r="EZZ11" s="38"/>
      <c r="FAA11" s="27"/>
      <c r="FAB11" s="36"/>
      <c r="FAC11" s="37"/>
      <c r="FAD11" s="38"/>
      <c r="FAE11" s="27"/>
      <c r="FAF11" s="36"/>
      <c r="FAG11" s="37"/>
      <c r="FAH11" s="38"/>
      <c r="FAI11" s="27"/>
      <c r="FAJ11" s="36"/>
      <c r="FAK11" s="37"/>
      <c r="FAL11" s="38"/>
      <c r="FAM11" s="27"/>
      <c r="FAN11" s="36"/>
      <c r="FAO11" s="37"/>
      <c r="FAP11" s="38"/>
      <c r="FAQ11" s="27"/>
      <c r="FAR11" s="36"/>
      <c r="FAS11" s="37"/>
      <c r="FAT11" s="38"/>
      <c r="FAU11" s="27"/>
      <c r="FAV11" s="36"/>
      <c r="FAW11" s="37"/>
      <c r="FAX11" s="38"/>
      <c r="FAY11" s="27"/>
      <c r="FAZ11" s="36"/>
      <c r="FBA11" s="37"/>
      <c r="FBB11" s="38"/>
      <c r="FBC11" s="27"/>
      <c r="FBD11" s="36"/>
      <c r="FBE11" s="37"/>
      <c r="FBF11" s="38"/>
      <c r="FBG11" s="27"/>
      <c r="FBH11" s="36"/>
      <c r="FBI11" s="37"/>
      <c r="FBJ11" s="38"/>
      <c r="FBK11" s="27"/>
      <c r="FBL11" s="36"/>
      <c r="FBM11" s="37"/>
      <c r="FBN11" s="38"/>
      <c r="FBO11" s="27"/>
      <c r="FBP11" s="36"/>
      <c r="FBQ11" s="37"/>
      <c r="FBR11" s="38"/>
      <c r="FBS11" s="27"/>
      <c r="FBT11" s="36"/>
      <c r="FBU11" s="37"/>
      <c r="FBV11" s="38"/>
      <c r="FBW11" s="27"/>
      <c r="FBX11" s="36"/>
      <c r="FBY11" s="37"/>
      <c r="FBZ11" s="38"/>
      <c r="FCA11" s="27"/>
      <c r="FCB11" s="36"/>
      <c r="FCC11" s="37"/>
      <c r="FCD11" s="38"/>
      <c r="FCE11" s="27"/>
      <c r="FCF11" s="36"/>
      <c r="FCG11" s="37"/>
      <c r="FCH11" s="38"/>
      <c r="FCI11" s="27"/>
      <c r="FCJ11" s="36"/>
      <c r="FCK11" s="37"/>
      <c r="FCL11" s="38"/>
      <c r="FCM11" s="27"/>
      <c r="FCN11" s="36"/>
      <c r="FCO11" s="37"/>
      <c r="FCP11" s="38"/>
      <c r="FCQ11" s="27"/>
      <c r="FCR11" s="36"/>
      <c r="FCS11" s="37"/>
      <c r="FCT11" s="38"/>
      <c r="FCU11" s="27"/>
      <c r="FCV11" s="36"/>
      <c r="FCW11" s="37"/>
      <c r="FCX11" s="38"/>
      <c r="FCY11" s="27"/>
      <c r="FCZ11" s="36"/>
      <c r="FDA11" s="37"/>
      <c r="FDB11" s="38"/>
      <c r="FDC11" s="27"/>
      <c r="FDD11" s="36"/>
      <c r="FDE11" s="37"/>
      <c r="FDF11" s="38"/>
      <c r="FDG11" s="27"/>
      <c r="FDH11" s="36"/>
      <c r="FDI11" s="37"/>
      <c r="FDJ11" s="38"/>
      <c r="FDK11" s="27"/>
      <c r="FDL11" s="36"/>
      <c r="FDM11" s="37"/>
      <c r="FDN11" s="38"/>
      <c r="FDO11" s="27"/>
      <c r="FDP11" s="36"/>
      <c r="FDQ11" s="37"/>
      <c r="FDR11" s="38"/>
      <c r="FDS11" s="27"/>
      <c r="FDT11" s="36"/>
      <c r="FDU11" s="37"/>
      <c r="FDV11" s="38"/>
      <c r="FDW11" s="27"/>
      <c r="FDX11" s="36"/>
      <c r="FDY11" s="37"/>
      <c r="FDZ11" s="38"/>
      <c r="FEA11" s="27"/>
      <c r="FEB11" s="36"/>
      <c r="FEC11" s="37"/>
      <c r="FED11" s="38"/>
      <c r="FEE11" s="27"/>
      <c r="FEF11" s="36"/>
      <c r="FEG11" s="37"/>
      <c r="FEH11" s="38"/>
      <c r="FEI11" s="27"/>
      <c r="FEJ11" s="36"/>
      <c r="FEK11" s="37"/>
      <c r="FEL11" s="38"/>
      <c r="FEM11" s="27"/>
      <c r="FEN11" s="36"/>
      <c r="FEO11" s="37"/>
      <c r="FEP11" s="38"/>
      <c r="FEQ11" s="27"/>
      <c r="FER11" s="36"/>
      <c r="FES11" s="37"/>
      <c r="FET11" s="38"/>
      <c r="FEU11" s="27"/>
      <c r="FEV11" s="36"/>
      <c r="FEW11" s="37"/>
      <c r="FEX11" s="38"/>
      <c r="FEY11" s="27"/>
      <c r="FEZ11" s="36"/>
      <c r="FFA11" s="37"/>
      <c r="FFB11" s="38"/>
      <c r="FFC11" s="27"/>
      <c r="FFD11" s="36"/>
      <c r="FFE11" s="37"/>
      <c r="FFF11" s="38"/>
      <c r="FFG11" s="27"/>
      <c r="FFH11" s="36"/>
      <c r="FFI11" s="37"/>
      <c r="FFJ11" s="38"/>
      <c r="FFK11" s="27"/>
      <c r="FFL11" s="36"/>
      <c r="FFM11" s="37"/>
      <c r="FFN11" s="38"/>
      <c r="FFO11" s="27"/>
      <c r="FFP11" s="36"/>
      <c r="FFQ11" s="37"/>
      <c r="FFR11" s="38"/>
      <c r="FFS11" s="27"/>
      <c r="FFT11" s="36"/>
      <c r="FFU11" s="37"/>
      <c r="FFV11" s="38"/>
      <c r="FFW11" s="27"/>
      <c r="FFX11" s="36"/>
      <c r="FFY11" s="37"/>
      <c r="FFZ11" s="38"/>
      <c r="FGA11" s="27"/>
      <c r="FGB11" s="36"/>
      <c r="FGC11" s="37"/>
      <c r="FGD11" s="38"/>
      <c r="FGE11" s="27"/>
      <c r="FGF11" s="36"/>
      <c r="FGG11" s="37"/>
      <c r="FGH11" s="38"/>
      <c r="FGI11" s="27"/>
      <c r="FGJ11" s="36"/>
      <c r="FGK11" s="37"/>
      <c r="FGL11" s="38"/>
      <c r="FGM11" s="27"/>
      <c r="FGN11" s="36"/>
      <c r="FGO11" s="37"/>
      <c r="FGP11" s="38"/>
      <c r="FGQ11" s="27"/>
      <c r="FGR11" s="36"/>
      <c r="FGS11" s="37"/>
      <c r="FGT11" s="38"/>
      <c r="FGU11" s="27"/>
      <c r="FGV11" s="36"/>
      <c r="FGW11" s="37"/>
      <c r="FGX11" s="38"/>
      <c r="FGY11" s="27"/>
      <c r="FGZ11" s="36"/>
      <c r="FHA11" s="37"/>
      <c r="FHB11" s="38"/>
      <c r="FHC11" s="27"/>
      <c r="FHD11" s="36"/>
      <c r="FHE11" s="37"/>
      <c r="FHF11" s="38"/>
      <c r="FHG11" s="27"/>
      <c r="FHH11" s="36"/>
      <c r="FHI11" s="37"/>
      <c r="FHJ11" s="38"/>
      <c r="FHK11" s="27"/>
      <c r="FHL11" s="36"/>
      <c r="FHM11" s="37"/>
      <c r="FHN11" s="38"/>
      <c r="FHO11" s="27"/>
      <c r="FHP11" s="36"/>
      <c r="FHQ11" s="37"/>
      <c r="FHR11" s="38"/>
      <c r="FHS11" s="27"/>
      <c r="FHT11" s="36"/>
      <c r="FHU11" s="37"/>
      <c r="FHV11" s="38"/>
      <c r="FHW11" s="27"/>
      <c r="FHX11" s="36"/>
      <c r="FHY11" s="37"/>
      <c r="FHZ11" s="38"/>
      <c r="FIA11" s="27"/>
      <c r="FIB11" s="36"/>
      <c r="FIC11" s="37"/>
      <c r="FID11" s="38"/>
      <c r="FIE11" s="27"/>
      <c r="FIF11" s="36"/>
      <c r="FIG11" s="37"/>
      <c r="FIH11" s="38"/>
      <c r="FII11" s="27"/>
      <c r="FIJ11" s="36"/>
      <c r="FIK11" s="37"/>
      <c r="FIL11" s="38"/>
      <c r="FIM11" s="27"/>
      <c r="FIN11" s="36"/>
      <c r="FIO11" s="37"/>
      <c r="FIP11" s="38"/>
      <c r="FIQ11" s="27"/>
      <c r="FIR11" s="36"/>
      <c r="FIS11" s="37"/>
      <c r="FIT11" s="38"/>
      <c r="FIU11" s="27"/>
      <c r="FIV11" s="36"/>
      <c r="FIW11" s="37"/>
      <c r="FIX11" s="38"/>
      <c r="FIY11" s="27"/>
      <c r="FIZ11" s="36"/>
      <c r="FJA11" s="37"/>
      <c r="FJB11" s="38"/>
      <c r="FJC11" s="27"/>
      <c r="FJD11" s="36"/>
      <c r="FJE11" s="37"/>
      <c r="FJF11" s="38"/>
      <c r="FJG11" s="27"/>
      <c r="FJH11" s="36"/>
      <c r="FJI11" s="37"/>
      <c r="FJJ11" s="38"/>
      <c r="FJK11" s="27"/>
      <c r="FJL11" s="36"/>
      <c r="FJM11" s="37"/>
      <c r="FJN11" s="38"/>
      <c r="FJO11" s="27"/>
      <c r="FJP11" s="36"/>
      <c r="FJQ11" s="37"/>
      <c r="FJR11" s="38"/>
      <c r="FJS11" s="27"/>
      <c r="FJT11" s="36"/>
      <c r="FJU11" s="37"/>
      <c r="FJV11" s="38"/>
      <c r="FJW11" s="27"/>
      <c r="FJX11" s="36"/>
      <c r="FJY11" s="37"/>
      <c r="FJZ11" s="38"/>
      <c r="FKA11" s="27"/>
      <c r="FKB11" s="36"/>
      <c r="FKC11" s="37"/>
      <c r="FKD11" s="38"/>
      <c r="FKE11" s="27"/>
      <c r="FKF11" s="36"/>
      <c r="FKG11" s="37"/>
      <c r="FKH11" s="38"/>
      <c r="FKI11" s="27"/>
      <c r="FKJ11" s="36"/>
      <c r="FKK11" s="37"/>
      <c r="FKL11" s="38"/>
      <c r="FKM11" s="27"/>
      <c r="FKN11" s="36"/>
      <c r="FKO11" s="37"/>
      <c r="FKP11" s="38"/>
      <c r="FKQ11" s="27"/>
      <c r="FKR11" s="36"/>
      <c r="FKS11" s="37"/>
      <c r="FKT11" s="38"/>
      <c r="FKU11" s="27"/>
      <c r="FKV11" s="36"/>
      <c r="FKW11" s="37"/>
      <c r="FKX11" s="38"/>
      <c r="FKY11" s="27"/>
      <c r="FKZ11" s="36"/>
      <c r="FLA11" s="37"/>
      <c r="FLB11" s="38"/>
      <c r="FLC11" s="27"/>
      <c r="FLD11" s="36"/>
      <c r="FLE11" s="37"/>
      <c r="FLF11" s="38"/>
      <c r="FLG11" s="27"/>
      <c r="FLH11" s="36"/>
      <c r="FLI11" s="37"/>
      <c r="FLJ11" s="38"/>
      <c r="FLK11" s="27"/>
      <c r="FLL11" s="36"/>
      <c r="FLM11" s="37"/>
      <c r="FLN11" s="38"/>
      <c r="FLO11" s="27"/>
      <c r="FLP11" s="36"/>
      <c r="FLQ11" s="37"/>
      <c r="FLR11" s="38"/>
      <c r="FLS11" s="27"/>
      <c r="FLT11" s="36"/>
      <c r="FLU11" s="37"/>
      <c r="FLV11" s="38"/>
      <c r="FLW11" s="27"/>
      <c r="FLX11" s="36"/>
      <c r="FLY11" s="37"/>
      <c r="FLZ11" s="38"/>
      <c r="FMA11" s="27"/>
      <c r="FMB11" s="36"/>
      <c r="FMC11" s="37"/>
      <c r="FMD11" s="38"/>
      <c r="FME11" s="27"/>
      <c r="FMF11" s="36"/>
      <c r="FMG11" s="37"/>
      <c r="FMH11" s="38"/>
      <c r="FMI11" s="27"/>
      <c r="FMJ11" s="36"/>
      <c r="FMK11" s="37"/>
      <c r="FML11" s="38"/>
      <c r="FMM11" s="27"/>
      <c r="FMN11" s="36"/>
      <c r="FMO11" s="37"/>
      <c r="FMP11" s="38"/>
      <c r="FMQ11" s="27"/>
      <c r="FMR11" s="36"/>
      <c r="FMS11" s="37"/>
      <c r="FMT11" s="38"/>
      <c r="FMU11" s="27"/>
      <c r="FMV11" s="36"/>
      <c r="FMW11" s="37"/>
      <c r="FMX11" s="38"/>
      <c r="FMY11" s="27"/>
      <c r="FMZ11" s="36"/>
      <c r="FNA11" s="37"/>
      <c r="FNB11" s="38"/>
      <c r="FNC11" s="27"/>
      <c r="FND11" s="36"/>
      <c r="FNE11" s="37"/>
      <c r="FNF11" s="38"/>
      <c r="FNG11" s="27"/>
      <c r="FNH11" s="36"/>
      <c r="FNI11" s="37"/>
      <c r="FNJ11" s="38"/>
      <c r="FNK11" s="27"/>
      <c r="FNL11" s="36"/>
      <c r="FNM11" s="37"/>
      <c r="FNN11" s="38"/>
      <c r="FNO11" s="27"/>
      <c r="FNP11" s="36"/>
      <c r="FNQ11" s="37"/>
      <c r="FNR11" s="38"/>
      <c r="FNS11" s="27"/>
      <c r="FNT11" s="36"/>
      <c r="FNU11" s="37"/>
      <c r="FNV11" s="38"/>
      <c r="FNW11" s="27"/>
      <c r="FNX11" s="36"/>
      <c r="FNY11" s="37"/>
      <c r="FNZ11" s="38"/>
      <c r="FOA11" s="27"/>
      <c r="FOB11" s="36"/>
      <c r="FOC11" s="37"/>
      <c r="FOD11" s="38"/>
      <c r="FOE11" s="27"/>
      <c r="FOF11" s="36"/>
      <c r="FOG11" s="37"/>
      <c r="FOH11" s="38"/>
      <c r="FOI11" s="27"/>
      <c r="FOJ11" s="36"/>
      <c r="FOK11" s="37"/>
      <c r="FOL11" s="38"/>
      <c r="FOM11" s="27"/>
      <c r="FON11" s="36"/>
      <c r="FOO11" s="37"/>
      <c r="FOP11" s="38"/>
      <c r="FOQ11" s="27"/>
      <c r="FOR11" s="36"/>
      <c r="FOS11" s="37"/>
      <c r="FOT11" s="38"/>
      <c r="FOU11" s="27"/>
      <c r="FOV11" s="36"/>
      <c r="FOW11" s="37"/>
      <c r="FOX11" s="38"/>
      <c r="FOY11" s="27"/>
      <c r="FOZ11" s="36"/>
      <c r="FPA11" s="37"/>
      <c r="FPB11" s="38"/>
      <c r="FPC11" s="27"/>
      <c r="FPD11" s="36"/>
      <c r="FPE11" s="37"/>
      <c r="FPF11" s="38"/>
      <c r="FPG11" s="27"/>
      <c r="FPH11" s="36"/>
      <c r="FPI11" s="37"/>
      <c r="FPJ11" s="38"/>
      <c r="FPK11" s="27"/>
      <c r="FPL11" s="36"/>
      <c r="FPM11" s="37"/>
      <c r="FPN11" s="38"/>
      <c r="FPO11" s="27"/>
      <c r="FPP11" s="36"/>
      <c r="FPQ11" s="37"/>
      <c r="FPR11" s="38"/>
      <c r="FPS11" s="27"/>
      <c r="FPT11" s="36"/>
      <c r="FPU11" s="37"/>
      <c r="FPV11" s="38"/>
      <c r="FPW11" s="27"/>
      <c r="FPX11" s="36"/>
      <c r="FPY11" s="37"/>
      <c r="FPZ11" s="38"/>
      <c r="FQA11" s="27"/>
      <c r="FQB11" s="36"/>
      <c r="FQC11" s="37"/>
      <c r="FQD11" s="38"/>
      <c r="FQE11" s="27"/>
      <c r="FQF11" s="36"/>
      <c r="FQG11" s="37"/>
      <c r="FQH11" s="38"/>
      <c r="FQI11" s="27"/>
      <c r="FQJ11" s="36"/>
      <c r="FQK11" s="37"/>
      <c r="FQL11" s="38"/>
      <c r="FQM11" s="27"/>
      <c r="FQN11" s="36"/>
      <c r="FQO11" s="37"/>
      <c r="FQP11" s="38"/>
      <c r="FQQ11" s="27"/>
      <c r="FQR11" s="36"/>
      <c r="FQS11" s="37"/>
      <c r="FQT11" s="38"/>
      <c r="FQU11" s="27"/>
      <c r="FQV11" s="36"/>
      <c r="FQW11" s="37"/>
      <c r="FQX11" s="38"/>
      <c r="FQY11" s="27"/>
      <c r="FQZ11" s="36"/>
      <c r="FRA11" s="37"/>
      <c r="FRB11" s="38"/>
      <c r="FRC11" s="27"/>
      <c r="FRD11" s="36"/>
      <c r="FRE11" s="37"/>
      <c r="FRF11" s="38"/>
      <c r="FRG11" s="27"/>
      <c r="FRH11" s="36"/>
      <c r="FRI11" s="37"/>
      <c r="FRJ11" s="38"/>
      <c r="FRK11" s="27"/>
      <c r="FRL11" s="36"/>
      <c r="FRM11" s="37"/>
      <c r="FRN11" s="38"/>
      <c r="FRO11" s="27"/>
      <c r="FRP11" s="36"/>
      <c r="FRQ11" s="37"/>
      <c r="FRR11" s="38"/>
      <c r="FRS11" s="27"/>
      <c r="FRT11" s="36"/>
      <c r="FRU11" s="37"/>
      <c r="FRV11" s="38"/>
      <c r="FRW11" s="27"/>
      <c r="FRX11" s="36"/>
      <c r="FRY11" s="37"/>
      <c r="FRZ11" s="38"/>
      <c r="FSA11" s="27"/>
      <c r="FSB11" s="36"/>
      <c r="FSC11" s="37"/>
      <c r="FSD11" s="38"/>
      <c r="FSE11" s="27"/>
      <c r="FSF11" s="36"/>
      <c r="FSG11" s="37"/>
      <c r="FSH11" s="38"/>
      <c r="FSI11" s="27"/>
      <c r="FSJ11" s="36"/>
      <c r="FSK11" s="37"/>
      <c r="FSL11" s="38"/>
      <c r="FSM11" s="27"/>
      <c r="FSN11" s="36"/>
      <c r="FSO11" s="37"/>
      <c r="FSP11" s="38"/>
      <c r="FSQ11" s="27"/>
      <c r="FSR11" s="36"/>
      <c r="FSS11" s="37"/>
      <c r="FST11" s="38"/>
      <c r="FSU11" s="27"/>
      <c r="FSV11" s="36"/>
      <c r="FSW11" s="37"/>
      <c r="FSX11" s="38"/>
      <c r="FSY11" s="27"/>
      <c r="FSZ11" s="36"/>
      <c r="FTA11" s="37"/>
      <c r="FTB11" s="38"/>
      <c r="FTC11" s="27"/>
      <c r="FTD11" s="36"/>
      <c r="FTE11" s="37"/>
      <c r="FTF11" s="38"/>
      <c r="FTG11" s="27"/>
      <c r="FTH11" s="36"/>
      <c r="FTI11" s="37"/>
      <c r="FTJ11" s="38"/>
      <c r="FTK11" s="27"/>
      <c r="FTL11" s="36"/>
      <c r="FTM11" s="37"/>
      <c r="FTN11" s="38"/>
      <c r="FTO11" s="27"/>
      <c r="FTP11" s="36"/>
      <c r="FTQ11" s="37"/>
      <c r="FTR11" s="38"/>
      <c r="FTS11" s="27"/>
      <c r="FTT11" s="36"/>
      <c r="FTU11" s="37"/>
      <c r="FTV11" s="38"/>
      <c r="FTW11" s="27"/>
      <c r="FTX11" s="36"/>
      <c r="FTY11" s="37"/>
      <c r="FTZ11" s="38"/>
      <c r="FUA11" s="27"/>
      <c r="FUB11" s="36"/>
      <c r="FUC11" s="37"/>
      <c r="FUD11" s="38"/>
      <c r="FUE11" s="27"/>
      <c r="FUF11" s="36"/>
      <c r="FUG11" s="37"/>
      <c r="FUH11" s="38"/>
      <c r="FUI11" s="27"/>
      <c r="FUJ11" s="36"/>
      <c r="FUK11" s="37"/>
      <c r="FUL11" s="38"/>
      <c r="FUM11" s="27"/>
      <c r="FUN11" s="36"/>
      <c r="FUO11" s="37"/>
      <c r="FUP11" s="38"/>
      <c r="FUQ11" s="27"/>
      <c r="FUR11" s="36"/>
      <c r="FUS11" s="37"/>
      <c r="FUT11" s="38"/>
      <c r="FUU11" s="27"/>
      <c r="FUV11" s="36"/>
      <c r="FUW11" s="37"/>
      <c r="FUX11" s="38"/>
      <c r="FUY11" s="27"/>
      <c r="FUZ11" s="36"/>
      <c r="FVA11" s="37"/>
      <c r="FVB11" s="38"/>
      <c r="FVC11" s="27"/>
      <c r="FVD11" s="36"/>
      <c r="FVE11" s="37"/>
      <c r="FVF11" s="38"/>
      <c r="FVG11" s="27"/>
      <c r="FVH11" s="36"/>
      <c r="FVI11" s="37"/>
      <c r="FVJ11" s="38"/>
      <c r="FVK11" s="27"/>
      <c r="FVL11" s="36"/>
      <c r="FVM11" s="37"/>
      <c r="FVN11" s="38"/>
      <c r="FVO11" s="27"/>
      <c r="FVP11" s="36"/>
      <c r="FVQ11" s="37"/>
      <c r="FVR11" s="38"/>
      <c r="FVS11" s="27"/>
      <c r="FVT11" s="36"/>
      <c r="FVU11" s="37"/>
      <c r="FVV11" s="38"/>
      <c r="FVW11" s="27"/>
      <c r="FVX11" s="36"/>
      <c r="FVY11" s="37"/>
      <c r="FVZ11" s="38"/>
      <c r="FWA11" s="27"/>
      <c r="FWB11" s="36"/>
      <c r="FWC11" s="37"/>
      <c r="FWD11" s="38"/>
      <c r="FWE11" s="27"/>
      <c r="FWF11" s="36"/>
      <c r="FWG11" s="37"/>
      <c r="FWH11" s="38"/>
      <c r="FWI11" s="27"/>
      <c r="FWJ11" s="36"/>
      <c r="FWK11" s="37"/>
      <c r="FWL11" s="38"/>
      <c r="FWM11" s="27"/>
      <c r="FWN11" s="36"/>
      <c r="FWO11" s="37"/>
      <c r="FWP11" s="38"/>
      <c r="FWQ11" s="27"/>
      <c r="FWR11" s="36"/>
      <c r="FWS11" s="37"/>
      <c r="FWT11" s="38"/>
      <c r="FWU11" s="27"/>
      <c r="FWV11" s="36"/>
      <c r="FWW11" s="37"/>
      <c r="FWX11" s="38"/>
      <c r="FWY11" s="27"/>
      <c r="FWZ11" s="36"/>
      <c r="FXA11" s="37"/>
      <c r="FXB11" s="38"/>
      <c r="FXC11" s="27"/>
      <c r="FXD11" s="36"/>
      <c r="FXE11" s="37"/>
      <c r="FXF11" s="38"/>
      <c r="FXG11" s="27"/>
      <c r="FXH11" s="36"/>
      <c r="FXI11" s="37"/>
      <c r="FXJ11" s="38"/>
      <c r="FXK11" s="27"/>
      <c r="FXL11" s="36"/>
      <c r="FXM11" s="37"/>
      <c r="FXN11" s="38"/>
      <c r="FXO11" s="27"/>
      <c r="FXP11" s="36"/>
      <c r="FXQ11" s="37"/>
      <c r="FXR11" s="38"/>
      <c r="FXS11" s="27"/>
      <c r="FXT11" s="36"/>
      <c r="FXU11" s="37"/>
      <c r="FXV11" s="38"/>
      <c r="FXW11" s="27"/>
      <c r="FXX11" s="36"/>
      <c r="FXY11" s="37"/>
      <c r="FXZ11" s="38"/>
      <c r="FYA11" s="27"/>
      <c r="FYB11" s="36"/>
      <c r="FYC11" s="37"/>
      <c r="FYD11" s="38"/>
      <c r="FYE11" s="27"/>
      <c r="FYF11" s="36"/>
      <c r="FYG11" s="37"/>
      <c r="FYH11" s="38"/>
      <c r="FYI11" s="27"/>
      <c r="FYJ11" s="36"/>
      <c r="FYK11" s="37"/>
      <c r="FYL11" s="38"/>
      <c r="FYM11" s="27"/>
      <c r="FYN11" s="36"/>
      <c r="FYO11" s="37"/>
      <c r="FYP11" s="38"/>
      <c r="FYQ11" s="27"/>
      <c r="FYR11" s="36"/>
      <c r="FYS11" s="37"/>
      <c r="FYT11" s="38"/>
      <c r="FYU11" s="27"/>
      <c r="FYV11" s="36"/>
      <c r="FYW11" s="37"/>
      <c r="FYX11" s="38"/>
      <c r="FYY11" s="27"/>
      <c r="FYZ11" s="36"/>
      <c r="FZA11" s="37"/>
      <c r="FZB11" s="38"/>
      <c r="FZC11" s="27"/>
      <c r="FZD11" s="36"/>
      <c r="FZE11" s="37"/>
      <c r="FZF11" s="38"/>
      <c r="FZG11" s="27"/>
      <c r="FZH11" s="36"/>
      <c r="FZI11" s="37"/>
      <c r="FZJ11" s="38"/>
      <c r="FZK11" s="27"/>
      <c r="FZL11" s="36"/>
      <c r="FZM11" s="37"/>
      <c r="FZN11" s="38"/>
      <c r="FZO11" s="27"/>
      <c r="FZP11" s="36"/>
      <c r="FZQ11" s="37"/>
      <c r="FZR11" s="38"/>
      <c r="FZS11" s="27"/>
      <c r="FZT11" s="36"/>
      <c r="FZU11" s="37"/>
      <c r="FZV11" s="38"/>
      <c r="FZW11" s="27"/>
      <c r="FZX11" s="36"/>
      <c r="FZY11" s="37"/>
      <c r="FZZ11" s="38"/>
      <c r="GAA11" s="27"/>
      <c r="GAB11" s="36"/>
      <c r="GAC11" s="37"/>
      <c r="GAD11" s="38"/>
      <c r="GAE11" s="27"/>
      <c r="GAF11" s="36"/>
      <c r="GAG11" s="37"/>
      <c r="GAH11" s="38"/>
      <c r="GAI11" s="27"/>
      <c r="GAJ11" s="36"/>
      <c r="GAK11" s="37"/>
      <c r="GAL11" s="38"/>
      <c r="GAM11" s="27"/>
      <c r="GAN11" s="36"/>
      <c r="GAO11" s="37"/>
      <c r="GAP11" s="38"/>
      <c r="GAQ11" s="27"/>
      <c r="GAR11" s="36"/>
      <c r="GAS11" s="37"/>
      <c r="GAT11" s="38"/>
      <c r="GAU11" s="27"/>
      <c r="GAV11" s="36"/>
      <c r="GAW11" s="37"/>
      <c r="GAX11" s="38"/>
      <c r="GAY11" s="27"/>
      <c r="GAZ11" s="36"/>
      <c r="GBA11" s="37"/>
      <c r="GBB11" s="38"/>
      <c r="GBC11" s="27"/>
      <c r="GBD11" s="36"/>
      <c r="GBE11" s="37"/>
      <c r="GBF11" s="38"/>
      <c r="GBG11" s="27"/>
      <c r="GBH11" s="36"/>
      <c r="GBI11" s="37"/>
      <c r="GBJ11" s="38"/>
      <c r="GBK11" s="27"/>
      <c r="GBL11" s="36"/>
      <c r="GBM11" s="37"/>
      <c r="GBN11" s="38"/>
      <c r="GBO11" s="27"/>
      <c r="GBP11" s="36"/>
      <c r="GBQ11" s="37"/>
      <c r="GBR11" s="38"/>
      <c r="GBS11" s="27"/>
      <c r="GBT11" s="36"/>
      <c r="GBU11" s="37"/>
      <c r="GBV11" s="38"/>
      <c r="GBW11" s="27"/>
      <c r="GBX11" s="36"/>
      <c r="GBY11" s="37"/>
      <c r="GBZ11" s="38"/>
      <c r="GCA11" s="27"/>
      <c r="GCB11" s="36"/>
      <c r="GCC11" s="37"/>
      <c r="GCD11" s="38"/>
      <c r="GCE11" s="27"/>
      <c r="GCF11" s="36"/>
      <c r="GCG11" s="37"/>
      <c r="GCH11" s="38"/>
      <c r="GCI11" s="27"/>
      <c r="GCJ11" s="36"/>
      <c r="GCK11" s="37"/>
      <c r="GCL11" s="38"/>
      <c r="GCM11" s="27"/>
      <c r="GCN11" s="36"/>
      <c r="GCO11" s="37"/>
      <c r="GCP11" s="38"/>
      <c r="GCQ11" s="27"/>
      <c r="GCR11" s="36"/>
      <c r="GCS11" s="37"/>
      <c r="GCT11" s="38"/>
      <c r="GCU11" s="27"/>
      <c r="GCV11" s="36"/>
      <c r="GCW11" s="37"/>
      <c r="GCX11" s="38"/>
      <c r="GCY11" s="27"/>
      <c r="GCZ11" s="36"/>
      <c r="GDA11" s="37"/>
      <c r="GDB11" s="38"/>
      <c r="GDC11" s="27"/>
      <c r="GDD11" s="36"/>
      <c r="GDE11" s="37"/>
      <c r="GDF11" s="38"/>
      <c r="GDG11" s="27"/>
      <c r="GDH11" s="36"/>
      <c r="GDI11" s="37"/>
      <c r="GDJ11" s="38"/>
      <c r="GDK11" s="27"/>
      <c r="GDL11" s="36"/>
      <c r="GDM11" s="37"/>
      <c r="GDN11" s="38"/>
      <c r="GDO11" s="27"/>
      <c r="GDP11" s="36"/>
      <c r="GDQ11" s="37"/>
      <c r="GDR11" s="38"/>
      <c r="GDS11" s="27"/>
      <c r="GDT11" s="36"/>
      <c r="GDU11" s="37"/>
      <c r="GDV11" s="38"/>
      <c r="GDW11" s="27"/>
      <c r="GDX11" s="36"/>
      <c r="GDY11" s="37"/>
      <c r="GDZ11" s="38"/>
      <c r="GEA11" s="27"/>
      <c r="GEB11" s="36"/>
      <c r="GEC11" s="37"/>
      <c r="GED11" s="38"/>
      <c r="GEE11" s="27"/>
      <c r="GEF11" s="36"/>
      <c r="GEG11" s="37"/>
      <c r="GEH11" s="38"/>
      <c r="GEI11" s="27"/>
      <c r="GEJ11" s="36"/>
      <c r="GEK11" s="37"/>
      <c r="GEL11" s="38"/>
      <c r="GEM11" s="27"/>
      <c r="GEN11" s="36"/>
      <c r="GEO11" s="37"/>
      <c r="GEP11" s="38"/>
      <c r="GEQ11" s="27"/>
      <c r="GER11" s="36"/>
      <c r="GES11" s="37"/>
      <c r="GET11" s="38"/>
      <c r="GEU11" s="27"/>
      <c r="GEV11" s="36"/>
      <c r="GEW11" s="37"/>
      <c r="GEX11" s="38"/>
      <c r="GEY11" s="27"/>
      <c r="GEZ11" s="36"/>
      <c r="GFA11" s="37"/>
      <c r="GFB11" s="38"/>
      <c r="GFC11" s="27"/>
      <c r="GFD11" s="36"/>
      <c r="GFE11" s="37"/>
      <c r="GFF11" s="38"/>
      <c r="GFG11" s="27"/>
      <c r="GFH11" s="36"/>
      <c r="GFI11" s="37"/>
      <c r="GFJ11" s="38"/>
      <c r="GFK11" s="27"/>
      <c r="GFL11" s="36"/>
      <c r="GFM11" s="37"/>
      <c r="GFN11" s="38"/>
      <c r="GFO11" s="27"/>
      <c r="GFP11" s="36"/>
      <c r="GFQ11" s="37"/>
      <c r="GFR11" s="38"/>
      <c r="GFS11" s="27"/>
      <c r="GFT11" s="36"/>
      <c r="GFU11" s="37"/>
      <c r="GFV11" s="38"/>
      <c r="GFW11" s="27"/>
      <c r="GFX11" s="36"/>
      <c r="GFY11" s="37"/>
      <c r="GFZ11" s="38"/>
      <c r="GGA11" s="27"/>
      <c r="GGB11" s="36"/>
      <c r="GGC11" s="37"/>
      <c r="GGD11" s="38"/>
      <c r="GGE11" s="27"/>
      <c r="GGF11" s="36"/>
      <c r="GGG11" s="37"/>
      <c r="GGH11" s="38"/>
      <c r="GGI11" s="27"/>
      <c r="GGJ11" s="36"/>
      <c r="GGK11" s="37"/>
      <c r="GGL11" s="38"/>
      <c r="GGM11" s="27"/>
      <c r="GGN11" s="36"/>
      <c r="GGO11" s="37"/>
      <c r="GGP11" s="38"/>
      <c r="GGQ11" s="27"/>
      <c r="GGR11" s="36"/>
      <c r="GGS11" s="37"/>
      <c r="GGT11" s="38"/>
      <c r="GGU11" s="27"/>
      <c r="GGV11" s="36"/>
      <c r="GGW11" s="37"/>
      <c r="GGX11" s="38"/>
      <c r="GGY11" s="27"/>
      <c r="GGZ11" s="36"/>
      <c r="GHA11" s="37"/>
      <c r="GHB11" s="38"/>
      <c r="GHC11" s="27"/>
      <c r="GHD11" s="36"/>
      <c r="GHE11" s="37"/>
      <c r="GHF11" s="38"/>
      <c r="GHG11" s="27"/>
      <c r="GHH11" s="36"/>
      <c r="GHI11" s="37"/>
      <c r="GHJ11" s="38"/>
      <c r="GHK11" s="27"/>
      <c r="GHL11" s="36"/>
      <c r="GHM11" s="37"/>
      <c r="GHN11" s="38"/>
      <c r="GHO11" s="27"/>
      <c r="GHP11" s="36"/>
      <c r="GHQ11" s="37"/>
      <c r="GHR11" s="38"/>
      <c r="GHS11" s="27"/>
      <c r="GHT11" s="36"/>
      <c r="GHU11" s="37"/>
      <c r="GHV11" s="38"/>
      <c r="GHW11" s="27"/>
      <c r="GHX11" s="36"/>
      <c r="GHY11" s="37"/>
      <c r="GHZ11" s="38"/>
      <c r="GIA11" s="27"/>
      <c r="GIB11" s="36"/>
      <c r="GIC11" s="37"/>
      <c r="GID11" s="38"/>
      <c r="GIE11" s="27"/>
      <c r="GIF11" s="36"/>
      <c r="GIG11" s="37"/>
      <c r="GIH11" s="38"/>
      <c r="GII11" s="27"/>
      <c r="GIJ11" s="36"/>
      <c r="GIK11" s="37"/>
      <c r="GIL11" s="38"/>
      <c r="GIM11" s="27"/>
      <c r="GIN11" s="36"/>
      <c r="GIO11" s="37"/>
      <c r="GIP11" s="38"/>
      <c r="GIQ11" s="27"/>
      <c r="GIR11" s="36"/>
      <c r="GIS11" s="37"/>
      <c r="GIT11" s="38"/>
      <c r="GIU11" s="27"/>
      <c r="GIV11" s="36"/>
      <c r="GIW11" s="37"/>
      <c r="GIX11" s="38"/>
      <c r="GIY11" s="27"/>
      <c r="GIZ11" s="36"/>
      <c r="GJA11" s="37"/>
      <c r="GJB11" s="38"/>
      <c r="GJC11" s="27"/>
      <c r="GJD11" s="36"/>
      <c r="GJE11" s="37"/>
      <c r="GJF11" s="38"/>
      <c r="GJG11" s="27"/>
      <c r="GJH11" s="36"/>
      <c r="GJI11" s="37"/>
      <c r="GJJ11" s="38"/>
      <c r="GJK11" s="27"/>
      <c r="GJL11" s="36"/>
      <c r="GJM11" s="37"/>
      <c r="GJN11" s="38"/>
      <c r="GJO11" s="27"/>
      <c r="GJP11" s="36"/>
      <c r="GJQ11" s="37"/>
      <c r="GJR11" s="38"/>
      <c r="GJS11" s="27"/>
      <c r="GJT11" s="36"/>
      <c r="GJU11" s="37"/>
      <c r="GJV11" s="38"/>
      <c r="GJW11" s="27"/>
      <c r="GJX11" s="36"/>
      <c r="GJY11" s="37"/>
      <c r="GJZ11" s="38"/>
      <c r="GKA11" s="27"/>
      <c r="GKB11" s="36"/>
      <c r="GKC11" s="37"/>
      <c r="GKD11" s="38"/>
      <c r="GKE11" s="27"/>
      <c r="GKF11" s="36"/>
      <c r="GKG11" s="37"/>
      <c r="GKH11" s="38"/>
      <c r="GKI11" s="27"/>
      <c r="GKJ11" s="36"/>
      <c r="GKK11" s="37"/>
      <c r="GKL11" s="38"/>
      <c r="GKM11" s="27"/>
      <c r="GKN11" s="36"/>
      <c r="GKO11" s="37"/>
      <c r="GKP11" s="38"/>
      <c r="GKQ11" s="27"/>
      <c r="GKR11" s="36"/>
      <c r="GKS11" s="37"/>
      <c r="GKT11" s="38"/>
      <c r="GKU11" s="27"/>
      <c r="GKV11" s="36"/>
      <c r="GKW11" s="37"/>
      <c r="GKX11" s="38"/>
      <c r="GKY11" s="27"/>
      <c r="GKZ11" s="36"/>
      <c r="GLA11" s="37"/>
      <c r="GLB11" s="38"/>
      <c r="GLC11" s="27"/>
      <c r="GLD11" s="36"/>
      <c r="GLE11" s="37"/>
      <c r="GLF11" s="38"/>
      <c r="GLG11" s="27"/>
      <c r="GLH11" s="36"/>
      <c r="GLI11" s="37"/>
      <c r="GLJ11" s="38"/>
      <c r="GLK11" s="27"/>
      <c r="GLL11" s="36"/>
      <c r="GLM11" s="37"/>
      <c r="GLN11" s="38"/>
      <c r="GLO11" s="27"/>
      <c r="GLP11" s="36"/>
      <c r="GLQ11" s="37"/>
      <c r="GLR11" s="38"/>
      <c r="GLS11" s="27"/>
      <c r="GLT11" s="36"/>
      <c r="GLU11" s="37"/>
      <c r="GLV11" s="38"/>
      <c r="GLW11" s="27"/>
      <c r="GLX11" s="36"/>
      <c r="GLY11" s="37"/>
      <c r="GLZ11" s="38"/>
      <c r="GMA11" s="27"/>
      <c r="GMB11" s="36"/>
      <c r="GMC11" s="37"/>
      <c r="GMD11" s="38"/>
      <c r="GME11" s="27"/>
      <c r="GMF11" s="36"/>
      <c r="GMG11" s="37"/>
      <c r="GMH11" s="38"/>
      <c r="GMI11" s="27"/>
      <c r="GMJ11" s="36"/>
      <c r="GMK11" s="37"/>
      <c r="GML11" s="38"/>
      <c r="GMM11" s="27"/>
      <c r="GMN11" s="36"/>
      <c r="GMO11" s="37"/>
      <c r="GMP11" s="38"/>
      <c r="GMQ11" s="27"/>
      <c r="GMR11" s="36"/>
      <c r="GMS11" s="37"/>
      <c r="GMT11" s="38"/>
      <c r="GMU11" s="27"/>
      <c r="GMV11" s="36"/>
      <c r="GMW11" s="37"/>
      <c r="GMX11" s="38"/>
      <c r="GMY11" s="27"/>
      <c r="GMZ11" s="36"/>
      <c r="GNA11" s="37"/>
      <c r="GNB11" s="38"/>
      <c r="GNC11" s="27"/>
      <c r="GND11" s="36"/>
      <c r="GNE11" s="37"/>
      <c r="GNF11" s="38"/>
      <c r="GNG11" s="27"/>
      <c r="GNH11" s="36"/>
      <c r="GNI11" s="37"/>
      <c r="GNJ11" s="38"/>
      <c r="GNK11" s="27"/>
      <c r="GNL11" s="36"/>
      <c r="GNM11" s="37"/>
      <c r="GNN11" s="38"/>
      <c r="GNO11" s="27"/>
      <c r="GNP11" s="36"/>
      <c r="GNQ11" s="37"/>
      <c r="GNR11" s="38"/>
      <c r="GNS11" s="27"/>
      <c r="GNT11" s="36"/>
      <c r="GNU11" s="37"/>
      <c r="GNV11" s="38"/>
      <c r="GNW11" s="27"/>
      <c r="GNX11" s="36"/>
      <c r="GNY11" s="37"/>
      <c r="GNZ11" s="38"/>
      <c r="GOA11" s="27"/>
      <c r="GOB11" s="36"/>
      <c r="GOC11" s="37"/>
      <c r="GOD11" s="38"/>
      <c r="GOE11" s="27"/>
      <c r="GOF11" s="36"/>
      <c r="GOG11" s="37"/>
      <c r="GOH11" s="38"/>
      <c r="GOI11" s="27"/>
      <c r="GOJ11" s="36"/>
      <c r="GOK11" s="37"/>
      <c r="GOL11" s="38"/>
      <c r="GOM11" s="27"/>
      <c r="GON11" s="36"/>
      <c r="GOO11" s="37"/>
      <c r="GOP11" s="38"/>
      <c r="GOQ11" s="27"/>
      <c r="GOR11" s="36"/>
      <c r="GOS11" s="37"/>
      <c r="GOT11" s="38"/>
      <c r="GOU11" s="27"/>
      <c r="GOV11" s="36"/>
      <c r="GOW11" s="37"/>
      <c r="GOX11" s="38"/>
      <c r="GOY11" s="27"/>
      <c r="GOZ11" s="36"/>
      <c r="GPA11" s="37"/>
      <c r="GPB11" s="38"/>
      <c r="GPC11" s="27"/>
      <c r="GPD11" s="36"/>
      <c r="GPE11" s="37"/>
      <c r="GPF11" s="38"/>
      <c r="GPG11" s="27"/>
      <c r="GPH11" s="36"/>
      <c r="GPI11" s="37"/>
      <c r="GPJ11" s="38"/>
      <c r="GPK11" s="27"/>
      <c r="GPL11" s="36"/>
      <c r="GPM11" s="37"/>
      <c r="GPN11" s="38"/>
      <c r="GPO11" s="27"/>
      <c r="GPP11" s="36"/>
      <c r="GPQ11" s="37"/>
      <c r="GPR11" s="38"/>
      <c r="GPS11" s="27"/>
      <c r="GPT11" s="36"/>
      <c r="GPU11" s="37"/>
      <c r="GPV11" s="38"/>
      <c r="GPW11" s="27"/>
      <c r="GPX11" s="36"/>
      <c r="GPY11" s="37"/>
      <c r="GPZ11" s="38"/>
      <c r="GQA11" s="27"/>
      <c r="GQB11" s="36"/>
      <c r="GQC11" s="37"/>
      <c r="GQD11" s="38"/>
      <c r="GQE11" s="27"/>
      <c r="GQF11" s="36"/>
      <c r="GQG11" s="37"/>
      <c r="GQH11" s="38"/>
      <c r="GQI11" s="27"/>
      <c r="GQJ11" s="36"/>
      <c r="GQK11" s="37"/>
      <c r="GQL11" s="38"/>
      <c r="GQM11" s="27"/>
      <c r="GQN11" s="36"/>
      <c r="GQO11" s="37"/>
      <c r="GQP11" s="38"/>
      <c r="GQQ11" s="27"/>
      <c r="GQR11" s="36"/>
      <c r="GQS11" s="37"/>
      <c r="GQT11" s="38"/>
      <c r="GQU11" s="27"/>
      <c r="GQV11" s="36"/>
      <c r="GQW11" s="37"/>
      <c r="GQX11" s="38"/>
      <c r="GQY11" s="27"/>
      <c r="GQZ11" s="36"/>
      <c r="GRA11" s="37"/>
      <c r="GRB11" s="38"/>
      <c r="GRC11" s="27"/>
      <c r="GRD11" s="36"/>
      <c r="GRE11" s="37"/>
      <c r="GRF11" s="38"/>
      <c r="GRG11" s="27"/>
      <c r="GRH11" s="36"/>
      <c r="GRI11" s="37"/>
      <c r="GRJ11" s="38"/>
      <c r="GRK11" s="27"/>
      <c r="GRL11" s="36"/>
      <c r="GRM11" s="37"/>
      <c r="GRN11" s="38"/>
      <c r="GRO11" s="27"/>
      <c r="GRP11" s="36"/>
      <c r="GRQ11" s="37"/>
      <c r="GRR11" s="38"/>
      <c r="GRS11" s="27"/>
      <c r="GRT11" s="36"/>
      <c r="GRU11" s="37"/>
      <c r="GRV11" s="38"/>
      <c r="GRW11" s="27"/>
      <c r="GRX11" s="36"/>
      <c r="GRY11" s="37"/>
      <c r="GRZ11" s="38"/>
      <c r="GSA11" s="27"/>
      <c r="GSB11" s="36"/>
      <c r="GSC11" s="37"/>
      <c r="GSD11" s="38"/>
      <c r="GSE11" s="27"/>
      <c r="GSF11" s="36"/>
      <c r="GSG11" s="37"/>
      <c r="GSH11" s="38"/>
      <c r="GSI11" s="27"/>
      <c r="GSJ11" s="36"/>
      <c r="GSK11" s="37"/>
      <c r="GSL11" s="38"/>
      <c r="GSM11" s="27"/>
      <c r="GSN11" s="36"/>
      <c r="GSO11" s="37"/>
      <c r="GSP11" s="38"/>
      <c r="GSQ11" s="27"/>
      <c r="GSR11" s="36"/>
      <c r="GSS11" s="37"/>
      <c r="GST11" s="38"/>
      <c r="GSU11" s="27"/>
      <c r="GSV11" s="36"/>
      <c r="GSW11" s="37"/>
      <c r="GSX11" s="38"/>
      <c r="GSY11" s="27"/>
      <c r="GSZ11" s="36"/>
      <c r="GTA11" s="37"/>
      <c r="GTB11" s="38"/>
      <c r="GTC11" s="27"/>
      <c r="GTD11" s="36"/>
      <c r="GTE11" s="37"/>
      <c r="GTF11" s="38"/>
      <c r="GTG11" s="27"/>
      <c r="GTH11" s="36"/>
      <c r="GTI11" s="37"/>
      <c r="GTJ11" s="38"/>
      <c r="GTK11" s="27"/>
      <c r="GTL11" s="36"/>
      <c r="GTM11" s="37"/>
      <c r="GTN11" s="38"/>
      <c r="GTO11" s="27"/>
      <c r="GTP11" s="36"/>
      <c r="GTQ11" s="37"/>
      <c r="GTR11" s="38"/>
      <c r="GTS11" s="27"/>
      <c r="GTT11" s="36"/>
      <c r="GTU11" s="37"/>
      <c r="GTV11" s="38"/>
      <c r="GTW11" s="27"/>
      <c r="GTX11" s="36"/>
      <c r="GTY11" s="37"/>
      <c r="GTZ11" s="38"/>
      <c r="GUA11" s="27"/>
      <c r="GUB11" s="36"/>
      <c r="GUC11" s="37"/>
      <c r="GUD11" s="38"/>
      <c r="GUE11" s="27"/>
      <c r="GUF11" s="36"/>
      <c r="GUG11" s="37"/>
      <c r="GUH11" s="38"/>
      <c r="GUI11" s="27"/>
      <c r="GUJ11" s="36"/>
      <c r="GUK11" s="37"/>
      <c r="GUL11" s="38"/>
      <c r="GUM11" s="27"/>
      <c r="GUN11" s="36"/>
      <c r="GUO11" s="37"/>
      <c r="GUP11" s="38"/>
      <c r="GUQ11" s="27"/>
      <c r="GUR11" s="36"/>
      <c r="GUS11" s="37"/>
      <c r="GUT11" s="38"/>
      <c r="GUU11" s="27"/>
      <c r="GUV11" s="36"/>
      <c r="GUW11" s="37"/>
      <c r="GUX11" s="38"/>
      <c r="GUY11" s="27"/>
      <c r="GUZ11" s="36"/>
      <c r="GVA11" s="37"/>
      <c r="GVB11" s="38"/>
      <c r="GVC11" s="27"/>
      <c r="GVD11" s="36"/>
      <c r="GVE11" s="37"/>
      <c r="GVF11" s="38"/>
      <c r="GVG11" s="27"/>
      <c r="GVH11" s="36"/>
      <c r="GVI11" s="37"/>
      <c r="GVJ11" s="38"/>
      <c r="GVK11" s="27"/>
      <c r="GVL11" s="36"/>
      <c r="GVM11" s="37"/>
      <c r="GVN11" s="38"/>
      <c r="GVO11" s="27"/>
      <c r="GVP11" s="36"/>
      <c r="GVQ11" s="37"/>
      <c r="GVR11" s="38"/>
      <c r="GVS11" s="27"/>
      <c r="GVT11" s="36"/>
      <c r="GVU11" s="37"/>
      <c r="GVV11" s="38"/>
      <c r="GVW11" s="27"/>
      <c r="GVX11" s="36"/>
      <c r="GVY11" s="37"/>
      <c r="GVZ11" s="38"/>
      <c r="GWA11" s="27"/>
      <c r="GWB11" s="36"/>
      <c r="GWC11" s="37"/>
      <c r="GWD11" s="38"/>
      <c r="GWE11" s="27"/>
      <c r="GWF11" s="36"/>
      <c r="GWG11" s="37"/>
      <c r="GWH11" s="38"/>
      <c r="GWI11" s="27"/>
      <c r="GWJ11" s="36"/>
      <c r="GWK11" s="37"/>
      <c r="GWL11" s="38"/>
      <c r="GWM11" s="27"/>
      <c r="GWN11" s="36"/>
      <c r="GWO11" s="37"/>
      <c r="GWP11" s="38"/>
      <c r="GWQ11" s="27"/>
      <c r="GWR11" s="36"/>
      <c r="GWS11" s="37"/>
      <c r="GWT11" s="38"/>
      <c r="GWU11" s="27"/>
      <c r="GWV11" s="36"/>
      <c r="GWW11" s="37"/>
      <c r="GWX11" s="38"/>
      <c r="GWY11" s="27"/>
      <c r="GWZ11" s="36"/>
      <c r="GXA11" s="37"/>
      <c r="GXB11" s="38"/>
      <c r="GXC11" s="27"/>
      <c r="GXD11" s="36"/>
      <c r="GXE11" s="37"/>
      <c r="GXF11" s="38"/>
      <c r="GXG11" s="27"/>
      <c r="GXH11" s="36"/>
      <c r="GXI11" s="37"/>
      <c r="GXJ11" s="38"/>
      <c r="GXK11" s="27"/>
      <c r="GXL11" s="36"/>
      <c r="GXM11" s="37"/>
      <c r="GXN11" s="38"/>
      <c r="GXO11" s="27"/>
      <c r="GXP11" s="36"/>
      <c r="GXQ11" s="37"/>
      <c r="GXR11" s="38"/>
      <c r="GXS11" s="27"/>
      <c r="GXT11" s="36"/>
      <c r="GXU11" s="37"/>
      <c r="GXV11" s="38"/>
      <c r="GXW11" s="27"/>
      <c r="GXX11" s="36"/>
      <c r="GXY11" s="37"/>
      <c r="GXZ11" s="38"/>
      <c r="GYA11" s="27"/>
      <c r="GYB11" s="36"/>
      <c r="GYC11" s="37"/>
      <c r="GYD11" s="38"/>
      <c r="GYE11" s="27"/>
      <c r="GYF11" s="36"/>
      <c r="GYG11" s="37"/>
      <c r="GYH11" s="38"/>
      <c r="GYI11" s="27"/>
      <c r="GYJ11" s="36"/>
      <c r="GYK11" s="37"/>
      <c r="GYL11" s="38"/>
      <c r="GYM11" s="27"/>
      <c r="GYN11" s="36"/>
      <c r="GYO11" s="37"/>
      <c r="GYP11" s="38"/>
      <c r="GYQ11" s="27"/>
      <c r="GYR11" s="36"/>
      <c r="GYS11" s="37"/>
      <c r="GYT11" s="38"/>
      <c r="GYU11" s="27"/>
      <c r="GYV11" s="36"/>
      <c r="GYW11" s="37"/>
      <c r="GYX11" s="38"/>
      <c r="GYY11" s="27"/>
      <c r="GYZ11" s="36"/>
      <c r="GZA11" s="37"/>
      <c r="GZB11" s="38"/>
      <c r="GZC11" s="27"/>
      <c r="GZD11" s="36"/>
      <c r="GZE11" s="37"/>
      <c r="GZF11" s="38"/>
      <c r="GZG11" s="27"/>
      <c r="GZH11" s="36"/>
      <c r="GZI11" s="37"/>
      <c r="GZJ11" s="38"/>
      <c r="GZK11" s="27"/>
      <c r="GZL11" s="36"/>
      <c r="GZM11" s="37"/>
      <c r="GZN11" s="38"/>
      <c r="GZO11" s="27"/>
      <c r="GZP11" s="36"/>
      <c r="GZQ11" s="37"/>
      <c r="GZR11" s="38"/>
      <c r="GZS11" s="27"/>
      <c r="GZT11" s="36"/>
      <c r="GZU11" s="37"/>
      <c r="GZV11" s="38"/>
      <c r="GZW11" s="27"/>
      <c r="GZX11" s="36"/>
      <c r="GZY11" s="37"/>
      <c r="GZZ11" s="38"/>
      <c r="HAA11" s="27"/>
      <c r="HAB11" s="36"/>
      <c r="HAC11" s="37"/>
      <c r="HAD11" s="38"/>
      <c r="HAE11" s="27"/>
      <c r="HAF11" s="36"/>
      <c r="HAG11" s="37"/>
      <c r="HAH11" s="38"/>
      <c r="HAI11" s="27"/>
      <c r="HAJ11" s="36"/>
      <c r="HAK11" s="37"/>
      <c r="HAL11" s="38"/>
      <c r="HAM11" s="27"/>
      <c r="HAN11" s="36"/>
      <c r="HAO11" s="37"/>
      <c r="HAP11" s="38"/>
      <c r="HAQ11" s="27"/>
      <c r="HAR11" s="36"/>
      <c r="HAS11" s="37"/>
      <c r="HAT11" s="38"/>
      <c r="HAU11" s="27"/>
      <c r="HAV11" s="36"/>
      <c r="HAW11" s="37"/>
      <c r="HAX11" s="38"/>
      <c r="HAY11" s="27"/>
      <c r="HAZ11" s="36"/>
      <c r="HBA11" s="37"/>
      <c r="HBB11" s="38"/>
      <c r="HBC11" s="27"/>
      <c r="HBD11" s="36"/>
      <c r="HBE11" s="37"/>
      <c r="HBF11" s="38"/>
      <c r="HBG11" s="27"/>
      <c r="HBH11" s="36"/>
      <c r="HBI11" s="37"/>
      <c r="HBJ11" s="38"/>
      <c r="HBK11" s="27"/>
      <c r="HBL11" s="36"/>
      <c r="HBM11" s="37"/>
      <c r="HBN11" s="38"/>
      <c r="HBO11" s="27"/>
      <c r="HBP11" s="36"/>
      <c r="HBQ11" s="37"/>
      <c r="HBR11" s="38"/>
      <c r="HBS11" s="27"/>
      <c r="HBT11" s="36"/>
      <c r="HBU11" s="37"/>
      <c r="HBV11" s="38"/>
      <c r="HBW11" s="27"/>
      <c r="HBX11" s="36"/>
      <c r="HBY11" s="37"/>
      <c r="HBZ11" s="38"/>
      <c r="HCA11" s="27"/>
      <c r="HCB11" s="36"/>
      <c r="HCC11" s="37"/>
      <c r="HCD11" s="38"/>
      <c r="HCE11" s="27"/>
      <c r="HCF11" s="36"/>
      <c r="HCG11" s="37"/>
      <c r="HCH11" s="38"/>
      <c r="HCI11" s="27"/>
      <c r="HCJ11" s="36"/>
      <c r="HCK11" s="37"/>
      <c r="HCL11" s="38"/>
      <c r="HCM11" s="27"/>
      <c r="HCN11" s="36"/>
      <c r="HCO11" s="37"/>
      <c r="HCP11" s="38"/>
      <c r="HCQ11" s="27"/>
      <c r="HCR11" s="36"/>
      <c r="HCS11" s="37"/>
      <c r="HCT11" s="38"/>
      <c r="HCU11" s="27"/>
      <c r="HCV11" s="36"/>
      <c r="HCW11" s="37"/>
      <c r="HCX11" s="38"/>
      <c r="HCY11" s="27"/>
      <c r="HCZ11" s="36"/>
      <c r="HDA11" s="37"/>
      <c r="HDB11" s="38"/>
      <c r="HDC11" s="27"/>
      <c r="HDD11" s="36"/>
      <c r="HDE11" s="37"/>
      <c r="HDF11" s="38"/>
      <c r="HDG11" s="27"/>
      <c r="HDH11" s="36"/>
      <c r="HDI11" s="37"/>
      <c r="HDJ11" s="38"/>
      <c r="HDK11" s="27"/>
      <c r="HDL11" s="36"/>
      <c r="HDM11" s="37"/>
      <c r="HDN11" s="38"/>
      <c r="HDO11" s="27"/>
      <c r="HDP11" s="36"/>
      <c r="HDQ11" s="37"/>
      <c r="HDR11" s="38"/>
      <c r="HDS11" s="27"/>
      <c r="HDT11" s="36"/>
      <c r="HDU11" s="37"/>
      <c r="HDV11" s="38"/>
      <c r="HDW11" s="27"/>
      <c r="HDX11" s="36"/>
      <c r="HDY11" s="37"/>
      <c r="HDZ11" s="38"/>
      <c r="HEA11" s="27"/>
      <c r="HEB11" s="36"/>
      <c r="HEC11" s="37"/>
      <c r="HED11" s="38"/>
      <c r="HEE11" s="27"/>
      <c r="HEF11" s="36"/>
      <c r="HEG11" s="37"/>
      <c r="HEH11" s="38"/>
      <c r="HEI11" s="27"/>
      <c r="HEJ11" s="36"/>
      <c r="HEK11" s="37"/>
      <c r="HEL11" s="38"/>
      <c r="HEM11" s="27"/>
      <c r="HEN11" s="36"/>
      <c r="HEO11" s="37"/>
      <c r="HEP11" s="38"/>
      <c r="HEQ11" s="27"/>
      <c r="HER11" s="36"/>
      <c r="HES11" s="37"/>
      <c r="HET11" s="38"/>
      <c r="HEU11" s="27"/>
      <c r="HEV11" s="36"/>
      <c r="HEW11" s="37"/>
      <c r="HEX11" s="38"/>
      <c r="HEY11" s="27"/>
      <c r="HEZ11" s="36"/>
      <c r="HFA11" s="37"/>
      <c r="HFB11" s="38"/>
      <c r="HFC11" s="27"/>
      <c r="HFD11" s="36"/>
      <c r="HFE11" s="37"/>
      <c r="HFF11" s="38"/>
      <c r="HFG11" s="27"/>
      <c r="HFH11" s="36"/>
      <c r="HFI11" s="37"/>
      <c r="HFJ11" s="38"/>
      <c r="HFK11" s="27"/>
      <c r="HFL11" s="36"/>
      <c r="HFM11" s="37"/>
      <c r="HFN11" s="38"/>
      <c r="HFO11" s="27"/>
      <c r="HFP11" s="36"/>
      <c r="HFQ11" s="37"/>
      <c r="HFR11" s="38"/>
      <c r="HFS11" s="27"/>
      <c r="HFT11" s="36"/>
      <c r="HFU11" s="37"/>
      <c r="HFV11" s="38"/>
      <c r="HFW11" s="27"/>
      <c r="HFX11" s="36"/>
      <c r="HFY11" s="37"/>
      <c r="HFZ11" s="38"/>
      <c r="HGA11" s="27"/>
      <c r="HGB11" s="36"/>
      <c r="HGC11" s="37"/>
      <c r="HGD11" s="38"/>
      <c r="HGE11" s="27"/>
      <c r="HGF11" s="36"/>
      <c r="HGG11" s="37"/>
      <c r="HGH11" s="38"/>
      <c r="HGI11" s="27"/>
      <c r="HGJ11" s="36"/>
      <c r="HGK11" s="37"/>
      <c r="HGL11" s="38"/>
      <c r="HGM11" s="27"/>
      <c r="HGN11" s="36"/>
      <c r="HGO11" s="37"/>
      <c r="HGP11" s="38"/>
      <c r="HGQ11" s="27"/>
      <c r="HGR11" s="36"/>
      <c r="HGS11" s="37"/>
      <c r="HGT11" s="38"/>
      <c r="HGU11" s="27"/>
      <c r="HGV11" s="36"/>
      <c r="HGW11" s="37"/>
      <c r="HGX11" s="38"/>
      <c r="HGY11" s="27"/>
      <c r="HGZ11" s="36"/>
      <c r="HHA11" s="37"/>
      <c r="HHB11" s="38"/>
      <c r="HHC11" s="27"/>
      <c r="HHD11" s="36"/>
      <c r="HHE11" s="37"/>
      <c r="HHF11" s="38"/>
      <c r="HHG11" s="27"/>
      <c r="HHH11" s="36"/>
      <c r="HHI11" s="37"/>
      <c r="HHJ11" s="38"/>
      <c r="HHK11" s="27"/>
      <c r="HHL11" s="36"/>
      <c r="HHM11" s="37"/>
      <c r="HHN11" s="38"/>
      <c r="HHO11" s="27"/>
      <c r="HHP11" s="36"/>
      <c r="HHQ11" s="37"/>
      <c r="HHR11" s="38"/>
      <c r="HHS11" s="27"/>
      <c r="HHT11" s="36"/>
      <c r="HHU11" s="37"/>
      <c r="HHV11" s="38"/>
      <c r="HHW11" s="27"/>
      <c r="HHX11" s="36"/>
      <c r="HHY11" s="37"/>
      <c r="HHZ11" s="38"/>
      <c r="HIA11" s="27"/>
      <c r="HIB11" s="36"/>
      <c r="HIC11" s="37"/>
      <c r="HID11" s="38"/>
      <c r="HIE11" s="27"/>
      <c r="HIF11" s="36"/>
      <c r="HIG11" s="37"/>
      <c r="HIH11" s="38"/>
      <c r="HII11" s="27"/>
      <c r="HIJ11" s="36"/>
      <c r="HIK11" s="37"/>
      <c r="HIL11" s="38"/>
      <c r="HIM11" s="27"/>
      <c r="HIN11" s="36"/>
      <c r="HIO11" s="37"/>
      <c r="HIP11" s="38"/>
      <c r="HIQ11" s="27"/>
      <c r="HIR11" s="36"/>
      <c r="HIS11" s="37"/>
      <c r="HIT11" s="38"/>
      <c r="HIU11" s="27"/>
      <c r="HIV11" s="36"/>
      <c r="HIW11" s="37"/>
      <c r="HIX11" s="38"/>
      <c r="HIY11" s="27"/>
      <c r="HIZ11" s="36"/>
      <c r="HJA11" s="37"/>
      <c r="HJB11" s="38"/>
      <c r="HJC11" s="27"/>
      <c r="HJD11" s="36"/>
      <c r="HJE11" s="37"/>
      <c r="HJF11" s="38"/>
      <c r="HJG11" s="27"/>
      <c r="HJH11" s="36"/>
      <c r="HJI11" s="37"/>
      <c r="HJJ11" s="38"/>
      <c r="HJK11" s="27"/>
      <c r="HJL11" s="36"/>
      <c r="HJM11" s="37"/>
      <c r="HJN11" s="38"/>
      <c r="HJO11" s="27"/>
      <c r="HJP11" s="36"/>
      <c r="HJQ11" s="37"/>
      <c r="HJR11" s="38"/>
      <c r="HJS11" s="27"/>
      <c r="HJT11" s="36"/>
      <c r="HJU11" s="37"/>
      <c r="HJV11" s="38"/>
      <c r="HJW11" s="27"/>
      <c r="HJX11" s="36"/>
      <c r="HJY11" s="37"/>
      <c r="HJZ11" s="38"/>
      <c r="HKA11" s="27"/>
      <c r="HKB11" s="36"/>
      <c r="HKC11" s="37"/>
      <c r="HKD11" s="38"/>
      <c r="HKE11" s="27"/>
      <c r="HKF11" s="36"/>
      <c r="HKG11" s="37"/>
      <c r="HKH11" s="38"/>
      <c r="HKI11" s="27"/>
      <c r="HKJ11" s="36"/>
      <c r="HKK11" s="37"/>
      <c r="HKL11" s="38"/>
      <c r="HKM11" s="27"/>
      <c r="HKN11" s="36"/>
      <c r="HKO11" s="37"/>
      <c r="HKP11" s="38"/>
      <c r="HKQ11" s="27"/>
      <c r="HKR11" s="36"/>
      <c r="HKS11" s="37"/>
      <c r="HKT11" s="38"/>
      <c r="HKU11" s="27"/>
      <c r="HKV11" s="36"/>
      <c r="HKW11" s="37"/>
      <c r="HKX11" s="38"/>
      <c r="HKY11" s="27"/>
      <c r="HKZ11" s="36"/>
      <c r="HLA11" s="37"/>
      <c r="HLB11" s="38"/>
      <c r="HLC11" s="27"/>
      <c r="HLD11" s="36"/>
      <c r="HLE11" s="37"/>
      <c r="HLF11" s="38"/>
      <c r="HLG11" s="27"/>
      <c r="HLH11" s="36"/>
      <c r="HLI11" s="37"/>
      <c r="HLJ11" s="38"/>
      <c r="HLK11" s="27"/>
      <c r="HLL11" s="36"/>
      <c r="HLM11" s="37"/>
      <c r="HLN11" s="38"/>
      <c r="HLO11" s="27"/>
      <c r="HLP11" s="36"/>
      <c r="HLQ11" s="37"/>
      <c r="HLR11" s="38"/>
      <c r="HLS11" s="27"/>
      <c r="HLT11" s="36"/>
      <c r="HLU11" s="37"/>
      <c r="HLV11" s="38"/>
      <c r="HLW11" s="27"/>
      <c r="HLX11" s="36"/>
      <c r="HLY11" s="37"/>
      <c r="HLZ11" s="38"/>
      <c r="HMA11" s="27"/>
      <c r="HMB11" s="36"/>
      <c r="HMC11" s="37"/>
      <c r="HMD11" s="38"/>
      <c r="HME11" s="27"/>
      <c r="HMF11" s="36"/>
      <c r="HMG11" s="37"/>
      <c r="HMH11" s="38"/>
      <c r="HMI11" s="27"/>
      <c r="HMJ11" s="36"/>
      <c r="HMK11" s="37"/>
      <c r="HML11" s="38"/>
      <c r="HMM11" s="27"/>
      <c r="HMN11" s="36"/>
      <c r="HMO11" s="37"/>
      <c r="HMP11" s="38"/>
      <c r="HMQ11" s="27"/>
      <c r="HMR11" s="36"/>
      <c r="HMS11" s="37"/>
      <c r="HMT11" s="38"/>
      <c r="HMU11" s="27"/>
      <c r="HMV11" s="36"/>
      <c r="HMW11" s="37"/>
      <c r="HMX11" s="38"/>
      <c r="HMY11" s="27"/>
      <c r="HMZ11" s="36"/>
      <c r="HNA11" s="37"/>
      <c r="HNB11" s="38"/>
      <c r="HNC11" s="27"/>
      <c r="HND11" s="36"/>
      <c r="HNE11" s="37"/>
      <c r="HNF11" s="38"/>
      <c r="HNG11" s="27"/>
      <c r="HNH11" s="36"/>
      <c r="HNI11" s="37"/>
      <c r="HNJ11" s="38"/>
      <c r="HNK11" s="27"/>
      <c r="HNL11" s="36"/>
      <c r="HNM11" s="37"/>
      <c r="HNN11" s="38"/>
      <c r="HNO11" s="27"/>
      <c r="HNP11" s="36"/>
      <c r="HNQ11" s="37"/>
      <c r="HNR11" s="38"/>
      <c r="HNS11" s="27"/>
      <c r="HNT11" s="36"/>
      <c r="HNU11" s="37"/>
      <c r="HNV11" s="38"/>
      <c r="HNW11" s="27"/>
      <c r="HNX11" s="36"/>
      <c r="HNY11" s="37"/>
      <c r="HNZ11" s="38"/>
      <c r="HOA11" s="27"/>
      <c r="HOB11" s="36"/>
      <c r="HOC11" s="37"/>
      <c r="HOD11" s="38"/>
      <c r="HOE11" s="27"/>
      <c r="HOF11" s="36"/>
      <c r="HOG11" s="37"/>
      <c r="HOH11" s="38"/>
      <c r="HOI11" s="27"/>
      <c r="HOJ11" s="36"/>
      <c r="HOK11" s="37"/>
      <c r="HOL11" s="38"/>
      <c r="HOM11" s="27"/>
      <c r="HON11" s="36"/>
      <c r="HOO11" s="37"/>
      <c r="HOP11" s="38"/>
      <c r="HOQ11" s="27"/>
      <c r="HOR11" s="36"/>
      <c r="HOS11" s="37"/>
      <c r="HOT11" s="38"/>
      <c r="HOU11" s="27"/>
      <c r="HOV11" s="36"/>
      <c r="HOW11" s="37"/>
      <c r="HOX11" s="38"/>
      <c r="HOY11" s="27"/>
      <c r="HOZ11" s="36"/>
      <c r="HPA11" s="37"/>
      <c r="HPB11" s="38"/>
      <c r="HPC11" s="27"/>
      <c r="HPD11" s="36"/>
      <c r="HPE11" s="37"/>
      <c r="HPF11" s="38"/>
      <c r="HPG11" s="27"/>
      <c r="HPH11" s="36"/>
      <c r="HPI11" s="37"/>
      <c r="HPJ11" s="38"/>
      <c r="HPK11" s="27"/>
      <c r="HPL11" s="36"/>
      <c r="HPM11" s="37"/>
      <c r="HPN11" s="38"/>
      <c r="HPO11" s="27"/>
      <c r="HPP11" s="36"/>
      <c r="HPQ11" s="37"/>
      <c r="HPR11" s="38"/>
      <c r="HPS11" s="27"/>
      <c r="HPT11" s="36"/>
      <c r="HPU11" s="37"/>
      <c r="HPV11" s="38"/>
      <c r="HPW11" s="27"/>
      <c r="HPX11" s="36"/>
      <c r="HPY11" s="37"/>
      <c r="HPZ11" s="38"/>
      <c r="HQA11" s="27"/>
      <c r="HQB11" s="36"/>
      <c r="HQC11" s="37"/>
      <c r="HQD11" s="38"/>
      <c r="HQE11" s="27"/>
      <c r="HQF11" s="36"/>
      <c r="HQG11" s="37"/>
      <c r="HQH11" s="38"/>
      <c r="HQI11" s="27"/>
      <c r="HQJ11" s="36"/>
      <c r="HQK11" s="37"/>
      <c r="HQL11" s="38"/>
      <c r="HQM11" s="27"/>
      <c r="HQN11" s="36"/>
      <c r="HQO11" s="37"/>
      <c r="HQP11" s="38"/>
      <c r="HQQ11" s="27"/>
      <c r="HQR11" s="36"/>
      <c r="HQS11" s="37"/>
      <c r="HQT11" s="38"/>
      <c r="HQU11" s="27"/>
      <c r="HQV11" s="36"/>
      <c r="HQW11" s="37"/>
      <c r="HQX11" s="38"/>
      <c r="HQY11" s="27"/>
      <c r="HQZ11" s="36"/>
      <c r="HRA11" s="37"/>
      <c r="HRB11" s="38"/>
      <c r="HRC11" s="27"/>
      <c r="HRD11" s="36"/>
      <c r="HRE11" s="37"/>
      <c r="HRF11" s="38"/>
      <c r="HRG11" s="27"/>
      <c r="HRH11" s="36"/>
      <c r="HRI11" s="37"/>
      <c r="HRJ11" s="38"/>
      <c r="HRK11" s="27"/>
      <c r="HRL11" s="36"/>
      <c r="HRM11" s="37"/>
      <c r="HRN11" s="38"/>
      <c r="HRO11" s="27"/>
      <c r="HRP11" s="36"/>
      <c r="HRQ11" s="37"/>
      <c r="HRR11" s="38"/>
      <c r="HRS11" s="27"/>
      <c r="HRT11" s="36"/>
      <c r="HRU11" s="37"/>
      <c r="HRV11" s="38"/>
      <c r="HRW11" s="27"/>
      <c r="HRX11" s="36"/>
      <c r="HRY11" s="37"/>
      <c r="HRZ11" s="38"/>
      <c r="HSA11" s="27"/>
      <c r="HSB11" s="36"/>
      <c r="HSC11" s="37"/>
      <c r="HSD11" s="38"/>
      <c r="HSE11" s="27"/>
      <c r="HSF11" s="36"/>
      <c r="HSG11" s="37"/>
      <c r="HSH11" s="38"/>
      <c r="HSI11" s="27"/>
      <c r="HSJ11" s="36"/>
      <c r="HSK11" s="37"/>
      <c r="HSL11" s="38"/>
      <c r="HSM11" s="27"/>
      <c r="HSN11" s="36"/>
      <c r="HSO11" s="37"/>
      <c r="HSP11" s="38"/>
      <c r="HSQ11" s="27"/>
      <c r="HSR11" s="36"/>
      <c r="HSS11" s="37"/>
      <c r="HST11" s="38"/>
      <c r="HSU11" s="27"/>
      <c r="HSV11" s="36"/>
      <c r="HSW11" s="37"/>
      <c r="HSX11" s="38"/>
      <c r="HSY11" s="27"/>
      <c r="HSZ11" s="36"/>
      <c r="HTA11" s="37"/>
      <c r="HTB11" s="38"/>
      <c r="HTC11" s="27"/>
      <c r="HTD11" s="36"/>
      <c r="HTE11" s="37"/>
      <c r="HTF11" s="38"/>
      <c r="HTG11" s="27"/>
      <c r="HTH11" s="36"/>
      <c r="HTI11" s="37"/>
      <c r="HTJ11" s="38"/>
      <c r="HTK11" s="27"/>
      <c r="HTL11" s="36"/>
      <c r="HTM11" s="37"/>
      <c r="HTN11" s="38"/>
      <c r="HTO11" s="27"/>
      <c r="HTP11" s="36"/>
      <c r="HTQ11" s="37"/>
      <c r="HTR11" s="38"/>
      <c r="HTS11" s="27"/>
      <c r="HTT11" s="36"/>
      <c r="HTU11" s="37"/>
      <c r="HTV11" s="38"/>
      <c r="HTW11" s="27"/>
      <c r="HTX11" s="36"/>
      <c r="HTY11" s="37"/>
      <c r="HTZ11" s="38"/>
      <c r="HUA11" s="27"/>
      <c r="HUB11" s="36"/>
      <c r="HUC11" s="37"/>
      <c r="HUD11" s="38"/>
      <c r="HUE11" s="27"/>
      <c r="HUF11" s="36"/>
      <c r="HUG11" s="37"/>
      <c r="HUH11" s="38"/>
      <c r="HUI11" s="27"/>
      <c r="HUJ11" s="36"/>
      <c r="HUK11" s="37"/>
      <c r="HUL11" s="38"/>
      <c r="HUM11" s="27"/>
      <c r="HUN11" s="36"/>
      <c r="HUO11" s="37"/>
      <c r="HUP11" s="38"/>
      <c r="HUQ11" s="27"/>
      <c r="HUR11" s="36"/>
      <c r="HUS11" s="37"/>
      <c r="HUT11" s="38"/>
      <c r="HUU11" s="27"/>
      <c r="HUV11" s="36"/>
      <c r="HUW11" s="37"/>
      <c r="HUX11" s="38"/>
      <c r="HUY11" s="27"/>
      <c r="HUZ11" s="36"/>
      <c r="HVA11" s="37"/>
      <c r="HVB11" s="38"/>
      <c r="HVC11" s="27"/>
      <c r="HVD11" s="36"/>
      <c r="HVE11" s="37"/>
      <c r="HVF11" s="38"/>
      <c r="HVG11" s="27"/>
      <c r="HVH11" s="36"/>
      <c r="HVI11" s="37"/>
      <c r="HVJ11" s="38"/>
      <c r="HVK11" s="27"/>
      <c r="HVL11" s="36"/>
      <c r="HVM11" s="37"/>
      <c r="HVN11" s="38"/>
      <c r="HVO11" s="27"/>
      <c r="HVP11" s="36"/>
      <c r="HVQ11" s="37"/>
      <c r="HVR11" s="38"/>
      <c r="HVS11" s="27"/>
      <c r="HVT11" s="36"/>
      <c r="HVU11" s="37"/>
      <c r="HVV11" s="38"/>
      <c r="HVW11" s="27"/>
      <c r="HVX11" s="36"/>
      <c r="HVY11" s="37"/>
      <c r="HVZ11" s="38"/>
      <c r="HWA11" s="27"/>
      <c r="HWB11" s="36"/>
      <c r="HWC11" s="37"/>
      <c r="HWD11" s="38"/>
      <c r="HWE11" s="27"/>
      <c r="HWF11" s="36"/>
      <c r="HWG11" s="37"/>
      <c r="HWH11" s="38"/>
      <c r="HWI11" s="27"/>
      <c r="HWJ11" s="36"/>
      <c r="HWK11" s="37"/>
      <c r="HWL11" s="38"/>
      <c r="HWM11" s="27"/>
      <c r="HWN11" s="36"/>
      <c r="HWO11" s="37"/>
      <c r="HWP11" s="38"/>
      <c r="HWQ11" s="27"/>
      <c r="HWR11" s="36"/>
      <c r="HWS11" s="37"/>
      <c r="HWT11" s="38"/>
      <c r="HWU11" s="27"/>
      <c r="HWV11" s="36"/>
      <c r="HWW11" s="37"/>
      <c r="HWX11" s="38"/>
      <c r="HWY11" s="27"/>
      <c r="HWZ11" s="36"/>
      <c r="HXA11" s="37"/>
      <c r="HXB11" s="38"/>
      <c r="HXC11" s="27"/>
      <c r="HXD11" s="36"/>
      <c r="HXE11" s="37"/>
      <c r="HXF11" s="38"/>
      <c r="HXG11" s="27"/>
      <c r="HXH11" s="36"/>
      <c r="HXI11" s="37"/>
      <c r="HXJ11" s="38"/>
      <c r="HXK11" s="27"/>
      <c r="HXL11" s="36"/>
      <c r="HXM11" s="37"/>
      <c r="HXN11" s="38"/>
      <c r="HXO11" s="27"/>
      <c r="HXP11" s="36"/>
      <c r="HXQ11" s="37"/>
      <c r="HXR11" s="38"/>
      <c r="HXS11" s="27"/>
      <c r="HXT11" s="36"/>
      <c r="HXU11" s="37"/>
      <c r="HXV11" s="38"/>
      <c r="HXW11" s="27"/>
      <c r="HXX11" s="36"/>
      <c r="HXY11" s="37"/>
      <c r="HXZ11" s="38"/>
      <c r="HYA11" s="27"/>
      <c r="HYB11" s="36"/>
      <c r="HYC11" s="37"/>
      <c r="HYD11" s="38"/>
      <c r="HYE11" s="27"/>
      <c r="HYF11" s="36"/>
      <c r="HYG11" s="37"/>
      <c r="HYH11" s="38"/>
      <c r="HYI11" s="27"/>
      <c r="HYJ11" s="36"/>
      <c r="HYK11" s="37"/>
      <c r="HYL11" s="38"/>
      <c r="HYM11" s="27"/>
      <c r="HYN11" s="36"/>
      <c r="HYO11" s="37"/>
      <c r="HYP11" s="38"/>
      <c r="HYQ11" s="27"/>
      <c r="HYR11" s="36"/>
      <c r="HYS11" s="37"/>
      <c r="HYT11" s="38"/>
      <c r="HYU11" s="27"/>
      <c r="HYV11" s="36"/>
      <c r="HYW11" s="37"/>
      <c r="HYX11" s="38"/>
      <c r="HYY11" s="27"/>
      <c r="HYZ11" s="36"/>
      <c r="HZA11" s="37"/>
      <c r="HZB11" s="38"/>
      <c r="HZC11" s="27"/>
      <c r="HZD11" s="36"/>
      <c r="HZE11" s="37"/>
      <c r="HZF11" s="38"/>
      <c r="HZG11" s="27"/>
      <c r="HZH11" s="36"/>
      <c r="HZI11" s="37"/>
      <c r="HZJ11" s="38"/>
      <c r="HZK11" s="27"/>
      <c r="HZL11" s="36"/>
      <c r="HZM11" s="37"/>
      <c r="HZN11" s="38"/>
      <c r="HZO11" s="27"/>
      <c r="HZP11" s="36"/>
      <c r="HZQ11" s="37"/>
      <c r="HZR11" s="38"/>
      <c r="HZS11" s="27"/>
      <c r="HZT11" s="36"/>
      <c r="HZU11" s="37"/>
      <c r="HZV11" s="38"/>
      <c r="HZW11" s="27"/>
      <c r="HZX11" s="36"/>
      <c r="HZY11" s="37"/>
      <c r="HZZ11" s="38"/>
      <c r="IAA11" s="27"/>
      <c r="IAB11" s="36"/>
      <c r="IAC11" s="37"/>
      <c r="IAD11" s="38"/>
      <c r="IAE11" s="27"/>
      <c r="IAF11" s="36"/>
      <c r="IAG11" s="37"/>
      <c r="IAH11" s="38"/>
      <c r="IAI11" s="27"/>
      <c r="IAJ11" s="36"/>
      <c r="IAK11" s="37"/>
      <c r="IAL11" s="38"/>
      <c r="IAM11" s="27"/>
      <c r="IAN11" s="36"/>
      <c r="IAO11" s="37"/>
      <c r="IAP11" s="38"/>
      <c r="IAQ11" s="27"/>
      <c r="IAR11" s="36"/>
      <c r="IAS11" s="37"/>
      <c r="IAT11" s="38"/>
      <c r="IAU11" s="27"/>
      <c r="IAV11" s="36"/>
      <c r="IAW11" s="37"/>
      <c r="IAX11" s="38"/>
      <c r="IAY11" s="27"/>
      <c r="IAZ11" s="36"/>
      <c r="IBA11" s="37"/>
      <c r="IBB11" s="38"/>
      <c r="IBC11" s="27"/>
      <c r="IBD11" s="36"/>
      <c r="IBE11" s="37"/>
      <c r="IBF11" s="38"/>
      <c r="IBG11" s="27"/>
      <c r="IBH11" s="36"/>
      <c r="IBI11" s="37"/>
      <c r="IBJ11" s="38"/>
      <c r="IBK11" s="27"/>
      <c r="IBL11" s="36"/>
      <c r="IBM11" s="37"/>
      <c r="IBN11" s="38"/>
      <c r="IBO11" s="27"/>
      <c r="IBP11" s="36"/>
      <c r="IBQ11" s="37"/>
      <c r="IBR11" s="38"/>
      <c r="IBS11" s="27"/>
      <c r="IBT11" s="36"/>
      <c r="IBU11" s="37"/>
      <c r="IBV11" s="38"/>
      <c r="IBW11" s="27"/>
      <c r="IBX11" s="36"/>
      <c r="IBY11" s="37"/>
      <c r="IBZ11" s="38"/>
      <c r="ICA11" s="27"/>
      <c r="ICB11" s="36"/>
      <c r="ICC11" s="37"/>
      <c r="ICD11" s="38"/>
      <c r="ICE11" s="27"/>
      <c r="ICF11" s="36"/>
      <c r="ICG11" s="37"/>
      <c r="ICH11" s="38"/>
      <c r="ICI11" s="27"/>
      <c r="ICJ11" s="36"/>
      <c r="ICK11" s="37"/>
      <c r="ICL11" s="38"/>
      <c r="ICM11" s="27"/>
      <c r="ICN11" s="36"/>
      <c r="ICO11" s="37"/>
      <c r="ICP11" s="38"/>
      <c r="ICQ11" s="27"/>
      <c r="ICR11" s="36"/>
      <c r="ICS11" s="37"/>
      <c r="ICT11" s="38"/>
      <c r="ICU11" s="27"/>
      <c r="ICV11" s="36"/>
      <c r="ICW11" s="37"/>
      <c r="ICX11" s="38"/>
      <c r="ICY11" s="27"/>
      <c r="ICZ11" s="36"/>
      <c r="IDA11" s="37"/>
      <c r="IDB11" s="38"/>
      <c r="IDC11" s="27"/>
      <c r="IDD11" s="36"/>
      <c r="IDE11" s="37"/>
      <c r="IDF11" s="38"/>
      <c r="IDG11" s="27"/>
      <c r="IDH11" s="36"/>
      <c r="IDI11" s="37"/>
      <c r="IDJ11" s="38"/>
      <c r="IDK11" s="27"/>
      <c r="IDL11" s="36"/>
      <c r="IDM11" s="37"/>
      <c r="IDN11" s="38"/>
      <c r="IDO11" s="27"/>
      <c r="IDP11" s="36"/>
      <c r="IDQ11" s="37"/>
      <c r="IDR11" s="38"/>
      <c r="IDS11" s="27"/>
      <c r="IDT11" s="36"/>
      <c r="IDU11" s="37"/>
      <c r="IDV11" s="38"/>
      <c r="IDW11" s="27"/>
      <c r="IDX11" s="36"/>
      <c r="IDY11" s="37"/>
      <c r="IDZ11" s="38"/>
      <c r="IEA11" s="27"/>
      <c r="IEB11" s="36"/>
      <c r="IEC11" s="37"/>
      <c r="IED11" s="38"/>
      <c r="IEE11" s="27"/>
      <c r="IEF11" s="36"/>
      <c r="IEG11" s="37"/>
      <c r="IEH11" s="38"/>
      <c r="IEI11" s="27"/>
      <c r="IEJ11" s="36"/>
      <c r="IEK11" s="37"/>
      <c r="IEL11" s="38"/>
      <c r="IEM11" s="27"/>
      <c r="IEN11" s="36"/>
      <c r="IEO11" s="37"/>
      <c r="IEP11" s="38"/>
      <c r="IEQ11" s="27"/>
      <c r="IER11" s="36"/>
      <c r="IES11" s="37"/>
      <c r="IET11" s="38"/>
      <c r="IEU11" s="27"/>
      <c r="IEV11" s="36"/>
      <c r="IEW11" s="37"/>
      <c r="IEX11" s="38"/>
      <c r="IEY11" s="27"/>
      <c r="IEZ11" s="36"/>
      <c r="IFA11" s="37"/>
      <c r="IFB11" s="38"/>
      <c r="IFC11" s="27"/>
      <c r="IFD11" s="36"/>
      <c r="IFE11" s="37"/>
      <c r="IFF11" s="38"/>
      <c r="IFG11" s="27"/>
      <c r="IFH11" s="36"/>
      <c r="IFI11" s="37"/>
      <c r="IFJ11" s="38"/>
      <c r="IFK11" s="27"/>
      <c r="IFL11" s="36"/>
      <c r="IFM11" s="37"/>
      <c r="IFN11" s="38"/>
      <c r="IFO11" s="27"/>
      <c r="IFP11" s="36"/>
      <c r="IFQ11" s="37"/>
      <c r="IFR11" s="38"/>
      <c r="IFS11" s="27"/>
      <c r="IFT11" s="36"/>
      <c r="IFU11" s="37"/>
      <c r="IFV11" s="38"/>
      <c r="IFW11" s="27"/>
      <c r="IFX11" s="36"/>
      <c r="IFY11" s="37"/>
      <c r="IFZ11" s="38"/>
      <c r="IGA11" s="27"/>
      <c r="IGB11" s="36"/>
      <c r="IGC11" s="37"/>
      <c r="IGD11" s="38"/>
      <c r="IGE11" s="27"/>
      <c r="IGF11" s="36"/>
      <c r="IGG11" s="37"/>
      <c r="IGH11" s="38"/>
      <c r="IGI11" s="27"/>
      <c r="IGJ11" s="36"/>
      <c r="IGK11" s="37"/>
      <c r="IGL11" s="38"/>
      <c r="IGM11" s="27"/>
      <c r="IGN11" s="36"/>
      <c r="IGO11" s="37"/>
      <c r="IGP11" s="38"/>
      <c r="IGQ11" s="27"/>
      <c r="IGR11" s="36"/>
      <c r="IGS11" s="37"/>
      <c r="IGT11" s="38"/>
      <c r="IGU11" s="27"/>
      <c r="IGV11" s="36"/>
      <c r="IGW11" s="37"/>
      <c r="IGX11" s="38"/>
      <c r="IGY11" s="27"/>
      <c r="IGZ11" s="36"/>
      <c r="IHA11" s="37"/>
      <c r="IHB11" s="38"/>
      <c r="IHC11" s="27"/>
      <c r="IHD11" s="36"/>
      <c r="IHE11" s="37"/>
      <c r="IHF11" s="38"/>
      <c r="IHG11" s="27"/>
      <c r="IHH11" s="36"/>
      <c r="IHI11" s="37"/>
      <c r="IHJ11" s="38"/>
      <c r="IHK11" s="27"/>
      <c r="IHL11" s="36"/>
      <c r="IHM11" s="37"/>
      <c r="IHN11" s="38"/>
      <c r="IHO11" s="27"/>
      <c r="IHP11" s="36"/>
      <c r="IHQ11" s="37"/>
      <c r="IHR11" s="38"/>
      <c r="IHS11" s="27"/>
      <c r="IHT11" s="36"/>
      <c r="IHU11" s="37"/>
      <c r="IHV11" s="38"/>
      <c r="IHW11" s="27"/>
      <c r="IHX11" s="36"/>
      <c r="IHY11" s="37"/>
      <c r="IHZ11" s="38"/>
      <c r="IIA11" s="27"/>
      <c r="IIB11" s="36"/>
      <c r="IIC11" s="37"/>
      <c r="IID11" s="38"/>
      <c r="IIE11" s="27"/>
      <c r="IIF11" s="36"/>
      <c r="IIG11" s="37"/>
      <c r="IIH11" s="38"/>
      <c r="III11" s="27"/>
      <c r="IIJ11" s="36"/>
      <c r="IIK11" s="37"/>
      <c r="IIL11" s="38"/>
      <c r="IIM11" s="27"/>
      <c r="IIN11" s="36"/>
      <c r="IIO11" s="37"/>
      <c r="IIP11" s="38"/>
      <c r="IIQ11" s="27"/>
      <c r="IIR11" s="36"/>
      <c r="IIS11" s="37"/>
      <c r="IIT11" s="38"/>
      <c r="IIU11" s="27"/>
      <c r="IIV11" s="36"/>
      <c r="IIW11" s="37"/>
      <c r="IIX11" s="38"/>
      <c r="IIY11" s="27"/>
      <c r="IIZ11" s="36"/>
      <c r="IJA11" s="37"/>
      <c r="IJB11" s="38"/>
      <c r="IJC11" s="27"/>
      <c r="IJD11" s="36"/>
      <c r="IJE11" s="37"/>
      <c r="IJF11" s="38"/>
      <c r="IJG11" s="27"/>
      <c r="IJH11" s="36"/>
      <c r="IJI11" s="37"/>
      <c r="IJJ11" s="38"/>
      <c r="IJK11" s="27"/>
      <c r="IJL11" s="36"/>
      <c r="IJM11" s="37"/>
      <c r="IJN11" s="38"/>
      <c r="IJO11" s="27"/>
      <c r="IJP11" s="36"/>
      <c r="IJQ11" s="37"/>
      <c r="IJR11" s="38"/>
      <c r="IJS11" s="27"/>
      <c r="IJT11" s="36"/>
      <c r="IJU11" s="37"/>
      <c r="IJV11" s="38"/>
      <c r="IJW11" s="27"/>
      <c r="IJX11" s="36"/>
      <c r="IJY11" s="37"/>
      <c r="IJZ11" s="38"/>
      <c r="IKA11" s="27"/>
      <c r="IKB11" s="36"/>
      <c r="IKC11" s="37"/>
      <c r="IKD11" s="38"/>
      <c r="IKE11" s="27"/>
      <c r="IKF11" s="36"/>
      <c r="IKG11" s="37"/>
      <c r="IKH11" s="38"/>
      <c r="IKI11" s="27"/>
      <c r="IKJ11" s="36"/>
      <c r="IKK11" s="37"/>
      <c r="IKL11" s="38"/>
      <c r="IKM11" s="27"/>
      <c r="IKN11" s="36"/>
      <c r="IKO11" s="37"/>
      <c r="IKP11" s="38"/>
      <c r="IKQ11" s="27"/>
      <c r="IKR11" s="36"/>
      <c r="IKS11" s="37"/>
      <c r="IKT11" s="38"/>
      <c r="IKU11" s="27"/>
      <c r="IKV11" s="36"/>
      <c r="IKW11" s="37"/>
      <c r="IKX11" s="38"/>
      <c r="IKY11" s="27"/>
      <c r="IKZ11" s="36"/>
      <c r="ILA11" s="37"/>
      <c r="ILB11" s="38"/>
      <c r="ILC11" s="27"/>
      <c r="ILD11" s="36"/>
      <c r="ILE11" s="37"/>
      <c r="ILF11" s="38"/>
      <c r="ILG11" s="27"/>
      <c r="ILH11" s="36"/>
      <c r="ILI11" s="37"/>
      <c r="ILJ11" s="38"/>
      <c r="ILK11" s="27"/>
      <c r="ILL11" s="36"/>
      <c r="ILM11" s="37"/>
      <c r="ILN11" s="38"/>
      <c r="ILO11" s="27"/>
      <c r="ILP11" s="36"/>
      <c r="ILQ11" s="37"/>
      <c r="ILR11" s="38"/>
      <c r="ILS11" s="27"/>
      <c r="ILT11" s="36"/>
      <c r="ILU11" s="37"/>
      <c r="ILV11" s="38"/>
      <c r="ILW11" s="27"/>
      <c r="ILX11" s="36"/>
      <c r="ILY11" s="37"/>
      <c r="ILZ11" s="38"/>
      <c r="IMA11" s="27"/>
      <c r="IMB11" s="36"/>
      <c r="IMC11" s="37"/>
      <c r="IMD11" s="38"/>
      <c r="IME11" s="27"/>
      <c r="IMF11" s="36"/>
      <c r="IMG11" s="37"/>
      <c r="IMH11" s="38"/>
      <c r="IMI11" s="27"/>
      <c r="IMJ11" s="36"/>
      <c r="IMK11" s="37"/>
      <c r="IML11" s="38"/>
      <c r="IMM11" s="27"/>
      <c r="IMN11" s="36"/>
      <c r="IMO11" s="37"/>
      <c r="IMP11" s="38"/>
      <c r="IMQ11" s="27"/>
      <c r="IMR11" s="36"/>
      <c r="IMS11" s="37"/>
      <c r="IMT11" s="38"/>
      <c r="IMU11" s="27"/>
      <c r="IMV11" s="36"/>
      <c r="IMW11" s="37"/>
      <c r="IMX11" s="38"/>
      <c r="IMY11" s="27"/>
      <c r="IMZ11" s="36"/>
      <c r="INA11" s="37"/>
      <c r="INB11" s="38"/>
      <c r="INC11" s="27"/>
      <c r="IND11" s="36"/>
      <c r="INE11" s="37"/>
      <c r="INF11" s="38"/>
      <c r="ING11" s="27"/>
      <c r="INH11" s="36"/>
      <c r="INI11" s="37"/>
      <c r="INJ11" s="38"/>
      <c r="INK11" s="27"/>
      <c r="INL11" s="36"/>
      <c r="INM11" s="37"/>
      <c r="INN11" s="38"/>
      <c r="INO11" s="27"/>
      <c r="INP11" s="36"/>
      <c r="INQ11" s="37"/>
      <c r="INR11" s="38"/>
      <c r="INS11" s="27"/>
      <c r="INT11" s="36"/>
      <c r="INU11" s="37"/>
      <c r="INV11" s="38"/>
      <c r="INW11" s="27"/>
      <c r="INX11" s="36"/>
      <c r="INY11" s="37"/>
      <c r="INZ11" s="38"/>
      <c r="IOA11" s="27"/>
      <c r="IOB11" s="36"/>
      <c r="IOC11" s="37"/>
      <c r="IOD11" s="38"/>
      <c r="IOE11" s="27"/>
      <c r="IOF11" s="36"/>
      <c r="IOG11" s="37"/>
      <c r="IOH11" s="38"/>
      <c r="IOI11" s="27"/>
      <c r="IOJ11" s="36"/>
      <c r="IOK11" s="37"/>
      <c r="IOL11" s="38"/>
      <c r="IOM11" s="27"/>
      <c r="ION11" s="36"/>
      <c r="IOO11" s="37"/>
      <c r="IOP11" s="38"/>
      <c r="IOQ11" s="27"/>
      <c r="IOR11" s="36"/>
      <c r="IOS11" s="37"/>
      <c r="IOT11" s="38"/>
      <c r="IOU11" s="27"/>
      <c r="IOV11" s="36"/>
      <c r="IOW11" s="37"/>
      <c r="IOX11" s="38"/>
      <c r="IOY11" s="27"/>
      <c r="IOZ11" s="36"/>
      <c r="IPA11" s="37"/>
      <c r="IPB11" s="38"/>
      <c r="IPC11" s="27"/>
      <c r="IPD11" s="36"/>
      <c r="IPE11" s="37"/>
      <c r="IPF11" s="38"/>
      <c r="IPG11" s="27"/>
      <c r="IPH11" s="36"/>
      <c r="IPI11" s="37"/>
      <c r="IPJ11" s="38"/>
      <c r="IPK11" s="27"/>
      <c r="IPL11" s="36"/>
      <c r="IPM11" s="37"/>
      <c r="IPN11" s="38"/>
      <c r="IPO11" s="27"/>
      <c r="IPP11" s="36"/>
      <c r="IPQ11" s="37"/>
      <c r="IPR11" s="38"/>
      <c r="IPS11" s="27"/>
      <c r="IPT11" s="36"/>
      <c r="IPU11" s="37"/>
      <c r="IPV11" s="38"/>
      <c r="IPW11" s="27"/>
      <c r="IPX11" s="36"/>
      <c r="IPY11" s="37"/>
      <c r="IPZ11" s="38"/>
      <c r="IQA11" s="27"/>
      <c r="IQB11" s="36"/>
      <c r="IQC11" s="37"/>
      <c r="IQD11" s="38"/>
      <c r="IQE11" s="27"/>
      <c r="IQF11" s="36"/>
      <c r="IQG11" s="37"/>
      <c r="IQH11" s="38"/>
      <c r="IQI11" s="27"/>
      <c r="IQJ11" s="36"/>
      <c r="IQK11" s="37"/>
      <c r="IQL11" s="38"/>
      <c r="IQM11" s="27"/>
      <c r="IQN11" s="36"/>
      <c r="IQO11" s="37"/>
      <c r="IQP11" s="38"/>
      <c r="IQQ11" s="27"/>
      <c r="IQR11" s="36"/>
      <c r="IQS11" s="37"/>
      <c r="IQT11" s="38"/>
      <c r="IQU11" s="27"/>
      <c r="IQV11" s="36"/>
      <c r="IQW11" s="37"/>
      <c r="IQX11" s="38"/>
      <c r="IQY11" s="27"/>
      <c r="IQZ11" s="36"/>
      <c r="IRA11" s="37"/>
      <c r="IRB11" s="38"/>
      <c r="IRC11" s="27"/>
      <c r="IRD11" s="36"/>
      <c r="IRE11" s="37"/>
      <c r="IRF11" s="38"/>
      <c r="IRG11" s="27"/>
      <c r="IRH11" s="36"/>
      <c r="IRI11" s="37"/>
      <c r="IRJ11" s="38"/>
      <c r="IRK11" s="27"/>
      <c r="IRL11" s="36"/>
      <c r="IRM11" s="37"/>
      <c r="IRN11" s="38"/>
      <c r="IRO11" s="27"/>
      <c r="IRP11" s="36"/>
      <c r="IRQ11" s="37"/>
      <c r="IRR11" s="38"/>
      <c r="IRS11" s="27"/>
      <c r="IRT11" s="36"/>
      <c r="IRU11" s="37"/>
      <c r="IRV11" s="38"/>
      <c r="IRW11" s="27"/>
      <c r="IRX11" s="36"/>
      <c r="IRY11" s="37"/>
      <c r="IRZ11" s="38"/>
      <c r="ISA11" s="27"/>
      <c r="ISB11" s="36"/>
      <c r="ISC11" s="37"/>
      <c r="ISD11" s="38"/>
      <c r="ISE11" s="27"/>
      <c r="ISF11" s="36"/>
      <c r="ISG11" s="37"/>
      <c r="ISH11" s="38"/>
      <c r="ISI11" s="27"/>
      <c r="ISJ11" s="36"/>
      <c r="ISK11" s="37"/>
      <c r="ISL11" s="38"/>
      <c r="ISM11" s="27"/>
      <c r="ISN11" s="36"/>
      <c r="ISO11" s="37"/>
      <c r="ISP11" s="38"/>
      <c r="ISQ11" s="27"/>
      <c r="ISR11" s="36"/>
      <c r="ISS11" s="37"/>
      <c r="IST11" s="38"/>
      <c r="ISU11" s="27"/>
      <c r="ISV11" s="36"/>
      <c r="ISW11" s="37"/>
      <c r="ISX11" s="38"/>
      <c r="ISY11" s="27"/>
      <c r="ISZ11" s="36"/>
      <c r="ITA11" s="37"/>
      <c r="ITB11" s="38"/>
      <c r="ITC11" s="27"/>
      <c r="ITD11" s="36"/>
      <c r="ITE11" s="37"/>
      <c r="ITF11" s="38"/>
      <c r="ITG11" s="27"/>
      <c r="ITH11" s="36"/>
      <c r="ITI11" s="37"/>
      <c r="ITJ11" s="38"/>
      <c r="ITK11" s="27"/>
      <c r="ITL11" s="36"/>
      <c r="ITM11" s="37"/>
      <c r="ITN11" s="38"/>
      <c r="ITO11" s="27"/>
      <c r="ITP11" s="36"/>
      <c r="ITQ11" s="37"/>
      <c r="ITR11" s="38"/>
      <c r="ITS11" s="27"/>
      <c r="ITT11" s="36"/>
      <c r="ITU11" s="37"/>
      <c r="ITV11" s="38"/>
      <c r="ITW11" s="27"/>
      <c r="ITX11" s="36"/>
      <c r="ITY11" s="37"/>
      <c r="ITZ11" s="38"/>
      <c r="IUA11" s="27"/>
      <c r="IUB11" s="36"/>
      <c r="IUC11" s="37"/>
      <c r="IUD11" s="38"/>
      <c r="IUE11" s="27"/>
      <c r="IUF11" s="36"/>
      <c r="IUG11" s="37"/>
      <c r="IUH11" s="38"/>
      <c r="IUI11" s="27"/>
      <c r="IUJ11" s="36"/>
      <c r="IUK11" s="37"/>
      <c r="IUL11" s="38"/>
      <c r="IUM11" s="27"/>
      <c r="IUN11" s="36"/>
      <c r="IUO11" s="37"/>
      <c r="IUP11" s="38"/>
      <c r="IUQ11" s="27"/>
      <c r="IUR11" s="36"/>
      <c r="IUS11" s="37"/>
      <c r="IUT11" s="38"/>
      <c r="IUU11" s="27"/>
      <c r="IUV11" s="36"/>
      <c r="IUW11" s="37"/>
      <c r="IUX11" s="38"/>
      <c r="IUY11" s="27"/>
      <c r="IUZ11" s="36"/>
      <c r="IVA11" s="37"/>
      <c r="IVB11" s="38"/>
      <c r="IVC11" s="27"/>
      <c r="IVD11" s="36"/>
      <c r="IVE11" s="37"/>
      <c r="IVF11" s="38"/>
      <c r="IVG11" s="27"/>
      <c r="IVH11" s="36"/>
      <c r="IVI11" s="37"/>
      <c r="IVJ11" s="38"/>
      <c r="IVK11" s="27"/>
      <c r="IVL11" s="36"/>
      <c r="IVM11" s="37"/>
      <c r="IVN11" s="38"/>
      <c r="IVO11" s="27"/>
      <c r="IVP11" s="36"/>
      <c r="IVQ11" s="37"/>
      <c r="IVR11" s="38"/>
      <c r="IVS11" s="27"/>
      <c r="IVT11" s="36"/>
      <c r="IVU11" s="37"/>
      <c r="IVV11" s="38"/>
      <c r="IVW11" s="27"/>
      <c r="IVX11" s="36"/>
      <c r="IVY11" s="37"/>
      <c r="IVZ11" s="38"/>
      <c r="IWA11" s="27"/>
      <c r="IWB11" s="36"/>
      <c r="IWC11" s="37"/>
      <c r="IWD11" s="38"/>
      <c r="IWE11" s="27"/>
      <c r="IWF11" s="36"/>
      <c r="IWG11" s="37"/>
      <c r="IWH11" s="38"/>
      <c r="IWI11" s="27"/>
      <c r="IWJ11" s="36"/>
      <c r="IWK11" s="37"/>
      <c r="IWL11" s="38"/>
      <c r="IWM11" s="27"/>
      <c r="IWN11" s="36"/>
      <c r="IWO11" s="37"/>
      <c r="IWP11" s="38"/>
      <c r="IWQ11" s="27"/>
      <c r="IWR11" s="36"/>
      <c r="IWS11" s="37"/>
      <c r="IWT11" s="38"/>
      <c r="IWU11" s="27"/>
      <c r="IWV11" s="36"/>
      <c r="IWW11" s="37"/>
      <c r="IWX11" s="38"/>
      <c r="IWY11" s="27"/>
      <c r="IWZ11" s="36"/>
      <c r="IXA11" s="37"/>
      <c r="IXB11" s="38"/>
      <c r="IXC11" s="27"/>
      <c r="IXD11" s="36"/>
      <c r="IXE11" s="37"/>
      <c r="IXF11" s="38"/>
      <c r="IXG11" s="27"/>
      <c r="IXH11" s="36"/>
      <c r="IXI11" s="37"/>
      <c r="IXJ11" s="38"/>
      <c r="IXK11" s="27"/>
      <c r="IXL11" s="36"/>
      <c r="IXM11" s="37"/>
      <c r="IXN11" s="38"/>
      <c r="IXO11" s="27"/>
      <c r="IXP11" s="36"/>
      <c r="IXQ11" s="37"/>
      <c r="IXR11" s="38"/>
      <c r="IXS11" s="27"/>
      <c r="IXT11" s="36"/>
      <c r="IXU11" s="37"/>
      <c r="IXV11" s="38"/>
      <c r="IXW11" s="27"/>
      <c r="IXX11" s="36"/>
      <c r="IXY11" s="37"/>
      <c r="IXZ11" s="38"/>
      <c r="IYA11" s="27"/>
      <c r="IYB11" s="36"/>
      <c r="IYC11" s="37"/>
      <c r="IYD11" s="38"/>
      <c r="IYE11" s="27"/>
      <c r="IYF11" s="36"/>
      <c r="IYG11" s="37"/>
      <c r="IYH11" s="38"/>
      <c r="IYI11" s="27"/>
      <c r="IYJ11" s="36"/>
      <c r="IYK11" s="37"/>
      <c r="IYL11" s="38"/>
      <c r="IYM11" s="27"/>
      <c r="IYN11" s="36"/>
      <c r="IYO11" s="37"/>
      <c r="IYP11" s="38"/>
      <c r="IYQ11" s="27"/>
      <c r="IYR11" s="36"/>
      <c r="IYS11" s="37"/>
      <c r="IYT11" s="38"/>
      <c r="IYU11" s="27"/>
      <c r="IYV11" s="36"/>
      <c r="IYW11" s="37"/>
      <c r="IYX11" s="38"/>
      <c r="IYY11" s="27"/>
      <c r="IYZ11" s="36"/>
      <c r="IZA11" s="37"/>
      <c r="IZB11" s="38"/>
      <c r="IZC11" s="27"/>
      <c r="IZD11" s="36"/>
      <c r="IZE11" s="37"/>
      <c r="IZF11" s="38"/>
      <c r="IZG11" s="27"/>
      <c r="IZH11" s="36"/>
      <c r="IZI11" s="37"/>
      <c r="IZJ11" s="38"/>
      <c r="IZK11" s="27"/>
      <c r="IZL11" s="36"/>
      <c r="IZM11" s="37"/>
      <c r="IZN11" s="38"/>
      <c r="IZO11" s="27"/>
      <c r="IZP11" s="36"/>
      <c r="IZQ11" s="37"/>
      <c r="IZR11" s="38"/>
      <c r="IZS11" s="27"/>
      <c r="IZT11" s="36"/>
      <c r="IZU11" s="37"/>
      <c r="IZV11" s="38"/>
      <c r="IZW11" s="27"/>
      <c r="IZX11" s="36"/>
      <c r="IZY11" s="37"/>
      <c r="IZZ11" s="38"/>
      <c r="JAA11" s="27"/>
      <c r="JAB11" s="36"/>
      <c r="JAC11" s="37"/>
      <c r="JAD11" s="38"/>
      <c r="JAE11" s="27"/>
      <c r="JAF11" s="36"/>
      <c r="JAG11" s="37"/>
      <c r="JAH11" s="38"/>
      <c r="JAI11" s="27"/>
      <c r="JAJ11" s="36"/>
      <c r="JAK11" s="37"/>
      <c r="JAL11" s="38"/>
      <c r="JAM11" s="27"/>
      <c r="JAN11" s="36"/>
      <c r="JAO11" s="37"/>
      <c r="JAP11" s="38"/>
      <c r="JAQ11" s="27"/>
      <c r="JAR11" s="36"/>
      <c r="JAS11" s="37"/>
      <c r="JAT11" s="38"/>
      <c r="JAU11" s="27"/>
      <c r="JAV11" s="36"/>
      <c r="JAW11" s="37"/>
      <c r="JAX11" s="38"/>
      <c r="JAY11" s="27"/>
      <c r="JAZ11" s="36"/>
      <c r="JBA11" s="37"/>
      <c r="JBB11" s="38"/>
      <c r="JBC11" s="27"/>
      <c r="JBD11" s="36"/>
      <c r="JBE11" s="37"/>
      <c r="JBF11" s="38"/>
      <c r="JBG11" s="27"/>
      <c r="JBH11" s="36"/>
      <c r="JBI11" s="37"/>
      <c r="JBJ11" s="38"/>
      <c r="JBK11" s="27"/>
      <c r="JBL11" s="36"/>
      <c r="JBM11" s="37"/>
      <c r="JBN11" s="38"/>
      <c r="JBO11" s="27"/>
      <c r="JBP11" s="36"/>
      <c r="JBQ11" s="37"/>
      <c r="JBR11" s="38"/>
      <c r="JBS11" s="27"/>
      <c r="JBT11" s="36"/>
      <c r="JBU11" s="37"/>
      <c r="JBV11" s="38"/>
      <c r="JBW11" s="27"/>
      <c r="JBX11" s="36"/>
      <c r="JBY11" s="37"/>
      <c r="JBZ11" s="38"/>
      <c r="JCA11" s="27"/>
      <c r="JCB11" s="36"/>
      <c r="JCC11" s="37"/>
      <c r="JCD11" s="38"/>
      <c r="JCE11" s="27"/>
      <c r="JCF11" s="36"/>
      <c r="JCG11" s="37"/>
      <c r="JCH11" s="38"/>
      <c r="JCI11" s="27"/>
      <c r="JCJ11" s="36"/>
      <c r="JCK11" s="37"/>
      <c r="JCL11" s="38"/>
      <c r="JCM11" s="27"/>
      <c r="JCN11" s="36"/>
      <c r="JCO11" s="37"/>
      <c r="JCP11" s="38"/>
      <c r="JCQ11" s="27"/>
      <c r="JCR11" s="36"/>
      <c r="JCS11" s="37"/>
      <c r="JCT11" s="38"/>
      <c r="JCU11" s="27"/>
      <c r="JCV11" s="36"/>
      <c r="JCW11" s="37"/>
      <c r="JCX11" s="38"/>
      <c r="JCY11" s="27"/>
      <c r="JCZ11" s="36"/>
      <c r="JDA11" s="37"/>
      <c r="JDB11" s="38"/>
      <c r="JDC11" s="27"/>
      <c r="JDD11" s="36"/>
      <c r="JDE11" s="37"/>
      <c r="JDF11" s="38"/>
      <c r="JDG11" s="27"/>
      <c r="JDH11" s="36"/>
      <c r="JDI11" s="37"/>
      <c r="JDJ11" s="38"/>
      <c r="JDK11" s="27"/>
      <c r="JDL11" s="36"/>
      <c r="JDM11" s="37"/>
      <c r="JDN11" s="38"/>
      <c r="JDO11" s="27"/>
      <c r="JDP11" s="36"/>
      <c r="JDQ11" s="37"/>
      <c r="JDR11" s="38"/>
      <c r="JDS11" s="27"/>
      <c r="JDT11" s="36"/>
      <c r="JDU11" s="37"/>
      <c r="JDV11" s="38"/>
      <c r="JDW11" s="27"/>
      <c r="JDX11" s="36"/>
      <c r="JDY11" s="37"/>
      <c r="JDZ11" s="38"/>
      <c r="JEA11" s="27"/>
      <c r="JEB11" s="36"/>
      <c r="JEC11" s="37"/>
      <c r="JED11" s="38"/>
      <c r="JEE11" s="27"/>
      <c r="JEF11" s="36"/>
      <c r="JEG11" s="37"/>
      <c r="JEH11" s="38"/>
      <c r="JEI11" s="27"/>
      <c r="JEJ11" s="36"/>
      <c r="JEK11" s="37"/>
      <c r="JEL11" s="38"/>
      <c r="JEM11" s="27"/>
      <c r="JEN11" s="36"/>
      <c r="JEO11" s="37"/>
      <c r="JEP11" s="38"/>
      <c r="JEQ11" s="27"/>
      <c r="JER11" s="36"/>
      <c r="JES11" s="37"/>
      <c r="JET11" s="38"/>
      <c r="JEU11" s="27"/>
      <c r="JEV11" s="36"/>
      <c r="JEW11" s="37"/>
      <c r="JEX11" s="38"/>
      <c r="JEY11" s="27"/>
      <c r="JEZ11" s="36"/>
      <c r="JFA11" s="37"/>
      <c r="JFB11" s="38"/>
      <c r="JFC11" s="27"/>
      <c r="JFD11" s="36"/>
      <c r="JFE11" s="37"/>
      <c r="JFF11" s="38"/>
      <c r="JFG11" s="27"/>
      <c r="JFH11" s="36"/>
      <c r="JFI11" s="37"/>
      <c r="JFJ11" s="38"/>
      <c r="JFK11" s="27"/>
      <c r="JFL11" s="36"/>
      <c r="JFM11" s="37"/>
      <c r="JFN11" s="38"/>
      <c r="JFO11" s="27"/>
      <c r="JFP11" s="36"/>
      <c r="JFQ11" s="37"/>
      <c r="JFR11" s="38"/>
      <c r="JFS11" s="27"/>
      <c r="JFT11" s="36"/>
      <c r="JFU11" s="37"/>
      <c r="JFV11" s="38"/>
      <c r="JFW11" s="27"/>
      <c r="JFX11" s="36"/>
      <c r="JFY11" s="37"/>
      <c r="JFZ11" s="38"/>
      <c r="JGA11" s="27"/>
      <c r="JGB11" s="36"/>
      <c r="JGC11" s="37"/>
      <c r="JGD11" s="38"/>
      <c r="JGE11" s="27"/>
      <c r="JGF11" s="36"/>
      <c r="JGG11" s="37"/>
      <c r="JGH11" s="38"/>
      <c r="JGI11" s="27"/>
      <c r="JGJ11" s="36"/>
      <c r="JGK11" s="37"/>
      <c r="JGL11" s="38"/>
      <c r="JGM11" s="27"/>
      <c r="JGN11" s="36"/>
      <c r="JGO11" s="37"/>
      <c r="JGP11" s="38"/>
      <c r="JGQ11" s="27"/>
      <c r="JGR11" s="36"/>
      <c r="JGS11" s="37"/>
      <c r="JGT11" s="38"/>
      <c r="JGU11" s="27"/>
      <c r="JGV11" s="36"/>
      <c r="JGW11" s="37"/>
      <c r="JGX11" s="38"/>
      <c r="JGY11" s="27"/>
      <c r="JGZ11" s="36"/>
      <c r="JHA11" s="37"/>
      <c r="JHB11" s="38"/>
      <c r="JHC11" s="27"/>
      <c r="JHD11" s="36"/>
      <c r="JHE11" s="37"/>
      <c r="JHF11" s="38"/>
      <c r="JHG11" s="27"/>
      <c r="JHH11" s="36"/>
      <c r="JHI11" s="37"/>
      <c r="JHJ11" s="38"/>
      <c r="JHK11" s="27"/>
      <c r="JHL11" s="36"/>
      <c r="JHM11" s="37"/>
      <c r="JHN11" s="38"/>
      <c r="JHO11" s="27"/>
      <c r="JHP11" s="36"/>
      <c r="JHQ11" s="37"/>
      <c r="JHR11" s="38"/>
      <c r="JHS11" s="27"/>
      <c r="JHT11" s="36"/>
      <c r="JHU11" s="37"/>
      <c r="JHV11" s="38"/>
      <c r="JHW11" s="27"/>
      <c r="JHX11" s="36"/>
      <c r="JHY11" s="37"/>
      <c r="JHZ11" s="38"/>
      <c r="JIA11" s="27"/>
      <c r="JIB11" s="36"/>
      <c r="JIC11" s="37"/>
      <c r="JID11" s="38"/>
      <c r="JIE11" s="27"/>
      <c r="JIF11" s="36"/>
      <c r="JIG11" s="37"/>
      <c r="JIH11" s="38"/>
      <c r="JII11" s="27"/>
      <c r="JIJ11" s="36"/>
      <c r="JIK11" s="37"/>
      <c r="JIL11" s="38"/>
      <c r="JIM11" s="27"/>
      <c r="JIN11" s="36"/>
      <c r="JIO11" s="37"/>
      <c r="JIP11" s="38"/>
      <c r="JIQ11" s="27"/>
      <c r="JIR11" s="36"/>
      <c r="JIS11" s="37"/>
      <c r="JIT11" s="38"/>
      <c r="JIU11" s="27"/>
      <c r="JIV11" s="36"/>
      <c r="JIW11" s="37"/>
      <c r="JIX11" s="38"/>
      <c r="JIY11" s="27"/>
      <c r="JIZ11" s="36"/>
      <c r="JJA11" s="37"/>
      <c r="JJB11" s="38"/>
      <c r="JJC11" s="27"/>
      <c r="JJD11" s="36"/>
      <c r="JJE11" s="37"/>
      <c r="JJF11" s="38"/>
      <c r="JJG11" s="27"/>
      <c r="JJH11" s="36"/>
      <c r="JJI11" s="37"/>
      <c r="JJJ11" s="38"/>
      <c r="JJK11" s="27"/>
      <c r="JJL11" s="36"/>
      <c r="JJM11" s="37"/>
      <c r="JJN11" s="38"/>
      <c r="JJO11" s="27"/>
      <c r="JJP11" s="36"/>
      <c r="JJQ11" s="37"/>
      <c r="JJR11" s="38"/>
      <c r="JJS11" s="27"/>
      <c r="JJT11" s="36"/>
      <c r="JJU11" s="37"/>
      <c r="JJV11" s="38"/>
      <c r="JJW11" s="27"/>
      <c r="JJX11" s="36"/>
      <c r="JJY11" s="37"/>
      <c r="JJZ11" s="38"/>
      <c r="JKA11" s="27"/>
      <c r="JKB11" s="36"/>
      <c r="JKC11" s="37"/>
      <c r="JKD11" s="38"/>
      <c r="JKE11" s="27"/>
      <c r="JKF11" s="36"/>
      <c r="JKG11" s="37"/>
      <c r="JKH11" s="38"/>
      <c r="JKI11" s="27"/>
      <c r="JKJ11" s="36"/>
      <c r="JKK11" s="37"/>
      <c r="JKL11" s="38"/>
      <c r="JKM11" s="27"/>
      <c r="JKN11" s="36"/>
      <c r="JKO11" s="37"/>
      <c r="JKP11" s="38"/>
      <c r="JKQ11" s="27"/>
      <c r="JKR11" s="36"/>
      <c r="JKS11" s="37"/>
      <c r="JKT11" s="38"/>
      <c r="JKU11" s="27"/>
      <c r="JKV11" s="36"/>
      <c r="JKW11" s="37"/>
      <c r="JKX11" s="38"/>
      <c r="JKY11" s="27"/>
      <c r="JKZ11" s="36"/>
      <c r="JLA11" s="37"/>
      <c r="JLB11" s="38"/>
      <c r="JLC11" s="27"/>
      <c r="JLD11" s="36"/>
      <c r="JLE11" s="37"/>
      <c r="JLF11" s="38"/>
      <c r="JLG11" s="27"/>
      <c r="JLH11" s="36"/>
      <c r="JLI11" s="37"/>
      <c r="JLJ11" s="38"/>
      <c r="JLK11" s="27"/>
      <c r="JLL11" s="36"/>
      <c r="JLM11" s="37"/>
      <c r="JLN11" s="38"/>
      <c r="JLO11" s="27"/>
      <c r="JLP11" s="36"/>
      <c r="JLQ11" s="37"/>
      <c r="JLR11" s="38"/>
      <c r="JLS11" s="27"/>
      <c r="JLT11" s="36"/>
      <c r="JLU11" s="37"/>
      <c r="JLV11" s="38"/>
      <c r="JLW11" s="27"/>
      <c r="JLX11" s="36"/>
      <c r="JLY11" s="37"/>
      <c r="JLZ11" s="38"/>
      <c r="JMA11" s="27"/>
      <c r="JMB11" s="36"/>
      <c r="JMC11" s="37"/>
      <c r="JMD11" s="38"/>
      <c r="JME11" s="27"/>
      <c r="JMF11" s="36"/>
      <c r="JMG11" s="37"/>
      <c r="JMH11" s="38"/>
      <c r="JMI11" s="27"/>
      <c r="JMJ11" s="36"/>
      <c r="JMK11" s="37"/>
      <c r="JML11" s="38"/>
      <c r="JMM11" s="27"/>
      <c r="JMN11" s="36"/>
      <c r="JMO11" s="37"/>
      <c r="JMP11" s="38"/>
      <c r="JMQ11" s="27"/>
      <c r="JMR11" s="36"/>
      <c r="JMS11" s="37"/>
      <c r="JMT11" s="38"/>
      <c r="JMU11" s="27"/>
      <c r="JMV11" s="36"/>
      <c r="JMW11" s="37"/>
      <c r="JMX11" s="38"/>
      <c r="JMY11" s="27"/>
      <c r="JMZ11" s="36"/>
      <c r="JNA11" s="37"/>
      <c r="JNB11" s="38"/>
      <c r="JNC11" s="27"/>
      <c r="JND11" s="36"/>
      <c r="JNE11" s="37"/>
      <c r="JNF11" s="38"/>
      <c r="JNG11" s="27"/>
      <c r="JNH11" s="36"/>
      <c r="JNI11" s="37"/>
      <c r="JNJ11" s="38"/>
      <c r="JNK11" s="27"/>
      <c r="JNL11" s="36"/>
      <c r="JNM11" s="37"/>
      <c r="JNN11" s="38"/>
      <c r="JNO11" s="27"/>
      <c r="JNP11" s="36"/>
      <c r="JNQ11" s="37"/>
      <c r="JNR11" s="38"/>
      <c r="JNS11" s="27"/>
      <c r="JNT11" s="36"/>
      <c r="JNU11" s="37"/>
      <c r="JNV11" s="38"/>
      <c r="JNW11" s="27"/>
      <c r="JNX11" s="36"/>
      <c r="JNY11" s="37"/>
      <c r="JNZ11" s="38"/>
      <c r="JOA11" s="27"/>
      <c r="JOB11" s="36"/>
      <c r="JOC11" s="37"/>
      <c r="JOD11" s="38"/>
      <c r="JOE11" s="27"/>
      <c r="JOF11" s="36"/>
      <c r="JOG11" s="37"/>
      <c r="JOH11" s="38"/>
      <c r="JOI11" s="27"/>
      <c r="JOJ11" s="36"/>
      <c r="JOK11" s="37"/>
      <c r="JOL11" s="38"/>
      <c r="JOM11" s="27"/>
      <c r="JON11" s="36"/>
      <c r="JOO11" s="37"/>
      <c r="JOP11" s="38"/>
      <c r="JOQ11" s="27"/>
      <c r="JOR11" s="36"/>
      <c r="JOS11" s="37"/>
      <c r="JOT11" s="38"/>
      <c r="JOU11" s="27"/>
      <c r="JOV11" s="36"/>
      <c r="JOW11" s="37"/>
      <c r="JOX11" s="38"/>
      <c r="JOY11" s="27"/>
      <c r="JOZ11" s="36"/>
      <c r="JPA11" s="37"/>
      <c r="JPB11" s="38"/>
      <c r="JPC11" s="27"/>
      <c r="JPD11" s="36"/>
      <c r="JPE11" s="37"/>
      <c r="JPF11" s="38"/>
      <c r="JPG11" s="27"/>
      <c r="JPH11" s="36"/>
      <c r="JPI11" s="37"/>
      <c r="JPJ11" s="38"/>
      <c r="JPK11" s="27"/>
      <c r="JPL11" s="36"/>
      <c r="JPM11" s="37"/>
      <c r="JPN11" s="38"/>
      <c r="JPO11" s="27"/>
      <c r="JPP11" s="36"/>
      <c r="JPQ11" s="37"/>
      <c r="JPR11" s="38"/>
      <c r="JPS11" s="27"/>
      <c r="JPT11" s="36"/>
      <c r="JPU11" s="37"/>
      <c r="JPV11" s="38"/>
      <c r="JPW11" s="27"/>
      <c r="JPX11" s="36"/>
      <c r="JPY11" s="37"/>
      <c r="JPZ11" s="38"/>
      <c r="JQA11" s="27"/>
      <c r="JQB11" s="36"/>
      <c r="JQC11" s="37"/>
      <c r="JQD11" s="38"/>
      <c r="JQE11" s="27"/>
      <c r="JQF11" s="36"/>
      <c r="JQG11" s="37"/>
      <c r="JQH11" s="38"/>
      <c r="JQI11" s="27"/>
      <c r="JQJ11" s="36"/>
      <c r="JQK11" s="37"/>
      <c r="JQL11" s="38"/>
      <c r="JQM11" s="27"/>
      <c r="JQN11" s="36"/>
      <c r="JQO11" s="37"/>
      <c r="JQP11" s="38"/>
      <c r="JQQ11" s="27"/>
      <c r="JQR11" s="36"/>
      <c r="JQS11" s="37"/>
      <c r="JQT11" s="38"/>
      <c r="JQU11" s="27"/>
      <c r="JQV11" s="36"/>
      <c r="JQW11" s="37"/>
      <c r="JQX11" s="38"/>
      <c r="JQY11" s="27"/>
      <c r="JQZ11" s="36"/>
      <c r="JRA11" s="37"/>
      <c r="JRB11" s="38"/>
      <c r="JRC11" s="27"/>
      <c r="JRD11" s="36"/>
      <c r="JRE11" s="37"/>
      <c r="JRF11" s="38"/>
      <c r="JRG11" s="27"/>
      <c r="JRH11" s="36"/>
      <c r="JRI11" s="37"/>
      <c r="JRJ11" s="38"/>
      <c r="JRK11" s="27"/>
      <c r="JRL11" s="36"/>
      <c r="JRM11" s="37"/>
      <c r="JRN11" s="38"/>
      <c r="JRO11" s="27"/>
      <c r="JRP11" s="36"/>
      <c r="JRQ11" s="37"/>
      <c r="JRR11" s="38"/>
      <c r="JRS11" s="27"/>
      <c r="JRT11" s="36"/>
      <c r="JRU11" s="37"/>
      <c r="JRV11" s="38"/>
      <c r="JRW11" s="27"/>
      <c r="JRX11" s="36"/>
      <c r="JRY11" s="37"/>
      <c r="JRZ11" s="38"/>
      <c r="JSA11" s="27"/>
      <c r="JSB11" s="36"/>
      <c r="JSC11" s="37"/>
      <c r="JSD11" s="38"/>
      <c r="JSE11" s="27"/>
      <c r="JSF11" s="36"/>
      <c r="JSG11" s="37"/>
      <c r="JSH11" s="38"/>
      <c r="JSI11" s="27"/>
      <c r="JSJ11" s="36"/>
      <c r="JSK11" s="37"/>
      <c r="JSL11" s="38"/>
      <c r="JSM11" s="27"/>
      <c r="JSN11" s="36"/>
      <c r="JSO11" s="37"/>
      <c r="JSP11" s="38"/>
      <c r="JSQ11" s="27"/>
      <c r="JSR11" s="36"/>
      <c r="JSS11" s="37"/>
      <c r="JST11" s="38"/>
      <c r="JSU11" s="27"/>
      <c r="JSV11" s="36"/>
      <c r="JSW11" s="37"/>
      <c r="JSX11" s="38"/>
      <c r="JSY11" s="27"/>
      <c r="JSZ11" s="36"/>
      <c r="JTA11" s="37"/>
      <c r="JTB11" s="38"/>
      <c r="JTC11" s="27"/>
      <c r="JTD11" s="36"/>
      <c r="JTE11" s="37"/>
      <c r="JTF11" s="38"/>
      <c r="JTG11" s="27"/>
      <c r="JTH11" s="36"/>
      <c r="JTI11" s="37"/>
      <c r="JTJ11" s="38"/>
      <c r="JTK11" s="27"/>
      <c r="JTL11" s="36"/>
      <c r="JTM11" s="37"/>
      <c r="JTN11" s="38"/>
      <c r="JTO11" s="27"/>
      <c r="JTP11" s="36"/>
      <c r="JTQ11" s="37"/>
      <c r="JTR11" s="38"/>
      <c r="JTS11" s="27"/>
      <c r="JTT11" s="36"/>
      <c r="JTU11" s="37"/>
      <c r="JTV11" s="38"/>
      <c r="JTW11" s="27"/>
      <c r="JTX11" s="36"/>
      <c r="JTY11" s="37"/>
      <c r="JTZ11" s="38"/>
      <c r="JUA11" s="27"/>
      <c r="JUB11" s="36"/>
      <c r="JUC11" s="37"/>
      <c r="JUD11" s="38"/>
      <c r="JUE11" s="27"/>
      <c r="JUF11" s="36"/>
      <c r="JUG11" s="37"/>
      <c r="JUH11" s="38"/>
      <c r="JUI11" s="27"/>
      <c r="JUJ11" s="36"/>
      <c r="JUK11" s="37"/>
      <c r="JUL11" s="38"/>
      <c r="JUM11" s="27"/>
      <c r="JUN11" s="36"/>
      <c r="JUO11" s="37"/>
      <c r="JUP11" s="38"/>
      <c r="JUQ11" s="27"/>
      <c r="JUR11" s="36"/>
      <c r="JUS11" s="37"/>
      <c r="JUT11" s="38"/>
      <c r="JUU11" s="27"/>
      <c r="JUV11" s="36"/>
      <c r="JUW11" s="37"/>
      <c r="JUX11" s="38"/>
      <c r="JUY11" s="27"/>
      <c r="JUZ11" s="36"/>
      <c r="JVA11" s="37"/>
      <c r="JVB11" s="38"/>
      <c r="JVC11" s="27"/>
      <c r="JVD11" s="36"/>
      <c r="JVE11" s="37"/>
      <c r="JVF11" s="38"/>
      <c r="JVG11" s="27"/>
      <c r="JVH11" s="36"/>
      <c r="JVI11" s="37"/>
      <c r="JVJ11" s="38"/>
      <c r="JVK11" s="27"/>
      <c r="JVL11" s="36"/>
      <c r="JVM11" s="37"/>
      <c r="JVN11" s="38"/>
      <c r="JVO11" s="27"/>
      <c r="JVP11" s="36"/>
      <c r="JVQ11" s="37"/>
      <c r="JVR11" s="38"/>
      <c r="JVS11" s="27"/>
      <c r="JVT11" s="36"/>
      <c r="JVU11" s="37"/>
      <c r="JVV11" s="38"/>
      <c r="JVW11" s="27"/>
      <c r="JVX11" s="36"/>
      <c r="JVY11" s="37"/>
      <c r="JVZ11" s="38"/>
      <c r="JWA11" s="27"/>
      <c r="JWB11" s="36"/>
      <c r="JWC11" s="37"/>
      <c r="JWD11" s="38"/>
      <c r="JWE11" s="27"/>
      <c r="JWF11" s="36"/>
      <c r="JWG11" s="37"/>
      <c r="JWH11" s="38"/>
      <c r="JWI11" s="27"/>
      <c r="JWJ11" s="36"/>
      <c r="JWK11" s="37"/>
      <c r="JWL11" s="38"/>
      <c r="JWM11" s="27"/>
      <c r="JWN11" s="36"/>
      <c r="JWO11" s="37"/>
      <c r="JWP11" s="38"/>
      <c r="JWQ11" s="27"/>
      <c r="JWR11" s="36"/>
      <c r="JWS11" s="37"/>
      <c r="JWT11" s="38"/>
      <c r="JWU11" s="27"/>
      <c r="JWV11" s="36"/>
      <c r="JWW11" s="37"/>
      <c r="JWX11" s="38"/>
      <c r="JWY11" s="27"/>
      <c r="JWZ11" s="36"/>
      <c r="JXA11" s="37"/>
      <c r="JXB11" s="38"/>
      <c r="JXC11" s="27"/>
      <c r="JXD11" s="36"/>
      <c r="JXE11" s="37"/>
      <c r="JXF11" s="38"/>
      <c r="JXG11" s="27"/>
      <c r="JXH11" s="36"/>
      <c r="JXI11" s="37"/>
      <c r="JXJ11" s="38"/>
      <c r="JXK11" s="27"/>
      <c r="JXL11" s="36"/>
      <c r="JXM11" s="37"/>
      <c r="JXN11" s="38"/>
      <c r="JXO11" s="27"/>
      <c r="JXP11" s="36"/>
      <c r="JXQ11" s="37"/>
      <c r="JXR11" s="38"/>
      <c r="JXS11" s="27"/>
      <c r="JXT11" s="36"/>
      <c r="JXU11" s="37"/>
      <c r="JXV11" s="38"/>
      <c r="JXW11" s="27"/>
      <c r="JXX11" s="36"/>
      <c r="JXY11" s="37"/>
      <c r="JXZ11" s="38"/>
      <c r="JYA11" s="27"/>
      <c r="JYB11" s="36"/>
      <c r="JYC11" s="37"/>
      <c r="JYD11" s="38"/>
      <c r="JYE11" s="27"/>
      <c r="JYF11" s="36"/>
      <c r="JYG11" s="37"/>
      <c r="JYH11" s="38"/>
      <c r="JYI11" s="27"/>
      <c r="JYJ11" s="36"/>
      <c r="JYK11" s="37"/>
      <c r="JYL11" s="38"/>
      <c r="JYM11" s="27"/>
      <c r="JYN11" s="36"/>
      <c r="JYO11" s="37"/>
      <c r="JYP11" s="38"/>
      <c r="JYQ11" s="27"/>
      <c r="JYR11" s="36"/>
      <c r="JYS11" s="37"/>
      <c r="JYT11" s="38"/>
      <c r="JYU11" s="27"/>
      <c r="JYV11" s="36"/>
      <c r="JYW11" s="37"/>
      <c r="JYX11" s="38"/>
      <c r="JYY11" s="27"/>
      <c r="JYZ11" s="36"/>
      <c r="JZA11" s="37"/>
      <c r="JZB11" s="38"/>
      <c r="JZC11" s="27"/>
      <c r="JZD11" s="36"/>
      <c r="JZE11" s="37"/>
      <c r="JZF11" s="38"/>
      <c r="JZG11" s="27"/>
      <c r="JZH11" s="36"/>
      <c r="JZI11" s="37"/>
      <c r="JZJ11" s="38"/>
      <c r="JZK11" s="27"/>
      <c r="JZL11" s="36"/>
      <c r="JZM11" s="37"/>
      <c r="JZN11" s="38"/>
      <c r="JZO11" s="27"/>
      <c r="JZP11" s="36"/>
      <c r="JZQ11" s="37"/>
      <c r="JZR11" s="38"/>
      <c r="JZS11" s="27"/>
      <c r="JZT11" s="36"/>
      <c r="JZU11" s="37"/>
      <c r="JZV11" s="38"/>
      <c r="JZW11" s="27"/>
      <c r="JZX11" s="36"/>
      <c r="JZY11" s="37"/>
      <c r="JZZ11" s="38"/>
      <c r="KAA11" s="27"/>
      <c r="KAB11" s="36"/>
      <c r="KAC11" s="37"/>
      <c r="KAD11" s="38"/>
      <c r="KAE11" s="27"/>
      <c r="KAF11" s="36"/>
      <c r="KAG11" s="37"/>
      <c r="KAH11" s="38"/>
      <c r="KAI11" s="27"/>
      <c r="KAJ11" s="36"/>
      <c r="KAK11" s="37"/>
      <c r="KAL11" s="38"/>
      <c r="KAM11" s="27"/>
      <c r="KAN11" s="36"/>
      <c r="KAO11" s="37"/>
      <c r="KAP11" s="38"/>
      <c r="KAQ11" s="27"/>
      <c r="KAR11" s="36"/>
      <c r="KAS11" s="37"/>
      <c r="KAT11" s="38"/>
      <c r="KAU11" s="27"/>
      <c r="KAV11" s="36"/>
      <c r="KAW11" s="37"/>
      <c r="KAX11" s="38"/>
      <c r="KAY11" s="27"/>
      <c r="KAZ11" s="36"/>
      <c r="KBA11" s="37"/>
      <c r="KBB11" s="38"/>
      <c r="KBC11" s="27"/>
      <c r="KBD11" s="36"/>
      <c r="KBE11" s="37"/>
      <c r="KBF11" s="38"/>
      <c r="KBG11" s="27"/>
      <c r="KBH11" s="36"/>
      <c r="KBI11" s="37"/>
      <c r="KBJ11" s="38"/>
      <c r="KBK11" s="27"/>
      <c r="KBL11" s="36"/>
      <c r="KBM11" s="37"/>
      <c r="KBN11" s="38"/>
      <c r="KBO11" s="27"/>
      <c r="KBP11" s="36"/>
      <c r="KBQ11" s="37"/>
      <c r="KBR11" s="38"/>
      <c r="KBS11" s="27"/>
      <c r="KBT11" s="36"/>
      <c r="KBU11" s="37"/>
      <c r="KBV11" s="38"/>
      <c r="KBW11" s="27"/>
      <c r="KBX11" s="36"/>
      <c r="KBY11" s="37"/>
      <c r="KBZ11" s="38"/>
      <c r="KCA11" s="27"/>
      <c r="KCB11" s="36"/>
      <c r="KCC11" s="37"/>
      <c r="KCD11" s="38"/>
      <c r="KCE11" s="27"/>
      <c r="KCF11" s="36"/>
      <c r="KCG11" s="37"/>
      <c r="KCH11" s="38"/>
      <c r="KCI11" s="27"/>
      <c r="KCJ11" s="36"/>
      <c r="KCK11" s="37"/>
      <c r="KCL11" s="38"/>
      <c r="KCM11" s="27"/>
      <c r="KCN11" s="36"/>
      <c r="KCO11" s="37"/>
      <c r="KCP11" s="38"/>
      <c r="KCQ11" s="27"/>
      <c r="KCR11" s="36"/>
      <c r="KCS11" s="37"/>
      <c r="KCT11" s="38"/>
      <c r="KCU11" s="27"/>
      <c r="KCV11" s="36"/>
      <c r="KCW11" s="37"/>
      <c r="KCX11" s="38"/>
      <c r="KCY11" s="27"/>
      <c r="KCZ11" s="36"/>
      <c r="KDA11" s="37"/>
      <c r="KDB11" s="38"/>
      <c r="KDC11" s="27"/>
      <c r="KDD11" s="36"/>
      <c r="KDE11" s="37"/>
      <c r="KDF11" s="38"/>
      <c r="KDG11" s="27"/>
      <c r="KDH11" s="36"/>
      <c r="KDI11" s="37"/>
      <c r="KDJ11" s="38"/>
      <c r="KDK11" s="27"/>
      <c r="KDL11" s="36"/>
      <c r="KDM11" s="37"/>
      <c r="KDN11" s="38"/>
      <c r="KDO11" s="27"/>
      <c r="KDP11" s="36"/>
      <c r="KDQ11" s="37"/>
      <c r="KDR11" s="38"/>
      <c r="KDS11" s="27"/>
      <c r="KDT11" s="36"/>
      <c r="KDU11" s="37"/>
      <c r="KDV11" s="38"/>
      <c r="KDW11" s="27"/>
      <c r="KDX11" s="36"/>
      <c r="KDY11" s="37"/>
      <c r="KDZ11" s="38"/>
      <c r="KEA11" s="27"/>
      <c r="KEB11" s="36"/>
      <c r="KEC11" s="37"/>
      <c r="KED11" s="38"/>
      <c r="KEE11" s="27"/>
      <c r="KEF11" s="36"/>
      <c r="KEG11" s="37"/>
      <c r="KEH11" s="38"/>
      <c r="KEI11" s="27"/>
      <c r="KEJ11" s="36"/>
      <c r="KEK11" s="37"/>
      <c r="KEL11" s="38"/>
      <c r="KEM11" s="27"/>
      <c r="KEN11" s="36"/>
      <c r="KEO11" s="37"/>
      <c r="KEP11" s="38"/>
      <c r="KEQ11" s="27"/>
      <c r="KER11" s="36"/>
      <c r="KES11" s="37"/>
      <c r="KET11" s="38"/>
      <c r="KEU11" s="27"/>
      <c r="KEV11" s="36"/>
      <c r="KEW11" s="37"/>
      <c r="KEX11" s="38"/>
      <c r="KEY11" s="27"/>
      <c r="KEZ11" s="36"/>
      <c r="KFA11" s="37"/>
      <c r="KFB11" s="38"/>
      <c r="KFC11" s="27"/>
      <c r="KFD11" s="36"/>
      <c r="KFE11" s="37"/>
      <c r="KFF11" s="38"/>
      <c r="KFG11" s="27"/>
      <c r="KFH11" s="36"/>
      <c r="KFI11" s="37"/>
      <c r="KFJ11" s="38"/>
      <c r="KFK11" s="27"/>
      <c r="KFL11" s="36"/>
      <c r="KFM11" s="37"/>
      <c r="KFN11" s="38"/>
      <c r="KFO11" s="27"/>
      <c r="KFP11" s="36"/>
      <c r="KFQ11" s="37"/>
      <c r="KFR11" s="38"/>
      <c r="KFS11" s="27"/>
      <c r="KFT11" s="36"/>
      <c r="KFU11" s="37"/>
      <c r="KFV11" s="38"/>
      <c r="KFW11" s="27"/>
      <c r="KFX11" s="36"/>
      <c r="KFY11" s="37"/>
      <c r="KFZ11" s="38"/>
      <c r="KGA11" s="27"/>
      <c r="KGB11" s="36"/>
      <c r="KGC11" s="37"/>
      <c r="KGD11" s="38"/>
      <c r="KGE11" s="27"/>
      <c r="KGF11" s="36"/>
      <c r="KGG11" s="37"/>
      <c r="KGH11" s="38"/>
      <c r="KGI11" s="27"/>
      <c r="KGJ11" s="36"/>
      <c r="KGK11" s="37"/>
      <c r="KGL11" s="38"/>
      <c r="KGM11" s="27"/>
      <c r="KGN11" s="36"/>
      <c r="KGO11" s="37"/>
      <c r="KGP11" s="38"/>
      <c r="KGQ11" s="27"/>
      <c r="KGR11" s="36"/>
      <c r="KGS11" s="37"/>
      <c r="KGT11" s="38"/>
      <c r="KGU11" s="27"/>
      <c r="KGV11" s="36"/>
      <c r="KGW11" s="37"/>
      <c r="KGX11" s="38"/>
      <c r="KGY11" s="27"/>
      <c r="KGZ11" s="36"/>
      <c r="KHA11" s="37"/>
      <c r="KHB11" s="38"/>
      <c r="KHC11" s="27"/>
      <c r="KHD11" s="36"/>
      <c r="KHE11" s="37"/>
      <c r="KHF11" s="38"/>
      <c r="KHG11" s="27"/>
      <c r="KHH11" s="36"/>
      <c r="KHI11" s="37"/>
      <c r="KHJ11" s="38"/>
      <c r="KHK11" s="27"/>
      <c r="KHL11" s="36"/>
      <c r="KHM11" s="37"/>
      <c r="KHN11" s="38"/>
      <c r="KHO11" s="27"/>
      <c r="KHP11" s="36"/>
      <c r="KHQ11" s="37"/>
      <c r="KHR11" s="38"/>
      <c r="KHS11" s="27"/>
      <c r="KHT11" s="36"/>
      <c r="KHU11" s="37"/>
      <c r="KHV11" s="38"/>
      <c r="KHW11" s="27"/>
      <c r="KHX11" s="36"/>
      <c r="KHY11" s="37"/>
      <c r="KHZ11" s="38"/>
      <c r="KIA11" s="27"/>
      <c r="KIB11" s="36"/>
      <c r="KIC11" s="37"/>
      <c r="KID11" s="38"/>
      <c r="KIE11" s="27"/>
      <c r="KIF11" s="36"/>
      <c r="KIG11" s="37"/>
      <c r="KIH11" s="38"/>
      <c r="KII11" s="27"/>
      <c r="KIJ11" s="36"/>
      <c r="KIK11" s="37"/>
      <c r="KIL11" s="38"/>
      <c r="KIM11" s="27"/>
      <c r="KIN11" s="36"/>
      <c r="KIO11" s="37"/>
      <c r="KIP11" s="38"/>
      <c r="KIQ11" s="27"/>
      <c r="KIR11" s="36"/>
      <c r="KIS11" s="37"/>
      <c r="KIT11" s="38"/>
      <c r="KIU11" s="27"/>
      <c r="KIV11" s="36"/>
      <c r="KIW11" s="37"/>
      <c r="KIX11" s="38"/>
      <c r="KIY11" s="27"/>
      <c r="KIZ11" s="36"/>
      <c r="KJA11" s="37"/>
      <c r="KJB11" s="38"/>
      <c r="KJC11" s="27"/>
      <c r="KJD11" s="36"/>
      <c r="KJE11" s="37"/>
      <c r="KJF11" s="38"/>
      <c r="KJG11" s="27"/>
      <c r="KJH11" s="36"/>
      <c r="KJI11" s="37"/>
      <c r="KJJ11" s="38"/>
      <c r="KJK11" s="27"/>
      <c r="KJL11" s="36"/>
      <c r="KJM11" s="37"/>
      <c r="KJN11" s="38"/>
      <c r="KJO11" s="27"/>
      <c r="KJP11" s="36"/>
      <c r="KJQ11" s="37"/>
      <c r="KJR11" s="38"/>
      <c r="KJS11" s="27"/>
      <c r="KJT11" s="36"/>
      <c r="KJU11" s="37"/>
      <c r="KJV11" s="38"/>
      <c r="KJW11" s="27"/>
      <c r="KJX11" s="36"/>
      <c r="KJY11" s="37"/>
      <c r="KJZ11" s="38"/>
      <c r="KKA11" s="27"/>
      <c r="KKB11" s="36"/>
      <c r="KKC11" s="37"/>
      <c r="KKD11" s="38"/>
      <c r="KKE11" s="27"/>
      <c r="KKF11" s="36"/>
      <c r="KKG11" s="37"/>
      <c r="KKH11" s="38"/>
      <c r="KKI11" s="27"/>
      <c r="KKJ11" s="36"/>
      <c r="KKK11" s="37"/>
      <c r="KKL11" s="38"/>
      <c r="KKM11" s="27"/>
      <c r="KKN11" s="36"/>
      <c r="KKO11" s="37"/>
      <c r="KKP11" s="38"/>
      <c r="KKQ11" s="27"/>
      <c r="KKR11" s="36"/>
      <c r="KKS11" s="37"/>
      <c r="KKT11" s="38"/>
      <c r="KKU11" s="27"/>
      <c r="KKV11" s="36"/>
      <c r="KKW11" s="37"/>
      <c r="KKX11" s="38"/>
      <c r="KKY11" s="27"/>
      <c r="KKZ11" s="36"/>
      <c r="KLA11" s="37"/>
      <c r="KLB11" s="38"/>
      <c r="KLC11" s="27"/>
      <c r="KLD11" s="36"/>
      <c r="KLE11" s="37"/>
      <c r="KLF11" s="38"/>
      <c r="KLG11" s="27"/>
      <c r="KLH11" s="36"/>
      <c r="KLI11" s="37"/>
      <c r="KLJ11" s="38"/>
      <c r="KLK11" s="27"/>
      <c r="KLL11" s="36"/>
      <c r="KLM11" s="37"/>
      <c r="KLN11" s="38"/>
      <c r="KLO11" s="27"/>
      <c r="KLP11" s="36"/>
      <c r="KLQ11" s="37"/>
      <c r="KLR11" s="38"/>
      <c r="KLS11" s="27"/>
      <c r="KLT11" s="36"/>
      <c r="KLU11" s="37"/>
      <c r="KLV11" s="38"/>
      <c r="KLW11" s="27"/>
      <c r="KLX11" s="36"/>
      <c r="KLY11" s="37"/>
      <c r="KLZ11" s="38"/>
      <c r="KMA11" s="27"/>
      <c r="KMB11" s="36"/>
      <c r="KMC11" s="37"/>
      <c r="KMD11" s="38"/>
      <c r="KME11" s="27"/>
      <c r="KMF11" s="36"/>
      <c r="KMG11" s="37"/>
      <c r="KMH11" s="38"/>
      <c r="KMI11" s="27"/>
      <c r="KMJ11" s="36"/>
      <c r="KMK11" s="37"/>
      <c r="KML11" s="38"/>
      <c r="KMM11" s="27"/>
      <c r="KMN11" s="36"/>
      <c r="KMO11" s="37"/>
      <c r="KMP11" s="38"/>
      <c r="KMQ11" s="27"/>
      <c r="KMR11" s="36"/>
      <c r="KMS11" s="37"/>
      <c r="KMT11" s="38"/>
      <c r="KMU11" s="27"/>
      <c r="KMV11" s="36"/>
      <c r="KMW11" s="37"/>
      <c r="KMX11" s="38"/>
      <c r="KMY11" s="27"/>
      <c r="KMZ11" s="36"/>
      <c r="KNA11" s="37"/>
      <c r="KNB11" s="38"/>
      <c r="KNC11" s="27"/>
      <c r="KND11" s="36"/>
      <c r="KNE11" s="37"/>
      <c r="KNF11" s="38"/>
      <c r="KNG11" s="27"/>
      <c r="KNH11" s="36"/>
      <c r="KNI11" s="37"/>
      <c r="KNJ11" s="38"/>
      <c r="KNK11" s="27"/>
      <c r="KNL11" s="36"/>
      <c r="KNM11" s="37"/>
      <c r="KNN11" s="38"/>
      <c r="KNO11" s="27"/>
      <c r="KNP11" s="36"/>
      <c r="KNQ11" s="37"/>
      <c r="KNR11" s="38"/>
      <c r="KNS11" s="27"/>
      <c r="KNT11" s="36"/>
      <c r="KNU11" s="37"/>
      <c r="KNV11" s="38"/>
      <c r="KNW11" s="27"/>
      <c r="KNX11" s="36"/>
      <c r="KNY11" s="37"/>
      <c r="KNZ11" s="38"/>
      <c r="KOA11" s="27"/>
      <c r="KOB11" s="36"/>
      <c r="KOC11" s="37"/>
      <c r="KOD11" s="38"/>
      <c r="KOE11" s="27"/>
      <c r="KOF11" s="36"/>
      <c r="KOG11" s="37"/>
      <c r="KOH11" s="38"/>
      <c r="KOI11" s="27"/>
      <c r="KOJ11" s="36"/>
      <c r="KOK11" s="37"/>
      <c r="KOL11" s="38"/>
      <c r="KOM11" s="27"/>
      <c r="KON11" s="36"/>
      <c r="KOO11" s="37"/>
      <c r="KOP11" s="38"/>
      <c r="KOQ11" s="27"/>
      <c r="KOR11" s="36"/>
      <c r="KOS11" s="37"/>
      <c r="KOT11" s="38"/>
      <c r="KOU11" s="27"/>
      <c r="KOV11" s="36"/>
      <c r="KOW11" s="37"/>
      <c r="KOX11" s="38"/>
      <c r="KOY11" s="27"/>
      <c r="KOZ11" s="36"/>
      <c r="KPA11" s="37"/>
      <c r="KPB11" s="38"/>
      <c r="KPC11" s="27"/>
      <c r="KPD11" s="36"/>
      <c r="KPE11" s="37"/>
      <c r="KPF11" s="38"/>
      <c r="KPG11" s="27"/>
      <c r="KPH11" s="36"/>
      <c r="KPI11" s="37"/>
      <c r="KPJ11" s="38"/>
      <c r="KPK11" s="27"/>
      <c r="KPL11" s="36"/>
      <c r="KPM11" s="37"/>
      <c r="KPN11" s="38"/>
      <c r="KPO11" s="27"/>
      <c r="KPP11" s="36"/>
      <c r="KPQ11" s="37"/>
      <c r="KPR11" s="38"/>
      <c r="KPS11" s="27"/>
      <c r="KPT11" s="36"/>
      <c r="KPU11" s="37"/>
      <c r="KPV11" s="38"/>
      <c r="KPW11" s="27"/>
      <c r="KPX11" s="36"/>
      <c r="KPY11" s="37"/>
      <c r="KPZ11" s="38"/>
      <c r="KQA11" s="27"/>
      <c r="KQB11" s="36"/>
      <c r="KQC11" s="37"/>
      <c r="KQD11" s="38"/>
      <c r="KQE11" s="27"/>
      <c r="KQF11" s="36"/>
      <c r="KQG11" s="37"/>
      <c r="KQH11" s="38"/>
      <c r="KQI11" s="27"/>
      <c r="KQJ11" s="36"/>
      <c r="KQK11" s="37"/>
      <c r="KQL11" s="38"/>
      <c r="KQM11" s="27"/>
      <c r="KQN11" s="36"/>
      <c r="KQO11" s="37"/>
      <c r="KQP11" s="38"/>
      <c r="KQQ11" s="27"/>
      <c r="KQR11" s="36"/>
      <c r="KQS11" s="37"/>
      <c r="KQT11" s="38"/>
      <c r="KQU11" s="27"/>
      <c r="KQV11" s="36"/>
      <c r="KQW11" s="37"/>
      <c r="KQX11" s="38"/>
      <c r="KQY11" s="27"/>
      <c r="KQZ11" s="36"/>
      <c r="KRA11" s="37"/>
      <c r="KRB11" s="38"/>
      <c r="KRC11" s="27"/>
      <c r="KRD11" s="36"/>
      <c r="KRE11" s="37"/>
      <c r="KRF11" s="38"/>
      <c r="KRG11" s="27"/>
      <c r="KRH11" s="36"/>
      <c r="KRI11" s="37"/>
      <c r="KRJ11" s="38"/>
      <c r="KRK11" s="27"/>
      <c r="KRL11" s="36"/>
      <c r="KRM11" s="37"/>
      <c r="KRN11" s="38"/>
      <c r="KRO11" s="27"/>
      <c r="KRP11" s="36"/>
      <c r="KRQ11" s="37"/>
      <c r="KRR11" s="38"/>
      <c r="KRS11" s="27"/>
      <c r="KRT11" s="36"/>
      <c r="KRU11" s="37"/>
      <c r="KRV11" s="38"/>
      <c r="KRW11" s="27"/>
      <c r="KRX11" s="36"/>
      <c r="KRY11" s="37"/>
      <c r="KRZ11" s="38"/>
      <c r="KSA11" s="27"/>
      <c r="KSB11" s="36"/>
      <c r="KSC11" s="37"/>
      <c r="KSD11" s="38"/>
      <c r="KSE11" s="27"/>
      <c r="KSF11" s="36"/>
      <c r="KSG11" s="37"/>
      <c r="KSH11" s="38"/>
      <c r="KSI11" s="27"/>
      <c r="KSJ11" s="36"/>
      <c r="KSK11" s="37"/>
      <c r="KSL11" s="38"/>
      <c r="KSM11" s="27"/>
      <c r="KSN11" s="36"/>
      <c r="KSO11" s="37"/>
      <c r="KSP11" s="38"/>
      <c r="KSQ11" s="27"/>
      <c r="KSR11" s="36"/>
      <c r="KSS11" s="37"/>
      <c r="KST11" s="38"/>
      <c r="KSU11" s="27"/>
      <c r="KSV11" s="36"/>
      <c r="KSW11" s="37"/>
      <c r="KSX11" s="38"/>
      <c r="KSY11" s="27"/>
      <c r="KSZ11" s="36"/>
      <c r="KTA11" s="37"/>
      <c r="KTB11" s="38"/>
      <c r="KTC11" s="27"/>
      <c r="KTD11" s="36"/>
      <c r="KTE11" s="37"/>
      <c r="KTF11" s="38"/>
      <c r="KTG11" s="27"/>
      <c r="KTH11" s="36"/>
      <c r="KTI11" s="37"/>
      <c r="KTJ11" s="38"/>
      <c r="KTK11" s="27"/>
      <c r="KTL11" s="36"/>
      <c r="KTM11" s="37"/>
      <c r="KTN11" s="38"/>
      <c r="KTO11" s="27"/>
      <c r="KTP11" s="36"/>
      <c r="KTQ11" s="37"/>
      <c r="KTR11" s="38"/>
      <c r="KTS11" s="27"/>
      <c r="KTT11" s="36"/>
      <c r="KTU11" s="37"/>
      <c r="KTV11" s="38"/>
      <c r="KTW11" s="27"/>
      <c r="KTX11" s="36"/>
      <c r="KTY11" s="37"/>
      <c r="KTZ11" s="38"/>
      <c r="KUA11" s="27"/>
      <c r="KUB11" s="36"/>
      <c r="KUC11" s="37"/>
      <c r="KUD11" s="38"/>
      <c r="KUE11" s="27"/>
      <c r="KUF11" s="36"/>
      <c r="KUG11" s="37"/>
      <c r="KUH11" s="38"/>
      <c r="KUI11" s="27"/>
      <c r="KUJ11" s="36"/>
      <c r="KUK11" s="37"/>
      <c r="KUL11" s="38"/>
      <c r="KUM11" s="27"/>
      <c r="KUN11" s="36"/>
      <c r="KUO11" s="37"/>
      <c r="KUP11" s="38"/>
      <c r="KUQ11" s="27"/>
      <c r="KUR11" s="36"/>
      <c r="KUS11" s="37"/>
      <c r="KUT11" s="38"/>
      <c r="KUU11" s="27"/>
      <c r="KUV11" s="36"/>
      <c r="KUW11" s="37"/>
      <c r="KUX11" s="38"/>
      <c r="KUY11" s="27"/>
      <c r="KUZ11" s="36"/>
      <c r="KVA11" s="37"/>
      <c r="KVB11" s="38"/>
      <c r="KVC11" s="27"/>
      <c r="KVD11" s="36"/>
      <c r="KVE11" s="37"/>
      <c r="KVF11" s="38"/>
      <c r="KVG11" s="27"/>
      <c r="KVH11" s="36"/>
      <c r="KVI11" s="37"/>
      <c r="KVJ11" s="38"/>
      <c r="KVK11" s="27"/>
      <c r="KVL11" s="36"/>
      <c r="KVM11" s="37"/>
      <c r="KVN11" s="38"/>
      <c r="KVO11" s="27"/>
      <c r="KVP11" s="36"/>
      <c r="KVQ11" s="37"/>
      <c r="KVR11" s="38"/>
      <c r="KVS11" s="27"/>
      <c r="KVT11" s="36"/>
      <c r="KVU11" s="37"/>
      <c r="KVV11" s="38"/>
      <c r="KVW11" s="27"/>
      <c r="KVX11" s="36"/>
      <c r="KVY11" s="37"/>
      <c r="KVZ11" s="38"/>
      <c r="KWA11" s="27"/>
      <c r="KWB11" s="36"/>
      <c r="KWC11" s="37"/>
      <c r="KWD11" s="38"/>
      <c r="KWE11" s="27"/>
      <c r="KWF11" s="36"/>
      <c r="KWG11" s="37"/>
      <c r="KWH11" s="38"/>
      <c r="KWI11" s="27"/>
      <c r="KWJ11" s="36"/>
      <c r="KWK11" s="37"/>
      <c r="KWL11" s="38"/>
      <c r="KWM11" s="27"/>
      <c r="KWN11" s="36"/>
      <c r="KWO11" s="37"/>
      <c r="KWP11" s="38"/>
      <c r="KWQ11" s="27"/>
      <c r="KWR11" s="36"/>
      <c r="KWS11" s="37"/>
      <c r="KWT11" s="38"/>
      <c r="KWU11" s="27"/>
      <c r="KWV11" s="36"/>
      <c r="KWW11" s="37"/>
      <c r="KWX11" s="38"/>
      <c r="KWY11" s="27"/>
      <c r="KWZ11" s="36"/>
      <c r="KXA11" s="37"/>
      <c r="KXB11" s="38"/>
      <c r="KXC11" s="27"/>
      <c r="KXD11" s="36"/>
      <c r="KXE11" s="37"/>
      <c r="KXF11" s="38"/>
      <c r="KXG11" s="27"/>
      <c r="KXH11" s="36"/>
      <c r="KXI11" s="37"/>
      <c r="KXJ11" s="38"/>
      <c r="KXK11" s="27"/>
      <c r="KXL11" s="36"/>
      <c r="KXM11" s="37"/>
      <c r="KXN11" s="38"/>
      <c r="KXO11" s="27"/>
      <c r="KXP11" s="36"/>
      <c r="KXQ11" s="37"/>
      <c r="KXR11" s="38"/>
      <c r="KXS11" s="27"/>
      <c r="KXT11" s="36"/>
      <c r="KXU11" s="37"/>
      <c r="KXV11" s="38"/>
      <c r="KXW11" s="27"/>
      <c r="KXX11" s="36"/>
      <c r="KXY11" s="37"/>
      <c r="KXZ11" s="38"/>
      <c r="KYA11" s="27"/>
      <c r="KYB11" s="36"/>
      <c r="KYC11" s="37"/>
      <c r="KYD11" s="38"/>
      <c r="KYE11" s="27"/>
      <c r="KYF11" s="36"/>
      <c r="KYG11" s="37"/>
      <c r="KYH11" s="38"/>
      <c r="KYI11" s="27"/>
      <c r="KYJ11" s="36"/>
      <c r="KYK11" s="37"/>
      <c r="KYL11" s="38"/>
      <c r="KYM11" s="27"/>
      <c r="KYN11" s="36"/>
      <c r="KYO11" s="37"/>
      <c r="KYP11" s="38"/>
      <c r="KYQ11" s="27"/>
      <c r="KYR11" s="36"/>
      <c r="KYS11" s="37"/>
      <c r="KYT11" s="38"/>
      <c r="KYU11" s="27"/>
      <c r="KYV11" s="36"/>
      <c r="KYW11" s="37"/>
      <c r="KYX11" s="38"/>
      <c r="KYY11" s="27"/>
      <c r="KYZ11" s="36"/>
      <c r="KZA11" s="37"/>
      <c r="KZB11" s="38"/>
      <c r="KZC11" s="27"/>
      <c r="KZD11" s="36"/>
      <c r="KZE11" s="37"/>
      <c r="KZF11" s="38"/>
      <c r="KZG11" s="27"/>
      <c r="KZH11" s="36"/>
      <c r="KZI11" s="37"/>
      <c r="KZJ11" s="38"/>
      <c r="KZK11" s="27"/>
      <c r="KZL11" s="36"/>
      <c r="KZM11" s="37"/>
      <c r="KZN11" s="38"/>
      <c r="KZO11" s="27"/>
      <c r="KZP11" s="36"/>
      <c r="KZQ11" s="37"/>
      <c r="KZR11" s="38"/>
      <c r="KZS11" s="27"/>
      <c r="KZT11" s="36"/>
      <c r="KZU11" s="37"/>
      <c r="KZV11" s="38"/>
      <c r="KZW11" s="27"/>
      <c r="KZX11" s="36"/>
      <c r="KZY11" s="37"/>
      <c r="KZZ11" s="38"/>
      <c r="LAA11" s="27"/>
      <c r="LAB11" s="36"/>
      <c r="LAC11" s="37"/>
      <c r="LAD11" s="38"/>
      <c r="LAE11" s="27"/>
      <c r="LAF11" s="36"/>
      <c r="LAG11" s="37"/>
      <c r="LAH11" s="38"/>
      <c r="LAI11" s="27"/>
      <c r="LAJ11" s="36"/>
      <c r="LAK11" s="37"/>
      <c r="LAL11" s="38"/>
      <c r="LAM11" s="27"/>
      <c r="LAN11" s="36"/>
      <c r="LAO11" s="37"/>
      <c r="LAP11" s="38"/>
      <c r="LAQ11" s="27"/>
      <c r="LAR11" s="36"/>
      <c r="LAS11" s="37"/>
      <c r="LAT11" s="38"/>
      <c r="LAU11" s="27"/>
      <c r="LAV11" s="36"/>
      <c r="LAW11" s="37"/>
      <c r="LAX11" s="38"/>
      <c r="LAY11" s="27"/>
      <c r="LAZ11" s="36"/>
      <c r="LBA11" s="37"/>
      <c r="LBB11" s="38"/>
      <c r="LBC11" s="27"/>
      <c r="LBD11" s="36"/>
      <c r="LBE11" s="37"/>
      <c r="LBF11" s="38"/>
      <c r="LBG11" s="27"/>
      <c r="LBH11" s="36"/>
      <c r="LBI11" s="37"/>
      <c r="LBJ11" s="38"/>
      <c r="LBK11" s="27"/>
      <c r="LBL11" s="36"/>
      <c r="LBM11" s="37"/>
      <c r="LBN11" s="38"/>
      <c r="LBO11" s="27"/>
      <c r="LBP11" s="36"/>
      <c r="LBQ11" s="37"/>
      <c r="LBR11" s="38"/>
      <c r="LBS11" s="27"/>
      <c r="LBT11" s="36"/>
      <c r="LBU11" s="37"/>
      <c r="LBV11" s="38"/>
      <c r="LBW11" s="27"/>
      <c r="LBX11" s="36"/>
      <c r="LBY11" s="37"/>
      <c r="LBZ11" s="38"/>
      <c r="LCA11" s="27"/>
      <c r="LCB11" s="36"/>
      <c r="LCC11" s="37"/>
      <c r="LCD11" s="38"/>
      <c r="LCE11" s="27"/>
      <c r="LCF11" s="36"/>
      <c r="LCG11" s="37"/>
      <c r="LCH11" s="38"/>
      <c r="LCI11" s="27"/>
      <c r="LCJ11" s="36"/>
      <c r="LCK11" s="37"/>
      <c r="LCL11" s="38"/>
      <c r="LCM11" s="27"/>
      <c r="LCN11" s="36"/>
      <c r="LCO11" s="37"/>
      <c r="LCP11" s="38"/>
      <c r="LCQ11" s="27"/>
      <c r="LCR11" s="36"/>
      <c r="LCS11" s="37"/>
      <c r="LCT11" s="38"/>
      <c r="LCU11" s="27"/>
      <c r="LCV11" s="36"/>
      <c r="LCW11" s="37"/>
      <c r="LCX11" s="38"/>
      <c r="LCY11" s="27"/>
      <c r="LCZ11" s="36"/>
      <c r="LDA11" s="37"/>
      <c r="LDB11" s="38"/>
      <c r="LDC11" s="27"/>
      <c r="LDD11" s="36"/>
      <c r="LDE11" s="37"/>
      <c r="LDF11" s="38"/>
      <c r="LDG11" s="27"/>
      <c r="LDH11" s="36"/>
      <c r="LDI11" s="37"/>
      <c r="LDJ11" s="38"/>
      <c r="LDK11" s="27"/>
      <c r="LDL11" s="36"/>
      <c r="LDM11" s="37"/>
      <c r="LDN11" s="38"/>
      <c r="LDO11" s="27"/>
      <c r="LDP11" s="36"/>
      <c r="LDQ11" s="37"/>
      <c r="LDR11" s="38"/>
      <c r="LDS11" s="27"/>
      <c r="LDT11" s="36"/>
      <c r="LDU11" s="37"/>
      <c r="LDV11" s="38"/>
      <c r="LDW11" s="27"/>
      <c r="LDX11" s="36"/>
      <c r="LDY11" s="37"/>
      <c r="LDZ11" s="38"/>
      <c r="LEA11" s="27"/>
      <c r="LEB11" s="36"/>
      <c r="LEC11" s="37"/>
      <c r="LED11" s="38"/>
      <c r="LEE11" s="27"/>
      <c r="LEF11" s="36"/>
      <c r="LEG11" s="37"/>
      <c r="LEH11" s="38"/>
      <c r="LEI11" s="27"/>
      <c r="LEJ11" s="36"/>
      <c r="LEK11" s="37"/>
      <c r="LEL11" s="38"/>
      <c r="LEM11" s="27"/>
      <c r="LEN11" s="36"/>
      <c r="LEO11" s="37"/>
      <c r="LEP11" s="38"/>
      <c r="LEQ11" s="27"/>
      <c r="LER11" s="36"/>
      <c r="LES11" s="37"/>
      <c r="LET11" s="38"/>
      <c r="LEU11" s="27"/>
      <c r="LEV11" s="36"/>
      <c r="LEW11" s="37"/>
      <c r="LEX11" s="38"/>
      <c r="LEY11" s="27"/>
      <c r="LEZ11" s="36"/>
      <c r="LFA11" s="37"/>
      <c r="LFB11" s="38"/>
      <c r="LFC11" s="27"/>
      <c r="LFD11" s="36"/>
      <c r="LFE11" s="37"/>
      <c r="LFF11" s="38"/>
      <c r="LFG11" s="27"/>
      <c r="LFH11" s="36"/>
      <c r="LFI11" s="37"/>
      <c r="LFJ11" s="38"/>
      <c r="LFK11" s="27"/>
      <c r="LFL11" s="36"/>
      <c r="LFM11" s="37"/>
      <c r="LFN11" s="38"/>
      <c r="LFO11" s="27"/>
      <c r="LFP11" s="36"/>
      <c r="LFQ11" s="37"/>
      <c r="LFR11" s="38"/>
      <c r="LFS11" s="27"/>
      <c r="LFT11" s="36"/>
      <c r="LFU11" s="37"/>
      <c r="LFV11" s="38"/>
      <c r="LFW11" s="27"/>
      <c r="LFX11" s="36"/>
      <c r="LFY11" s="37"/>
      <c r="LFZ11" s="38"/>
      <c r="LGA11" s="27"/>
      <c r="LGB11" s="36"/>
      <c r="LGC11" s="37"/>
      <c r="LGD11" s="38"/>
      <c r="LGE11" s="27"/>
      <c r="LGF11" s="36"/>
      <c r="LGG11" s="37"/>
      <c r="LGH11" s="38"/>
      <c r="LGI11" s="27"/>
      <c r="LGJ11" s="36"/>
      <c r="LGK11" s="37"/>
      <c r="LGL11" s="38"/>
      <c r="LGM11" s="27"/>
      <c r="LGN11" s="36"/>
      <c r="LGO11" s="37"/>
      <c r="LGP11" s="38"/>
      <c r="LGQ11" s="27"/>
      <c r="LGR11" s="36"/>
      <c r="LGS11" s="37"/>
      <c r="LGT11" s="38"/>
      <c r="LGU11" s="27"/>
      <c r="LGV11" s="36"/>
      <c r="LGW11" s="37"/>
      <c r="LGX11" s="38"/>
      <c r="LGY11" s="27"/>
      <c r="LGZ11" s="36"/>
      <c r="LHA11" s="37"/>
      <c r="LHB11" s="38"/>
      <c r="LHC11" s="27"/>
      <c r="LHD11" s="36"/>
      <c r="LHE11" s="37"/>
      <c r="LHF11" s="38"/>
      <c r="LHG11" s="27"/>
      <c r="LHH11" s="36"/>
      <c r="LHI11" s="37"/>
      <c r="LHJ11" s="38"/>
      <c r="LHK11" s="27"/>
      <c r="LHL11" s="36"/>
      <c r="LHM11" s="37"/>
      <c r="LHN11" s="38"/>
      <c r="LHO11" s="27"/>
      <c r="LHP11" s="36"/>
      <c r="LHQ11" s="37"/>
      <c r="LHR11" s="38"/>
      <c r="LHS11" s="27"/>
      <c r="LHT11" s="36"/>
      <c r="LHU11" s="37"/>
      <c r="LHV11" s="38"/>
      <c r="LHW11" s="27"/>
      <c r="LHX11" s="36"/>
      <c r="LHY11" s="37"/>
      <c r="LHZ11" s="38"/>
      <c r="LIA11" s="27"/>
      <c r="LIB11" s="36"/>
      <c r="LIC11" s="37"/>
      <c r="LID11" s="38"/>
      <c r="LIE11" s="27"/>
      <c r="LIF11" s="36"/>
      <c r="LIG11" s="37"/>
      <c r="LIH11" s="38"/>
      <c r="LII11" s="27"/>
      <c r="LIJ11" s="36"/>
      <c r="LIK11" s="37"/>
      <c r="LIL11" s="38"/>
      <c r="LIM11" s="27"/>
      <c r="LIN11" s="36"/>
      <c r="LIO11" s="37"/>
      <c r="LIP11" s="38"/>
      <c r="LIQ11" s="27"/>
      <c r="LIR11" s="36"/>
      <c r="LIS11" s="37"/>
      <c r="LIT11" s="38"/>
      <c r="LIU11" s="27"/>
      <c r="LIV11" s="36"/>
      <c r="LIW11" s="37"/>
      <c r="LIX11" s="38"/>
      <c r="LIY11" s="27"/>
      <c r="LIZ11" s="36"/>
      <c r="LJA11" s="37"/>
      <c r="LJB11" s="38"/>
      <c r="LJC11" s="27"/>
      <c r="LJD11" s="36"/>
      <c r="LJE11" s="37"/>
      <c r="LJF11" s="38"/>
      <c r="LJG11" s="27"/>
      <c r="LJH11" s="36"/>
      <c r="LJI11" s="37"/>
      <c r="LJJ11" s="38"/>
      <c r="LJK11" s="27"/>
      <c r="LJL11" s="36"/>
      <c r="LJM11" s="37"/>
      <c r="LJN11" s="38"/>
      <c r="LJO11" s="27"/>
      <c r="LJP11" s="36"/>
      <c r="LJQ11" s="37"/>
      <c r="LJR11" s="38"/>
      <c r="LJS11" s="27"/>
      <c r="LJT11" s="36"/>
      <c r="LJU11" s="37"/>
      <c r="LJV11" s="38"/>
      <c r="LJW11" s="27"/>
      <c r="LJX11" s="36"/>
      <c r="LJY11" s="37"/>
      <c r="LJZ11" s="38"/>
      <c r="LKA11" s="27"/>
      <c r="LKB11" s="36"/>
      <c r="LKC11" s="37"/>
      <c r="LKD11" s="38"/>
      <c r="LKE11" s="27"/>
      <c r="LKF11" s="36"/>
      <c r="LKG11" s="37"/>
      <c r="LKH11" s="38"/>
      <c r="LKI11" s="27"/>
      <c r="LKJ11" s="36"/>
      <c r="LKK11" s="37"/>
      <c r="LKL11" s="38"/>
      <c r="LKM11" s="27"/>
      <c r="LKN11" s="36"/>
      <c r="LKO11" s="37"/>
      <c r="LKP11" s="38"/>
      <c r="LKQ11" s="27"/>
      <c r="LKR11" s="36"/>
      <c r="LKS11" s="37"/>
      <c r="LKT11" s="38"/>
      <c r="LKU11" s="27"/>
      <c r="LKV11" s="36"/>
      <c r="LKW11" s="37"/>
      <c r="LKX11" s="38"/>
      <c r="LKY11" s="27"/>
      <c r="LKZ11" s="36"/>
      <c r="LLA11" s="37"/>
      <c r="LLB11" s="38"/>
      <c r="LLC11" s="27"/>
      <c r="LLD11" s="36"/>
      <c r="LLE11" s="37"/>
      <c r="LLF11" s="38"/>
      <c r="LLG11" s="27"/>
      <c r="LLH11" s="36"/>
      <c r="LLI11" s="37"/>
      <c r="LLJ11" s="38"/>
      <c r="LLK11" s="27"/>
      <c r="LLL11" s="36"/>
      <c r="LLM11" s="37"/>
      <c r="LLN11" s="38"/>
      <c r="LLO11" s="27"/>
      <c r="LLP11" s="36"/>
      <c r="LLQ11" s="37"/>
      <c r="LLR11" s="38"/>
      <c r="LLS11" s="27"/>
      <c r="LLT11" s="36"/>
      <c r="LLU11" s="37"/>
      <c r="LLV11" s="38"/>
      <c r="LLW11" s="27"/>
      <c r="LLX11" s="36"/>
      <c r="LLY11" s="37"/>
      <c r="LLZ11" s="38"/>
      <c r="LMA11" s="27"/>
      <c r="LMB11" s="36"/>
      <c r="LMC11" s="37"/>
      <c r="LMD11" s="38"/>
      <c r="LME11" s="27"/>
      <c r="LMF11" s="36"/>
      <c r="LMG11" s="37"/>
      <c r="LMH11" s="38"/>
      <c r="LMI11" s="27"/>
      <c r="LMJ11" s="36"/>
      <c r="LMK11" s="37"/>
      <c r="LML11" s="38"/>
      <c r="LMM11" s="27"/>
      <c r="LMN11" s="36"/>
      <c r="LMO11" s="37"/>
      <c r="LMP11" s="38"/>
      <c r="LMQ11" s="27"/>
      <c r="LMR11" s="36"/>
      <c r="LMS11" s="37"/>
      <c r="LMT11" s="38"/>
      <c r="LMU11" s="27"/>
      <c r="LMV11" s="36"/>
      <c r="LMW11" s="37"/>
      <c r="LMX11" s="38"/>
      <c r="LMY11" s="27"/>
      <c r="LMZ11" s="36"/>
      <c r="LNA11" s="37"/>
      <c r="LNB11" s="38"/>
      <c r="LNC11" s="27"/>
      <c r="LND11" s="36"/>
      <c r="LNE11" s="37"/>
      <c r="LNF11" s="38"/>
      <c r="LNG11" s="27"/>
      <c r="LNH11" s="36"/>
      <c r="LNI11" s="37"/>
      <c r="LNJ11" s="38"/>
      <c r="LNK11" s="27"/>
      <c r="LNL11" s="36"/>
      <c r="LNM11" s="37"/>
      <c r="LNN11" s="38"/>
      <c r="LNO11" s="27"/>
      <c r="LNP11" s="36"/>
      <c r="LNQ11" s="37"/>
      <c r="LNR11" s="38"/>
      <c r="LNS11" s="27"/>
      <c r="LNT11" s="36"/>
      <c r="LNU11" s="37"/>
      <c r="LNV11" s="38"/>
      <c r="LNW11" s="27"/>
      <c r="LNX11" s="36"/>
      <c r="LNY11" s="37"/>
      <c r="LNZ11" s="38"/>
      <c r="LOA11" s="27"/>
      <c r="LOB11" s="36"/>
      <c r="LOC11" s="37"/>
      <c r="LOD11" s="38"/>
      <c r="LOE11" s="27"/>
      <c r="LOF11" s="36"/>
      <c r="LOG11" s="37"/>
      <c r="LOH11" s="38"/>
      <c r="LOI11" s="27"/>
      <c r="LOJ11" s="36"/>
      <c r="LOK11" s="37"/>
      <c r="LOL11" s="38"/>
      <c r="LOM11" s="27"/>
      <c r="LON11" s="36"/>
      <c r="LOO11" s="37"/>
      <c r="LOP11" s="38"/>
      <c r="LOQ11" s="27"/>
      <c r="LOR11" s="36"/>
      <c r="LOS11" s="37"/>
      <c r="LOT11" s="38"/>
      <c r="LOU11" s="27"/>
      <c r="LOV11" s="36"/>
      <c r="LOW11" s="37"/>
      <c r="LOX11" s="38"/>
      <c r="LOY11" s="27"/>
      <c r="LOZ11" s="36"/>
      <c r="LPA11" s="37"/>
      <c r="LPB11" s="38"/>
      <c r="LPC11" s="27"/>
      <c r="LPD11" s="36"/>
      <c r="LPE11" s="37"/>
      <c r="LPF11" s="38"/>
      <c r="LPG11" s="27"/>
      <c r="LPH11" s="36"/>
      <c r="LPI11" s="37"/>
      <c r="LPJ11" s="38"/>
      <c r="LPK11" s="27"/>
      <c r="LPL11" s="36"/>
      <c r="LPM11" s="37"/>
      <c r="LPN11" s="38"/>
      <c r="LPO11" s="27"/>
      <c r="LPP11" s="36"/>
      <c r="LPQ11" s="37"/>
      <c r="LPR11" s="38"/>
      <c r="LPS11" s="27"/>
      <c r="LPT11" s="36"/>
      <c r="LPU11" s="37"/>
      <c r="LPV11" s="38"/>
      <c r="LPW11" s="27"/>
      <c r="LPX11" s="36"/>
      <c r="LPY11" s="37"/>
      <c r="LPZ11" s="38"/>
      <c r="LQA11" s="27"/>
      <c r="LQB11" s="36"/>
      <c r="LQC11" s="37"/>
      <c r="LQD11" s="38"/>
      <c r="LQE11" s="27"/>
      <c r="LQF11" s="36"/>
      <c r="LQG11" s="37"/>
      <c r="LQH11" s="38"/>
      <c r="LQI11" s="27"/>
      <c r="LQJ11" s="36"/>
      <c r="LQK11" s="37"/>
      <c r="LQL11" s="38"/>
      <c r="LQM11" s="27"/>
      <c r="LQN11" s="36"/>
      <c r="LQO11" s="37"/>
      <c r="LQP11" s="38"/>
      <c r="LQQ11" s="27"/>
      <c r="LQR11" s="36"/>
      <c r="LQS11" s="37"/>
      <c r="LQT11" s="38"/>
      <c r="LQU11" s="27"/>
      <c r="LQV11" s="36"/>
      <c r="LQW11" s="37"/>
      <c r="LQX11" s="38"/>
      <c r="LQY11" s="27"/>
      <c r="LQZ11" s="36"/>
      <c r="LRA11" s="37"/>
      <c r="LRB11" s="38"/>
      <c r="LRC11" s="27"/>
      <c r="LRD11" s="36"/>
      <c r="LRE11" s="37"/>
      <c r="LRF11" s="38"/>
      <c r="LRG11" s="27"/>
      <c r="LRH11" s="36"/>
      <c r="LRI11" s="37"/>
      <c r="LRJ11" s="38"/>
      <c r="LRK11" s="27"/>
      <c r="LRL11" s="36"/>
      <c r="LRM11" s="37"/>
      <c r="LRN11" s="38"/>
      <c r="LRO11" s="27"/>
      <c r="LRP11" s="36"/>
      <c r="LRQ11" s="37"/>
      <c r="LRR11" s="38"/>
      <c r="LRS11" s="27"/>
      <c r="LRT11" s="36"/>
      <c r="LRU11" s="37"/>
      <c r="LRV11" s="38"/>
      <c r="LRW11" s="27"/>
      <c r="LRX11" s="36"/>
      <c r="LRY11" s="37"/>
      <c r="LRZ11" s="38"/>
      <c r="LSA11" s="27"/>
      <c r="LSB11" s="36"/>
      <c r="LSC11" s="37"/>
      <c r="LSD11" s="38"/>
      <c r="LSE11" s="27"/>
      <c r="LSF11" s="36"/>
      <c r="LSG11" s="37"/>
      <c r="LSH11" s="38"/>
      <c r="LSI11" s="27"/>
      <c r="LSJ11" s="36"/>
      <c r="LSK11" s="37"/>
      <c r="LSL11" s="38"/>
      <c r="LSM11" s="27"/>
      <c r="LSN11" s="36"/>
      <c r="LSO11" s="37"/>
      <c r="LSP11" s="38"/>
      <c r="LSQ11" s="27"/>
      <c r="LSR11" s="36"/>
      <c r="LSS11" s="37"/>
      <c r="LST11" s="38"/>
      <c r="LSU11" s="27"/>
      <c r="LSV11" s="36"/>
      <c r="LSW11" s="37"/>
      <c r="LSX11" s="38"/>
      <c r="LSY11" s="27"/>
      <c r="LSZ11" s="36"/>
      <c r="LTA11" s="37"/>
      <c r="LTB11" s="38"/>
      <c r="LTC11" s="27"/>
      <c r="LTD11" s="36"/>
      <c r="LTE11" s="37"/>
      <c r="LTF11" s="38"/>
      <c r="LTG11" s="27"/>
      <c r="LTH11" s="36"/>
      <c r="LTI11" s="37"/>
      <c r="LTJ11" s="38"/>
      <c r="LTK11" s="27"/>
      <c r="LTL11" s="36"/>
      <c r="LTM11" s="37"/>
      <c r="LTN11" s="38"/>
      <c r="LTO11" s="27"/>
      <c r="LTP11" s="36"/>
      <c r="LTQ11" s="37"/>
      <c r="LTR11" s="38"/>
      <c r="LTS11" s="27"/>
      <c r="LTT11" s="36"/>
      <c r="LTU11" s="37"/>
      <c r="LTV11" s="38"/>
      <c r="LTW11" s="27"/>
      <c r="LTX11" s="36"/>
      <c r="LTY11" s="37"/>
      <c r="LTZ11" s="38"/>
      <c r="LUA11" s="27"/>
      <c r="LUB11" s="36"/>
      <c r="LUC11" s="37"/>
      <c r="LUD11" s="38"/>
      <c r="LUE11" s="27"/>
      <c r="LUF11" s="36"/>
      <c r="LUG11" s="37"/>
      <c r="LUH11" s="38"/>
      <c r="LUI11" s="27"/>
      <c r="LUJ11" s="36"/>
      <c r="LUK11" s="37"/>
      <c r="LUL11" s="38"/>
      <c r="LUM11" s="27"/>
      <c r="LUN11" s="36"/>
      <c r="LUO11" s="37"/>
      <c r="LUP11" s="38"/>
      <c r="LUQ11" s="27"/>
      <c r="LUR11" s="36"/>
      <c r="LUS11" s="37"/>
      <c r="LUT11" s="38"/>
      <c r="LUU11" s="27"/>
      <c r="LUV11" s="36"/>
      <c r="LUW11" s="37"/>
      <c r="LUX11" s="38"/>
      <c r="LUY11" s="27"/>
      <c r="LUZ11" s="36"/>
      <c r="LVA11" s="37"/>
      <c r="LVB11" s="38"/>
      <c r="LVC11" s="27"/>
      <c r="LVD11" s="36"/>
      <c r="LVE11" s="37"/>
      <c r="LVF11" s="38"/>
      <c r="LVG11" s="27"/>
      <c r="LVH11" s="36"/>
      <c r="LVI11" s="37"/>
      <c r="LVJ11" s="38"/>
      <c r="LVK11" s="27"/>
      <c r="LVL11" s="36"/>
      <c r="LVM11" s="37"/>
      <c r="LVN11" s="38"/>
      <c r="LVO11" s="27"/>
      <c r="LVP11" s="36"/>
      <c r="LVQ11" s="37"/>
      <c r="LVR11" s="38"/>
      <c r="LVS11" s="27"/>
      <c r="LVT11" s="36"/>
      <c r="LVU11" s="37"/>
      <c r="LVV11" s="38"/>
      <c r="LVW11" s="27"/>
      <c r="LVX11" s="36"/>
      <c r="LVY11" s="37"/>
      <c r="LVZ11" s="38"/>
      <c r="LWA11" s="27"/>
      <c r="LWB11" s="36"/>
      <c r="LWC11" s="37"/>
      <c r="LWD11" s="38"/>
      <c r="LWE11" s="27"/>
      <c r="LWF11" s="36"/>
      <c r="LWG11" s="37"/>
      <c r="LWH11" s="38"/>
      <c r="LWI11" s="27"/>
      <c r="LWJ11" s="36"/>
      <c r="LWK11" s="37"/>
      <c r="LWL11" s="38"/>
      <c r="LWM11" s="27"/>
      <c r="LWN11" s="36"/>
      <c r="LWO11" s="37"/>
      <c r="LWP11" s="38"/>
      <c r="LWQ11" s="27"/>
      <c r="LWR11" s="36"/>
      <c r="LWS11" s="37"/>
      <c r="LWT11" s="38"/>
      <c r="LWU11" s="27"/>
      <c r="LWV11" s="36"/>
      <c r="LWW11" s="37"/>
      <c r="LWX11" s="38"/>
      <c r="LWY11" s="27"/>
      <c r="LWZ11" s="36"/>
      <c r="LXA11" s="37"/>
      <c r="LXB11" s="38"/>
      <c r="LXC11" s="27"/>
      <c r="LXD11" s="36"/>
      <c r="LXE11" s="37"/>
      <c r="LXF11" s="38"/>
      <c r="LXG11" s="27"/>
      <c r="LXH11" s="36"/>
      <c r="LXI11" s="37"/>
      <c r="LXJ11" s="38"/>
      <c r="LXK11" s="27"/>
      <c r="LXL11" s="36"/>
      <c r="LXM11" s="37"/>
      <c r="LXN11" s="38"/>
      <c r="LXO11" s="27"/>
      <c r="LXP11" s="36"/>
      <c r="LXQ11" s="37"/>
      <c r="LXR11" s="38"/>
      <c r="LXS11" s="27"/>
      <c r="LXT11" s="36"/>
      <c r="LXU11" s="37"/>
      <c r="LXV11" s="38"/>
      <c r="LXW11" s="27"/>
      <c r="LXX11" s="36"/>
      <c r="LXY11" s="37"/>
      <c r="LXZ11" s="38"/>
      <c r="LYA11" s="27"/>
      <c r="LYB11" s="36"/>
      <c r="LYC11" s="37"/>
      <c r="LYD11" s="38"/>
      <c r="LYE11" s="27"/>
      <c r="LYF11" s="36"/>
      <c r="LYG11" s="37"/>
      <c r="LYH11" s="38"/>
      <c r="LYI11" s="27"/>
      <c r="LYJ11" s="36"/>
      <c r="LYK11" s="37"/>
      <c r="LYL11" s="38"/>
      <c r="LYM11" s="27"/>
      <c r="LYN11" s="36"/>
      <c r="LYO11" s="37"/>
      <c r="LYP11" s="38"/>
      <c r="LYQ11" s="27"/>
      <c r="LYR11" s="36"/>
      <c r="LYS11" s="37"/>
      <c r="LYT11" s="38"/>
      <c r="LYU11" s="27"/>
      <c r="LYV11" s="36"/>
      <c r="LYW11" s="37"/>
      <c r="LYX11" s="38"/>
      <c r="LYY11" s="27"/>
      <c r="LYZ11" s="36"/>
      <c r="LZA11" s="37"/>
      <c r="LZB11" s="38"/>
      <c r="LZC11" s="27"/>
      <c r="LZD11" s="36"/>
      <c r="LZE11" s="37"/>
      <c r="LZF11" s="38"/>
      <c r="LZG11" s="27"/>
      <c r="LZH11" s="36"/>
      <c r="LZI11" s="37"/>
      <c r="LZJ11" s="38"/>
      <c r="LZK11" s="27"/>
      <c r="LZL11" s="36"/>
      <c r="LZM11" s="37"/>
      <c r="LZN11" s="38"/>
      <c r="LZO11" s="27"/>
      <c r="LZP11" s="36"/>
      <c r="LZQ11" s="37"/>
      <c r="LZR11" s="38"/>
      <c r="LZS11" s="27"/>
      <c r="LZT11" s="36"/>
      <c r="LZU11" s="37"/>
      <c r="LZV11" s="38"/>
      <c r="LZW11" s="27"/>
      <c r="LZX11" s="36"/>
      <c r="LZY11" s="37"/>
      <c r="LZZ11" s="38"/>
      <c r="MAA11" s="27"/>
      <c r="MAB11" s="36"/>
      <c r="MAC11" s="37"/>
      <c r="MAD11" s="38"/>
      <c r="MAE11" s="27"/>
      <c r="MAF11" s="36"/>
      <c r="MAG11" s="37"/>
      <c r="MAH11" s="38"/>
      <c r="MAI11" s="27"/>
      <c r="MAJ11" s="36"/>
      <c r="MAK11" s="37"/>
      <c r="MAL11" s="38"/>
      <c r="MAM11" s="27"/>
      <c r="MAN11" s="36"/>
      <c r="MAO11" s="37"/>
      <c r="MAP11" s="38"/>
      <c r="MAQ11" s="27"/>
      <c r="MAR11" s="36"/>
      <c r="MAS11" s="37"/>
      <c r="MAT11" s="38"/>
      <c r="MAU11" s="27"/>
      <c r="MAV11" s="36"/>
      <c r="MAW11" s="37"/>
      <c r="MAX11" s="38"/>
      <c r="MAY11" s="27"/>
      <c r="MAZ11" s="36"/>
      <c r="MBA11" s="37"/>
      <c r="MBB11" s="38"/>
      <c r="MBC11" s="27"/>
      <c r="MBD11" s="36"/>
      <c r="MBE11" s="37"/>
      <c r="MBF11" s="38"/>
      <c r="MBG11" s="27"/>
      <c r="MBH11" s="36"/>
      <c r="MBI11" s="37"/>
      <c r="MBJ11" s="38"/>
      <c r="MBK11" s="27"/>
      <c r="MBL11" s="36"/>
      <c r="MBM11" s="37"/>
      <c r="MBN11" s="38"/>
      <c r="MBO11" s="27"/>
      <c r="MBP11" s="36"/>
      <c r="MBQ11" s="37"/>
      <c r="MBR11" s="38"/>
      <c r="MBS11" s="27"/>
      <c r="MBT11" s="36"/>
      <c r="MBU11" s="37"/>
      <c r="MBV11" s="38"/>
      <c r="MBW11" s="27"/>
      <c r="MBX11" s="36"/>
      <c r="MBY11" s="37"/>
      <c r="MBZ11" s="38"/>
      <c r="MCA11" s="27"/>
      <c r="MCB11" s="36"/>
      <c r="MCC11" s="37"/>
      <c r="MCD11" s="38"/>
      <c r="MCE11" s="27"/>
      <c r="MCF11" s="36"/>
      <c r="MCG11" s="37"/>
      <c r="MCH11" s="38"/>
      <c r="MCI11" s="27"/>
      <c r="MCJ11" s="36"/>
      <c r="MCK11" s="37"/>
      <c r="MCL11" s="38"/>
      <c r="MCM11" s="27"/>
      <c r="MCN11" s="36"/>
      <c r="MCO11" s="37"/>
      <c r="MCP11" s="38"/>
      <c r="MCQ11" s="27"/>
      <c r="MCR11" s="36"/>
      <c r="MCS11" s="37"/>
      <c r="MCT11" s="38"/>
      <c r="MCU11" s="27"/>
      <c r="MCV11" s="36"/>
      <c r="MCW11" s="37"/>
      <c r="MCX11" s="38"/>
      <c r="MCY11" s="27"/>
      <c r="MCZ11" s="36"/>
      <c r="MDA11" s="37"/>
      <c r="MDB11" s="38"/>
      <c r="MDC11" s="27"/>
      <c r="MDD11" s="36"/>
      <c r="MDE11" s="37"/>
      <c r="MDF11" s="38"/>
      <c r="MDG11" s="27"/>
      <c r="MDH11" s="36"/>
      <c r="MDI11" s="37"/>
      <c r="MDJ11" s="38"/>
      <c r="MDK11" s="27"/>
      <c r="MDL11" s="36"/>
      <c r="MDM11" s="37"/>
      <c r="MDN11" s="38"/>
      <c r="MDO11" s="27"/>
      <c r="MDP11" s="36"/>
      <c r="MDQ11" s="37"/>
      <c r="MDR11" s="38"/>
      <c r="MDS11" s="27"/>
      <c r="MDT11" s="36"/>
      <c r="MDU11" s="37"/>
      <c r="MDV11" s="38"/>
      <c r="MDW11" s="27"/>
      <c r="MDX11" s="36"/>
      <c r="MDY11" s="37"/>
      <c r="MDZ11" s="38"/>
      <c r="MEA11" s="27"/>
      <c r="MEB11" s="36"/>
      <c r="MEC11" s="37"/>
      <c r="MED11" s="38"/>
      <c r="MEE11" s="27"/>
      <c r="MEF11" s="36"/>
      <c r="MEG11" s="37"/>
      <c r="MEH11" s="38"/>
      <c r="MEI11" s="27"/>
      <c r="MEJ11" s="36"/>
      <c r="MEK11" s="37"/>
      <c r="MEL11" s="38"/>
      <c r="MEM11" s="27"/>
      <c r="MEN11" s="36"/>
      <c r="MEO11" s="37"/>
      <c r="MEP11" s="38"/>
      <c r="MEQ11" s="27"/>
      <c r="MER11" s="36"/>
      <c r="MES11" s="37"/>
      <c r="MET11" s="38"/>
      <c r="MEU11" s="27"/>
      <c r="MEV11" s="36"/>
      <c r="MEW11" s="37"/>
      <c r="MEX11" s="38"/>
      <c r="MEY11" s="27"/>
      <c r="MEZ11" s="36"/>
      <c r="MFA11" s="37"/>
      <c r="MFB11" s="38"/>
      <c r="MFC11" s="27"/>
      <c r="MFD11" s="36"/>
      <c r="MFE11" s="37"/>
      <c r="MFF11" s="38"/>
      <c r="MFG11" s="27"/>
      <c r="MFH11" s="36"/>
      <c r="MFI11" s="37"/>
      <c r="MFJ11" s="38"/>
      <c r="MFK11" s="27"/>
      <c r="MFL11" s="36"/>
      <c r="MFM11" s="37"/>
      <c r="MFN11" s="38"/>
      <c r="MFO11" s="27"/>
      <c r="MFP11" s="36"/>
      <c r="MFQ11" s="37"/>
      <c r="MFR11" s="38"/>
      <c r="MFS11" s="27"/>
      <c r="MFT11" s="36"/>
      <c r="MFU11" s="37"/>
      <c r="MFV11" s="38"/>
      <c r="MFW11" s="27"/>
      <c r="MFX11" s="36"/>
      <c r="MFY11" s="37"/>
      <c r="MFZ11" s="38"/>
      <c r="MGA11" s="27"/>
      <c r="MGB11" s="36"/>
      <c r="MGC11" s="37"/>
      <c r="MGD11" s="38"/>
      <c r="MGE11" s="27"/>
      <c r="MGF11" s="36"/>
      <c r="MGG11" s="37"/>
      <c r="MGH11" s="38"/>
      <c r="MGI11" s="27"/>
      <c r="MGJ11" s="36"/>
      <c r="MGK11" s="37"/>
      <c r="MGL11" s="38"/>
      <c r="MGM11" s="27"/>
      <c r="MGN11" s="36"/>
      <c r="MGO11" s="37"/>
      <c r="MGP11" s="38"/>
      <c r="MGQ11" s="27"/>
      <c r="MGR11" s="36"/>
      <c r="MGS11" s="37"/>
      <c r="MGT11" s="38"/>
      <c r="MGU11" s="27"/>
      <c r="MGV11" s="36"/>
      <c r="MGW11" s="37"/>
      <c r="MGX11" s="38"/>
      <c r="MGY11" s="27"/>
      <c r="MGZ11" s="36"/>
      <c r="MHA11" s="37"/>
      <c r="MHB11" s="38"/>
      <c r="MHC11" s="27"/>
      <c r="MHD11" s="36"/>
      <c r="MHE11" s="37"/>
      <c r="MHF11" s="38"/>
      <c r="MHG11" s="27"/>
      <c r="MHH11" s="36"/>
      <c r="MHI11" s="37"/>
      <c r="MHJ11" s="38"/>
      <c r="MHK11" s="27"/>
      <c r="MHL11" s="36"/>
      <c r="MHM11" s="37"/>
      <c r="MHN11" s="38"/>
      <c r="MHO11" s="27"/>
      <c r="MHP11" s="36"/>
      <c r="MHQ11" s="37"/>
      <c r="MHR11" s="38"/>
      <c r="MHS11" s="27"/>
      <c r="MHT11" s="36"/>
      <c r="MHU11" s="37"/>
      <c r="MHV11" s="38"/>
      <c r="MHW11" s="27"/>
      <c r="MHX11" s="36"/>
      <c r="MHY11" s="37"/>
      <c r="MHZ11" s="38"/>
      <c r="MIA11" s="27"/>
      <c r="MIB11" s="36"/>
      <c r="MIC11" s="37"/>
      <c r="MID11" s="38"/>
      <c r="MIE11" s="27"/>
      <c r="MIF11" s="36"/>
      <c r="MIG11" s="37"/>
      <c r="MIH11" s="38"/>
      <c r="MII11" s="27"/>
      <c r="MIJ11" s="36"/>
      <c r="MIK11" s="37"/>
      <c r="MIL11" s="38"/>
      <c r="MIM11" s="27"/>
      <c r="MIN11" s="36"/>
      <c r="MIO11" s="37"/>
      <c r="MIP11" s="38"/>
      <c r="MIQ11" s="27"/>
      <c r="MIR11" s="36"/>
      <c r="MIS11" s="37"/>
      <c r="MIT11" s="38"/>
      <c r="MIU11" s="27"/>
      <c r="MIV11" s="36"/>
      <c r="MIW11" s="37"/>
      <c r="MIX11" s="38"/>
      <c r="MIY11" s="27"/>
      <c r="MIZ11" s="36"/>
      <c r="MJA11" s="37"/>
      <c r="MJB11" s="38"/>
      <c r="MJC11" s="27"/>
      <c r="MJD11" s="36"/>
      <c r="MJE11" s="37"/>
      <c r="MJF11" s="38"/>
      <c r="MJG11" s="27"/>
      <c r="MJH11" s="36"/>
      <c r="MJI11" s="37"/>
      <c r="MJJ11" s="38"/>
      <c r="MJK11" s="27"/>
      <c r="MJL11" s="36"/>
      <c r="MJM11" s="37"/>
      <c r="MJN11" s="38"/>
      <c r="MJO11" s="27"/>
      <c r="MJP11" s="36"/>
      <c r="MJQ11" s="37"/>
      <c r="MJR11" s="38"/>
      <c r="MJS11" s="27"/>
      <c r="MJT11" s="36"/>
      <c r="MJU11" s="37"/>
      <c r="MJV11" s="38"/>
      <c r="MJW11" s="27"/>
      <c r="MJX11" s="36"/>
      <c r="MJY11" s="37"/>
      <c r="MJZ11" s="38"/>
      <c r="MKA11" s="27"/>
      <c r="MKB11" s="36"/>
      <c r="MKC11" s="37"/>
      <c r="MKD11" s="38"/>
      <c r="MKE11" s="27"/>
      <c r="MKF11" s="36"/>
      <c r="MKG11" s="37"/>
      <c r="MKH11" s="38"/>
      <c r="MKI11" s="27"/>
      <c r="MKJ11" s="36"/>
      <c r="MKK11" s="37"/>
      <c r="MKL11" s="38"/>
      <c r="MKM11" s="27"/>
      <c r="MKN11" s="36"/>
      <c r="MKO11" s="37"/>
      <c r="MKP11" s="38"/>
      <c r="MKQ11" s="27"/>
      <c r="MKR11" s="36"/>
      <c r="MKS11" s="37"/>
      <c r="MKT11" s="38"/>
      <c r="MKU11" s="27"/>
      <c r="MKV11" s="36"/>
      <c r="MKW11" s="37"/>
      <c r="MKX11" s="38"/>
      <c r="MKY11" s="27"/>
      <c r="MKZ11" s="36"/>
      <c r="MLA11" s="37"/>
      <c r="MLB11" s="38"/>
      <c r="MLC11" s="27"/>
      <c r="MLD11" s="36"/>
      <c r="MLE11" s="37"/>
      <c r="MLF11" s="38"/>
      <c r="MLG11" s="27"/>
      <c r="MLH11" s="36"/>
      <c r="MLI11" s="37"/>
      <c r="MLJ11" s="38"/>
      <c r="MLK11" s="27"/>
      <c r="MLL11" s="36"/>
      <c r="MLM11" s="37"/>
      <c r="MLN11" s="38"/>
      <c r="MLO11" s="27"/>
      <c r="MLP11" s="36"/>
      <c r="MLQ11" s="37"/>
      <c r="MLR11" s="38"/>
      <c r="MLS11" s="27"/>
      <c r="MLT11" s="36"/>
      <c r="MLU11" s="37"/>
      <c r="MLV11" s="38"/>
      <c r="MLW11" s="27"/>
      <c r="MLX11" s="36"/>
      <c r="MLY11" s="37"/>
      <c r="MLZ11" s="38"/>
      <c r="MMA11" s="27"/>
      <c r="MMB11" s="36"/>
      <c r="MMC11" s="37"/>
      <c r="MMD11" s="38"/>
      <c r="MME11" s="27"/>
      <c r="MMF11" s="36"/>
      <c r="MMG11" s="37"/>
      <c r="MMH11" s="38"/>
      <c r="MMI11" s="27"/>
      <c r="MMJ11" s="36"/>
      <c r="MMK11" s="37"/>
      <c r="MML11" s="38"/>
      <c r="MMM11" s="27"/>
      <c r="MMN11" s="36"/>
      <c r="MMO11" s="37"/>
      <c r="MMP11" s="38"/>
      <c r="MMQ11" s="27"/>
      <c r="MMR11" s="36"/>
      <c r="MMS11" s="37"/>
      <c r="MMT11" s="38"/>
      <c r="MMU11" s="27"/>
      <c r="MMV11" s="36"/>
      <c r="MMW11" s="37"/>
      <c r="MMX11" s="38"/>
      <c r="MMY11" s="27"/>
      <c r="MMZ11" s="36"/>
      <c r="MNA11" s="37"/>
      <c r="MNB11" s="38"/>
      <c r="MNC11" s="27"/>
      <c r="MND11" s="36"/>
      <c r="MNE11" s="37"/>
      <c r="MNF11" s="38"/>
      <c r="MNG11" s="27"/>
      <c r="MNH11" s="36"/>
      <c r="MNI11" s="37"/>
      <c r="MNJ11" s="38"/>
      <c r="MNK11" s="27"/>
      <c r="MNL11" s="36"/>
      <c r="MNM11" s="37"/>
      <c r="MNN11" s="38"/>
      <c r="MNO11" s="27"/>
      <c r="MNP11" s="36"/>
      <c r="MNQ11" s="37"/>
      <c r="MNR11" s="38"/>
      <c r="MNS11" s="27"/>
      <c r="MNT11" s="36"/>
      <c r="MNU11" s="37"/>
      <c r="MNV11" s="38"/>
      <c r="MNW11" s="27"/>
      <c r="MNX11" s="36"/>
      <c r="MNY11" s="37"/>
      <c r="MNZ11" s="38"/>
      <c r="MOA11" s="27"/>
      <c r="MOB11" s="36"/>
      <c r="MOC11" s="37"/>
      <c r="MOD11" s="38"/>
      <c r="MOE11" s="27"/>
      <c r="MOF11" s="36"/>
      <c r="MOG11" s="37"/>
      <c r="MOH11" s="38"/>
      <c r="MOI11" s="27"/>
      <c r="MOJ11" s="36"/>
      <c r="MOK11" s="37"/>
      <c r="MOL11" s="38"/>
      <c r="MOM11" s="27"/>
      <c r="MON11" s="36"/>
      <c r="MOO11" s="37"/>
      <c r="MOP11" s="38"/>
      <c r="MOQ11" s="27"/>
      <c r="MOR11" s="36"/>
      <c r="MOS11" s="37"/>
      <c r="MOT11" s="38"/>
      <c r="MOU11" s="27"/>
      <c r="MOV11" s="36"/>
      <c r="MOW11" s="37"/>
      <c r="MOX11" s="38"/>
      <c r="MOY11" s="27"/>
      <c r="MOZ11" s="36"/>
      <c r="MPA11" s="37"/>
      <c r="MPB11" s="38"/>
      <c r="MPC11" s="27"/>
      <c r="MPD11" s="36"/>
      <c r="MPE11" s="37"/>
      <c r="MPF11" s="38"/>
      <c r="MPG11" s="27"/>
      <c r="MPH11" s="36"/>
      <c r="MPI11" s="37"/>
      <c r="MPJ11" s="38"/>
      <c r="MPK11" s="27"/>
      <c r="MPL11" s="36"/>
      <c r="MPM11" s="37"/>
      <c r="MPN11" s="38"/>
      <c r="MPO11" s="27"/>
      <c r="MPP11" s="36"/>
      <c r="MPQ11" s="37"/>
      <c r="MPR11" s="38"/>
      <c r="MPS11" s="27"/>
      <c r="MPT11" s="36"/>
      <c r="MPU11" s="37"/>
      <c r="MPV11" s="38"/>
      <c r="MPW11" s="27"/>
      <c r="MPX11" s="36"/>
      <c r="MPY11" s="37"/>
      <c r="MPZ11" s="38"/>
      <c r="MQA11" s="27"/>
      <c r="MQB11" s="36"/>
      <c r="MQC11" s="37"/>
      <c r="MQD11" s="38"/>
      <c r="MQE11" s="27"/>
      <c r="MQF11" s="36"/>
      <c r="MQG11" s="37"/>
      <c r="MQH11" s="38"/>
      <c r="MQI11" s="27"/>
      <c r="MQJ11" s="36"/>
      <c r="MQK11" s="37"/>
      <c r="MQL11" s="38"/>
      <c r="MQM11" s="27"/>
      <c r="MQN11" s="36"/>
      <c r="MQO11" s="37"/>
      <c r="MQP11" s="38"/>
      <c r="MQQ11" s="27"/>
      <c r="MQR11" s="36"/>
      <c r="MQS11" s="37"/>
      <c r="MQT11" s="38"/>
      <c r="MQU11" s="27"/>
      <c r="MQV11" s="36"/>
      <c r="MQW11" s="37"/>
      <c r="MQX11" s="38"/>
      <c r="MQY11" s="27"/>
      <c r="MQZ11" s="36"/>
      <c r="MRA11" s="37"/>
      <c r="MRB11" s="38"/>
      <c r="MRC11" s="27"/>
      <c r="MRD11" s="36"/>
      <c r="MRE11" s="37"/>
      <c r="MRF11" s="38"/>
      <c r="MRG11" s="27"/>
      <c r="MRH11" s="36"/>
      <c r="MRI11" s="37"/>
      <c r="MRJ11" s="38"/>
      <c r="MRK11" s="27"/>
      <c r="MRL11" s="36"/>
      <c r="MRM11" s="37"/>
      <c r="MRN11" s="38"/>
      <c r="MRO11" s="27"/>
      <c r="MRP11" s="36"/>
      <c r="MRQ11" s="37"/>
      <c r="MRR11" s="38"/>
      <c r="MRS11" s="27"/>
      <c r="MRT11" s="36"/>
      <c r="MRU11" s="37"/>
      <c r="MRV11" s="38"/>
      <c r="MRW11" s="27"/>
      <c r="MRX11" s="36"/>
      <c r="MRY11" s="37"/>
      <c r="MRZ11" s="38"/>
      <c r="MSA11" s="27"/>
      <c r="MSB11" s="36"/>
      <c r="MSC11" s="37"/>
      <c r="MSD11" s="38"/>
      <c r="MSE11" s="27"/>
      <c r="MSF11" s="36"/>
      <c r="MSG11" s="37"/>
      <c r="MSH11" s="38"/>
      <c r="MSI11" s="27"/>
      <c r="MSJ11" s="36"/>
      <c r="MSK11" s="37"/>
      <c r="MSL11" s="38"/>
      <c r="MSM11" s="27"/>
      <c r="MSN11" s="36"/>
      <c r="MSO11" s="37"/>
      <c r="MSP11" s="38"/>
      <c r="MSQ11" s="27"/>
      <c r="MSR11" s="36"/>
      <c r="MSS11" s="37"/>
      <c r="MST11" s="38"/>
      <c r="MSU11" s="27"/>
      <c r="MSV11" s="36"/>
      <c r="MSW11" s="37"/>
      <c r="MSX11" s="38"/>
      <c r="MSY11" s="27"/>
      <c r="MSZ11" s="36"/>
      <c r="MTA11" s="37"/>
      <c r="MTB11" s="38"/>
      <c r="MTC11" s="27"/>
      <c r="MTD11" s="36"/>
      <c r="MTE11" s="37"/>
      <c r="MTF11" s="38"/>
      <c r="MTG11" s="27"/>
      <c r="MTH11" s="36"/>
      <c r="MTI11" s="37"/>
      <c r="MTJ11" s="38"/>
      <c r="MTK11" s="27"/>
      <c r="MTL11" s="36"/>
      <c r="MTM11" s="37"/>
      <c r="MTN11" s="38"/>
      <c r="MTO11" s="27"/>
      <c r="MTP11" s="36"/>
      <c r="MTQ11" s="37"/>
      <c r="MTR11" s="38"/>
      <c r="MTS11" s="27"/>
      <c r="MTT11" s="36"/>
      <c r="MTU11" s="37"/>
      <c r="MTV11" s="38"/>
      <c r="MTW11" s="27"/>
      <c r="MTX11" s="36"/>
      <c r="MTY11" s="37"/>
      <c r="MTZ11" s="38"/>
      <c r="MUA11" s="27"/>
      <c r="MUB11" s="36"/>
      <c r="MUC11" s="37"/>
      <c r="MUD11" s="38"/>
      <c r="MUE11" s="27"/>
      <c r="MUF11" s="36"/>
      <c r="MUG11" s="37"/>
      <c r="MUH11" s="38"/>
      <c r="MUI11" s="27"/>
      <c r="MUJ11" s="36"/>
      <c r="MUK11" s="37"/>
      <c r="MUL11" s="38"/>
      <c r="MUM11" s="27"/>
      <c r="MUN11" s="36"/>
      <c r="MUO11" s="37"/>
      <c r="MUP11" s="38"/>
      <c r="MUQ11" s="27"/>
      <c r="MUR11" s="36"/>
      <c r="MUS11" s="37"/>
      <c r="MUT11" s="38"/>
      <c r="MUU11" s="27"/>
      <c r="MUV11" s="36"/>
      <c r="MUW11" s="37"/>
      <c r="MUX11" s="38"/>
      <c r="MUY11" s="27"/>
      <c r="MUZ11" s="36"/>
      <c r="MVA11" s="37"/>
      <c r="MVB11" s="38"/>
      <c r="MVC11" s="27"/>
      <c r="MVD11" s="36"/>
      <c r="MVE11" s="37"/>
      <c r="MVF11" s="38"/>
      <c r="MVG11" s="27"/>
      <c r="MVH11" s="36"/>
      <c r="MVI11" s="37"/>
      <c r="MVJ11" s="38"/>
      <c r="MVK11" s="27"/>
      <c r="MVL11" s="36"/>
      <c r="MVM11" s="37"/>
      <c r="MVN11" s="38"/>
      <c r="MVO11" s="27"/>
      <c r="MVP11" s="36"/>
      <c r="MVQ11" s="37"/>
      <c r="MVR11" s="38"/>
      <c r="MVS11" s="27"/>
      <c r="MVT11" s="36"/>
      <c r="MVU11" s="37"/>
      <c r="MVV11" s="38"/>
      <c r="MVW11" s="27"/>
      <c r="MVX11" s="36"/>
      <c r="MVY11" s="37"/>
      <c r="MVZ11" s="38"/>
      <c r="MWA11" s="27"/>
      <c r="MWB11" s="36"/>
      <c r="MWC11" s="37"/>
      <c r="MWD11" s="38"/>
      <c r="MWE11" s="27"/>
      <c r="MWF11" s="36"/>
      <c r="MWG11" s="37"/>
      <c r="MWH11" s="38"/>
      <c r="MWI11" s="27"/>
      <c r="MWJ11" s="36"/>
      <c r="MWK11" s="37"/>
      <c r="MWL11" s="38"/>
      <c r="MWM11" s="27"/>
      <c r="MWN11" s="36"/>
      <c r="MWO11" s="37"/>
      <c r="MWP11" s="38"/>
      <c r="MWQ11" s="27"/>
      <c r="MWR11" s="36"/>
      <c r="MWS11" s="37"/>
      <c r="MWT11" s="38"/>
      <c r="MWU11" s="27"/>
      <c r="MWV11" s="36"/>
      <c r="MWW11" s="37"/>
      <c r="MWX11" s="38"/>
      <c r="MWY11" s="27"/>
      <c r="MWZ11" s="36"/>
      <c r="MXA11" s="37"/>
      <c r="MXB11" s="38"/>
      <c r="MXC11" s="27"/>
      <c r="MXD11" s="36"/>
      <c r="MXE11" s="37"/>
      <c r="MXF11" s="38"/>
      <c r="MXG11" s="27"/>
      <c r="MXH11" s="36"/>
      <c r="MXI11" s="37"/>
      <c r="MXJ11" s="38"/>
      <c r="MXK11" s="27"/>
      <c r="MXL11" s="36"/>
      <c r="MXM11" s="37"/>
      <c r="MXN11" s="38"/>
      <c r="MXO11" s="27"/>
      <c r="MXP11" s="36"/>
      <c r="MXQ11" s="37"/>
      <c r="MXR11" s="38"/>
      <c r="MXS11" s="27"/>
      <c r="MXT11" s="36"/>
      <c r="MXU11" s="37"/>
      <c r="MXV11" s="38"/>
      <c r="MXW11" s="27"/>
      <c r="MXX11" s="36"/>
      <c r="MXY11" s="37"/>
      <c r="MXZ11" s="38"/>
      <c r="MYA11" s="27"/>
      <c r="MYB11" s="36"/>
      <c r="MYC11" s="37"/>
      <c r="MYD11" s="38"/>
      <c r="MYE11" s="27"/>
      <c r="MYF11" s="36"/>
      <c r="MYG11" s="37"/>
      <c r="MYH11" s="38"/>
      <c r="MYI11" s="27"/>
      <c r="MYJ11" s="36"/>
      <c r="MYK11" s="37"/>
      <c r="MYL11" s="38"/>
      <c r="MYM11" s="27"/>
      <c r="MYN11" s="36"/>
      <c r="MYO11" s="37"/>
      <c r="MYP11" s="38"/>
      <c r="MYQ11" s="27"/>
      <c r="MYR11" s="36"/>
      <c r="MYS11" s="37"/>
      <c r="MYT11" s="38"/>
      <c r="MYU11" s="27"/>
      <c r="MYV11" s="36"/>
      <c r="MYW11" s="37"/>
      <c r="MYX11" s="38"/>
      <c r="MYY11" s="27"/>
      <c r="MYZ11" s="36"/>
      <c r="MZA11" s="37"/>
      <c r="MZB11" s="38"/>
      <c r="MZC11" s="27"/>
      <c r="MZD11" s="36"/>
      <c r="MZE11" s="37"/>
      <c r="MZF11" s="38"/>
      <c r="MZG11" s="27"/>
      <c r="MZH11" s="36"/>
      <c r="MZI11" s="37"/>
      <c r="MZJ11" s="38"/>
      <c r="MZK11" s="27"/>
      <c r="MZL11" s="36"/>
      <c r="MZM11" s="37"/>
      <c r="MZN11" s="38"/>
      <c r="MZO11" s="27"/>
      <c r="MZP11" s="36"/>
      <c r="MZQ11" s="37"/>
      <c r="MZR11" s="38"/>
      <c r="MZS11" s="27"/>
      <c r="MZT11" s="36"/>
      <c r="MZU11" s="37"/>
      <c r="MZV11" s="38"/>
      <c r="MZW11" s="27"/>
      <c r="MZX11" s="36"/>
      <c r="MZY11" s="37"/>
      <c r="MZZ11" s="38"/>
      <c r="NAA11" s="27"/>
      <c r="NAB11" s="36"/>
      <c r="NAC11" s="37"/>
      <c r="NAD11" s="38"/>
      <c r="NAE11" s="27"/>
      <c r="NAF11" s="36"/>
      <c r="NAG11" s="37"/>
      <c r="NAH11" s="38"/>
      <c r="NAI11" s="27"/>
      <c r="NAJ11" s="36"/>
      <c r="NAK11" s="37"/>
      <c r="NAL11" s="38"/>
      <c r="NAM11" s="27"/>
      <c r="NAN11" s="36"/>
      <c r="NAO11" s="37"/>
      <c r="NAP11" s="38"/>
      <c r="NAQ11" s="27"/>
      <c r="NAR11" s="36"/>
      <c r="NAS11" s="37"/>
      <c r="NAT11" s="38"/>
      <c r="NAU11" s="27"/>
      <c r="NAV11" s="36"/>
      <c r="NAW11" s="37"/>
      <c r="NAX11" s="38"/>
      <c r="NAY11" s="27"/>
      <c r="NAZ11" s="36"/>
      <c r="NBA11" s="37"/>
      <c r="NBB11" s="38"/>
      <c r="NBC11" s="27"/>
      <c r="NBD11" s="36"/>
      <c r="NBE11" s="37"/>
      <c r="NBF11" s="38"/>
      <c r="NBG11" s="27"/>
      <c r="NBH11" s="36"/>
      <c r="NBI11" s="37"/>
      <c r="NBJ11" s="38"/>
      <c r="NBK11" s="27"/>
      <c r="NBL11" s="36"/>
      <c r="NBM11" s="37"/>
      <c r="NBN11" s="38"/>
      <c r="NBO11" s="27"/>
      <c r="NBP11" s="36"/>
      <c r="NBQ11" s="37"/>
      <c r="NBR11" s="38"/>
      <c r="NBS11" s="27"/>
      <c r="NBT11" s="36"/>
      <c r="NBU11" s="37"/>
      <c r="NBV11" s="38"/>
      <c r="NBW11" s="27"/>
      <c r="NBX11" s="36"/>
      <c r="NBY11" s="37"/>
      <c r="NBZ11" s="38"/>
      <c r="NCA11" s="27"/>
      <c r="NCB11" s="36"/>
      <c r="NCC11" s="37"/>
      <c r="NCD11" s="38"/>
      <c r="NCE11" s="27"/>
      <c r="NCF11" s="36"/>
      <c r="NCG11" s="37"/>
      <c r="NCH11" s="38"/>
      <c r="NCI11" s="27"/>
      <c r="NCJ11" s="36"/>
      <c r="NCK11" s="37"/>
      <c r="NCL11" s="38"/>
      <c r="NCM11" s="27"/>
      <c r="NCN11" s="36"/>
      <c r="NCO11" s="37"/>
      <c r="NCP11" s="38"/>
      <c r="NCQ11" s="27"/>
      <c r="NCR11" s="36"/>
      <c r="NCS11" s="37"/>
      <c r="NCT11" s="38"/>
      <c r="NCU11" s="27"/>
      <c r="NCV11" s="36"/>
      <c r="NCW11" s="37"/>
      <c r="NCX11" s="38"/>
      <c r="NCY11" s="27"/>
      <c r="NCZ11" s="36"/>
      <c r="NDA11" s="37"/>
      <c r="NDB11" s="38"/>
      <c r="NDC11" s="27"/>
      <c r="NDD11" s="36"/>
      <c r="NDE11" s="37"/>
      <c r="NDF11" s="38"/>
      <c r="NDG11" s="27"/>
      <c r="NDH11" s="36"/>
      <c r="NDI11" s="37"/>
      <c r="NDJ11" s="38"/>
      <c r="NDK11" s="27"/>
      <c r="NDL11" s="36"/>
      <c r="NDM11" s="37"/>
      <c r="NDN11" s="38"/>
      <c r="NDO11" s="27"/>
      <c r="NDP11" s="36"/>
      <c r="NDQ11" s="37"/>
      <c r="NDR11" s="38"/>
      <c r="NDS11" s="27"/>
      <c r="NDT11" s="36"/>
      <c r="NDU11" s="37"/>
      <c r="NDV11" s="38"/>
      <c r="NDW11" s="27"/>
      <c r="NDX11" s="36"/>
      <c r="NDY11" s="37"/>
      <c r="NDZ11" s="38"/>
      <c r="NEA11" s="27"/>
      <c r="NEB11" s="36"/>
      <c r="NEC11" s="37"/>
      <c r="NED11" s="38"/>
      <c r="NEE11" s="27"/>
      <c r="NEF11" s="36"/>
      <c r="NEG11" s="37"/>
      <c r="NEH11" s="38"/>
      <c r="NEI11" s="27"/>
      <c r="NEJ11" s="36"/>
      <c r="NEK11" s="37"/>
      <c r="NEL11" s="38"/>
      <c r="NEM11" s="27"/>
      <c r="NEN11" s="36"/>
      <c r="NEO11" s="37"/>
      <c r="NEP11" s="38"/>
      <c r="NEQ11" s="27"/>
      <c r="NER11" s="36"/>
      <c r="NES11" s="37"/>
      <c r="NET11" s="38"/>
      <c r="NEU11" s="27"/>
      <c r="NEV11" s="36"/>
      <c r="NEW11" s="37"/>
      <c r="NEX11" s="38"/>
      <c r="NEY11" s="27"/>
      <c r="NEZ11" s="36"/>
      <c r="NFA11" s="37"/>
      <c r="NFB11" s="38"/>
      <c r="NFC11" s="27"/>
      <c r="NFD11" s="36"/>
      <c r="NFE11" s="37"/>
      <c r="NFF11" s="38"/>
      <c r="NFG11" s="27"/>
      <c r="NFH11" s="36"/>
      <c r="NFI11" s="37"/>
      <c r="NFJ11" s="38"/>
      <c r="NFK11" s="27"/>
      <c r="NFL11" s="36"/>
      <c r="NFM11" s="37"/>
      <c r="NFN11" s="38"/>
      <c r="NFO11" s="27"/>
      <c r="NFP11" s="36"/>
      <c r="NFQ11" s="37"/>
      <c r="NFR11" s="38"/>
      <c r="NFS11" s="27"/>
      <c r="NFT11" s="36"/>
      <c r="NFU11" s="37"/>
      <c r="NFV11" s="38"/>
      <c r="NFW11" s="27"/>
      <c r="NFX11" s="36"/>
      <c r="NFY11" s="37"/>
      <c r="NFZ11" s="38"/>
      <c r="NGA11" s="27"/>
      <c r="NGB11" s="36"/>
      <c r="NGC11" s="37"/>
      <c r="NGD11" s="38"/>
      <c r="NGE11" s="27"/>
      <c r="NGF11" s="36"/>
      <c r="NGG11" s="37"/>
      <c r="NGH11" s="38"/>
      <c r="NGI11" s="27"/>
      <c r="NGJ11" s="36"/>
      <c r="NGK11" s="37"/>
      <c r="NGL11" s="38"/>
      <c r="NGM11" s="27"/>
      <c r="NGN11" s="36"/>
      <c r="NGO11" s="37"/>
      <c r="NGP11" s="38"/>
      <c r="NGQ11" s="27"/>
      <c r="NGR11" s="36"/>
      <c r="NGS11" s="37"/>
      <c r="NGT11" s="38"/>
      <c r="NGU11" s="27"/>
      <c r="NGV11" s="36"/>
      <c r="NGW11" s="37"/>
      <c r="NGX11" s="38"/>
      <c r="NGY11" s="27"/>
      <c r="NGZ11" s="36"/>
      <c r="NHA11" s="37"/>
      <c r="NHB11" s="38"/>
      <c r="NHC11" s="27"/>
      <c r="NHD11" s="36"/>
      <c r="NHE11" s="37"/>
      <c r="NHF11" s="38"/>
      <c r="NHG11" s="27"/>
      <c r="NHH11" s="36"/>
      <c r="NHI11" s="37"/>
      <c r="NHJ11" s="38"/>
      <c r="NHK11" s="27"/>
      <c r="NHL11" s="36"/>
      <c r="NHM11" s="37"/>
      <c r="NHN11" s="38"/>
      <c r="NHO11" s="27"/>
      <c r="NHP11" s="36"/>
      <c r="NHQ11" s="37"/>
      <c r="NHR11" s="38"/>
      <c r="NHS11" s="27"/>
      <c r="NHT11" s="36"/>
      <c r="NHU11" s="37"/>
      <c r="NHV11" s="38"/>
      <c r="NHW11" s="27"/>
      <c r="NHX11" s="36"/>
      <c r="NHY11" s="37"/>
      <c r="NHZ11" s="38"/>
      <c r="NIA11" s="27"/>
      <c r="NIB11" s="36"/>
      <c r="NIC11" s="37"/>
      <c r="NID11" s="38"/>
      <c r="NIE11" s="27"/>
      <c r="NIF11" s="36"/>
      <c r="NIG11" s="37"/>
      <c r="NIH11" s="38"/>
      <c r="NII11" s="27"/>
      <c r="NIJ11" s="36"/>
      <c r="NIK11" s="37"/>
      <c r="NIL11" s="38"/>
      <c r="NIM11" s="27"/>
      <c r="NIN11" s="36"/>
      <c r="NIO11" s="37"/>
      <c r="NIP11" s="38"/>
      <c r="NIQ11" s="27"/>
      <c r="NIR11" s="36"/>
      <c r="NIS11" s="37"/>
      <c r="NIT11" s="38"/>
      <c r="NIU11" s="27"/>
      <c r="NIV11" s="36"/>
      <c r="NIW11" s="37"/>
      <c r="NIX11" s="38"/>
      <c r="NIY11" s="27"/>
      <c r="NIZ11" s="36"/>
      <c r="NJA11" s="37"/>
      <c r="NJB11" s="38"/>
      <c r="NJC11" s="27"/>
      <c r="NJD11" s="36"/>
      <c r="NJE11" s="37"/>
      <c r="NJF11" s="38"/>
      <c r="NJG11" s="27"/>
      <c r="NJH11" s="36"/>
      <c r="NJI11" s="37"/>
      <c r="NJJ11" s="38"/>
      <c r="NJK11" s="27"/>
      <c r="NJL11" s="36"/>
      <c r="NJM11" s="37"/>
      <c r="NJN11" s="38"/>
      <c r="NJO11" s="27"/>
      <c r="NJP11" s="36"/>
      <c r="NJQ11" s="37"/>
      <c r="NJR11" s="38"/>
      <c r="NJS11" s="27"/>
      <c r="NJT11" s="36"/>
      <c r="NJU11" s="37"/>
      <c r="NJV11" s="38"/>
      <c r="NJW11" s="27"/>
      <c r="NJX11" s="36"/>
      <c r="NJY11" s="37"/>
      <c r="NJZ11" s="38"/>
      <c r="NKA11" s="27"/>
      <c r="NKB11" s="36"/>
      <c r="NKC11" s="37"/>
      <c r="NKD11" s="38"/>
      <c r="NKE11" s="27"/>
      <c r="NKF11" s="36"/>
      <c r="NKG11" s="37"/>
      <c r="NKH11" s="38"/>
      <c r="NKI11" s="27"/>
      <c r="NKJ11" s="36"/>
      <c r="NKK11" s="37"/>
      <c r="NKL11" s="38"/>
      <c r="NKM11" s="27"/>
      <c r="NKN11" s="36"/>
      <c r="NKO11" s="37"/>
      <c r="NKP11" s="38"/>
      <c r="NKQ11" s="27"/>
      <c r="NKR11" s="36"/>
      <c r="NKS11" s="37"/>
      <c r="NKT11" s="38"/>
      <c r="NKU11" s="27"/>
      <c r="NKV11" s="36"/>
      <c r="NKW11" s="37"/>
      <c r="NKX11" s="38"/>
      <c r="NKY11" s="27"/>
      <c r="NKZ11" s="36"/>
      <c r="NLA11" s="37"/>
      <c r="NLB11" s="38"/>
      <c r="NLC11" s="27"/>
      <c r="NLD11" s="36"/>
      <c r="NLE11" s="37"/>
      <c r="NLF11" s="38"/>
      <c r="NLG11" s="27"/>
      <c r="NLH11" s="36"/>
      <c r="NLI11" s="37"/>
      <c r="NLJ11" s="38"/>
      <c r="NLK11" s="27"/>
      <c r="NLL11" s="36"/>
      <c r="NLM11" s="37"/>
      <c r="NLN11" s="38"/>
      <c r="NLO11" s="27"/>
      <c r="NLP11" s="36"/>
      <c r="NLQ11" s="37"/>
      <c r="NLR11" s="38"/>
      <c r="NLS11" s="27"/>
      <c r="NLT11" s="36"/>
      <c r="NLU11" s="37"/>
      <c r="NLV11" s="38"/>
      <c r="NLW11" s="27"/>
      <c r="NLX11" s="36"/>
      <c r="NLY11" s="37"/>
      <c r="NLZ11" s="38"/>
      <c r="NMA11" s="27"/>
      <c r="NMB11" s="36"/>
      <c r="NMC11" s="37"/>
      <c r="NMD11" s="38"/>
      <c r="NME11" s="27"/>
      <c r="NMF11" s="36"/>
      <c r="NMG11" s="37"/>
      <c r="NMH11" s="38"/>
      <c r="NMI11" s="27"/>
      <c r="NMJ11" s="36"/>
      <c r="NMK11" s="37"/>
      <c r="NML11" s="38"/>
      <c r="NMM11" s="27"/>
      <c r="NMN11" s="36"/>
      <c r="NMO11" s="37"/>
      <c r="NMP11" s="38"/>
      <c r="NMQ11" s="27"/>
      <c r="NMR11" s="36"/>
      <c r="NMS11" s="37"/>
      <c r="NMT11" s="38"/>
      <c r="NMU11" s="27"/>
      <c r="NMV11" s="36"/>
      <c r="NMW11" s="37"/>
      <c r="NMX11" s="38"/>
      <c r="NMY11" s="27"/>
      <c r="NMZ11" s="36"/>
      <c r="NNA11" s="37"/>
      <c r="NNB11" s="38"/>
      <c r="NNC11" s="27"/>
      <c r="NND11" s="36"/>
      <c r="NNE11" s="37"/>
      <c r="NNF11" s="38"/>
      <c r="NNG11" s="27"/>
      <c r="NNH11" s="36"/>
      <c r="NNI11" s="37"/>
      <c r="NNJ11" s="38"/>
      <c r="NNK11" s="27"/>
      <c r="NNL11" s="36"/>
      <c r="NNM11" s="37"/>
      <c r="NNN11" s="38"/>
      <c r="NNO11" s="27"/>
      <c r="NNP11" s="36"/>
      <c r="NNQ11" s="37"/>
      <c r="NNR11" s="38"/>
      <c r="NNS11" s="27"/>
      <c r="NNT11" s="36"/>
      <c r="NNU11" s="37"/>
      <c r="NNV11" s="38"/>
      <c r="NNW11" s="27"/>
      <c r="NNX11" s="36"/>
      <c r="NNY11" s="37"/>
      <c r="NNZ11" s="38"/>
      <c r="NOA11" s="27"/>
      <c r="NOB11" s="36"/>
      <c r="NOC11" s="37"/>
      <c r="NOD11" s="38"/>
      <c r="NOE11" s="27"/>
      <c r="NOF11" s="36"/>
      <c r="NOG11" s="37"/>
      <c r="NOH11" s="38"/>
      <c r="NOI11" s="27"/>
      <c r="NOJ11" s="36"/>
      <c r="NOK11" s="37"/>
      <c r="NOL11" s="38"/>
      <c r="NOM11" s="27"/>
      <c r="NON11" s="36"/>
      <c r="NOO11" s="37"/>
      <c r="NOP11" s="38"/>
      <c r="NOQ11" s="27"/>
      <c r="NOR11" s="36"/>
      <c r="NOS11" s="37"/>
      <c r="NOT11" s="38"/>
      <c r="NOU11" s="27"/>
      <c r="NOV11" s="36"/>
      <c r="NOW11" s="37"/>
      <c r="NOX11" s="38"/>
      <c r="NOY11" s="27"/>
      <c r="NOZ11" s="36"/>
      <c r="NPA11" s="37"/>
      <c r="NPB11" s="38"/>
      <c r="NPC11" s="27"/>
      <c r="NPD11" s="36"/>
      <c r="NPE11" s="37"/>
      <c r="NPF11" s="38"/>
      <c r="NPG11" s="27"/>
      <c r="NPH11" s="36"/>
      <c r="NPI11" s="37"/>
      <c r="NPJ11" s="38"/>
      <c r="NPK11" s="27"/>
      <c r="NPL11" s="36"/>
      <c r="NPM11" s="37"/>
      <c r="NPN11" s="38"/>
      <c r="NPO11" s="27"/>
      <c r="NPP11" s="36"/>
      <c r="NPQ11" s="37"/>
      <c r="NPR11" s="38"/>
      <c r="NPS11" s="27"/>
      <c r="NPT11" s="36"/>
      <c r="NPU11" s="37"/>
      <c r="NPV11" s="38"/>
      <c r="NPW11" s="27"/>
      <c r="NPX11" s="36"/>
      <c r="NPY11" s="37"/>
      <c r="NPZ11" s="38"/>
      <c r="NQA11" s="27"/>
      <c r="NQB11" s="36"/>
      <c r="NQC11" s="37"/>
      <c r="NQD11" s="38"/>
      <c r="NQE11" s="27"/>
      <c r="NQF11" s="36"/>
      <c r="NQG11" s="37"/>
      <c r="NQH11" s="38"/>
      <c r="NQI11" s="27"/>
      <c r="NQJ11" s="36"/>
      <c r="NQK11" s="37"/>
      <c r="NQL11" s="38"/>
      <c r="NQM11" s="27"/>
      <c r="NQN11" s="36"/>
      <c r="NQO11" s="37"/>
      <c r="NQP11" s="38"/>
      <c r="NQQ11" s="27"/>
      <c r="NQR11" s="36"/>
      <c r="NQS11" s="37"/>
      <c r="NQT11" s="38"/>
      <c r="NQU11" s="27"/>
      <c r="NQV11" s="36"/>
      <c r="NQW11" s="37"/>
      <c r="NQX11" s="38"/>
      <c r="NQY11" s="27"/>
      <c r="NQZ11" s="36"/>
      <c r="NRA11" s="37"/>
      <c r="NRB11" s="38"/>
      <c r="NRC11" s="27"/>
      <c r="NRD11" s="36"/>
      <c r="NRE11" s="37"/>
      <c r="NRF11" s="38"/>
      <c r="NRG11" s="27"/>
      <c r="NRH11" s="36"/>
      <c r="NRI11" s="37"/>
      <c r="NRJ11" s="38"/>
      <c r="NRK11" s="27"/>
      <c r="NRL11" s="36"/>
      <c r="NRM11" s="37"/>
      <c r="NRN11" s="38"/>
      <c r="NRO11" s="27"/>
      <c r="NRP11" s="36"/>
      <c r="NRQ11" s="37"/>
      <c r="NRR11" s="38"/>
      <c r="NRS11" s="27"/>
      <c r="NRT11" s="36"/>
      <c r="NRU11" s="37"/>
      <c r="NRV11" s="38"/>
      <c r="NRW11" s="27"/>
      <c r="NRX11" s="36"/>
      <c r="NRY11" s="37"/>
      <c r="NRZ11" s="38"/>
      <c r="NSA11" s="27"/>
      <c r="NSB11" s="36"/>
      <c r="NSC11" s="37"/>
      <c r="NSD11" s="38"/>
      <c r="NSE11" s="27"/>
      <c r="NSF11" s="36"/>
      <c r="NSG11" s="37"/>
      <c r="NSH11" s="38"/>
      <c r="NSI11" s="27"/>
      <c r="NSJ11" s="36"/>
      <c r="NSK11" s="37"/>
      <c r="NSL11" s="38"/>
      <c r="NSM11" s="27"/>
      <c r="NSN11" s="36"/>
      <c r="NSO11" s="37"/>
      <c r="NSP11" s="38"/>
      <c r="NSQ11" s="27"/>
      <c r="NSR11" s="36"/>
      <c r="NSS11" s="37"/>
      <c r="NST11" s="38"/>
      <c r="NSU11" s="27"/>
      <c r="NSV11" s="36"/>
      <c r="NSW11" s="37"/>
      <c r="NSX11" s="38"/>
      <c r="NSY11" s="27"/>
      <c r="NSZ11" s="36"/>
      <c r="NTA11" s="37"/>
      <c r="NTB11" s="38"/>
      <c r="NTC11" s="27"/>
      <c r="NTD11" s="36"/>
      <c r="NTE11" s="37"/>
      <c r="NTF11" s="38"/>
      <c r="NTG11" s="27"/>
      <c r="NTH11" s="36"/>
      <c r="NTI11" s="37"/>
      <c r="NTJ11" s="38"/>
      <c r="NTK11" s="27"/>
      <c r="NTL11" s="36"/>
      <c r="NTM11" s="37"/>
      <c r="NTN11" s="38"/>
      <c r="NTO11" s="27"/>
      <c r="NTP11" s="36"/>
      <c r="NTQ11" s="37"/>
      <c r="NTR11" s="38"/>
      <c r="NTS11" s="27"/>
      <c r="NTT11" s="36"/>
      <c r="NTU11" s="37"/>
      <c r="NTV11" s="38"/>
      <c r="NTW11" s="27"/>
      <c r="NTX11" s="36"/>
      <c r="NTY11" s="37"/>
      <c r="NTZ11" s="38"/>
      <c r="NUA11" s="27"/>
      <c r="NUB11" s="36"/>
      <c r="NUC11" s="37"/>
      <c r="NUD11" s="38"/>
      <c r="NUE11" s="27"/>
      <c r="NUF11" s="36"/>
      <c r="NUG11" s="37"/>
      <c r="NUH11" s="38"/>
      <c r="NUI11" s="27"/>
      <c r="NUJ11" s="36"/>
      <c r="NUK11" s="37"/>
      <c r="NUL11" s="38"/>
      <c r="NUM11" s="27"/>
      <c r="NUN11" s="36"/>
      <c r="NUO11" s="37"/>
      <c r="NUP11" s="38"/>
      <c r="NUQ11" s="27"/>
      <c r="NUR11" s="36"/>
      <c r="NUS11" s="37"/>
      <c r="NUT11" s="38"/>
      <c r="NUU11" s="27"/>
      <c r="NUV11" s="36"/>
      <c r="NUW11" s="37"/>
      <c r="NUX11" s="38"/>
      <c r="NUY11" s="27"/>
      <c r="NUZ11" s="36"/>
      <c r="NVA11" s="37"/>
      <c r="NVB11" s="38"/>
      <c r="NVC11" s="27"/>
      <c r="NVD11" s="36"/>
      <c r="NVE11" s="37"/>
      <c r="NVF11" s="38"/>
      <c r="NVG11" s="27"/>
      <c r="NVH11" s="36"/>
      <c r="NVI11" s="37"/>
      <c r="NVJ11" s="38"/>
      <c r="NVK11" s="27"/>
      <c r="NVL11" s="36"/>
      <c r="NVM11" s="37"/>
      <c r="NVN11" s="38"/>
      <c r="NVO11" s="27"/>
      <c r="NVP11" s="36"/>
      <c r="NVQ11" s="37"/>
      <c r="NVR11" s="38"/>
      <c r="NVS11" s="27"/>
      <c r="NVT11" s="36"/>
      <c r="NVU11" s="37"/>
      <c r="NVV11" s="38"/>
      <c r="NVW11" s="27"/>
      <c r="NVX11" s="36"/>
      <c r="NVY11" s="37"/>
      <c r="NVZ11" s="38"/>
      <c r="NWA11" s="27"/>
      <c r="NWB11" s="36"/>
      <c r="NWC11" s="37"/>
      <c r="NWD11" s="38"/>
      <c r="NWE11" s="27"/>
      <c r="NWF11" s="36"/>
      <c r="NWG11" s="37"/>
      <c r="NWH11" s="38"/>
      <c r="NWI11" s="27"/>
      <c r="NWJ11" s="36"/>
      <c r="NWK11" s="37"/>
      <c r="NWL11" s="38"/>
      <c r="NWM11" s="27"/>
      <c r="NWN11" s="36"/>
      <c r="NWO11" s="37"/>
      <c r="NWP11" s="38"/>
      <c r="NWQ11" s="27"/>
      <c r="NWR11" s="36"/>
      <c r="NWS11" s="37"/>
      <c r="NWT11" s="38"/>
      <c r="NWU11" s="27"/>
      <c r="NWV11" s="36"/>
      <c r="NWW11" s="37"/>
      <c r="NWX11" s="38"/>
      <c r="NWY11" s="27"/>
      <c r="NWZ11" s="36"/>
      <c r="NXA11" s="37"/>
      <c r="NXB11" s="38"/>
      <c r="NXC11" s="27"/>
      <c r="NXD11" s="36"/>
      <c r="NXE11" s="37"/>
      <c r="NXF11" s="38"/>
      <c r="NXG11" s="27"/>
      <c r="NXH11" s="36"/>
      <c r="NXI11" s="37"/>
      <c r="NXJ11" s="38"/>
      <c r="NXK11" s="27"/>
      <c r="NXL11" s="36"/>
      <c r="NXM11" s="37"/>
      <c r="NXN11" s="38"/>
      <c r="NXO11" s="27"/>
      <c r="NXP11" s="36"/>
      <c r="NXQ11" s="37"/>
      <c r="NXR11" s="38"/>
      <c r="NXS11" s="27"/>
      <c r="NXT11" s="36"/>
      <c r="NXU11" s="37"/>
      <c r="NXV11" s="38"/>
      <c r="NXW11" s="27"/>
      <c r="NXX11" s="36"/>
      <c r="NXY11" s="37"/>
      <c r="NXZ11" s="38"/>
      <c r="NYA11" s="27"/>
      <c r="NYB11" s="36"/>
      <c r="NYC11" s="37"/>
      <c r="NYD11" s="38"/>
      <c r="NYE11" s="27"/>
      <c r="NYF11" s="36"/>
      <c r="NYG11" s="37"/>
      <c r="NYH11" s="38"/>
      <c r="NYI11" s="27"/>
      <c r="NYJ11" s="36"/>
      <c r="NYK11" s="37"/>
      <c r="NYL11" s="38"/>
      <c r="NYM11" s="27"/>
      <c r="NYN11" s="36"/>
      <c r="NYO11" s="37"/>
      <c r="NYP11" s="38"/>
      <c r="NYQ11" s="27"/>
      <c r="NYR11" s="36"/>
      <c r="NYS11" s="37"/>
      <c r="NYT11" s="38"/>
      <c r="NYU11" s="27"/>
      <c r="NYV11" s="36"/>
      <c r="NYW11" s="37"/>
      <c r="NYX11" s="38"/>
      <c r="NYY11" s="27"/>
      <c r="NYZ11" s="36"/>
      <c r="NZA11" s="37"/>
      <c r="NZB11" s="38"/>
      <c r="NZC11" s="27"/>
      <c r="NZD11" s="36"/>
      <c r="NZE11" s="37"/>
      <c r="NZF11" s="38"/>
      <c r="NZG11" s="27"/>
      <c r="NZH11" s="36"/>
      <c r="NZI11" s="37"/>
      <c r="NZJ11" s="38"/>
      <c r="NZK11" s="27"/>
      <c r="NZL11" s="36"/>
      <c r="NZM11" s="37"/>
      <c r="NZN11" s="38"/>
      <c r="NZO11" s="27"/>
      <c r="NZP11" s="36"/>
      <c r="NZQ11" s="37"/>
      <c r="NZR11" s="38"/>
      <c r="NZS11" s="27"/>
      <c r="NZT11" s="36"/>
      <c r="NZU11" s="37"/>
      <c r="NZV11" s="38"/>
      <c r="NZW11" s="27"/>
      <c r="NZX11" s="36"/>
      <c r="NZY11" s="37"/>
      <c r="NZZ11" s="38"/>
      <c r="OAA11" s="27"/>
      <c r="OAB11" s="36"/>
      <c r="OAC11" s="37"/>
      <c r="OAD11" s="38"/>
      <c r="OAE11" s="27"/>
      <c r="OAF11" s="36"/>
      <c r="OAG11" s="37"/>
      <c r="OAH11" s="38"/>
      <c r="OAI11" s="27"/>
      <c r="OAJ11" s="36"/>
      <c r="OAK11" s="37"/>
      <c r="OAL11" s="38"/>
      <c r="OAM11" s="27"/>
      <c r="OAN11" s="36"/>
      <c r="OAO11" s="37"/>
      <c r="OAP11" s="38"/>
      <c r="OAQ11" s="27"/>
      <c r="OAR11" s="36"/>
      <c r="OAS11" s="37"/>
      <c r="OAT11" s="38"/>
      <c r="OAU11" s="27"/>
      <c r="OAV11" s="36"/>
      <c r="OAW11" s="37"/>
      <c r="OAX11" s="38"/>
      <c r="OAY11" s="27"/>
      <c r="OAZ11" s="36"/>
      <c r="OBA11" s="37"/>
      <c r="OBB11" s="38"/>
      <c r="OBC11" s="27"/>
      <c r="OBD11" s="36"/>
      <c r="OBE11" s="37"/>
      <c r="OBF11" s="38"/>
      <c r="OBG11" s="27"/>
      <c r="OBH11" s="36"/>
      <c r="OBI11" s="37"/>
      <c r="OBJ11" s="38"/>
      <c r="OBK11" s="27"/>
      <c r="OBL11" s="36"/>
      <c r="OBM11" s="37"/>
      <c r="OBN11" s="38"/>
      <c r="OBO11" s="27"/>
      <c r="OBP11" s="36"/>
      <c r="OBQ11" s="37"/>
      <c r="OBR11" s="38"/>
      <c r="OBS11" s="27"/>
      <c r="OBT11" s="36"/>
      <c r="OBU11" s="37"/>
      <c r="OBV11" s="38"/>
      <c r="OBW11" s="27"/>
      <c r="OBX11" s="36"/>
      <c r="OBY11" s="37"/>
      <c r="OBZ11" s="38"/>
      <c r="OCA11" s="27"/>
      <c r="OCB11" s="36"/>
      <c r="OCC11" s="37"/>
      <c r="OCD11" s="38"/>
      <c r="OCE11" s="27"/>
      <c r="OCF11" s="36"/>
      <c r="OCG11" s="37"/>
      <c r="OCH11" s="38"/>
      <c r="OCI11" s="27"/>
      <c r="OCJ11" s="36"/>
      <c r="OCK11" s="37"/>
      <c r="OCL11" s="38"/>
      <c r="OCM11" s="27"/>
      <c r="OCN11" s="36"/>
      <c r="OCO11" s="37"/>
      <c r="OCP11" s="38"/>
      <c r="OCQ11" s="27"/>
      <c r="OCR11" s="36"/>
      <c r="OCS11" s="37"/>
      <c r="OCT11" s="38"/>
      <c r="OCU11" s="27"/>
      <c r="OCV11" s="36"/>
      <c r="OCW11" s="37"/>
      <c r="OCX11" s="38"/>
      <c r="OCY11" s="27"/>
      <c r="OCZ11" s="36"/>
      <c r="ODA11" s="37"/>
      <c r="ODB11" s="38"/>
      <c r="ODC11" s="27"/>
      <c r="ODD11" s="36"/>
      <c r="ODE11" s="37"/>
      <c r="ODF11" s="38"/>
      <c r="ODG11" s="27"/>
      <c r="ODH11" s="36"/>
      <c r="ODI11" s="37"/>
      <c r="ODJ11" s="38"/>
      <c r="ODK11" s="27"/>
      <c r="ODL11" s="36"/>
      <c r="ODM11" s="37"/>
      <c r="ODN11" s="38"/>
      <c r="ODO11" s="27"/>
      <c r="ODP11" s="36"/>
      <c r="ODQ11" s="37"/>
      <c r="ODR11" s="38"/>
      <c r="ODS11" s="27"/>
      <c r="ODT11" s="36"/>
      <c r="ODU11" s="37"/>
      <c r="ODV11" s="38"/>
      <c r="ODW11" s="27"/>
      <c r="ODX11" s="36"/>
      <c r="ODY11" s="37"/>
      <c r="ODZ11" s="38"/>
      <c r="OEA11" s="27"/>
      <c r="OEB11" s="36"/>
      <c r="OEC11" s="37"/>
      <c r="OED11" s="38"/>
      <c r="OEE11" s="27"/>
      <c r="OEF11" s="36"/>
      <c r="OEG11" s="37"/>
      <c r="OEH11" s="38"/>
      <c r="OEI11" s="27"/>
      <c r="OEJ11" s="36"/>
      <c r="OEK11" s="37"/>
      <c r="OEL11" s="38"/>
      <c r="OEM11" s="27"/>
      <c r="OEN11" s="36"/>
      <c r="OEO11" s="37"/>
      <c r="OEP11" s="38"/>
      <c r="OEQ11" s="27"/>
      <c r="OER11" s="36"/>
      <c r="OES11" s="37"/>
      <c r="OET11" s="38"/>
      <c r="OEU11" s="27"/>
      <c r="OEV11" s="36"/>
      <c r="OEW11" s="37"/>
      <c r="OEX11" s="38"/>
      <c r="OEY11" s="27"/>
      <c r="OEZ11" s="36"/>
      <c r="OFA11" s="37"/>
      <c r="OFB11" s="38"/>
      <c r="OFC11" s="27"/>
      <c r="OFD11" s="36"/>
      <c r="OFE11" s="37"/>
      <c r="OFF11" s="38"/>
      <c r="OFG11" s="27"/>
      <c r="OFH11" s="36"/>
      <c r="OFI11" s="37"/>
      <c r="OFJ11" s="38"/>
      <c r="OFK11" s="27"/>
      <c r="OFL11" s="36"/>
      <c r="OFM11" s="37"/>
      <c r="OFN11" s="38"/>
      <c r="OFO11" s="27"/>
      <c r="OFP11" s="36"/>
      <c r="OFQ11" s="37"/>
      <c r="OFR11" s="38"/>
      <c r="OFS11" s="27"/>
      <c r="OFT11" s="36"/>
      <c r="OFU11" s="37"/>
      <c r="OFV11" s="38"/>
      <c r="OFW11" s="27"/>
      <c r="OFX11" s="36"/>
      <c r="OFY11" s="37"/>
      <c r="OFZ11" s="38"/>
      <c r="OGA11" s="27"/>
      <c r="OGB11" s="36"/>
      <c r="OGC11" s="37"/>
      <c r="OGD11" s="38"/>
      <c r="OGE11" s="27"/>
      <c r="OGF11" s="36"/>
      <c r="OGG11" s="37"/>
      <c r="OGH11" s="38"/>
      <c r="OGI11" s="27"/>
      <c r="OGJ11" s="36"/>
      <c r="OGK11" s="37"/>
      <c r="OGL11" s="38"/>
      <c r="OGM11" s="27"/>
      <c r="OGN11" s="36"/>
      <c r="OGO11" s="37"/>
      <c r="OGP11" s="38"/>
      <c r="OGQ11" s="27"/>
      <c r="OGR11" s="36"/>
      <c r="OGS11" s="37"/>
      <c r="OGT11" s="38"/>
      <c r="OGU11" s="27"/>
      <c r="OGV11" s="36"/>
      <c r="OGW11" s="37"/>
      <c r="OGX11" s="38"/>
      <c r="OGY11" s="27"/>
      <c r="OGZ11" s="36"/>
      <c r="OHA11" s="37"/>
      <c r="OHB11" s="38"/>
      <c r="OHC11" s="27"/>
      <c r="OHD11" s="36"/>
      <c r="OHE11" s="37"/>
      <c r="OHF11" s="38"/>
      <c r="OHG11" s="27"/>
      <c r="OHH11" s="36"/>
      <c r="OHI11" s="37"/>
      <c r="OHJ11" s="38"/>
      <c r="OHK11" s="27"/>
      <c r="OHL11" s="36"/>
      <c r="OHM11" s="37"/>
      <c r="OHN11" s="38"/>
      <c r="OHO11" s="27"/>
      <c r="OHP11" s="36"/>
      <c r="OHQ11" s="37"/>
      <c r="OHR11" s="38"/>
      <c r="OHS11" s="27"/>
      <c r="OHT11" s="36"/>
      <c r="OHU11" s="37"/>
      <c r="OHV11" s="38"/>
      <c r="OHW11" s="27"/>
      <c r="OHX11" s="36"/>
      <c r="OHY11" s="37"/>
      <c r="OHZ11" s="38"/>
      <c r="OIA11" s="27"/>
      <c r="OIB11" s="36"/>
      <c r="OIC11" s="37"/>
      <c r="OID11" s="38"/>
      <c r="OIE11" s="27"/>
      <c r="OIF11" s="36"/>
      <c r="OIG11" s="37"/>
      <c r="OIH11" s="38"/>
      <c r="OII11" s="27"/>
      <c r="OIJ11" s="36"/>
      <c r="OIK11" s="37"/>
      <c r="OIL11" s="38"/>
      <c r="OIM11" s="27"/>
      <c r="OIN11" s="36"/>
      <c r="OIO11" s="37"/>
      <c r="OIP11" s="38"/>
      <c r="OIQ11" s="27"/>
      <c r="OIR11" s="36"/>
      <c r="OIS11" s="37"/>
      <c r="OIT11" s="38"/>
      <c r="OIU11" s="27"/>
      <c r="OIV11" s="36"/>
      <c r="OIW11" s="37"/>
      <c r="OIX11" s="38"/>
      <c r="OIY11" s="27"/>
      <c r="OIZ11" s="36"/>
      <c r="OJA11" s="37"/>
      <c r="OJB11" s="38"/>
      <c r="OJC11" s="27"/>
      <c r="OJD11" s="36"/>
      <c r="OJE11" s="37"/>
      <c r="OJF11" s="38"/>
      <c r="OJG11" s="27"/>
      <c r="OJH11" s="36"/>
      <c r="OJI11" s="37"/>
      <c r="OJJ11" s="38"/>
      <c r="OJK11" s="27"/>
      <c r="OJL11" s="36"/>
      <c r="OJM11" s="37"/>
      <c r="OJN11" s="38"/>
      <c r="OJO11" s="27"/>
      <c r="OJP11" s="36"/>
      <c r="OJQ11" s="37"/>
      <c r="OJR11" s="38"/>
      <c r="OJS11" s="27"/>
      <c r="OJT11" s="36"/>
      <c r="OJU11" s="37"/>
      <c r="OJV11" s="38"/>
      <c r="OJW11" s="27"/>
      <c r="OJX11" s="36"/>
      <c r="OJY11" s="37"/>
      <c r="OJZ11" s="38"/>
      <c r="OKA11" s="27"/>
      <c r="OKB11" s="36"/>
      <c r="OKC11" s="37"/>
      <c r="OKD11" s="38"/>
      <c r="OKE11" s="27"/>
      <c r="OKF11" s="36"/>
      <c r="OKG11" s="37"/>
      <c r="OKH11" s="38"/>
      <c r="OKI11" s="27"/>
      <c r="OKJ11" s="36"/>
      <c r="OKK11" s="37"/>
      <c r="OKL11" s="38"/>
      <c r="OKM11" s="27"/>
      <c r="OKN11" s="36"/>
      <c r="OKO11" s="37"/>
      <c r="OKP11" s="38"/>
      <c r="OKQ11" s="27"/>
      <c r="OKR11" s="36"/>
      <c r="OKS11" s="37"/>
      <c r="OKT11" s="38"/>
      <c r="OKU11" s="27"/>
      <c r="OKV11" s="36"/>
      <c r="OKW11" s="37"/>
      <c r="OKX11" s="38"/>
      <c r="OKY11" s="27"/>
      <c r="OKZ11" s="36"/>
      <c r="OLA11" s="37"/>
      <c r="OLB11" s="38"/>
      <c r="OLC11" s="27"/>
      <c r="OLD11" s="36"/>
      <c r="OLE11" s="37"/>
      <c r="OLF11" s="38"/>
      <c r="OLG11" s="27"/>
      <c r="OLH11" s="36"/>
      <c r="OLI11" s="37"/>
      <c r="OLJ11" s="38"/>
      <c r="OLK11" s="27"/>
      <c r="OLL11" s="36"/>
      <c r="OLM11" s="37"/>
      <c r="OLN11" s="38"/>
      <c r="OLO11" s="27"/>
      <c r="OLP11" s="36"/>
      <c r="OLQ11" s="37"/>
      <c r="OLR11" s="38"/>
      <c r="OLS11" s="27"/>
      <c r="OLT11" s="36"/>
      <c r="OLU11" s="37"/>
      <c r="OLV11" s="38"/>
      <c r="OLW11" s="27"/>
      <c r="OLX11" s="36"/>
      <c r="OLY11" s="37"/>
      <c r="OLZ11" s="38"/>
      <c r="OMA11" s="27"/>
      <c r="OMB11" s="36"/>
      <c r="OMC11" s="37"/>
      <c r="OMD11" s="38"/>
      <c r="OME11" s="27"/>
      <c r="OMF11" s="36"/>
      <c r="OMG11" s="37"/>
      <c r="OMH11" s="38"/>
      <c r="OMI11" s="27"/>
      <c r="OMJ11" s="36"/>
      <c r="OMK11" s="37"/>
      <c r="OML11" s="38"/>
      <c r="OMM11" s="27"/>
      <c r="OMN11" s="36"/>
      <c r="OMO11" s="37"/>
      <c r="OMP11" s="38"/>
      <c r="OMQ11" s="27"/>
      <c r="OMR11" s="36"/>
      <c r="OMS11" s="37"/>
      <c r="OMT11" s="38"/>
      <c r="OMU11" s="27"/>
      <c r="OMV11" s="36"/>
      <c r="OMW11" s="37"/>
      <c r="OMX11" s="38"/>
      <c r="OMY11" s="27"/>
      <c r="OMZ11" s="36"/>
      <c r="ONA11" s="37"/>
      <c r="ONB11" s="38"/>
      <c r="ONC11" s="27"/>
      <c r="OND11" s="36"/>
      <c r="ONE11" s="37"/>
      <c r="ONF11" s="38"/>
      <c r="ONG11" s="27"/>
      <c r="ONH11" s="36"/>
      <c r="ONI11" s="37"/>
      <c r="ONJ11" s="38"/>
      <c r="ONK11" s="27"/>
      <c r="ONL11" s="36"/>
      <c r="ONM11" s="37"/>
      <c r="ONN11" s="38"/>
      <c r="ONO11" s="27"/>
      <c r="ONP11" s="36"/>
      <c r="ONQ11" s="37"/>
      <c r="ONR11" s="38"/>
      <c r="ONS11" s="27"/>
      <c r="ONT11" s="36"/>
      <c r="ONU11" s="37"/>
      <c r="ONV11" s="38"/>
      <c r="ONW11" s="27"/>
      <c r="ONX11" s="36"/>
      <c r="ONY11" s="37"/>
      <c r="ONZ11" s="38"/>
      <c r="OOA11" s="27"/>
      <c r="OOB11" s="36"/>
      <c r="OOC11" s="37"/>
      <c r="OOD11" s="38"/>
      <c r="OOE11" s="27"/>
      <c r="OOF11" s="36"/>
      <c r="OOG11" s="37"/>
      <c r="OOH11" s="38"/>
      <c r="OOI11" s="27"/>
      <c r="OOJ11" s="36"/>
      <c r="OOK11" s="37"/>
      <c r="OOL11" s="38"/>
      <c r="OOM11" s="27"/>
      <c r="OON11" s="36"/>
      <c r="OOO11" s="37"/>
      <c r="OOP11" s="38"/>
      <c r="OOQ11" s="27"/>
      <c r="OOR11" s="36"/>
      <c r="OOS11" s="37"/>
      <c r="OOT11" s="38"/>
      <c r="OOU11" s="27"/>
      <c r="OOV11" s="36"/>
      <c r="OOW11" s="37"/>
      <c r="OOX11" s="38"/>
      <c r="OOY11" s="27"/>
      <c r="OOZ11" s="36"/>
      <c r="OPA11" s="37"/>
      <c r="OPB11" s="38"/>
      <c r="OPC11" s="27"/>
      <c r="OPD11" s="36"/>
      <c r="OPE11" s="37"/>
      <c r="OPF11" s="38"/>
      <c r="OPG11" s="27"/>
      <c r="OPH11" s="36"/>
      <c r="OPI11" s="37"/>
      <c r="OPJ11" s="38"/>
      <c r="OPK11" s="27"/>
      <c r="OPL11" s="36"/>
      <c r="OPM11" s="37"/>
      <c r="OPN11" s="38"/>
      <c r="OPO11" s="27"/>
      <c r="OPP11" s="36"/>
      <c r="OPQ11" s="37"/>
      <c r="OPR11" s="38"/>
      <c r="OPS11" s="27"/>
      <c r="OPT11" s="36"/>
      <c r="OPU11" s="37"/>
      <c r="OPV11" s="38"/>
      <c r="OPW11" s="27"/>
      <c r="OPX11" s="36"/>
      <c r="OPY11" s="37"/>
      <c r="OPZ11" s="38"/>
      <c r="OQA11" s="27"/>
      <c r="OQB11" s="36"/>
      <c r="OQC11" s="37"/>
      <c r="OQD11" s="38"/>
      <c r="OQE11" s="27"/>
      <c r="OQF11" s="36"/>
      <c r="OQG11" s="37"/>
      <c r="OQH11" s="38"/>
      <c r="OQI11" s="27"/>
      <c r="OQJ11" s="36"/>
      <c r="OQK11" s="37"/>
      <c r="OQL11" s="38"/>
      <c r="OQM11" s="27"/>
      <c r="OQN11" s="36"/>
      <c r="OQO11" s="37"/>
      <c r="OQP11" s="38"/>
      <c r="OQQ11" s="27"/>
      <c r="OQR11" s="36"/>
      <c r="OQS11" s="37"/>
      <c r="OQT11" s="38"/>
      <c r="OQU11" s="27"/>
      <c r="OQV11" s="36"/>
      <c r="OQW11" s="37"/>
      <c r="OQX11" s="38"/>
      <c r="OQY11" s="27"/>
      <c r="OQZ11" s="36"/>
      <c r="ORA11" s="37"/>
      <c r="ORB11" s="38"/>
      <c r="ORC11" s="27"/>
      <c r="ORD11" s="36"/>
      <c r="ORE11" s="37"/>
      <c r="ORF11" s="38"/>
      <c r="ORG11" s="27"/>
      <c r="ORH11" s="36"/>
      <c r="ORI11" s="37"/>
      <c r="ORJ11" s="38"/>
      <c r="ORK11" s="27"/>
      <c r="ORL11" s="36"/>
      <c r="ORM11" s="37"/>
      <c r="ORN11" s="38"/>
      <c r="ORO11" s="27"/>
      <c r="ORP11" s="36"/>
      <c r="ORQ11" s="37"/>
      <c r="ORR11" s="38"/>
      <c r="ORS11" s="27"/>
      <c r="ORT11" s="36"/>
      <c r="ORU11" s="37"/>
      <c r="ORV11" s="38"/>
      <c r="ORW11" s="27"/>
      <c r="ORX11" s="36"/>
      <c r="ORY11" s="37"/>
      <c r="ORZ11" s="38"/>
      <c r="OSA11" s="27"/>
      <c r="OSB11" s="36"/>
      <c r="OSC11" s="37"/>
      <c r="OSD11" s="38"/>
      <c r="OSE11" s="27"/>
      <c r="OSF11" s="36"/>
      <c r="OSG11" s="37"/>
      <c r="OSH11" s="38"/>
      <c r="OSI11" s="27"/>
      <c r="OSJ11" s="36"/>
      <c r="OSK11" s="37"/>
      <c r="OSL11" s="38"/>
      <c r="OSM11" s="27"/>
      <c r="OSN11" s="36"/>
      <c r="OSO11" s="37"/>
      <c r="OSP11" s="38"/>
      <c r="OSQ11" s="27"/>
      <c r="OSR11" s="36"/>
      <c r="OSS11" s="37"/>
      <c r="OST11" s="38"/>
      <c r="OSU11" s="27"/>
      <c r="OSV11" s="36"/>
      <c r="OSW11" s="37"/>
      <c r="OSX11" s="38"/>
      <c r="OSY11" s="27"/>
      <c r="OSZ11" s="36"/>
      <c r="OTA11" s="37"/>
      <c r="OTB11" s="38"/>
      <c r="OTC11" s="27"/>
      <c r="OTD11" s="36"/>
      <c r="OTE11" s="37"/>
      <c r="OTF11" s="38"/>
      <c r="OTG11" s="27"/>
      <c r="OTH11" s="36"/>
      <c r="OTI11" s="37"/>
      <c r="OTJ11" s="38"/>
      <c r="OTK11" s="27"/>
      <c r="OTL11" s="36"/>
      <c r="OTM11" s="37"/>
      <c r="OTN11" s="38"/>
      <c r="OTO11" s="27"/>
      <c r="OTP11" s="36"/>
      <c r="OTQ11" s="37"/>
      <c r="OTR11" s="38"/>
      <c r="OTS11" s="27"/>
      <c r="OTT11" s="36"/>
      <c r="OTU11" s="37"/>
      <c r="OTV11" s="38"/>
      <c r="OTW11" s="27"/>
      <c r="OTX11" s="36"/>
      <c r="OTY11" s="37"/>
      <c r="OTZ11" s="38"/>
      <c r="OUA11" s="27"/>
      <c r="OUB11" s="36"/>
      <c r="OUC11" s="37"/>
      <c r="OUD11" s="38"/>
      <c r="OUE11" s="27"/>
      <c r="OUF11" s="36"/>
      <c r="OUG11" s="37"/>
      <c r="OUH11" s="38"/>
      <c r="OUI11" s="27"/>
      <c r="OUJ11" s="36"/>
      <c r="OUK11" s="37"/>
      <c r="OUL11" s="38"/>
      <c r="OUM11" s="27"/>
      <c r="OUN11" s="36"/>
      <c r="OUO11" s="37"/>
      <c r="OUP11" s="38"/>
      <c r="OUQ11" s="27"/>
      <c r="OUR11" s="36"/>
      <c r="OUS11" s="37"/>
      <c r="OUT11" s="38"/>
      <c r="OUU11" s="27"/>
      <c r="OUV11" s="36"/>
      <c r="OUW11" s="37"/>
      <c r="OUX11" s="38"/>
      <c r="OUY11" s="27"/>
      <c r="OUZ11" s="36"/>
      <c r="OVA11" s="37"/>
      <c r="OVB11" s="38"/>
      <c r="OVC11" s="27"/>
      <c r="OVD11" s="36"/>
      <c r="OVE11" s="37"/>
      <c r="OVF11" s="38"/>
      <c r="OVG11" s="27"/>
      <c r="OVH11" s="36"/>
      <c r="OVI11" s="37"/>
      <c r="OVJ11" s="38"/>
      <c r="OVK11" s="27"/>
      <c r="OVL11" s="36"/>
      <c r="OVM11" s="37"/>
      <c r="OVN11" s="38"/>
      <c r="OVO11" s="27"/>
      <c r="OVP11" s="36"/>
      <c r="OVQ11" s="37"/>
      <c r="OVR11" s="38"/>
      <c r="OVS11" s="27"/>
      <c r="OVT11" s="36"/>
      <c r="OVU11" s="37"/>
      <c r="OVV11" s="38"/>
      <c r="OVW11" s="27"/>
      <c r="OVX11" s="36"/>
      <c r="OVY11" s="37"/>
      <c r="OVZ11" s="38"/>
      <c r="OWA11" s="27"/>
      <c r="OWB11" s="36"/>
      <c r="OWC11" s="37"/>
      <c r="OWD11" s="38"/>
      <c r="OWE11" s="27"/>
      <c r="OWF11" s="36"/>
      <c r="OWG11" s="37"/>
      <c r="OWH11" s="38"/>
      <c r="OWI11" s="27"/>
      <c r="OWJ11" s="36"/>
      <c r="OWK11" s="37"/>
      <c r="OWL11" s="38"/>
      <c r="OWM11" s="27"/>
      <c r="OWN11" s="36"/>
      <c r="OWO11" s="37"/>
      <c r="OWP11" s="38"/>
      <c r="OWQ11" s="27"/>
      <c r="OWR11" s="36"/>
      <c r="OWS11" s="37"/>
      <c r="OWT11" s="38"/>
      <c r="OWU11" s="27"/>
      <c r="OWV11" s="36"/>
      <c r="OWW11" s="37"/>
      <c r="OWX11" s="38"/>
      <c r="OWY11" s="27"/>
      <c r="OWZ11" s="36"/>
      <c r="OXA11" s="37"/>
      <c r="OXB11" s="38"/>
      <c r="OXC11" s="27"/>
      <c r="OXD11" s="36"/>
      <c r="OXE11" s="37"/>
      <c r="OXF11" s="38"/>
      <c r="OXG11" s="27"/>
      <c r="OXH11" s="36"/>
      <c r="OXI11" s="37"/>
      <c r="OXJ11" s="38"/>
      <c r="OXK11" s="27"/>
      <c r="OXL11" s="36"/>
      <c r="OXM11" s="37"/>
      <c r="OXN11" s="38"/>
      <c r="OXO11" s="27"/>
      <c r="OXP11" s="36"/>
      <c r="OXQ11" s="37"/>
      <c r="OXR11" s="38"/>
      <c r="OXS11" s="27"/>
      <c r="OXT11" s="36"/>
      <c r="OXU11" s="37"/>
      <c r="OXV11" s="38"/>
      <c r="OXW11" s="27"/>
      <c r="OXX11" s="36"/>
      <c r="OXY11" s="37"/>
      <c r="OXZ11" s="38"/>
      <c r="OYA11" s="27"/>
      <c r="OYB11" s="36"/>
      <c r="OYC11" s="37"/>
      <c r="OYD11" s="38"/>
      <c r="OYE11" s="27"/>
      <c r="OYF11" s="36"/>
      <c r="OYG11" s="37"/>
      <c r="OYH11" s="38"/>
      <c r="OYI11" s="27"/>
      <c r="OYJ11" s="36"/>
      <c r="OYK11" s="37"/>
      <c r="OYL11" s="38"/>
      <c r="OYM11" s="27"/>
      <c r="OYN11" s="36"/>
      <c r="OYO11" s="37"/>
      <c r="OYP11" s="38"/>
      <c r="OYQ11" s="27"/>
      <c r="OYR11" s="36"/>
      <c r="OYS11" s="37"/>
      <c r="OYT11" s="38"/>
      <c r="OYU11" s="27"/>
      <c r="OYV11" s="36"/>
      <c r="OYW11" s="37"/>
      <c r="OYX11" s="38"/>
      <c r="OYY11" s="27"/>
      <c r="OYZ11" s="36"/>
      <c r="OZA11" s="37"/>
      <c r="OZB11" s="38"/>
      <c r="OZC11" s="27"/>
      <c r="OZD11" s="36"/>
      <c r="OZE11" s="37"/>
      <c r="OZF11" s="38"/>
      <c r="OZG11" s="27"/>
      <c r="OZH11" s="36"/>
      <c r="OZI11" s="37"/>
      <c r="OZJ11" s="38"/>
      <c r="OZK11" s="27"/>
      <c r="OZL11" s="36"/>
      <c r="OZM11" s="37"/>
      <c r="OZN11" s="38"/>
      <c r="OZO11" s="27"/>
      <c r="OZP11" s="36"/>
      <c r="OZQ11" s="37"/>
      <c r="OZR11" s="38"/>
      <c r="OZS11" s="27"/>
      <c r="OZT11" s="36"/>
      <c r="OZU11" s="37"/>
      <c r="OZV11" s="38"/>
      <c r="OZW11" s="27"/>
      <c r="OZX11" s="36"/>
      <c r="OZY11" s="37"/>
      <c r="OZZ11" s="38"/>
      <c r="PAA11" s="27"/>
      <c r="PAB11" s="36"/>
      <c r="PAC11" s="37"/>
      <c r="PAD11" s="38"/>
      <c r="PAE11" s="27"/>
      <c r="PAF11" s="36"/>
      <c r="PAG11" s="37"/>
      <c r="PAH11" s="38"/>
      <c r="PAI11" s="27"/>
      <c r="PAJ11" s="36"/>
      <c r="PAK11" s="37"/>
      <c r="PAL11" s="38"/>
      <c r="PAM11" s="27"/>
      <c r="PAN11" s="36"/>
      <c r="PAO11" s="37"/>
      <c r="PAP11" s="38"/>
      <c r="PAQ11" s="27"/>
      <c r="PAR11" s="36"/>
      <c r="PAS11" s="37"/>
      <c r="PAT11" s="38"/>
      <c r="PAU11" s="27"/>
      <c r="PAV11" s="36"/>
      <c r="PAW11" s="37"/>
      <c r="PAX11" s="38"/>
      <c r="PAY11" s="27"/>
      <c r="PAZ11" s="36"/>
      <c r="PBA11" s="37"/>
      <c r="PBB11" s="38"/>
      <c r="PBC11" s="27"/>
      <c r="PBD11" s="36"/>
      <c r="PBE11" s="37"/>
      <c r="PBF11" s="38"/>
      <c r="PBG11" s="27"/>
      <c r="PBH11" s="36"/>
      <c r="PBI11" s="37"/>
      <c r="PBJ11" s="38"/>
      <c r="PBK11" s="27"/>
      <c r="PBL11" s="36"/>
      <c r="PBM11" s="37"/>
      <c r="PBN11" s="38"/>
      <c r="PBO11" s="27"/>
      <c r="PBP11" s="36"/>
      <c r="PBQ11" s="37"/>
      <c r="PBR11" s="38"/>
      <c r="PBS11" s="27"/>
      <c r="PBT11" s="36"/>
      <c r="PBU11" s="37"/>
      <c r="PBV11" s="38"/>
      <c r="PBW11" s="27"/>
      <c r="PBX11" s="36"/>
      <c r="PBY11" s="37"/>
      <c r="PBZ11" s="38"/>
      <c r="PCA11" s="27"/>
      <c r="PCB11" s="36"/>
      <c r="PCC11" s="37"/>
      <c r="PCD11" s="38"/>
      <c r="PCE11" s="27"/>
      <c r="PCF11" s="36"/>
      <c r="PCG11" s="37"/>
      <c r="PCH11" s="38"/>
      <c r="PCI11" s="27"/>
      <c r="PCJ11" s="36"/>
      <c r="PCK11" s="37"/>
      <c r="PCL11" s="38"/>
      <c r="PCM11" s="27"/>
      <c r="PCN11" s="36"/>
      <c r="PCO11" s="37"/>
      <c r="PCP11" s="38"/>
      <c r="PCQ11" s="27"/>
      <c r="PCR11" s="36"/>
      <c r="PCS11" s="37"/>
      <c r="PCT11" s="38"/>
      <c r="PCU11" s="27"/>
      <c r="PCV11" s="36"/>
      <c r="PCW11" s="37"/>
      <c r="PCX11" s="38"/>
      <c r="PCY11" s="27"/>
      <c r="PCZ11" s="36"/>
      <c r="PDA11" s="37"/>
      <c r="PDB11" s="38"/>
      <c r="PDC11" s="27"/>
      <c r="PDD11" s="36"/>
      <c r="PDE11" s="37"/>
      <c r="PDF11" s="38"/>
      <c r="PDG11" s="27"/>
      <c r="PDH11" s="36"/>
      <c r="PDI11" s="37"/>
      <c r="PDJ11" s="38"/>
      <c r="PDK11" s="27"/>
      <c r="PDL11" s="36"/>
      <c r="PDM11" s="37"/>
      <c r="PDN11" s="38"/>
      <c r="PDO11" s="27"/>
      <c r="PDP11" s="36"/>
      <c r="PDQ11" s="37"/>
      <c r="PDR11" s="38"/>
      <c r="PDS11" s="27"/>
      <c r="PDT11" s="36"/>
      <c r="PDU11" s="37"/>
      <c r="PDV11" s="38"/>
      <c r="PDW11" s="27"/>
      <c r="PDX11" s="36"/>
      <c r="PDY11" s="37"/>
      <c r="PDZ11" s="38"/>
      <c r="PEA11" s="27"/>
      <c r="PEB11" s="36"/>
      <c r="PEC11" s="37"/>
      <c r="PED11" s="38"/>
      <c r="PEE11" s="27"/>
      <c r="PEF11" s="36"/>
      <c r="PEG11" s="37"/>
      <c r="PEH11" s="38"/>
      <c r="PEI11" s="27"/>
      <c r="PEJ11" s="36"/>
      <c r="PEK11" s="37"/>
      <c r="PEL11" s="38"/>
      <c r="PEM11" s="27"/>
      <c r="PEN11" s="36"/>
      <c r="PEO11" s="37"/>
      <c r="PEP11" s="38"/>
      <c r="PEQ11" s="27"/>
      <c r="PER11" s="36"/>
      <c r="PES11" s="37"/>
      <c r="PET11" s="38"/>
      <c r="PEU11" s="27"/>
      <c r="PEV11" s="36"/>
      <c r="PEW11" s="37"/>
      <c r="PEX11" s="38"/>
      <c r="PEY11" s="27"/>
      <c r="PEZ11" s="36"/>
      <c r="PFA11" s="37"/>
      <c r="PFB11" s="38"/>
      <c r="PFC11" s="27"/>
      <c r="PFD11" s="36"/>
      <c r="PFE11" s="37"/>
      <c r="PFF11" s="38"/>
      <c r="PFG11" s="27"/>
      <c r="PFH11" s="36"/>
      <c r="PFI11" s="37"/>
      <c r="PFJ11" s="38"/>
      <c r="PFK11" s="27"/>
      <c r="PFL11" s="36"/>
      <c r="PFM11" s="37"/>
      <c r="PFN11" s="38"/>
      <c r="PFO11" s="27"/>
      <c r="PFP11" s="36"/>
      <c r="PFQ11" s="37"/>
      <c r="PFR11" s="38"/>
      <c r="PFS11" s="27"/>
      <c r="PFT11" s="36"/>
      <c r="PFU11" s="37"/>
      <c r="PFV11" s="38"/>
      <c r="PFW11" s="27"/>
      <c r="PFX11" s="36"/>
      <c r="PFY11" s="37"/>
      <c r="PFZ11" s="38"/>
      <c r="PGA11" s="27"/>
      <c r="PGB11" s="36"/>
      <c r="PGC11" s="37"/>
      <c r="PGD11" s="38"/>
      <c r="PGE11" s="27"/>
      <c r="PGF11" s="36"/>
      <c r="PGG11" s="37"/>
      <c r="PGH11" s="38"/>
      <c r="PGI11" s="27"/>
      <c r="PGJ11" s="36"/>
      <c r="PGK11" s="37"/>
      <c r="PGL11" s="38"/>
      <c r="PGM11" s="27"/>
      <c r="PGN11" s="36"/>
      <c r="PGO11" s="37"/>
      <c r="PGP11" s="38"/>
      <c r="PGQ11" s="27"/>
      <c r="PGR11" s="36"/>
      <c r="PGS11" s="37"/>
      <c r="PGT11" s="38"/>
      <c r="PGU11" s="27"/>
      <c r="PGV11" s="36"/>
      <c r="PGW11" s="37"/>
      <c r="PGX11" s="38"/>
      <c r="PGY11" s="27"/>
      <c r="PGZ11" s="36"/>
      <c r="PHA11" s="37"/>
      <c r="PHB11" s="38"/>
      <c r="PHC11" s="27"/>
      <c r="PHD11" s="36"/>
      <c r="PHE11" s="37"/>
      <c r="PHF11" s="38"/>
      <c r="PHG11" s="27"/>
      <c r="PHH11" s="36"/>
      <c r="PHI11" s="37"/>
      <c r="PHJ11" s="38"/>
      <c r="PHK11" s="27"/>
      <c r="PHL11" s="36"/>
      <c r="PHM11" s="37"/>
      <c r="PHN11" s="38"/>
      <c r="PHO11" s="27"/>
      <c r="PHP11" s="36"/>
      <c r="PHQ11" s="37"/>
      <c r="PHR11" s="38"/>
      <c r="PHS11" s="27"/>
      <c r="PHT11" s="36"/>
      <c r="PHU11" s="37"/>
      <c r="PHV11" s="38"/>
      <c r="PHW11" s="27"/>
      <c r="PHX11" s="36"/>
      <c r="PHY11" s="37"/>
      <c r="PHZ11" s="38"/>
      <c r="PIA11" s="27"/>
      <c r="PIB11" s="36"/>
      <c r="PIC11" s="37"/>
      <c r="PID11" s="38"/>
      <c r="PIE11" s="27"/>
      <c r="PIF11" s="36"/>
      <c r="PIG11" s="37"/>
      <c r="PIH11" s="38"/>
      <c r="PII11" s="27"/>
      <c r="PIJ11" s="36"/>
      <c r="PIK11" s="37"/>
      <c r="PIL11" s="38"/>
      <c r="PIM11" s="27"/>
      <c r="PIN11" s="36"/>
      <c r="PIO11" s="37"/>
      <c r="PIP11" s="38"/>
      <c r="PIQ11" s="27"/>
      <c r="PIR11" s="36"/>
      <c r="PIS11" s="37"/>
      <c r="PIT11" s="38"/>
      <c r="PIU11" s="27"/>
      <c r="PIV11" s="36"/>
      <c r="PIW11" s="37"/>
      <c r="PIX11" s="38"/>
      <c r="PIY11" s="27"/>
      <c r="PIZ11" s="36"/>
      <c r="PJA11" s="37"/>
      <c r="PJB11" s="38"/>
      <c r="PJC11" s="27"/>
      <c r="PJD11" s="36"/>
      <c r="PJE11" s="37"/>
      <c r="PJF11" s="38"/>
      <c r="PJG11" s="27"/>
      <c r="PJH11" s="36"/>
      <c r="PJI11" s="37"/>
      <c r="PJJ11" s="38"/>
      <c r="PJK11" s="27"/>
      <c r="PJL11" s="36"/>
      <c r="PJM11" s="37"/>
      <c r="PJN11" s="38"/>
      <c r="PJO11" s="27"/>
      <c r="PJP11" s="36"/>
      <c r="PJQ11" s="37"/>
      <c r="PJR11" s="38"/>
      <c r="PJS11" s="27"/>
      <c r="PJT11" s="36"/>
      <c r="PJU11" s="37"/>
      <c r="PJV11" s="38"/>
      <c r="PJW11" s="27"/>
      <c r="PJX11" s="36"/>
      <c r="PJY11" s="37"/>
      <c r="PJZ11" s="38"/>
      <c r="PKA11" s="27"/>
      <c r="PKB11" s="36"/>
      <c r="PKC11" s="37"/>
      <c r="PKD11" s="38"/>
      <c r="PKE11" s="27"/>
      <c r="PKF11" s="36"/>
      <c r="PKG11" s="37"/>
      <c r="PKH11" s="38"/>
      <c r="PKI11" s="27"/>
      <c r="PKJ11" s="36"/>
      <c r="PKK11" s="37"/>
      <c r="PKL11" s="38"/>
      <c r="PKM11" s="27"/>
      <c r="PKN11" s="36"/>
      <c r="PKO11" s="37"/>
      <c r="PKP11" s="38"/>
      <c r="PKQ11" s="27"/>
      <c r="PKR11" s="36"/>
      <c r="PKS11" s="37"/>
      <c r="PKT11" s="38"/>
      <c r="PKU11" s="27"/>
      <c r="PKV11" s="36"/>
      <c r="PKW11" s="37"/>
      <c r="PKX11" s="38"/>
      <c r="PKY11" s="27"/>
      <c r="PKZ11" s="36"/>
      <c r="PLA11" s="37"/>
      <c r="PLB11" s="38"/>
      <c r="PLC11" s="27"/>
      <c r="PLD11" s="36"/>
      <c r="PLE11" s="37"/>
      <c r="PLF11" s="38"/>
      <c r="PLG11" s="27"/>
      <c r="PLH11" s="36"/>
      <c r="PLI11" s="37"/>
      <c r="PLJ11" s="38"/>
      <c r="PLK11" s="27"/>
      <c r="PLL11" s="36"/>
      <c r="PLM11" s="37"/>
      <c r="PLN11" s="38"/>
      <c r="PLO11" s="27"/>
      <c r="PLP11" s="36"/>
      <c r="PLQ11" s="37"/>
      <c r="PLR11" s="38"/>
      <c r="PLS11" s="27"/>
      <c r="PLT11" s="36"/>
      <c r="PLU11" s="37"/>
      <c r="PLV11" s="38"/>
      <c r="PLW11" s="27"/>
      <c r="PLX11" s="36"/>
      <c r="PLY11" s="37"/>
      <c r="PLZ11" s="38"/>
      <c r="PMA11" s="27"/>
      <c r="PMB11" s="36"/>
      <c r="PMC11" s="37"/>
      <c r="PMD11" s="38"/>
      <c r="PME11" s="27"/>
      <c r="PMF11" s="36"/>
      <c r="PMG11" s="37"/>
      <c r="PMH11" s="38"/>
      <c r="PMI11" s="27"/>
      <c r="PMJ11" s="36"/>
      <c r="PMK11" s="37"/>
      <c r="PML11" s="38"/>
      <c r="PMM11" s="27"/>
      <c r="PMN11" s="36"/>
      <c r="PMO11" s="37"/>
      <c r="PMP11" s="38"/>
      <c r="PMQ11" s="27"/>
      <c r="PMR11" s="36"/>
      <c r="PMS11" s="37"/>
      <c r="PMT11" s="38"/>
      <c r="PMU11" s="27"/>
      <c r="PMV11" s="36"/>
      <c r="PMW11" s="37"/>
      <c r="PMX11" s="38"/>
      <c r="PMY11" s="27"/>
      <c r="PMZ11" s="36"/>
      <c r="PNA11" s="37"/>
      <c r="PNB11" s="38"/>
      <c r="PNC11" s="27"/>
      <c r="PND11" s="36"/>
      <c r="PNE11" s="37"/>
      <c r="PNF11" s="38"/>
      <c r="PNG11" s="27"/>
      <c r="PNH11" s="36"/>
      <c r="PNI11" s="37"/>
      <c r="PNJ11" s="38"/>
      <c r="PNK11" s="27"/>
      <c r="PNL11" s="36"/>
      <c r="PNM11" s="37"/>
      <c r="PNN11" s="38"/>
      <c r="PNO11" s="27"/>
      <c r="PNP11" s="36"/>
      <c r="PNQ11" s="37"/>
      <c r="PNR11" s="38"/>
      <c r="PNS11" s="27"/>
      <c r="PNT11" s="36"/>
      <c r="PNU11" s="37"/>
      <c r="PNV11" s="38"/>
      <c r="PNW11" s="27"/>
      <c r="PNX11" s="36"/>
      <c r="PNY11" s="37"/>
      <c r="PNZ11" s="38"/>
      <c r="POA11" s="27"/>
      <c r="POB11" s="36"/>
      <c r="POC11" s="37"/>
      <c r="POD11" s="38"/>
      <c r="POE11" s="27"/>
      <c r="POF11" s="36"/>
      <c r="POG11" s="37"/>
      <c r="POH11" s="38"/>
      <c r="POI11" s="27"/>
      <c r="POJ11" s="36"/>
      <c r="POK11" s="37"/>
      <c r="POL11" s="38"/>
      <c r="POM11" s="27"/>
      <c r="PON11" s="36"/>
      <c r="POO11" s="37"/>
      <c r="POP11" s="38"/>
      <c r="POQ11" s="27"/>
      <c r="POR11" s="36"/>
      <c r="POS11" s="37"/>
      <c r="POT11" s="38"/>
      <c r="POU11" s="27"/>
      <c r="POV11" s="36"/>
      <c r="POW11" s="37"/>
      <c r="POX11" s="38"/>
      <c r="POY11" s="27"/>
      <c r="POZ11" s="36"/>
      <c r="PPA11" s="37"/>
      <c r="PPB11" s="38"/>
      <c r="PPC11" s="27"/>
      <c r="PPD11" s="36"/>
      <c r="PPE11" s="37"/>
      <c r="PPF11" s="38"/>
      <c r="PPG11" s="27"/>
      <c r="PPH11" s="36"/>
      <c r="PPI11" s="37"/>
      <c r="PPJ11" s="38"/>
      <c r="PPK11" s="27"/>
      <c r="PPL11" s="36"/>
      <c r="PPM11" s="37"/>
      <c r="PPN11" s="38"/>
      <c r="PPO11" s="27"/>
      <c r="PPP11" s="36"/>
      <c r="PPQ11" s="37"/>
      <c r="PPR11" s="38"/>
      <c r="PPS11" s="27"/>
      <c r="PPT11" s="36"/>
      <c r="PPU11" s="37"/>
      <c r="PPV11" s="38"/>
      <c r="PPW11" s="27"/>
      <c r="PPX11" s="36"/>
      <c r="PPY11" s="37"/>
      <c r="PPZ11" s="38"/>
      <c r="PQA11" s="27"/>
      <c r="PQB11" s="36"/>
      <c r="PQC11" s="37"/>
      <c r="PQD11" s="38"/>
      <c r="PQE11" s="27"/>
      <c r="PQF11" s="36"/>
      <c r="PQG11" s="37"/>
      <c r="PQH11" s="38"/>
      <c r="PQI11" s="27"/>
      <c r="PQJ11" s="36"/>
      <c r="PQK11" s="37"/>
      <c r="PQL11" s="38"/>
      <c r="PQM11" s="27"/>
      <c r="PQN11" s="36"/>
      <c r="PQO11" s="37"/>
      <c r="PQP11" s="38"/>
      <c r="PQQ11" s="27"/>
      <c r="PQR11" s="36"/>
      <c r="PQS11" s="37"/>
      <c r="PQT11" s="38"/>
      <c r="PQU11" s="27"/>
      <c r="PQV11" s="36"/>
      <c r="PQW11" s="37"/>
      <c r="PQX11" s="38"/>
      <c r="PQY11" s="27"/>
      <c r="PQZ11" s="36"/>
      <c r="PRA11" s="37"/>
      <c r="PRB11" s="38"/>
      <c r="PRC11" s="27"/>
      <c r="PRD11" s="36"/>
      <c r="PRE11" s="37"/>
      <c r="PRF11" s="38"/>
      <c r="PRG11" s="27"/>
      <c r="PRH11" s="36"/>
      <c r="PRI11" s="37"/>
      <c r="PRJ11" s="38"/>
      <c r="PRK11" s="27"/>
      <c r="PRL11" s="36"/>
      <c r="PRM11" s="37"/>
      <c r="PRN11" s="38"/>
      <c r="PRO11" s="27"/>
      <c r="PRP11" s="36"/>
      <c r="PRQ11" s="37"/>
      <c r="PRR11" s="38"/>
      <c r="PRS11" s="27"/>
      <c r="PRT11" s="36"/>
      <c r="PRU11" s="37"/>
      <c r="PRV11" s="38"/>
      <c r="PRW11" s="27"/>
      <c r="PRX11" s="36"/>
      <c r="PRY11" s="37"/>
      <c r="PRZ11" s="38"/>
      <c r="PSA11" s="27"/>
      <c r="PSB11" s="36"/>
      <c r="PSC11" s="37"/>
      <c r="PSD11" s="38"/>
      <c r="PSE11" s="27"/>
      <c r="PSF11" s="36"/>
      <c r="PSG11" s="37"/>
      <c r="PSH11" s="38"/>
      <c r="PSI11" s="27"/>
      <c r="PSJ11" s="36"/>
      <c r="PSK11" s="37"/>
      <c r="PSL11" s="38"/>
      <c r="PSM11" s="27"/>
      <c r="PSN11" s="36"/>
      <c r="PSO11" s="37"/>
      <c r="PSP11" s="38"/>
      <c r="PSQ11" s="27"/>
      <c r="PSR11" s="36"/>
      <c r="PSS11" s="37"/>
      <c r="PST11" s="38"/>
      <c r="PSU11" s="27"/>
      <c r="PSV11" s="36"/>
      <c r="PSW11" s="37"/>
      <c r="PSX11" s="38"/>
      <c r="PSY11" s="27"/>
      <c r="PSZ11" s="36"/>
      <c r="PTA11" s="37"/>
      <c r="PTB11" s="38"/>
      <c r="PTC11" s="27"/>
      <c r="PTD11" s="36"/>
      <c r="PTE11" s="37"/>
      <c r="PTF11" s="38"/>
      <c r="PTG11" s="27"/>
      <c r="PTH11" s="36"/>
      <c r="PTI11" s="37"/>
      <c r="PTJ11" s="38"/>
      <c r="PTK11" s="27"/>
      <c r="PTL11" s="36"/>
      <c r="PTM11" s="37"/>
      <c r="PTN11" s="38"/>
      <c r="PTO11" s="27"/>
      <c r="PTP11" s="36"/>
      <c r="PTQ11" s="37"/>
      <c r="PTR11" s="38"/>
      <c r="PTS11" s="27"/>
      <c r="PTT11" s="36"/>
      <c r="PTU11" s="37"/>
      <c r="PTV11" s="38"/>
      <c r="PTW11" s="27"/>
      <c r="PTX11" s="36"/>
      <c r="PTY11" s="37"/>
      <c r="PTZ11" s="38"/>
      <c r="PUA11" s="27"/>
      <c r="PUB11" s="36"/>
      <c r="PUC11" s="37"/>
      <c r="PUD11" s="38"/>
      <c r="PUE11" s="27"/>
      <c r="PUF11" s="36"/>
      <c r="PUG11" s="37"/>
      <c r="PUH11" s="38"/>
      <c r="PUI11" s="27"/>
      <c r="PUJ11" s="36"/>
      <c r="PUK11" s="37"/>
      <c r="PUL11" s="38"/>
      <c r="PUM11" s="27"/>
      <c r="PUN11" s="36"/>
      <c r="PUO11" s="37"/>
      <c r="PUP11" s="38"/>
      <c r="PUQ11" s="27"/>
      <c r="PUR11" s="36"/>
      <c r="PUS11" s="37"/>
      <c r="PUT11" s="38"/>
      <c r="PUU11" s="27"/>
      <c r="PUV11" s="36"/>
      <c r="PUW11" s="37"/>
      <c r="PUX11" s="38"/>
      <c r="PUY11" s="27"/>
      <c r="PUZ11" s="36"/>
      <c r="PVA11" s="37"/>
      <c r="PVB11" s="38"/>
      <c r="PVC11" s="27"/>
      <c r="PVD11" s="36"/>
      <c r="PVE11" s="37"/>
      <c r="PVF11" s="38"/>
      <c r="PVG11" s="27"/>
      <c r="PVH11" s="36"/>
      <c r="PVI11" s="37"/>
      <c r="PVJ11" s="38"/>
      <c r="PVK11" s="27"/>
      <c r="PVL11" s="36"/>
      <c r="PVM11" s="37"/>
      <c r="PVN11" s="38"/>
      <c r="PVO11" s="27"/>
      <c r="PVP11" s="36"/>
      <c r="PVQ11" s="37"/>
      <c r="PVR11" s="38"/>
      <c r="PVS11" s="27"/>
      <c r="PVT11" s="36"/>
      <c r="PVU11" s="37"/>
      <c r="PVV11" s="38"/>
      <c r="PVW11" s="27"/>
      <c r="PVX11" s="36"/>
      <c r="PVY11" s="37"/>
      <c r="PVZ11" s="38"/>
      <c r="PWA11" s="27"/>
      <c r="PWB11" s="36"/>
      <c r="PWC11" s="37"/>
      <c r="PWD11" s="38"/>
      <c r="PWE11" s="27"/>
      <c r="PWF11" s="36"/>
      <c r="PWG11" s="37"/>
      <c r="PWH11" s="38"/>
      <c r="PWI11" s="27"/>
      <c r="PWJ11" s="36"/>
      <c r="PWK11" s="37"/>
      <c r="PWL11" s="38"/>
      <c r="PWM11" s="27"/>
      <c r="PWN11" s="36"/>
      <c r="PWO11" s="37"/>
      <c r="PWP11" s="38"/>
      <c r="PWQ11" s="27"/>
      <c r="PWR11" s="36"/>
      <c r="PWS11" s="37"/>
      <c r="PWT11" s="38"/>
      <c r="PWU11" s="27"/>
      <c r="PWV11" s="36"/>
      <c r="PWW11" s="37"/>
      <c r="PWX11" s="38"/>
      <c r="PWY11" s="27"/>
      <c r="PWZ11" s="36"/>
      <c r="PXA11" s="37"/>
      <c r="PXB11" s="38"/>
      <c r="PXC11" s="27"/>
      <c r="PXD11" s="36"/>
      <c r="PXE11" s="37"/>
      <c r="PXF11" s="38"/>
      <c r="PXG11" s="27"/>
      <c r="PXH11" s="36"/>
      <c r="PXI11" s="37"/>
      <c r="PXJ11" s="38"/>
      <c r="PXK11" s="27"/>
      <c r="PXL11" s="36"/>
      <c r="PXM11" s="37"/>
      <c r="PXN11" s="38"/>
      <c r="PXO11" s="27"/>
      <c r="PXP11" s="36"/>
      <c r="PXQ11" s="37"/>
      <c r="PXR11" s="38"/>
      <c r="PXS11" s="27"/>
      <c r="PXT11" s="36"/>
      <c r="PXU11" s="37"/>
      <c r="PXV11" s="38"/>
      <c r="PXW11" s="27"/>
      <c r="PXX11" s="36"/>
      <c r="PXY11" s="37"/>
      <c r="PXZ11" s="38"/>
      <c r="PYA11" s="27"/>
      <c r="PYB11" s="36"/>
      <c r="PYC11" s="37"/>
      <c r="PYD11" s="38"/>
      <c r="PYE11" s="27"/>
      <c r="PYF11" s="36"/>
      <c r="PYG11" s="37"/>
      <c r="PYH11" s="38"/>
      <c r="PYI11" s="27"/>
      <c r="PYJ11" s="36"/>
      <c r="PYK11" s="37"/>
      <c r="PYL11" s="38"/>
      <c r="PYM11" s="27"/>
      <c r="PYN11" s="36"/>
      <c r="PYO11" s="37"/>
      <c r="PYP11" s="38"/>
      <c r="PYQ11" s="27"/>
      <c r="PYR11" s="36"/>
      <c r="PYS11" s="37"/>
      <c r="PYT11" s="38"/>
      <c r="PYU11" s="27"/>
      <c r="PYV11" s="36"/>
      <c r="PYW11" s="37"/>
      <c r="PYX11" s="38"/>
      <c r="PYY11" s="27"/>
      <c r="PYZ11" s="36"/>
      <c r="PZA11" s="37"/>
      <c r="PZB11" s="38"/>
      <c r="PZC11" s="27"/>
      <c r="PZD11" s="36"/>
      <c r="PZE11" s="37"/>
      <c r="PZF11" s="38"/>
      <c r="PZG11" s="27"/>
      <c r="PZH11" s="36"/>
      <c r="PZI11" s="37"/>
      <c r="PZJ11" s="38"/>
      <c r="PZK11" s="27"/>
      <c r="PZL11" s="36"/>
      <c r="PZM11" s="37"/>
      <c r="PZN11" s="38"/>
      <c r="PZO11" s="27"/>
      <c r="PZP11" s="36"/>
      <c r="PZQ11" s="37"/>
      <c r="PZR11" s="38"/>
      <c r="PZS11" s="27"/>
      <c r="PZT11" s="36"/>
      <c r="PZU11" s="37"/>
      <c r="PZV11" s="38"/>
      <c r="PZW11" s="27"/>
      <c r="PZX11" s="36"/>
      <c r="PZY11" s="37"/>
      <c r="PZZ11" s="38"/>
      <c r="QAA11" s="27"/>
      <c r="QAB11" s="36"/>
      <c r="QAC11" s="37"/>
      <c r="QAD11" s="38"/>
      <c r="QAE11" s="27"/>
      <c r="QAF11" s="36"/>
      <c r="QAG11" s="37"/>
      <c r="QAH11" s="38"/>
      <c r="QAI11" s="27"/>
      <c r="QAJ11" s="36"/>
      <c r="QAK11" s="37"/>
      <c r="QAL11" s="38"/>
      <c r="QAM11" s="27"/>
      <c r="QAN11" s="36"/>
      <c r="QAO11" s="37"/>
      <c r="QAP11" s="38"/>
      <c r="QAQ11" s="27"/>
      <c r="QAR11" s="36"/>
      <c r="QAS11" s="37"/>
      <c r="QAT11" s="38"/>
      <c r="QAU11" s="27"/>
      <c r="QAV11" s="36"/>
      <c r="QAW11" s="37"/>
      <c r="QAX11" s="38"/>
      <c r="QAY11" s="27"/>
      <c r="QAZ11" s="36"/>
      <c r="QBA11" s="37"/>
      <c r="QBB11" s="38"/>
      <c r="QBC11" s="27"/>
      <c r="QBD11" s="36"/>
      <c r="QBE11" s="37"/>
      <c r="QBF11" s="38"/>
      <c r="QBG11" s="27"/>
      <c r="QBH11" s="36"/>
      <c r="QBI11" s="37"/>
      <c r="QBJ11" s="38"/>
      <c r="QBK11" s="27"/>
      <c r="QBL11" s="36"/>
      <c r="QBM11" s="37"/>
      <c r="QBN11" s="38"/>
      <c r="QBO11" s="27"/>
      <c r="QBP11" s="36"/>
      <c r="QBQ11" s="37"/>
      <c r="QBR11" s="38"/>
      <c r="QBS11" s="27"/>
      <c r="QBT11" s="36"/>
      <c r="QBU11" s="37"/>
      <c r="QBV11" s="38"/>
      <c r="QBW11" s="27"/>
      <c r="QBX11" s="36"/>
      <c r="QBY11" s="37"/>
      <c r="QBZ11" s="38"/>
      <c r="QCA11" s="27"/>
      <c r="QCB11" s="36"/>
      <c r="QCC11" s="37"/>
      <c r="QCD11" s="38"/>
      <c r="QCE11" s="27"/>
      <c r="QCF11" s="36"/>
      <c r="QCG11" s="37"/>
      <c r="QCH11" s="38"/>
      <c r="QCI11" s="27"/>
      <c r="QCJ11" s="36"/>
      <c r="QCK11" s="37"/>
      <c r="QCL11" s="38"/>
      <c r="QCM11" s="27"/>
      <c r="QCN11" s="36"/>
      <c r="QCO11" s="37"/>
      <c r="QCP11" s="38"/>
      <c r="QCQ11" s="27"/>
      <c r="QCR11" s="36"/>
      <c r="QCS11" s="37"/>
      <c r="QCT11" s="38"/>
      <c r="QCU11" s="27"/>
      <c r="QCV11" s="36"/>
      <c r="QCW11" s="37"/>
      <c r="QCX11" s="38"/>
      <c r="QCY11" s="27"/>
      <c r="QCZ11" s="36"/>
      <c r="QDA11" s="37"/>
      <c r="QDB11" s="38"/>
      <c r="QDC11" s="27"/>
      <c r="QDD11" s="36"/>
      <c r="QDE11" s="37"/>
      <c r="QDF11" s="38"/>
      <c r="QDG11" s="27"/>
      <c r="QDH11" s="36"/>
      <c r="QDI11" s="37"/>
      <c r="QDJ11" s="38"/>
      <c r="QDK11" s="27"/>
      <c r="QDL11" s="36"/>
      <c r="QDM11" s="37"/>
      <c r="QDN11" s="38"/>
      <c r="QDO11" s="27"/>
      <c r="QDP11" s="36"/>
      <c r="QDQ11" s="37"/>
      <c r="QDR11" s="38"/>
      <c r="QDS11" s="27"/>
      <c r="QDT11" s="36"/>
      <c r="QDU11" s="37"/>
      <c r="QDV11" s="38"/>
      <c r="QDW11" s="27"/>
      <c r="QDX11" s="36"/>
      <c r="QDY11" s="37"/>
      <c r="QDZ11" s="38"/>
      <c r="QEA11" s="27"/>
      <c r="QEB11" s="36"/>
      <c r="QEC11" s="37"/>
      <c r="QED11" s="38"/>
      <c r="QEE11" s="27"/>
      <c r="QEF11" s="36"/>
      <c r="QEG11" s="37"/>
      <c r="QEH11" s="38"/>
      <c r="QEI11" s="27"/>
      <c r="QEJ11" s="36"/>
      <c r="QEK11" s="37"/>
      <c r="QEL11" s="38"/>
      <c r="QEM11" s="27"/>
      <c r="QEN11" s="36"/>
      <c r="QEO11" s="37"/>
      <c r="QEP11" s="38"/>
      <c r="QEQ11" s="27"/>
      <c r="QER11" s="36"/>
      <c r="QES11" s="37"/>
      <c r="QET11" s="38"/>
      <c r="QEU11" s="27"/>
      <c r="QEV11" s="36"/>
      <c r="QEW11" s="37"/>
      <c r="QEX11" s="38"/>
      <c r="QEY11" s="27"/>
      <c r="QEZ11" s="36"/>
      <c r="QFA11" s="37"/>
      <c r="QFB11" s="38"/>
      <c r="QFC11" s="27"/>
      <c r="QFD11" s="36"/>
      <c r="QFE11" s="37"/>
      <c r="QFF11" s="38"/>
      <c r="QFG11" s="27"/>
      <c r="QFH11" s="36"/>
      <c r="QFI11" s="37"/>
      <c r="QFJ11" s="38"/>
      <c r="QFK11" s="27"/>
      <c r="QFL11" s="36"/>
      <c r="QFM11" s="37"/>
      <c r="QFN11" s="38"/>
      <c r="QFO11" s="27"/>
      <c r="QFP11" s="36"/>
      <c r="QFQ11" s="37"/>
      <c r="QFR11" s="38"/>
      <c r="QFS11" s="27"/>
      <c r="QFT11" s="36"/>
      <c r="QFU11" s="37"/>
      <c r="QFV11" s="38"/>
      <c r="QFW11" s="27"/>
      <c r="QFX11" s="36"/>
      <c r="QFY11" s="37"/>
      <c r="QFZ11" s="38"/>
      <c r="QGA11" s="27"/>
      <c r="QGB11" s="36"/>
      <c r="QGC11" s="37"/>
      <c r="QGD11" s="38"/>
      <c r="QGE11" s="27"/>
      <c r="QGF11" s="36"/>
      <c r="QGG11" s="37"/>
      <c r="QGH11" s="38"/>
      <c r="QGI11" s="27"/>
      <c r="QGJ11" s="36"/>
      <c r="QGK11" s="37"/>
      <c r="QGL11" s="38"/>
      <c r="QGM11" s="27"/>
      <c r="QGN11" s="36"/>
      <c r="QGO11" s="37"/>
      <c r="QGP11" s="38"/>
      <c r="QGQ11" s="27"/>
      <c r="QGR11" s="36"/>
      <c r="QGS11" s="37"/>
      <c r="QGT11" s="38"/>
      <c r="QGU11" s="27"/>
      <c r="QGV11" s="36"/>
      <c r="QGW11" s="37"/>
      <c r="QGX11" s="38"/>
      <c r="QGY11" s="27"/>
      <c r="QGZ11" s="36"/>
      <c r="QHA11" s="37"/>
      <c r="QHB11" s="38"/>
      <c r="QHC11" s="27"/>
      <c r="QHD11" s="36"/>
      <c r="QHE11" s="37"/>
      <c r="QHF11" s="38"/>
      <c r="QHG11" s="27"/>
      <c r="QHH11" s="36"/>
      <c r="QHI11" s="37"/>
      <c r="QHJ11" s="38"/>
      <c r="QHK11" s="27"/>
      <c r="QHL11" s="36"/>
      <c r="QHM11" s="37"/>
      <c r="QHN11" s="38"/>
      <c r="QHO11" s="27"/>
      <c r="QHP11" s="36"/>
      <c r="QHQ11" s="37"/>
      <c r="QHR11" s="38"/>
      <c r="QHS11" s="27"/>
      <c r="QHT11" s="36"/>
      <c r="QHU11" s="37"/>
      <c r="QHV11" s="38"/>
      <c r="QHW11" s="27"/>
      <c r="QHX11" s="36"/>
      <c r="QHY11" s="37"/>
      <c r="QHZ11" s="38"/>
      <c r="QIA11" s="27"/>
      <c r="QIB11" s="36"/>
      <c r="QIC11" s="37"/>
      <c r="QID11" s="38"/>
      <c r="QIE11" s="27"/>
      <c r="QIF11" s="36"/>
      <c r="QIG11" s="37"/>
      <c r="QIH11" s="38"/>
      <c r="QII11" s="27"/>
      <c r="QIJ11" s="36"/>
      <c r="QIK11" s="37"/>
      <c r="QIL11" s="38"/>
      <c r="QIM11" s="27"/>
      <c r="QIN11" s="36"/>
      <c r="QIO11" s="37"/>
      <c r="QIP11" s="38"/>
      <c r="QIQ11" s="27"/>
      <c r="QIR11" s="36"/>
      <c r="QIS11" s="37"/>
      <c r="QIT11" s="38"/>
      <c r="QIU11" s="27"/>
      <c r="QIV11" s="36"/>
      <c r="QIW11" s="37"/>
      <c r="QIX11" s="38"/>
      <c r="QIY11" s="27"/>
      <c r="QIZ11" s="36"/>
      <c r="QJA11" s="37"/>
      <c r="QJB11" s="38"/>
      <c r="QJC11" s="27"/>
      <c r="QJD11" s="36"/>
      <c r="QJE11" s="37"/>
      <c r="QJF11" s="38"/>
      <c r="QJG11" s="27"/>
      <c r="QJH11" s="36"/>
      <c r="QJI11" s="37"/>
      <c r="QJJ11" s="38"/>
      <c r="QJK11" s="27"/>
      <c r="QJL11" s="36"/>
      <c r="QJM11" s="37"/>
      <c r="QJN11" s="38"/>
      <c r="QJO11" s="27"/>
      <c r="QJP11" s="36"/>
      <c r="QJQ11" s="37"/>
      <c r="QJR11" s="38"/>
      <c r="QJS11" s="27"/>
      <c r="QJT11" s="36"/>
      <c r="QJU11" s="37"/>
      <c r="QJV11" s="38"/>
      <c r="QJW11" s="27"/>
      <c r="QJX11" s="36"/>
      <c r="QJY11" s="37"/>
      <c r="QJZ11" s="38"/>
      <c r="QKA11" s="27"/>
      <c r="QKB11" s="36"/>
      <c r="QKC11" s="37"/>
      <c r="QKD11" s="38"/>
      <c r="QKE11" s="27"/>
      <c r="QKF11" s="36"/>
      <c r="QKG11" s="37"/>
      <c r="QKH11" s="38"/>
      <c r="QKI11" s="27"/>
      <c r="QKJ11" s="36"/>
      <c r="QKK11" s="37"/>
      <c r="QKL11" s="38"/>
      <c r="QKM11" s="27"/>
      <c r="QKN11" s="36"/>
      <c r="QKO11" s="37"/>
      <c r="QKP11" s="38"/>
      <c r="QKQ11" s="27"/>
      <c r="QKR11" s="36"/>
      <c r="QKS11" s="37"/>
      <c r="QKT11" s="38"/>
      <c r="QKU11" s="27"/>
      <c r="QKV11" s="36"/>
      <c r="QKW11" s="37"/>
      <c r="QKX11" s="38"/>
      <c r="QKY11" s="27"/>
      <c r="QKZ11" s="36"/>
      <c r="QLA11" s="37"/>
      <c r="QLB11" s="38"/>
      <c r="QLC11" s="27"/>
      <c r="QLD11" s="36"/>
      <c r="QLE11" s="37"/>
      <c r="QLF11" s="38"/>
      <c r="QLG11" s="27"/>
      <c r="QLH11" s="36"/>
      <c r="QLI11" s="37"/>
      <c r="QLJ11" s="38"/>
      <c r="QLK11" s="27"/>
      <c r="QLL11" s="36"/>
      <c r="QLM11" s="37"/>
      <c r="QLN11" s="38"/>
      <c r="QLO11" s="27"/>
      <c r="QLP11" s="36"/>
      <c r="QLQ11" s="37"/>
      <c r="QLR11" s="38"/>
      <c r="QLS11" s="27"/>
      <c r="QLT11" s="36"/>
      <c r="QLU11" s="37"/>
      <c r="QLV11" s="38"/>
      <c r="QLW11" s="27"/>
      <c r="QLX11" s="36"/>
      <c r="QLY11" s="37"/>
      <c r="QLZ11" s="38"/>
      <c r="QMA11" s="27"/>
      <c r="QMB11" s="36"/>
      <c r="QMC11" s="37"/>
      <c r="QMD11" s="38"/>
      <c r="QME11" s="27"/>
      <c r="QMF11" s="36"/>
      <c r="QMG11" s="37"/>
      <c r="QMH11" s="38"/>
      <c r="QMI11" s="27"/>
      <c r="QMJ11" s="36"/>
      <c r="QMK11" s="37"/>
      <c r="QML11" s="38"/>
      <c r="QMM11" s="27"/>
      <c r="QMN11" s="36"/>
      <c r="QMO11" s="37"/>
      <c r="QMP11" s="38"/>
      <c r="QMQ11" s="27"/>
      <c r="QMR11" s="36"/>
      <c r="QMS11" s="37"/>
      <c r="QMT11" s="38"/>
      <c r="QMU11" s="27"/>
      <c r="QMV11" s="36"/>
      <c r="QMW11" s="37"/>
      <c r="QMX11" s="38"/>
      <c r="QMY11" s="27"/>
      <c r="QMZ11" s="36"/>
      <c r="QNA11" s="37"/>
      <c r="QNB11" s="38"/>
      <c r="QNC11" s="27"/>
      <c r="QND11" s="36"/>
      <c r="QNE11" s="37"/>
      <c r="QNF11" s="38"/>
      <c r="QNG11" s="27"/>
      <c r="QNH11" s="36"/>
      <c r="QNI11" s="37"/>
      <c r="QNJ11" s="38"/>
      <c r="QNK11" s="27"/>
      <c r="QNL11" s="36"/>
      <c r="QNM11" s="37"/>
      <c r="QNN11" s="38"/>
      <c r="QNO11" s="27"/>
      <c r="QNP11" s="36"/>
      <c r="QNQ11" s="37"/>
      <c r="QNR11" s="38"/>
      <c r="QNS11" s="27"/>
      <c r="QNT11" s="36"/>
      <c r="QNU11" s="37"/>
      <c r="QNV11" s="38"/>
      <c r="QNW11" s="27"/>
      <c r="QNX11" s="36"/>
      <c r="QNY11" s="37"/>
      <c r="QNZ11" s="38"/>
      <c r="QOA11" s="27"/>
      <c r="QOB11" s="36"/>
      <c r="QOC11" s="37"/>
      <c r="QOD11" s="38"/>
      <c r="QOE11" s="27"/>
      <c r="QOF11" s="36"/>
      <c r="QOG11" s="37"/>
      <c r="QOH11" s="38"/>
      <c r="QOI11" s="27"/>
      <c r="QOJ11" s="36"/>
      <c r="QOK11" s="37"/>
      <c r="QOL11" s="38"/>
      <c r="QOM11" s="27"/>
      <c r="QON11" s="36"/>
      <c r="QOO11" s="37"/>
      <c r="QOP11" s="38"/>
      <c r="QOQ11" s="27"/>
      <c r="QOR11" s="36"/>
      <c r="QOS11" s="37"/>
      <c r="QOT11" s="38"/>
      <c r="QOU11" s="27"/>
      <c r="QOV11" s="36"/>
      <c r="QOW11" s="37"/>
      <c r="QOX11" s="38"/>
      <c r="QOY11" s="27"/>
      <c r="QOZ11" s="36"/>
      <c r="QPA11" s="37"/>
      <c r="QPB11" s="38"/>
      <c r="QPC11" s="27"/>
      <c r="QPD11" s="36"/>
      <c r="QPE11" s="37"/>
      <c r="QPF11" s="38"/>
      <c r="QPG11" s="27"/>
      <c r="QPH11" s="36"/>
      <c r="QPI11" s="37"/>
      <c r="QPJ11" s="38"/>
      <c r="QPK11" s="27"/>
      <c r="QPL11" s="36"/>
      <c r="QPM11" s="37"/>
      <c r="QPN11" s="38"/>
      <c r="QPO11" s="27"/>
      <c r="QPP11" s="36"/>
      <c r="QPQ11" s="37"/>
      <c r="QPR11" s="38"/>
      <c r="QPS11" s="27"/>
      <c r="QPT11" s="36"/>
      <c r="QPU11" s="37"/>
      <c r="QPV11" s="38"/>
      <c r="QPW11" s="27"/>
      <c r="QPX11" s="36"/>
      <c r="QPY11" s="37"/>
      <c r="QPZ11" s="38"/>
      <c r="QQA11" s="27"/>
      <c r="QQB11" s="36"/>
      <c r="QQC11" s="37"/>
      <c r="QQD11" s="38"/>
      <c r="QQE11" s="27"/>
      <c r="QQF11" s="36"/>
      <c r="QQG11" s="37"/>
      <c r="QQH11" s="38"/>
      <c r="QQI11" s="27"/>
      <c r="QQJ11" s="36"/>
      <c r="QQK11" s="37"/>
      <c r="QQL11" s="38"/>
      <c r="QQM11" s="27"/>
      <c r="QQN11" s="36"/>
      <c r="QQO11" s="37"/>
      <c r="QQP11" s="38"/>
      <c r="QQQ11" s="27"/>
      <c r="QQR11" s="36"/>
      <c r="QQS11" s="37"/>
      <c r="QQT11" s="38"/>
      <c r="QQU11" s="27"/>
      <c r="QQV11" s="36"/>
      <c r="QQW11" s="37"/>
      <c r="QQX11" s="38"/>
      <c r="QQY11" s="27"/>
      <c r="QQZ11" s="36"/>
      <c r="QRA11" s="37"/>
      <c r="QRB11" s="38"/>
      <c r="QRC11" s="27"/>
      <c r="QRD11" s="36"/>
      <c r="QRE11" s="37"/>
      <c r="QRF11" s="38"/>
      <c r="QRG11" s="27"/>
      <c r="QRH11" s="36"/>
      <c r="QRI11" s="37"/>
      <c r="QRJ11" s="38"/>
      <c r="QRK11" s="27"/>
      <c r="QRL11" s="36"/>
      <c r="QRM11" s="37"/>
      <c r="QRN11" s="38"/>
      <c r="QRO11" s="27"/>
      <c r="QRP11" s="36"/>
      <c r="QRQ11" s="37"/>
      <c r="QRR11" s="38"/>
      <c r="QRS11" s="27"/>
      <c r="QRT11" s="36"/>
      <c r="QRU11" s="37"/>
      <c r="QRV11" s="38"/>
      <c r="QRW11" s="27"/>
      <c r="QRX11" s="36"/>
      <c r="QRY11" s="37"/>
      <c r="QRZ11" s="38"/>
      <c r="QSA11" s="27"/>
      <c r="QSB11" s="36"/>
      <c r="QSC11" s="37"/>
      <c r="QSD11" s="38"/>
      <c r="QSE11" s="27"/>
      <c r="QSF11" s="36"/>
      <c r="QSG11" s="37"/>
      <c r="QSH11" s="38"/>
      <c r="QSI11" s="27"/>
      <c r="QSJ11" s="36"/>
      <c r="QSK11" s="37"/>
      <c r="QSL11" s="38"/>
      <c r="QSM11" s="27"/>
      <c r="QSN11" s="36"/>
      <c r="QSO11" s="37"/>
      <c r="QSP11" s="38"/>
      <c r="QSQ11" s="27"/>
      <c r="QSR11" s="36"/>
      <c r="QSS11" s="37"/>
      <c r="QST11" s="38"/>
      <c r="QSU11" s="27"/>
      <c r="QSV11" s="36"/>
      <c r="QSW11" s="37"/>
      <c r="QSX11" s="38"/>
      <c r="QSY11" s="27"/>
      <c r="QSZ11" s="36"/>
      <c r="QTA11" s="37"/>
      <c r="QTB11" s="38"/>
      <c r="QTC11" s="27"/>
      <c r="QTD11" s="36"/>
      <c r="QTE11" s="37"/>
      <c r="QTF11" s="38"/>
      <c r="QTG11" s="27"/>
      <c r="QTH11" s="36"/>
      <c r="QTI11" s="37"/>
      <c r="QTJ11" s="38"/>
      <c r="QTK11" s="27"/>
      <c r="QTL11" s="36"/>
      <c r="QTM11" s="37"/>
      <c r="QTN11" s="38"/>
      <c r="QTO11" s="27"/>
      <c r="QTP11" s="36"/>
      <c r="QTQ11" s="37"/>
      <c r="QTR11" s="38"/>
      <c r="QTS11" s="27"/>
      <c r="QTT11" s="36"/>
      <c r="QTU11" s="37"/>
      <c r="QTV11" s="38"/>
      <c r="QTW11" s="27"/>
      <c r="QTX11" s="36"/>
      <c r="QTY11" s="37"/>
      <c r="QTZ11" s="38"/>
      <c r="QUA11" s="27"/>
      <c r="QUB11" s="36"/>
      <c r="QUC11" s="37"/>
      <c r="QUD11" s="38"/>
      <c r="QUE11" s="27"/>
      <c r="QUF11" s="36"/>
      <c r="QUG11" s="37"/>
      <c r="QUH11" s="38"/>
      <c r="QUI11" s="27"/>
      <c r="QUJ11" s="36"/>
      <c r="QUK11" s="37"/>
      <c r="QUL11" s="38"/>
      <c r="QUM11" s="27"/>
      <c r="QUN11" s="36"/>
      <c r="QUO11" s="37"/>
      <c r="QUP11" s="38"/>
      <c r="QUQ11" s="27"/>
      <c r="QUR11" s="36"/>
      <c r="QUS11" s="37"/>
      <c r="QUT11" s="38"/>
      <c r="QUU11" s="27"/>
      <c r="QUV11" s="36"/>
      <c r="QUW11" s="37"/>
      <c r="QUX11" s="38"/>
      <c r="QUY11" s="27"/>
      <c r="QUZ11" s="36"/>
      <c r="QVA11" s="37"/>
      <c r="QVB11" s="38"/>
      <c r="QVC11" s="27"/>
      <c r="QVD11" s="36"/>
      <c r="QVE11" s="37"/>
      <c r="QVF11" s="38"/>
      <c r="QVG11" s="27"/>
      <c r="QVH11" s="36"/>
      <c r="QVI11" s="37"/>
      <c r="QVJ11" s="38"/>
      <c r="QVK11" s="27"/>
      <c r="QVL11" s="36"/>
      <c r="QVM11" s="37"/>
      <c r="QVN11" s="38"/>
      <c r="QVO11" s="27"/>
      <c r="QVP11" s="36"/>
      <c r="QVQ11" s="37"/>
      <c r="QVR11" s="38"/>
      <c r="QVS11" s="27"/>
      <c r="QVT11" s="36"/>
      <c r="QVU11" s="37"/>
      <c r="QVV11" s="38"/>
      <c r="QVW11" s="27"/>
      <c r="QVX11" s="36"/>
      <c r="QVY11" s="37"/>
      <c r="QVZ11" s="38"/>
      <c r="QWA11" s="27"/>
      <c r="QWB11" s="36"/>
      <c r="QWC11" s="37"/>
      <c r="QWD11" s="38"/>
      <c r="QWE11" s="27"/>
      <c r="QWF11" s="36"/>
      <c r="QWG11" s="37"/>
      <c r="QWH11" s="38"/>
      <c r="QWI11" s="27"/>
      <c r="QWJ11" s="36"/>
      <c r="QWK11" s="37"/>
      <c r="QWL11" s="38"/>
      <c r="QWM11" s="27"/>
      <c r="QWN11" s="36"/>
      <c r="QWO11" s="37"/>
      <c r="QWP11" s="38"/>
      <c r="QWQ11" s="27"/>
      <c r="QWR11" s="36"/>
      <c r="QWS11" s="37"/>
      <c r="QWT11" s="38"/>
      <c r="QWU11" s="27"/>
      <c r="QWV11" s="36"/>
      <c r="QWW11" s="37"/>
      <c r="QWX11" s="38"/>
      <c r="QWY11" s="27"/>
      <c r="QWZ11" s="36"/>
      <c r="QXA11" s="37"/>
      <c r="QXB11" s="38"/>
      <c r="QXC11" s="27"/>
      <c r="QXD11" s="36"/>
      <c r="QXE11" s="37"/>
      <c r="QXF11" s="38"/>
      <c r="QXG11" s="27"/>
      <c r="QXH11" s="36"/>
      <c r="QXI11" s="37"/>
      <c r="QXJ11" s="38"/>
      <c r="QXK11" s="27"/>
      <c r="QXL11" s="36"/>
      <c r="QXM11" s="37"/>
      <c r="QXN11" s="38"/>
      <c r="QXO11" s="27"/>
      <c r="QXP11" s="36"/>
      <c r="QXQ11" s="37"/>
      <c r="QXR11" s="38"/>
      <c r="QXS11" s="27"/>
      <c r="QXT11" s="36"/>
      <c r="QXU11" s="37"/>
      <c r="QXV11" s="38"/>
      <c r="QXW11" s="27"/>
      <c r="QXX11" s="36"/>
      <c r="QXY11" s="37"/>
      <c r="QXZ11" s="38"/>
      <c r="QYA11" s="27"/>
      <c r="QYB11" s="36"/>
      <c r="QYC11" s="37"/>
      <c r="QYD11" s="38"/>
      <c r="QYE11" s="27"/>
      <c r="QYF11" s="36"/>
      <c r="QYG11" s="37"/>
      <c r="QYH11" s="38"/>
      <c r="QYI11" s="27"/>
      <c r="QYJ11" s="36"/>
      <c r="QYK11" s="37"/>
      <c r="QYL11" s="38"/>
      <c r="QYM11" s="27"/>
      <c r="QYN11" s="36"/>
      <c r="QYO11" s="37"/>
      <c r="QYP11" s="38"/>
      <c r="QYQ11" s="27"/>
      <c r="QYR11" s="36"/>
      <c r="QYS11" s="37"/>
      <c r="QYT11" s="38"/>
      <c r="QYU11" s="27"/>
      <c r="QYV11" s="36"/>
      <c r="QYW11" s="37"/>
      <c r="QYX11" s="38"/>
      <c r="QYY11" s="27"/>
      <c r="QYZ11" s="36"/>
      <c r="QZA11" s="37"/>
      <c r="QZB11" s="38"/>
      <c r="QZC11" s="27"/>
      <c r="QZD11" s="36"/>
      <c r="QZE11" s="37"/>
      <c r="QZF11" s="38"/>
      <c r="QZG11" s="27"/>
      <c r="QZH11" s="36"/>
      <c r="QZI11" s="37"/>
      <c r="QZJ11" s="38"/>
      <c r="QZK11" s="27"/>
      <c r="QZL11" s="36"/>
      <c r="QZM11" s="37"/>
      <c r="QZN11" s="38"/>
      <c r="QZO11" s="27"/>
      <c r="QZP11" s="36"/>
      <c r="QZQ11" s="37"/>
      <c r="QZR11" s="38"/>
      <c r="QZS11" s="27"/>
      <c r="QZT11" s="36"/>
      <c r="QZU11" s="37"/>
      <c r="QZV11" s="38"/>
      <c r="QZW11" s="27"/>
      <c r="QZX11" s="36"/>
      <c r="QZY11" s="37"/>
      <c r="QZZ11" s="38"/>
      <c r="RAA11" s="27"/>
      <c r="RAB11" s="36"/>
      <c r="RAC11" s="37"/>
      <c r="RAD11" s="38"/>
      <c r="RAE11" s="27"/>
      <c r="RAF11" s="36"/>
      <c r="RAG11" s="37"/>
      <c r="RAH11" s="38"/>
      <c r="RAI11" s="27"/>
      <c r="RAJ11" s="36"/>
      <c r="RAK11" s="37"/>
      <c r="RAL11" s="38"/>
      <c r="RAM11" s="27"/>
      <c r="RAN11" s="36"/>
      <c r="RAO11" s="37"/>
      <c r="RAP11" s="38"/>
      <c r="RAQ11" s="27"/>
      <c r="RAR11" s="36"/>
      <c r="RAS11" s="37"/>
      <c r="RAT11" s="38"/>
      <c r="RAU11" s="27"/>
      <c r="RAV11" s="36"/>
      <c r="RAW11" s="37"/>
      <c r="RAX11" s="38"/>
      <c r="RAY11" s="27"/>
      <c r="RAZ11" s="36"/>
      <c r="RBA11" s="37"/>
      <c r="RBB11" s="38"/>
      <c r="RBC11" s="27"/>
      <c r="RBD11" s="36"/>
      <c r="RBE11" s="37"/>
      <c r="RBF11" s="38"/>
      <c r="RBG11" s="27"/>
      <c r="RBH11" s="36"/>
      <c r="RBI11" s="37"/>
      <c r="RBJ11" s="38"/>
      <c r="RBK11" s="27"/>
      <c r="RBL11" s="36"/>
      <c r="RBM11" s="37"/>
      <c r="RBN11" s="38"/>
      <c r="RBO11" s="27"/>
      <c r="RBP11" s="36"/>
      <c r="RBQ11" s="37"/>
      <c r="RBR11" s="38"/>
      <c r="RBS11" s="27"/>
      <c r="RBT11" s="36"/>
      <c r="RBU11" s="37"/>
      <c r="RBV11" s="38"/>
      <c r="RBW11" s="27"/>
      <c r="RBX11" s="36"/>
      <c r="RBY11" s="37"/>
      <c r="RBZ11" s="38"/>
      <c r="RCA11" s="27"/>
      <c r="RCB11" s="36"/>
      <c r="RCC11" s="37"/>
      <c r="RCD11" s="38"/>
      <c r="RCE11" s="27"/>
      <c r="RCF11" s="36"/>
      <c r="RCG11" s="37"/>
      <c r="RCH11" s="38"/>
      <c r="RCI11" s="27"/>
      <c r="RCJ11" s="36"/>
      <c r="RCK11" s="37"/>
      <c r="RCL11" s="38"/>
      <c r="RCM11" s="27"/>
      <c r="RCN11" s="36"/>
      <c r="RCO11" s="37"/>
      <c r="RCP11" s="38"/>
      <c r="RCQ11" s="27"/>
      <c r="RCR11" s="36"/>
      <c r="RCS11" s="37"/>
      <c r="RCT11" s="38"/>
      <c r="RCU11" s="27"/>
      <c r="RCV11" s="36"/>
      <c r="RCW11" s="37"/>
      <c r="RCX11" s="38"/>
      <c r="RCY11" s="27"/>
      <c r="RCZ11" s="36"/>
      <c r="RDA11" s="37"/>
      <c r="RDB11" s="38"/>
      <c r="RDC11" s="27"/>
      <c r="RDD11" s="36"/>
      <c r="RDE11" s="37"/>
      <c r="RDF11" s="38"/>
      <c r="RDG11" s="27"/>
      <c r="RDH11" s="36"/>
      <c r="RDI11" s="37"/>
      <c r="RDJ11" s="38"/>
      <c r="RDK11" s="27"/>
      <c r="RDL11" s="36"/>
      <c r="RDM11" s="37"/>
      <c r="RDN11" s="38"/>
      <c r="RDO11" s="27"/>
      <c r="RDP11" s="36"/>
      <c r="RDQ11" s="37"/>
      <c r="RDR11" s="38"/>
      <c r="RDS11" s="27"/>
      <c r="RDT11" s="36"/>
      <c r="RDU11" s="37"/>
      <c r="RDV11" s="38"/>
      <c r="RDW11" s="27"/>
      <c r="RDX11" s="36"/>
      <c r="RDY11" s="37"/>
      <c r="RDZ11" s="38"/>
      <c r="REA11" s="27"/>
      <c r="REB11" s="36"/>
      <c r="REC11" s="37"/>
      <c r="RED11" s="38"/>
      <c r="REE11" s="27"/>
      <c r="REF11" s="36"/>
      <c r="REG11" s="37"/>
      <c r="REH11" s="38"/>
      <c r="REI11" s="27"/>
      <c r="REJ11" s="36"/>
      <c r="REK11" s="37"/>
      <c r="REL11" s="38"/>
      <c r="REM11" s="27"/>
      <c r="REN11" s="36"/>
      <c r="REO11" s="37"/>
      <c r="REP11" s="38"/>
      <c r="REQ11" s="27"/>
      <c r="RER11" s="36"/>
      <c r="RES11" s="37"/>
      <c r="RET11" s="38"/>
      <c r="REU11" s="27"/>
      <c r="REV11" s="36"/>
      <c r="REW11" s="37"/>
      <c r="REX11" s="38"/>
      <c r="REY11" s="27"/>
      <c r="REZ11" s="36"/>
      <c r="RFA11" s="37"/>
      <c r="RFB11" s="38"/>
      <c r="RFC11" s="27"/>
      <c r="RFD11" s="36"/>
      <c r="RFE11" s="37"/>
      <c r="RFF11" s="38"/>
      <c r="RFG11" s="27"/>
      <c r="RFH11" s="36"/>
      <c r="RFI11" s="37"/>
      <c r="RFJ11" s="38"/>
      <c r="RFK11" s="27"/>
      <c r="RFL11" s="36"/>
      <c r="RFM11" s="37"/>
      <c r="RFN11" s="38"/>
      <c r="RFO11" s="27"/>
      <c r="RFP11" s="36"/>
      <c r="RFQ11" s="37"/>
      <c r="RFR11" s="38"/>
      <c r="RFS11" s="27"/>
      <c r="RFT11" s="36"/>
      <c r="RFU11" s="37"/>
      <c r="RFV11" s="38"/>
      <c r="RFW11" s="27"/>
      <c r="RFX11" s="36"/>
      <c r="RFY11" s="37"/>
      <c r="RFZ11" s="38"/>
      <c r="RGA11" s="27"/>
      <c r="RGB11" s="36"/>
      <c r="RGC11" s="37"/>
      <c r="RGD11" s="38"/>
      <c r="RGE11" s="27"/>
      <c r="RGF11" s="36"/>
      <c r="RGG11" s="37"/>
      <c r="RGH11" s="38"/>
      <c r="RGI11" s="27"/>
      <c r="RGJ11" s="36"/>
      <c r="RGK11" s="37"/>
      <c r="RGL11" s="38"/>
      <c r="RGM11" s="27"/>
      <c r="RGN11" s="36"/>
      <c r="RGO11" s="37"/>
      <c r="RGP11" s="38"/>
      <c r="RGQ11" s="27"/>
      <c r="RGR11" s="36"/>
      <c r="RGS11" s="37"/>
      <c r="RGT11" s="38"/>
      <c r="RGU11" s="27"/>
      <c r="RGV11" s="36"/>
      <c r="RGW11" s="37"/>
      <c r="RGX11" s="38"/>
      <c r="RGY11" s="27"/>
      <c r="RGZ11" s="36"/>
      <c r="RHA11" s="37"/>
      <c r="RHB11" s="38"/>
      <c r="RHC11" s="27"/>
      <c r="RHD11" s="36"/>
      <c r="RHE11" s="37"/>
      <c r="RHF11" s="38"/>
      <c r="RHG11" s="27"/>
      <c r="RHH11" s="36"/>
      <c r="RHI11" s="37"/>
      <c r="RHJ11" s="38"/>
      <c r="RHK11" s="27"/>
      <c r="RHL11" s="36"/>
      <c r="RHM11" s="37"/>
      <c r="RHN11" s="38"/>
      <c r="RHO11" s="27"/>
      <c r="RHP11" s="36"/>
      <c r="RHQ11" s="37"/>
      <c r="RHR11" s="38"/>
      <c r="RHS11" s="27"/>
      <c r="RHT11" s="36"/>
      <c r="RHU11" s="37"/>
      <c r="RHV11" s="38"/>
      <c r="RHW11" s="27"/>
      <c r="RHX11" s="36"/>
      <c r="RHY11" s="37"/>
      <c r="RHZ11" s="38"/>
      <c r="RIA11" s="27"/>
      <c r="RIB11" s="36"/>
      <c r="RIC11" s="37"/>
      <c r="RID11" s="38"/>
      <c r="RIE11" s="27"/>
      <c r="RIF11" s="36"/>
      <c r="RIG11" s="37"/>
      <c r="RIH11" s="38"/>
      <c r="RII11" s="27"/>
      <c r="RIJ11" s="36"/>
      <c r="RIK11" s="37"/>
      <c r="RIL11" s="38"/>
      <c r="RIM11" s="27"/>
      <c r="RIN11" s="36"/>
      <c r="RIO11" s="37"/>
      <c r="RIP11" s="38"/>
      <c r="RIQ11" s="27"/>
      <c r="RIR11" s="36"/>
      <c r="RIS11" s="37"/>
      <c r="RIT11" s="38"/>
      <c r="RIU11" s="27"/>
      <c r="RIV11" s="36"/>
      <c r="RIW11" s="37"/>
      <c r="RIX11" s="38"/>
      <c r="RIY11" s="27"/>
      <c r="RIZ11" s="36"/>
      <c r="RJA11" s="37"/>
      <c r="RJB11" s="38"/>
      <c r="RJC11" s="27"/>
      <c r="RJD11" s="36"/>
      <c r="RJE11" s="37"/>
      <c r="RJF11" s="38"/>
      <c r="RJG11" s="27"/>
      <c r="RJH11" s="36"/>
      <c r="RJI11" s="37"/>
      <c r="RJJ11" s="38"/>
      <c r="RJK11" s="27"/>
      <c r="RJL11" s="36"/>
      <c r="RJM11" s="37"/>
      <c r="RJN11" s="38"/>
      <c r="RJO11" s="27"/>
      <c r="RJP11" s="36"/>
      <c r="RJQ11" s="37"/>
      <c r="RJR11" s="38"/>
      <c r="RJS11" s="27"/>
      <c r="RJT11" s="36"/>
      <c r="RJU11" s="37"/>
      <c r="RJV11" s="38"/>
      <c r="RJW11" s="27"/>
      <c r="RJX11" s="36"/>
      <c r="RJY11" s="37"/>
      <c r="RJZ11" s="38"/>
      <c r="RKA11" s="27"/>
      <c r="RKB11" s="36"/>
      <c r="RKC11" s="37"/>
      <c r="RKD11" s="38"/>
      <c r="RKE11" s="27"/>
      <c r="RKF11" s="36"/>
      <c r="RKG11" s="37"/>
      <c r="RKH11" s="38"/>
      <c r="RKI11" s="27"/>
      <c r="RKJ11" s="36"/>
      <c r="RKK11" s="37"/>
      <c r="RKL11" s="38"/>
      <c r="RKM11" s="27"/>
      <c r="RKN11" s="36"/>
      <c r="RKO11" s="37"/>
      <c r="RKP11" s="38"/>
      <c r="RKQ11" s="27"/>
      <c r="RKR11" s="36"/>
      <c r="RKS11" s="37"/>
      <c r="RKT11" s="38"/>
      <c r="RKU11" s="27"/>
      <c r="RKV11" s="36"/>
      <c r="RKW11" s="37"/>
      <c r="RKX11" s="38"/>
      <c r="RKY11" s="27"/>
      <c r="RKZ11" s="36"/>
      <c r="RLA11" s="37"/>
      <c r="RLB11" s="38"/>
      <c r="RLC11" s="27"/>
      <c r="RLD11" s="36"/>
      <c r="RLE11" s="37"/>
      <c r="RLF11" s="38"/>
      <c r="RLG11" s="27"/>
      <c r="RLH11" s="36"/>
      <c r="RLI11" s="37"/>
      <c r="RLJ11" s="38"/>
      <c r="RLK11" s="27"/>
      <c r="RLL11" s="36"/>
      <c r="RLM11" s="37"/>
      <c r="RLN11" s="38"/>
      <c r="RLO11" s="27"/>
      <c r="RLP11" s="36"/>
      <c r="RLQ11" s="37"/>
      <c r="RLR11" s="38"/>
      <c r="RLS11" s="27"/>
      <c r="RLT11" s="36"/>
      <c r="RLU11" s="37"/>
      <c r="RLV11" s="38"/>
      <c r="RLW11" s="27"/>
      <c r="RLX11" s="36"/>
      <c r="RLY11" s="37"/>
      <c r="RLZ11" s="38"/>
      <c r="RMA11" s="27"/>
      <c r="RMB11" s="36"/>
      <c r="RMC11" s="37"/>
      <c r="RMD11" s="38"/>
      <c r="RME11" s="27"/>
      <c r="RMF11" s="36"/>
      <c r="RMG11" s="37"/>
      <c r="RMH11" s="38"/>
      <c r="RMI11" s="27"/>
      <c r="RMJ11" s="36"/>
      <c r="RMK11" s="37"/>
      <c r="RML11" s="38"/>
      <c r="RMM11" s="27"/>
      <c r="RMN11" s="36"/>
      <c r="RMO11" s="37"/>
      <c r="RMP11" s="38"/>
      <c r="RMQ11" s="27"/>
      <c r="RMR11" s="36"/>
      <c r="RMS11" s="37"/>
      <c r="RMT11" s="38"/>
      <c r="RMU11" s="27"/>
      <c r="RMV11" s="36"/>
      <c r="RMW11" s="37"/>
      <c r="RMX11" s="38"/>
      <c r="RMY11" s="27"/>
      <c r="RMZ11" s="36"/>
      <c r="RNA11" s="37"/>
      <c r="RNB11" s="38"/>
      <c r="RNC11" s="27"/>
      <c r="RND11" s="36"/>
      <c r="RNE11" s="37"/>
      <c r="RNF11" s="38"/>
      <c r="RNG11" s="27"/>
      <c r="RNH11" s="36"/>
      <c r="RNI11" s="37"/>
      <c r="RNJ11" s="38"/>
      <c r="RNK11" s="27"/>
      <c r="RNL11" s="36"/>
      <c r="RNM11" s="37"/>
      <c r="RNN11" s="38"/>
      <c r="RNO11" s="27"/>
      <c r="RNP11" s="36"/>
      <c r="RNQ11" s="37"/>
      <c r="RNR11" s="38"/>
      <c r="RNS11" s="27"/>
      <c r="RNT11" s="36"/>
      <c r="RNU11" s="37"/>
      <c r="RNV11" s="38"/>
      <c r="RNW11" s="27"/>
      <c r="RNX11" s="36"/>
      <c r="RNY11" s="37"/>
      <c r="RNZ11" s="38"/>
      <c r="ROA11" s="27"/>
      <c r="ROB11" s="36"/>
      <c r="ROC11" s="37"/>
      <c r="ROD11" s="38"/>
      <c r="ROE11" s="27"/>
      <c r="ROF11" s="36"/>
      <c r="ROG11" s="37"/>
      <c r="ROH11" s="38"/>
      <c r="ROI11" s="27"/>
      <c r="ROJ11" s="36"/>
      <c r="ROK11" s="37"/>
      <c r="ROL11" s="38"/>
      <c r="ROM11" s="27"/>
      <c r="RON11" s="36"/>
      <c r="ROO11" s="37"/>
      <c r="ROP11" s="38"/>
      <c r="ROQ11" s="27"/>
      <c r="ROR11" s="36"/>
      <c r="ROS11" s="37"/>
      <c r="ROT11" s="38"/>
      <c r="ROU11" s="27"/>
      <c r="ROV11" s="36"/>
      <c r="ROW11" s="37"/>
      <c r="ROX11" s="38"/>
      <c r="ROY11" s="27"/>
      <c r="ROZ11" s="36"/>
      <c r="RPA11" s="37"/>
      <c r="RPB11" s="38"/>
      <c r="RPC11" s="27"/>
      <c r="RPD11" s="36"/>
      <c r="RPE11" s="37"/>
      <c r="RPF11" s="38"/>
      <c r="RPG11" s="27"/>
      <c r="RPH11" s="36"/>
      <c r="RPI11" s="37"/>
      <c r="RPJ11" s="38"/>
      <c r="RPK11" s="27"/>
      <c r="RPL11" s="36"/>
      <c r="RPM11" s="37"/>
      <c r="RPN11" s="38"/>
      <c r="RPO11" s="27"/>
      <c r="RPP11" s="36"/>
      <c r="RPQ11" s="37"/>
      <c r="RPR11" s="38"/>
      <c r="RPS11" s="27"/>
      <c r="RPT11" s="36"/>
      <c r="RPU11" s="37"/>
      <c r="RPV11" s="38"/>
      <c r="RPW11" s="27"/>
      <c r="RPX11" s="36"/>
      <c r="RPY11" s="37"/>
      <c r="RPZ11" s="38"/>
      <c r="RQA11" s="27"/>
      <c r="RQB11" s="36"/>
      <c r="RQC11" s="37"/>
      <c r="RQD11" s="38"/>
      <c r="RQE11" s="27"/>
      <c r="RQF11" s="36"/>
      <c r="RQG11" s="37"/>
      <c r="RQH11" s="38"/>
      <c r="RQI11" s="27"/>
      <c r="RQJ11" s="36"/>
      <c r="RQK11" s="37"/>
      <c r="RQL11" s="38"/>
      <c r="RQM11" s="27"/>
      <c r="RQN11" s="36"/>
      <c r="RQO11" s="37"/>
      <c r="RQP11" s="38"/>
      <c r="RQQ11" s="27"/>
      <c r="RQR11" s="36"/>
      <c r="RQS11" s="37"/>
      <c r="RQT11" s="38"/>
      <c r="RQU11" s="27"/>
      <c r="RQV11" s="36"/>
      <c r="RQW11" s="37"/>
      <c r="RQX11" s="38"/>
      <c r="RQY11" s="27"/>
      <c r="RQZ11" s="36"/>
      <c r="RRA11" s="37"/>
      <c r="RRB11" s="38"/>
      <c r="RRC11" s="27"/>
      <c r="RRD11" s="36"/>
      <c r="RRE11" s="37"/>
      <c r="RRF11" s="38"/>
      <c r="RRG11" s="27"/>
      <c r="RRH11" s="36"/>
      <c r="RRI11" s="37"/>
      <c r="RRJ11" s="38"/>
      <c r="RRK11" s="27"/>
      <c r="RRL11" s="36"/>
      <c r="RRM11" s="37"/>
      <c r="RRN11" s="38"/>
      <c r="RRO11" s="27"/>
      <c r="RRP11" s="36"/>
      <c r="RRQ11" s="37"/>
      <c r="RRR11" s="38"/>
      <c r="RRS11" s="27"/>
      <c r="RRT11" s="36"/>
      <c r="RRU11" s="37"/>
      <c r="RRV11" s="38"/>
      <c r="RRW11" s="27"/>
      <c r="RRX11" s="36"/>
      <c r="RRY11" s="37"/>
      <c r="RRZ11" s="38"/>
      <c r="RSA11" s="27"/>
      <c r="RSB11" s="36"/>
      <c r="RSC11" s="37"/>
      <c r="RSD11" s="38"/>
      <c r="RSE11" s="27"/>
      <c r="RSF11" s="36"/>
      <c r="RSG11" s="37"/>
      <c r="RSH11" s="38"/>
      <c r="RSI11" s="27"/>
      <c r="RSJ11" s="36"/>
      <c r="RSK11" s="37"/>
      <c r="RSL11" s="38"/>
      <c r="RSM11" s="27"/>
      <c r="RSN11" s="36"/>
      <c r="RSO11" s="37"/>
      <c r="RSP11" s="38"/>
      <c r="RSQ11" s="27"/>
      <c r="RSR11" s="36"/>
      <c r="RSS11" s="37"/>
      <c r="RST11" s="38"/>
      <c r="RSU11" s="27"/>
      <c r="RSV11" s="36"/>
      <c r="RSW11" s="37"/>
      <c r="RSX11" s="38"/>
      <c r="RSY11" s="27"/>
      <c r="RSZ11" s="36"/>
      <c r="RTA11" s="37"/>
      <c r="RTB11" s="38"/>
      <c r="RTC11" s="27"/>
      <c r="RTD11" s="36"/>
      <c r="RTE11" s="37"/>
      <c r="RTF11" s="38"/>
      <c r="RTG11" s="27"/>
      <c r="RTH11" s="36"/>
      <c r="RTI11" s="37"/>
      <c r="RTJ11" s="38"/>
      <c r="RTK11" s="27"/>
      <c r="RTL11" s="36"/>
      <c r="RTM11" s="37"/>
      <c r="RTN11" s="38"/>
      <c r="RTO11" s="27"/>
      <c r="RTP11" s="36"/>
      <c r="RTQ11" s="37"/>
      <c r="RTR11" s="38"/>
      <c r="RTS11" s="27"/>
      <c r="RTT11" s="36"/>
      <c r="RTU11" s="37"/>
      <c r="RTV11" s="38"/>
      <c r="RTW11" s="27"/>
      <c r="RTX11" s="36"/>
      <c r="RTY11" s="37"/>
      <c r="RTZ11" s="38"/>
      <c r="RUA11" s="27"/>
      <c r="RUB11" s="36"/>
      <c r="RUC11" s="37"/>
      <c r="RUD11" s="38"/>
      <c r="RUE11" s="27"/>
      <c r="RUF11" s="36"/>
      <c r="RUG11" s="37"/>
      <c r="RUH11" s="38"/>
      <c r="RUI11" s="27"/>
      <c r="RUJ11" s="36"/>
      <c r="RUK11" s="37"/>
      <c r="RUL11" s="38"/>
      <c r="RUM11" s="27"/>
      <c r="RUN11" s="36"/>
      <c r="RUO11" s="37"/>
      <c r="RUP11" s="38"/>
      <c r="RUQ11" s="27"/>
      <c r="RUR11" s="36"/>
      <c r="RUS11" s="37"/>
      <c r="RUT11" s="38"/>
      <c r="RUU11" s="27"/>
      <c r="RUV11" s="36"/>
      <c r="RUW11" s="37"/>
      <c r="RUX11" s="38"/>
      <c r="RUY11" s="27"/>
      <c r="RUZ11" s="36"/>
      <c r="RVA11" s="37"/>
      <c r="RVB11" s="38"/>
      <c r="RVC11" s="27"/>
      <c r="RVD11" s="36"/>
      <c r="RVE11" s="37"/>
      <c r="RVF11" s="38"/>
      <c r="RVG11" s="27"/>
      <c r="RVH11" s="36"/>
      <c r="RVI11" s="37"/>
      <c r="RVJ11" s="38"/>
      <c r="RVK11" s="27"/>
      <c r="RVL11" s="36"/>
      <c r="RVM11" s="37"/>
      <c r="RVN11" s="38"/>
      <c r="RVO11" s="27"/>
      <c r="RVP11" s="36"/>
      <c r="RVQ11" s="37"/>
      <c r="RVR11" s="38"/>
      <c r="RVS11" s="27"/>
      <c r="RVT11" s="36"/>
      <c r="RVU11" s="37"/>
      <c r="RVV11" s="38"/>
      <c r="RVW11" s="27"/>
      <c r="RVX11" s="36"/>
      <c r="RVY11" s="37"/>
      <c r="RVZ11" s="38"/>
      <c r="RWA11" s="27"/>
      <c r="RWB11" s="36"/>
      <c r="RWC11" s="37"/>
      <c r="RWD11" s="38"/>
      <c r="RWE11" s="27"/>
      <c r="RWF11" s="36"/>
      <c r="RWG11" s="37"/>
      <c r="RWH11" s="38"/>
      <c r="RWI11" s="27"/>
      <c r="RWJ11" s="36"/>
      <c r="RWK11" s="37"/>
      <c r="RWL11" s="38"/>
      <c r="RWM11" s="27"/>
      <c r="RWN11" s="36"/>
      <c r="RWO11" s="37"/>
      <c r="RWP11" s="38"/>
      <c r="RWQ11" s="27"/>
      <c r="RWR11" s="36"/>
      <c r="RWS11" s="37"/>
      <c r="RWT11" s="38"/>
      <c r="RWU11" s="27"/>
      <c r="RWV11" s="36"/>
      <c r="RWW11" s="37"/>
      <c r="RWX11" s="38"/>
      <c r="RWY11" s="27"/>
      <c r="RWZ11" s="36"/>
      <c r="RXA11" s="37"/>
      <c r="RXB11" s="38"/>
      <c r="RXC11" s="27"/>
      <c r="RXD11" s="36"/>
      <c r="RXE11" s="37"/>
      <c r="RXF11" s="38"/>
      <c r="RXG11" s="27"/>
      <c r="RXH11" s="36"/>
      <c r="RXI11" s="37"/>
      <c r="RXJ11" s="38"/>
      <c r="RXK11" s="27"/>
      <c r="RXL11" s="36"/>
      <c r="RXM11" s="37"/>
      <c r="RXN11" s="38"/>
      <c r="RXO11" s="27"/>
      <c r="RXP11" s="36"/>
      <c r="RXQ11" s="37"/>
      <c r="RXR11" s="38"/>
      <c r="RXS11" s="27"/>
      <c r="RXT11" s="36"/>
      <c r="RXU11" s="37"/>
      <c r="RXV11" s="38"/>
      <c r="RXW11" s="27"/>
      <c r="RXX11" s="36"/>
      <c r="RXY11" s="37"/>
      <c r="RXZ11" s="38"/>
      <c r="RYA11" s="27"/>
      <c r="RYB11" s="36"/>
      <c r="RYC11" s="37"/>
      <c r="RYD11" s="38"/>
      <c r="RYE11" s="27"/>
      <c r="RYF11" s="36"/>
      <c r="RYG11" s="37"/>
      <c r="RYH11" s="38"/>
      <c r="RYI11" s="27"/>
      <c r="RYJ11" s="36"/>
      <c r="RYK11" s="37"/>
      <c r="RYL11" s="38"/>
      <c r="RYM11" s="27"/>
      <c r="RYN11" s="36"/>
      <c r="RYO11" s="37"/>
      <c r="RYP11" s="38"/>
      <c r="RYQ11" s="27"/>
      <c r="RYR11" s="36"/>
      <c r="RYS11" s="37"/>
      <c r="RYT11" s="38"/>
      <c r="RYU11" s="27"/>
      <c r="RYV11" s="36"/>
      <c r="RYW11" s="37"/>
      <c r="RYX11" s="38"/>
      <c r="RYY11" s="27"/>
      <c r="RYZ11" s="36"/>
      <c r="RZA11" s="37"/>
      <c r="RZB11" s="38"/>
      <c r="RZC11" s="27"/>
      <c r="RZD11" s="36"/>
      <c r="RZE11" s="37"/>
      <c r="RZF11" s="38"/>
      <c r="RZG11" s="27"/>
      <c r="RZH11" s="36"/>
      <c r="RZI11" s="37"/>
      <c r="RZJ11" s="38"/>
      <c r="RZK11" s="27"/>
      <c r="RZL11" s="36"/>
      <c r="RZM11" s="37"/>
      <c r="RZN11" s="38"/>
      <c r="RZO11" s="27"/>
      <c r="RZP11" s="36"/>
      <c r="RZQ11" s="37"/>
      <c r="RZR11" s="38"/>
      <c r="RZS11" s="27"/>
      <c r="RZT11" s="36"/>
      <c r="RZU11" s="37"/>
      <c r="RZV11" s="38"/>
      <c r="RZW11" s="27"/>
      <c r="RZX11" s="36"/>
      <c r="RZY11" s="37"/>
      <c r="RZZ11" s="38"/>
      <c r="SAA11" s="27"/>
      <c r="SAB11" s="36"/>
      <c r="SAC11" s="37"/>
      <c r="SAD11" s="38"/>
      <c r="SAE11" s="27"/>
      <c r="SAF11" s="36"/>
      <c r="SAG11" s="37"/>
      <c r="SAH11" s="38"/>
      <c r="SAI11" s="27"/>
      <c r="SAJ11" s="36"/>
      <c r="SAK11" s="37"/>
      <c r="SAL11" s="38"/>
      <c r="SAM11" s="27"/>
      <c r="SAN11" s="36"/>
      <c r="SAO11" s="37"/>
      <c r="SAP11" s="38"/>
      <c r="SAQ11" s="27"/>
      <c r="SAR11" s="36"/>
      <c r="SAS11" s="37"/>
      <c r="SAT11" s="38"/>
      <c r="SAU11" s="27"/>
      <c r="SAV11" s="36"/>
      <c r="SAW11" s="37"/>
      <c r="SAX11" s="38"/>
      <c r="SAY11" s="27"/>
      <c r="SAZ11" s="36"/>
      <c r="SBA11" s="37"/>
      <c r="SBB11" s="38"/>
      <c r="SBC11" s="27"/>
      <c r="SBD11" s="36"/>
      <c r="SBE11" s="37"/>
      <c r="SBF11" s="38"/>
      <c r="SBG11" s="27"/>
      <c r="SBH11" s="36"/>
      <c r="SBI11" s="37"/>
      <c r="SBJ11" s="38"/>
      <c r="SBK11" s="27"/>
      <c r="SBL11" s="36"/>
      <c r="SBM11" s="37"/>
      <c r="SBN11" s="38"/>
      <c r="SBO11" s="27"/>
      <c r="SBP11" s="36"/>
      <c r="SBQ11" s="37"/>
      <c r="SBR11" s="38"/>
      <c r="SBS11" s="27"/>
      <c r="SBT11" s="36"/>
      <c r="SBU11" s="37"/>
      <c r="SBV11" s="38"/>
      <c r="SBW11" s="27"/>
      <c r="SBX11" s="36"/>
      <c r="SBY11" s="37"/>
      <c r="SBZ11" s="38"/>
      <c r="SCA11" s="27"/>
      <c r="SCB11" s="36"/>
      <c r="SCC11" s="37"/>
      <c r="SCD11" s="38"/>
      <c r="SCE11" s="27"/>
      <c r="SCF11" s="36"/>
      <c r="SCG11" s="37"/>
      <c r="SCH11" s="38"/>
      <c r="SCI11" s="27"/>
      <c r="SCJ11" s="36"/>
      <c r="SCK11" s="37"/>
      <c r="SCL11" s="38"/>
      <c r="SCM11" s="27"/>
      <c r="SCN11" s="36"/>
      <c r="SCO11" s="37"/>
      <c r="SCP11" s="38"/>
      <c r="SCQ11" s="27"/>
      <c r="SCR11" s="36"/>
      <c r="SCS11" s="37"/>
      <c r="SCT11" s="38"/>
      <c r="SCU11" s="27"/>
      <c r="SCV11" s="36"/>
      <c r="SCW11" s="37"/>
      <c r="SCX11" s="38"/>
      <c r="SCY11" s="27"/>
      <c r="SCZ11" s="36"/>
      <c r="SDA11" s="37"/>
      <c r="SDB11" s="38"/>
      <c r="SDC11" s="27"/>
      <c r="SDD11" s="36"/>
      <c r="SDE11" s="37"/>
      <c r="SDF11" s="38"/>
      <c r="SDG11" s="27"/>
      <c r="SDH11" s="36"/>
      <c r="SDI11" s="37"/>
      <c r="SDJ11" s="38"/>
      <c r="SDK11" s="27"/>
      <c r="SDL11" s="36"/>
      <c r="SDM11" s="37"/>
      <c r="SDN11" s="38"/>
      <c r="SDO11" s="27"/>
      <c r="SDP11" s="36"/>
      <c r="SDQ11" s="37"/>
      <c r="SDR11" s="38"/>
      <c r="SDS11" s="27"/>
      <c r="SDT11" s="36"/>
      <c r="SDU11" s="37"/>
      <c r="SDV11" s="38"/>
      <c r="SDW11" s="27"/>
      <c r="SDX11" s="36"/>
      <c r="SDY11" s="37"/>
      <c r="SDZ11" s="38"/>
      <c r="SEA11" s="27"/>
      <c r="SEB11" s="36"/>
      <c r="SEC11" s="37"/>
      <c r="SED11" s="38"/>
      <c r="SEE11" s="27"/>
      <c r="SEF11" s="36"/>
      <c r="SEG11" s="37"/>
      <c r="SEH11" s="38"/>
      <c r="SEI11" s="27"/>
      <c r="SEJ11" s="36"/>
      <c r="SEK11" s="37"/>
      <c r="SEL11" s="38"/>
      <c r="SEM11" s="27"/>
      <c r="SEN11" s="36"/>
      <c r="SEO11" s="37"/>
      <c r="SEP11" s="38"/>
      <c r="SEQ11" s="27"/>
      <c r="SER11" s="36"/>
      <c r="SES11" s="37"/>
      <c r="SET11" s="38"/>
      <c r="SEU11" s="27"/>
      <c r="SEV11" s="36"/>
      <c r="SEW11" s="37"/>
      <c r="SEX11" s="38"/>
      <c r="SEY11" s="27"/>
      <c r="SEZ11" s="36"/>
      <c r="SFA11" s="37"/>
      <c r="SFB11" s="38"/>
      <c r="SFC11" s="27"/>
      <c r="SFD11" s="36"/>
      <c r="SFE11" s="37"/>
      <c r="SFF11" s="38"/>
      <c r="SFG11" s="27"/>
      <c r="SFH11" s="36"/>
      <c r="SFI11" s="37"/>
      <c r="SFJ11" s="38"/>
      <c r="SFK11" s="27"/>
      <c r="SFL11" s="36"/>
      <c r="SFM11" s="37"/>
      <c r="SFN11" s="38"/>
      <c r="SFO11" s="27"/>
      <c r="SFP11" s="36"/>
      <c r="SFQ11" s="37"/>
      <c r="SFR11" s="38"/>
      <c r="SFS11" s="27"/>
      <c r="SFT11" s="36"/>
      <c r="SFU11" s="37"/>
      <c r="SFV11" s="38"/>
      <c r="SFW11" s="27"/>
      <c r="SFX11" s="36"/>
      <c r="SFY11" s="37"/>
      <c r="SFZ11" s="38"/>
      <c r="SGA11" s="27"/>
      <c r="SGB11" s="36"/>
      <c r="SGC11" s="37"/>
      <c r="SGD11" s="38"/>
      <c r="SGE11" s="27"/>
      <c r="SGF11" s="36"/>
      <c r="SGG11" s="37"/>
      <c r="SGH11" s="38"/>
      <c r="SGI11" s="27"/>
      <c r="SGJ11" s="36"/>
      <c r="SGK11" s="37"/>
      <c r="SGL11" s="38"/>
      <c r="SGM11" s="27"/>
      <c r="SGN11" s="36"/>
      <c r="SGO11" s="37"/>
      <c r="SGP11" s="38"/>
      <c r="SGQ11" s="27"/>
      <c r="SGR11" s="36"/>
      <c r="SGS11" s="37"/>
      <c r="SGT11" s="38"/>
      <c r="SGU11" s="27"/>
      <c r="SGV11" s="36"/>
      <c r="SGW11" s="37"/>
      <c r="SGX11" s="38"/>
      <c r="SGY11" s="27"/>
      <c r="SGZ11" s="36"/>
      <c r="SHA11" s="37"/>
      <c r="SHB11" s="38"/>
      <c r="SHC11" s="27"/>
      <c r="SHD11" s="36"/>
      <c r="SHE11" s="37"/>
      <c r="SHF11" s="38"/>
      <c r="SHG11" s="27"/>
      <c r="SHH11" s="36"/>
      <c r="SHI11" s="37"/>
      <c r="SHJ11" s="38"/>
      <c r="SHK11" s="27"/>
      <c r="SHL11" s="36"/>
      <c r="SHM11" s="37"/>
      <c r="SHN11" s="38"/>
      <c r="SHO11" s="27"/>
      <c r="SHP11" s="36"/>
      <c r="SHQ11" s="37"/>
      <c r="SHR11" s="38"/>
      <c r="SHS11" s="27"/>
      <c r="SHT11" s="36"/>
      <c r="SHU11" s="37"/>
      <c r="SHV11" s="38"/>
      <c r="SHW11" s="27"/>
      <c r="SHX11" s="36"/>
      <c r="SHY11" s="37"/>
      <c r="SHZ11" s="38"/>
      <c r="SIA11" s="27"/>
      <c r="SIB11" s="36"/>
      <c r="SIC11" s="37"/>
      <c r="SID11" s="38"/>
      <c r="SIE11" s="27"/>
      <c r="SIF11" s="36"/>
      <c r="SIG11" s="37"/>
      <c r="SIH11" s="38"/>
      <c r="SII11" s="27"/>
      <c r="SIJ11" s="36"/>
      <c r="SIK11" s="37"/>
      <c r="SIL11" s="38"/>
      <c r="SIM11" s="27"/>
      <c r="SIN11" s="36"/>
      <c r="SIO11" s="37"/>
      <c r="SIP11" s="38"/>
      <c r="SIQ11" s="27"/>
      <c r="SIR11" s="36"/>
      <c r="SIS11" s="37"/>
      <c r="SIT11" s="38"/>
      <c r="SIU11" s="27"/>
      <c r="SIV11" s="36"/>
      <c r="SIW11" s="37"/>
      <c r="SIX11" s="38"/>
      <c r="SIY11" s="27"/>
      <c r="SIZ11" s="36"/>
      <c r="SJA11" s="37"/>
      <c r="SJB11" s="38"/>
      <c r="SJC11" s="27"/>
      <c r="SJD11" s="36"/>
      <c r="SJE11" s="37"/>
      <c r="SJF11" s="38"/>
      <c r="SJG11" s="27"/>
      <c r="SJH11" s="36"/>
      <c r="SJI11" s="37"/>
      <c r="SJJ11" s="38"/>
      <c r="SJK11" s="27"/>
      <c r="SJL11" s="36"/>
      <c r="SJM11" s="37"/>
      <c r="SJN11" s="38"/>
      <c r="SJO11" s="27"/>
      <c r="SJP11" s="36"/>
      <c r="SJQ11" s="37"/>
      <c r="SJR11" s="38"/>
      <c r="SJS11" s="27"/>
      <c r="SJT11" s="36"/>
      <c r="SJU11" s="37"/>
      <c r="SJV11" s="38"/>
      <c r="SJW11" s="27"/>
      <c r="SJX11" s="36"/>
      <c r="SJY11" s="37"/>
      <c r="SJZ11" s="38"/>
      <c r="SKA11" s="27"/>
      <c r="SKB11" s="36"/>
      <c r="SKC11" s="37"/>
      <c r="SKD11" s="38"/>
      <c r="SKE11" s="27"/>
      <c r="SKF11" s="36"/>
      <c r="SKG11" s="37"/>
      <c r="SKH11" s="38"/>
      <c r="SKI11" s="27"/>
      <c r="SKJ11" s="36"/>
      <c r="SKK11" s="37"/>
      <c r="SKL11" s="38"/>
      <c r="SKM11" s="27"/>
      <c r="SKN11" s="36"/>
      <c r="SKO11" s="37"/>
      <c r="SKP11" s="38"/>
      <c r="SKQ11" s="27"/>
      <c r="SKR11" s="36"/>
      <c r="SKS11" s="37"/>
      <c r="SKT11" s="38"/>
      <c r="SKU11" s="27"/>
      <c r="SKV11" s="36"/>
      <c r="SKW11" s="37"/>
      <c r="SKX11" s="38"/>
      <c r="SKY11" s="27"/>
      <c r="SKZ11" s="36"/>
      <c r="SLA11" s="37"/>
      <c r="SLB11" s="38"/>
      <c r="SLC11" s="27"/>
      <c r="SLD11" s="36"/>
      <c r="SLE11" s="37"/>
      <c r="SLF11" s="38"/>
      <c r="SLG11" s="27"/>
      <c r="SLH11" s="36"/>
      <c r="SLI11" s="37"/>
      <c r="SLJ11" s="38"/>
      <c r="SLK11" s="27"/>
      <c r="SLL11" s="36"/>
      <c r="SLM11" s="37"/>
      <c r="SLN11" s="38"/>
      <c r="SLO11" s="27"/>
      <c r="SLP11" s="36"/>
      <c r="SLQ11" s="37"/>
      <c r="SLR11" s="38"/>
      <c r="SLS11" s="27"/>
      <c r="SLT11" s="36"/>
      <c r="SLU11" s="37"/>
      <c r="SLV11" s="38"/>
      <c r="SLW11" s="27"/>
      <c r="SLX11" s="36"/>
      <c r="SLY11" s="37"/>
      <c r="SLZ11" s="38"/>
      <c r="SMA11" s="27"/>
      <c r="SMB11" s="36"/>
      <c r="SMC11" s="37"/>
      <c r="SMD11" s="38"/>
      <c r="SME11" s="27"/>
      <c r="SMF11" s="36"/>
      <c r="SMG11" s="37"/>
      <c r="SMH11" s="38"/>
      <c r="SMI11" s="27"/>
      <c r="SMJ11" s="36"/>
      <c r="SMK11" s="37"/>
      <c r="SML11" s="38"/>
      <c r="SMM11" s="27"/>
      <c r="SMN11" s="36"/>
      <c r="SMO11" s="37"/>
      <c r="SMP11" s="38"/>
      <c r="SMQ11" s="27"/>
      <c r="SMR11" s="36"/>
      <c r="SMS11" s="37"/>
      <c r="SMT11" s="38"/>
      <c r="SMU11" s="27"/>
      <c r="SMV11" s="36"/>
      <c r="SMW11" s="37"/>
      <c r="SMX11" s="38"/>
      <c r="SMY11" s="27"/>
      <c r="SMZ11" s="36"/>
      <c r="SNA11" s="37"/>
      <c r="SNB11" s="38"/>
      <c r="SNC11" s="27"/>
      <c r="SND11" s="36"/>
      <c r="SNE11" s="37"/>
      <c r="SNF11" s="38"/>
      <c r="SNG11" s="27"/>
      <c r="SNH11" s="36"/>
      <c r="SNI11" s="37"/>
      <c r="SNJ11" s="38"/>
      <c r="SNK11" s="27"/>
      <c r="SNL11" s="36"/>
      <c r="SNM11" s="37"/>
      <c r="SNN11" s="38"/>
      <c r="SNO11" s="27"/>
      <c r="SNP11" s="36"/>
      <c r="SNQ11" s="37"/>
      <c r="SNR11" s="38"/>
      <c r="SNS11" s="27"/>
      <c r="SNT11" s="36"/>
      <c r="SNU11" s="37"/>
      <c r="SNV11" s="38"/>
      <c r="SNW11" s="27"/>
      <c r="SNX11" s="36"/>
      <c r="SNY11" s="37"/>
      <c r="SNZ11" s="38"/>
      <c r="SOA11" s="27"/>
      <c r="SOB11" s="36"/>
      <c r="SOC11" s="37"/>
      <c r="SOD11" s="38"/>
      <c r="SOE11" s="27"/>
      <c r="SOF11" s="36"/>
      <c r="SOG11" s="37"/>
      <c r="SOH11" s="38"/>
      <c r="SOI11" s="27"/>
      <c r="SOJ11" s="36"/>
      <c r="SOK11" s="37"/>
      <c r="SOL11" s="38"/>
      <c r="SOM11" s="27"/>
      <c r="SON11" s="36"/>
      <c r="SOO11" s="37"/>
      <c r="SOP11" s="38"/>
      <c r="SOQ11" s="27"/>
      <c r="SOR11" s="36"/>
      <c r="SOS11" s="37"/>
      <c r="SOT11" s="38"/>
      <c r="SOU11" s="27"/>
      <c r="SOV11" s="36"/>
      <c r="SOW11" s="37"/>
      <c r="SOX11" s="38"/>
      <c r="SOY11" s="27"/>
      <c r="SOZ11" s="36"/>
      <c r="SPA11" s="37"/>
      <c r="SPB11" s="38"/>
      <c r="SPC11" s="27"/>
      <c r="SPD11" s="36"/>
      <c r="SPE11" s="37"/>
      <c r="SPF11" s="38"/>
      <c r="SPG11" s="27"/>
      <c r="SPH11" s="36"/>
      <c r="SPI11" s="37"/>
      <c r="SPJ11" s="38"/>
      <c r="SPK11" s="27"/>
      <c r="SPL11" s="36"/>
      <c r="SPM11" s="37"/>
      <c r="SPN11" s="38"/>
      <c r="SPO11" s="27"/>
      <c r="SPP11" s="36"/>
      <c r="SPQ11" s="37"/>
      <c r="SPR11" s="38"/>
      <c r="SPS11" s="27"/>
      <c r="SPT11" s="36"/>
      <c r="SPU11" s="37"/>
      <c r="SPV11" s="38"/>
      <c r="SPW11" s="27"/>
      <c r="SPX11" s="36"/>
      <c r="SPY11" s="37"/>
      <c r="SPZ11" s="38"/>
      <c r="SQA11" s="27"/>
      <c r="SQB11" s="36"/>
      <c r="SQC11" s="37"/>
      <c r="SQD11" s="38"/>
      <c r="SQE11" s="27"/>
      <c r="SQF11" s="36"/>
      <c r="SQG11" s="37"/>
      <c r="SQH11" s="38"/>
      <c r="SQI11" s="27"/>
      <c r="SQJ11" s="36"/>
      <c r="SQK11" s="37"/>
      <c r="SQL11" s="38"/>
      <c r="SQM11" s="27"/>
      <c r="SQN11" s="36"/>
      <c r="SQO11" s="37"/>
      <c r="SQP11" s="38"/>
      <c r="SQQ11" s="27"/>
      <c r="SQR11" s="36"/>
      <c r="SQS11" s="37"/>
      <c r="SQT11" s="38"/>
      <c r="SQU11" s="27"/>
      <c r="SQV11" s="36"/>
      <c r="SQW11" s="37"/>
      <c r="SQX11" s="38"/>
      <c r="SQY11" s="27"/>
      <c r="SQZ11" s="36"/>
      <c r="SRA11" s="37"/>
      <c r="SRB11" s="38"/>
      <c r="SRC11" s="27"/>
      <c r="SRD11" s="36"/>
      <c r="SRE11" s="37"/>
      <c r="SRF11" s="38"/>
      <c r="SRG11" s="27"/>
      <c r="SRH11" s="36"/>
      <c r="SRI11" s="37"/>
      <c r="SRJ11" s="38"/>
      <c r="SRK11" s="27"/>
      <c r="SRL11" s="36"/>
      <c r="SRM11" s="37"/>
      <c r="SRN11" s="38"/>
      <c r="SRO11" s="27"/>
      <c r="SRP11" s="36"/>
      <c r="SRQ11" s="37"/>
      <c r="SRR11" s="38"/>
      <c r="SRS11" s="27"/>
      <c r="SRT11" s="36"/>
      <c r="SRU11" s="37"/>
      <c r="SRV11" s="38"/>
      <c r="SRW11" s="27"/>
      <c r="SRX11" s="36"/>
      <c r="SRY11" s="37"/>
      <c r="SRZ11" s="38"/>
      <c r="SSA11" s="27"/>
      <c r="SSB11" s="36"/>
      <c r="SSC11" s="37"/>
      <c r="SSD11" s="38"/>
      <c r="SSE11" s="27"/>
      <c r="SSF11" s="36"/>
      <c r="SSG11" s="37"/>
      <c r="SSH11" s="38"/>
      <c r="SSI11" s="27"/>
      <c r="SSJ11" s="36"/>
      <c r="SSK11" s="37"/>
      <c r="SSL11" s="38"/>
      <c r="SSM11" s="27"/>
      <c r="SSN11" s="36"/>
      <c r="SSO11" s="37"/>
      <c r="SSP11" s="38"/>
      <c r="SSQ11" s="27"/>
      <c r="SSR11" s="36"/>
      <c r="SSS11" s="37"/>
      <c r="SST11" s="38"/>
      <c r="SSU11" s="27"/>
      <c r="SSV11" s="36"/>
      <c r="SSW11" s="37"/>
      <c r="SSX11" s="38"/>
      <c r="SSY11" s="27"/>
      <c r="SSZ11" s="36"/>
      <c r="STA11" s="37"/>
      <c r="STB11" s="38"/>
      <c r="STC11" s="27"/>
      <c r="STD11" s="36"/>
      <c r="STE11" s="37"/>
      <c r="STF11" s="38"/>
      <c r="STG11" s="27"/>
      <c r="STH11" s="36"/>
      <c r="STI11" s="37"/>
      <c r="STJ11" s="38"/>
      <c r="STK11" s="27"/>
      <c r="STL11" s="36"/>
      <c r="STM11" s="37"/>
      <c r="STN11" s="38"/>
      <c r="STO11" s="27"/>
      <c r="STP11" s="36"/>
      <c r="STQ11" s="37"/>
      <c r="STR11" s="38"/>
      <c r="STS11" s="27"/>
      <c r="STT11" s="36"/>
      <c r="STU11" s="37"/>
      <c r="STV11" s="38"/>
      <c r="STW11" s="27"/>
      <c r="STX11" s="36"/>
      <c r="STY11" s="37"/>
      <c r="STZ11" s="38"/>
      <c r="SUA11" s="27"/>
      <c r="SUB11" s="36"/>
      <c r="SUC11" s="37"/>
      <c r="SUD11" s="38"/>
      <c r="SUE11" s="27"/>
      <c r="SUF11" s="36"/>
      <c r="SUG11" s="37"/>
      <c r="SUH11" s="38"/>
      <c r="SUI11" s="27"/>
      <c r="SUJ11" s="36"/>
      <c r="SUK11" s="37"/>
      <c r="SUL11" s="38"/>
      <c r="SUM11" s="27"/>
      <c r="SUN11" s="36"/>
      <c r="SUO11" s="37"/>
      <c r="SUP11" s="38"/>
      <c r="SUQ11" s="27"/>
      <c r="SUR11" s="36"/>
      <c r="SUS11" s="37"/>
      <c r="SUT11" s="38"/>
      <c r="SUU11" s="27"/>
      <c r="SUV11" s="36"/>
      <c r="SUW11" s="37"/>
      <c r="SUX11" s="38"/>
      <c r="SUY11" s="27"/>
      <c r="SUZ11" s="36"/>
      <c r="SVA11" s="37"/>
      <c r="SVB11" s="38"/>
      <c r="SVC11" s="27"/>
      <c r="SVD11" s="36"/>
      <c r="SVE11" s="37"/>
      <c r="SVF11" s="38"/>
      <c r="SVG11" s="27"/>
      <c r="SVH11" s="36"/>
      <c r="SVI11" s="37"/>
      <c r="SVJ11" s="38"/>
      <c r="SVK11" s="27"/>
      <c r="SVL11" s="36"/>
      <c r="SVM11" s="37"/>
      <c r="SVN11" s="38"/>
      <c r="SVO11" s="27"/>
      <c r="SVP11" s="36"/>
      <c r="SVQ11" s="37"/>
      <c r="SVR11" s="38"/>
      <c r="SVS11" s="27"/>
      <c r="SVT11" s="36"/>
      <c r="SVU11" s="37"/>
      <c r="SVV11" s="38"/>
      <c r="SVW11" s="27"/>
      <c r="SVX11" s="36"/>
      <c r="SVY11" s="37"/>
      <c r="SVZ11" s="38"/>
      <c r="SWA11" s="27"/>
      <c r="SWB11" s="36"/>
      <c r="SWC11" s="37"/>
      <c r="SWD11" s="38"/>
      <c r="SWE11" s="27"/>
      <c r="SWF11" s="36"/>
      <c r="SWG11" s="37"/>
      <c r="SWH11" s="38"/>
      <c r="SWI11" s="27"/>
      <c r="SWJ11" s="36"/>
      <c r="SWK11" s="37"/>
      <c r="SWL11" s="38"/>
      <c r="SWM11" s="27"/>
      <c r="SWN11" s="36"/>
      <c r="SWO11" s="37"/>
      <c r="SWP11" s="38"/>
      <c r="SWQ11" s="27"/>
      <c r="SWR11" s="36"/>
      <c r="SWS11" s="37"/>
      <c r="SWT11" s="38"/>
      <c r="SWU11" s="27"/>
      <c r="SWV11" s="36"/>
      <c r="SWW11" s="37"/>
      <c r="SWX11" s="38"/>
      <c r="SWY11" s="27"/>
      <c r="SWZ11" s="36"/>
      <c r="SXA11" s="37"/>
      <c r="SXB11" s="38"/>
      <c r="SXC11" s="27"/>
      <c r="SXD11" s="36"/>
      <c r="SXE11" s="37"/>
      <c r="SXF11" s="38"/>
      <c r="SXG11" s="27"/>
      <c r="SXH11" s="36"/>
      <c r="SXI11" s="37"/>
      <c r="SXJ11" s="38"/>
      <c r="SXK11" s="27"/>
      <c r="SXL11" s="36"/>
      <c r="SXM11" s="37"/>
      <c r="SXN11" s="38"/>
      <c r="SXO11" s="27"/>
      <c r="SXP11" s="36"/>
      <c r="SXQ11" s="37"/>
      <c r="SXR11" s="38"/>
      <c r="SXS11" s="27"/>
      <c r="SXT11" s="36"/>
      <c r="SXU11" s="37"/>
      <c r="SXV11" s="38"/>
      <c r="SXW11" s="27"/>
      <c r="SXX11" s="36"/>
      <c r="SXY11" s="37"/>
      <c r="SXZ11" s="38"/>
      <c r="SYA11" s="27"/>
      <c r="SYB11" s="36"/>
      <c r="SYC11" s="37"/>
      <c r="SYD11" s="38"/>
      <c r="SYE11" s="27"/>
      <c r="SYF11" s="36"/>
      <c r="SYG11" s="37"/>
      <c r="SYH11" s="38"/>
      <c r="SYI11" s="27"/>
      <c r="SYJ11" s="36"/>
      <c r="SYK11" s="37"/>
      <c r="SYL11" s="38"/>
      <c r="SYM11" s="27"/>
      <c r="SYN11" s="36"/>
      <c r="SYO11" s="37"/>
      <c r="SYP11" s="38"/>
      <c r="SYQ11" s="27"/>
      <c r="SYR11" s="36"/>
      <c r="SYS11" s="37"/>
      <c r="SYT11" s="38"/>
      <c r="SYU11" s="27"/>
      <c r="SYV11" s="36"/>
      <c r="SYW11" s="37"/>
      <c r="SYX11" s="38"/>
      <c r="SYY11" s="27"/>
      <c r="SYZ11" s="36"/>
      <c r="SZA11" s="37"/>
      <c r="SZB11" s="38"/>
      <c r="SZC11" s="27"/>
      <c r="SZD11" s="36"/>
      <c r="SZE11" s="37"/>
      <c r="SZF11" s="38"/>
      <c r="SZG11" s="27"/>
      <c r="SZH11" s="36"/>
      <c r="SZI11" s="37"/>
      <c r="SZJ11" s="38"/>
      <c r="SZK11" s="27"/>
      <c r="SZL11" s="36"/>
      <c r="SZM11" s="37"/>
      <c r="SZN11" s="38"/>
      <c r="SZO11" s="27"/>
      <c r="SZP11" s="36"/>
      <c r="SZQ11" s="37"/>
      <c r="SZR11" s="38"/>
      <c r="SZS11" s="27"/>
      <c r="SZT11" s="36"/>
      <c r="SZU11" s="37"/>
      <c r="SZV11" s="38"/>
      <c r="SZW11" s="27"/>
      <c r="SZX11" s="36"/>
      <c r="SZY11" s="37"/>
      <c r="SZZ11" s="38"/>
      <c r="TAA11" s="27"/>
      <c r="TAB11" s="36"/>
      <c r="TAC11" s="37"/>
      <c r="TAD11" s="38"/>
      <c r="TAE11" s="27"/>
      <c r="TAF11" s="36"/>
      <c r="TAG11" s="37"/>
      <c r="TAH11" s="38"/>
      <c r="TAI11" s="27"/>
      <c r="TAJ11" s="36"/>
      <c r="TAK11" s="37"/>
      <c r="TAL11" s="38"/>
      <c r="TAM11" s="27"/>
      <c r="TAN11" s="36"/>
      <c r="TAO11" s="37"/>
      <c r="TAP11" s="38"/>
      <c r="TAQ11" s="27"/>
      <c r="TAR11" s="36"/>
      <c r="TAS11" s="37"/>
      <c r="TAT11" s="38"/>
      <c r="TAU11" s="27"/>
      <c r="TAV11" s="36"/>
      <c r="TAW11" s="37"/>
      <c r="TAX11" s="38"/>
      <c r="TAY11" s="27"/>
      <c r="TAZ11" s="36"/>
      <c r="TBA11" s="37"/>
      <c r="TBB11" s="38"/>
      <c r="TBC11" s="27"/>
      <c r="TBD11" s="36"/>
      <c r="TBE11" s="37"/>
      <c r="TBF11" s="38"/>
      <c r="TBG11" s="27"/>
      <c r="TBH11" s="36"/>
      <c r="TBI11" s="37"/>
      <c r="TBJ11" s="38"/>
      <c r="TBK11" s="27"/>
      <c r="TBL11" s="36"/>
      <c r="TBM11" s="37"/>
      <c r="TBN11" s="38"/>
      <c r="TBO11" s="27"/>
      <c r="TBP11" s="36"/>
      <c r="TBQ11" s="37"/>
      <c r="TBR11" s="38"/>
      <c r="TBS11" s="27"/>
      <c r="TBT11" s="36"/>
      <c r="TBU11" s="37"/>
      <c r="TBV11" s="38"/>
      <c r="TBW11" s="27"/>
      <c r="TBX11" s="36"/>
      <c r="TBY11" s="37"/>
      <c r="TBZ11" s="38"/>
      <c r="TCA11" s="27"/>
      <c r="TCB11" s="36"/>
      <c r="TCC11" s="37"/>
      <c r="TCD11" s="38"/>
      <c r="TCE11" s="27"/>
      <c r="TCF11" s="36"/>
      <c r="TCG11" s="37"/>
      <c r="TCH11" s="38"/>
      <c r="TCI11" s="27"/>
      <c r="TCJ11" s="36"/>
      <c r="TCK11" s="37"/>
      <c r="TCL11" s="38"/>
      <c r="TCM11" s="27"/>
      <c r="TCN11" s="36"/>
      <c r="TCO11" s="37"/>
      <c r="TCP11" s="38"/>
      <c r="TCQ11" s="27"/>
      <c r="TCR11" s="36"/>
      <c r="TCS11" s="37"/>
      <c r="TCT11" s="38"/>
      <c r="TCU11" s="27"/>
      <c r="TCV11" s="36"/>
      <c r="TCW11" s="37"/>
      <c r="TCX11" s="38"/>
      <c r="TCY11" s="27"/>
      <c r="TCZ11" s="36"/>
      <c r="TDA11" s="37"/>
      <c r="TDB11" s="38"/>
      <c r="TDC11" s="27"/>
      <c r="TDD11" s="36"/>
      <c r="TDE11" s="37"/>
      <c r="TDF11" s="38"/>
      <c r="TDG11" s="27"/>
      <c r="TDH11" s="36"/>
      <c r="TDI11" s="37"/>
      <c r="TDJ11" s="38"/>
      <c r="TDK11" s="27"/>
      <c r="TDL11" s="36"/>
      <c r="TDM11" s="37"/>
      <c r="TDN11" s="38"/>
      <c r="TDO11" s="27"/>
      <c r="TDP11" s="36"/>
      <c r="TDQ11" s="37"/>
      <c r="TDR11" s="38"/>
      <c r="TDS11" s="27"/>
      <c r="TDT11" s="36"/>
      <c r="TDU11" s="37"/>
      <c r="TDV11" s="38"/>
      <c r="TDW11" s="27"/>
      <c r="TDX11" s="36"/>
      <c r="TDY11" s="37"/>
      <c r="TDZ11" s="38"/>
      <c r="TEA11" s="27"/>
      <c r="TEB11" s="36"/>
      <c r="TEC11" s="37"/>
      <c r="TED11" s="38"/>
      <c r="TEE11" s="27"/>
      <c r="TEF11" s="36"/>
      <c r="TEG11" s="37"/>
      <c r="TEH11" s="38"/>
      <c r="TEI11" s="27"/>
      <c r="TEJ11" s="36"/>
      <c r="TEK11" s="37"/>
      <c r="TEL11" s="38"/>
      <c r="TEM11" s="27"/>
      <c r="TEN11" s="36"/>
      <c r="TEO11" s="37"/>
      <c r="TEP11" s="38"/>
      <c r="TEQ11" s="27"/>
      <c r="TER11" s="36"/>
      <c r="TES11" s="37"/>
      <c r="TET11" s="38"/>
      <c r="TEU11" s="27"/>
      <c r="TEV11" s="36"/>
      <c r="TEW11" s="37"/>
      <c r="TEX11" s="38"/>
      <c r="TEY11" s="27"/>
      <c r="TEZ11" s="36"/>
      <c r="TFA11" s="37"/>
      <c r="TFB11" s="38"/>
      <c r="TFC11" s="27"/>
      <c r="TFD11" s="36"/>
      <c r="TFE11" s="37"/>
      <c r="TFF11" s="38"/>
      <c r="TFG11" s="27"/>
      <c r="TFH11" s="36"/>
      <c r="TFI11" s="37"/>
      <c r="TFJ11" s="38"/>
      <c r="TFK11" s="27"/>
      <c r="TFL11" s="36"/>
      <c r="TFM11" s="37"/>
      <c r="TFN11" s="38"/>
      <c r="TFO11" s="27"/>
      <c r="TFP11" s="36"/>
      <c r="TFQ11" s="37"/>
      <c r="TFR11" s="38"/>
      <c r="TFS11" s="27"/>
      <c r="TFT11" s="36"/>
      <c r="TFU11" s="37"/>
      <c r="TFV11" s="38"/>
      <c r="TFW11" s="27"/>
      <c r="TFX11" s="36"/>
      <c r="TFY11" s="37"/>
      <c r="TFZ11" s="38"/>
      <c r="TGA11" s="27"/>
      <c r="TGB11" s="36"/>
      <c r="TGC11" s="37"/>
      <c r="TGD11" s="38"/>
      <c r="TGE11" s="27"/>
      <c r="TGF11" s="36"/>
      <c r="TGG11" s="37"/>
      <c r="TGH11" s="38"/>
      <c r="TGI11" s="27"/>
      <c r="TGJ11" s="36"/>
      <c r="TGK11" s="37"/>
      <c r="TGL11" s="38"/>
      <c r="TGM11" s="27"/>
      <c r="TGN11" s="36"/>
      <c r="TGO11" s="37"/>
      <c r="TGP11" s="38"/>
      <c r="TGQ11" s="27"/>
      <c r="TGR11" s="36"/>
      <c r="TGS11" s="37"/>
      <c r="TGT11" s="38"/>
      <c r="TGU11" s="27"/>
      <c r="TGV11" s="36"/>
      <c r="TGW11" s="37"/>
      <c r="TGX11" s="38"/>
      <c r="TGY11" s="27"/>
      <c r="TGZ11" s="36"/>
      <c r="THA11" s="37"/>
      <c r="THB11" s="38"/>
      <c r="THC11" s="27"/>
      <c r="THD11" s="36"/>
      <c r="THE11" s="37"/>
      <c r="THF11" s="38"/>
      <c r="THG11" s="27"/>
      <c r="THH11" s="36"/>
      <c r="THI11" s="37"/>
      <c r="THJ11" s="38"/>
      <c r="THK11" s="27"/>
      <c r="THL11" s="36"/>
      <c r="THM11" s="37"/>
      <c r="THN11" s="38"/>
      <c r="THO11" s="27"/>
      <c r="THP11" s="36"/>
      <c r="THQ11" s="37"/>
      <c r="THR11" s="38"/>
      <c r="THS11" s="27"/>
      <c r="THT11" s="36"/>
      <c r="THU11" s="37"/>
      <c r="THV11" s="38"/>
      <c r="THW11" s="27"/>
      <c r="THX11" s="36"/>
      <c r="THY11" s="37"/>
      <c r="THZ11" s="38"/>
      <c r="TIA11" s="27"/>
      <c r="TIB11" s="36"/>
      <c r="TIC11" s="37"/>
      <c r="TID11" s="38"/>
      <c r="TIE11" s="27"/>
      <c r="TIF11" s="36"/>
      <c r="TIG11" s="37"/>
      <c r="TIH11" s="38"/>
      <c r="TII11" s="27"/>
      <c r="TIJ11" s="36"/>
      <c r="TIK11" s="37"/>
      <c r="TIL11" s="38"/>
      <c r="TIM11" s="27"/>
      <c r="TIN11" s="36"/>
      <c r="TIO11" s="37"/>
      <c r="TIP11" s="38"/>
      <c r="TIQ11" s="27"/>
      <c r="TIR11" s="36"/>
      <c r="TIS11" s="37"/>
      <c r="TIT11" s="38"/>
      <c r="TIU11" s="27"/>
      <c r="TIV11" s="36"/>
      <c r="TIW11" s="37"/>
      <c r="TIX11" s="38"/>
      <c r="TIY11" s="27"/>
      <c r="TIZ11" s="36"/>
      <c r="TJA11" s="37"/>
      <c r="TJB11" s="38"/>
      <c r="TJC11" s="27"/>
      <c r="TJD11" s="36"/>
      <c r="TJE11" s="37"/>
      <c r="TJF11" s="38"/>
      <c r="TJG11" s="27"/>
      <c r="TJH11" s="36"/>
      <c r="TJI11" s="37"/>
      <c r="TJJ11" s="38"/>
      <c r="TJK11" s="27"/>
      <c r="TJL11" s="36"/>
      <c r="TJM11" s="37"/>
      <c r="TJN11" s="38"/>
      <c r="TJO11" s="27"/>
      <c r="TJP11" s="36"/>
      <c r="TJQ11" s="37"/>
      <c r="TJR11" s="38"/>
      <c r="TJS11" s="27"/>
      <c r="TJT11" s="36"/>
      <c r="TJU11" s="37"/>
      <c r="TJV11" s="38"/>
      <c r="TJW11" s="27"/>
      <c r="TJX11" s="36"/>
      <c r="TJY11" s="37"/>
      <c r="TJZ11" s="38"/>
      <c r="TKA11" s="27"/>
      <c r="TKB11" s="36"/>
      <c r="TKC11" s="37"/>
      <c r="TKD11" s="38"/>
      <c r="TKE11" s="27"/>
      <c r="TKF11" s="36"/>
      <c r="TKG11" s="37"/>
      <c r="TKH11" s="38"/>
      <c r="TKI11" s="27"/>
      <c r="TKJ11" s="36"/>
      <c r="TKK11" s="37"/>
      <c r="TKL11" s="38"/>
      <c r="TKM11" s="27"/>
      <c r="TKN11" s="36"/>
      <c r="TKO11" s="37"/>
      <c r="TKP11" s="38"/>
      <c r="TKQ11" s="27"/>
      <c r="TKR11" s="36"/>
      <c r="TKS11" s="37"/>
      <c r="TKT11" s="38"/>
      <c r="TKU11" s="27"/>
      <c r="TKV11" s="36"/>
      <c r="TKW11" s="37"/>
      <c r="TKX11" s="38"/>
      <c r="TKY11" s="27"/>
      <c r="TKZ11" s="36"/>
      <c r="TLA11" s="37"/>
      <c r="TLB11" s="38"/>
      <c r="TLC11" s="27"/>
      <c r="TLD11" s="36"/>
      <c r="TLE11" s="37"/>
      <c r="TLF11" s="38"/>
      <c r="TLG11" s="27"/>
      <c r="TLH11" s="36"/>
      <c r="TLI11" s="37"/>
      <c r="TLJ11" s="38"/>
      <c r="TLK11" s="27"/>
      <c r="TLL11" s="36"/>
      <c r="TLM11" s="37"/>
      <c r="TLN11" s="38"/>
      <c r="TLO11" s="27"/>
      <c r="TLP11" s="36"/>
      <c r="TLQ11" s="37"/>
      <c r="TLR11" s="38"/>
      <c r="TLS11" s="27"/>
      <c r="TLT11" s="36"/>
      <c r="TLU11" s="37"/>
      <c r="TLV11" s="38"/>
      <c r="TLW11" s="27"/>
      <c r="TLX11" s="36"/>
      <c r="TLY11" s="37"/>
      <c r="TLZ11" s="38"/>
      <c r="TMA11" s="27"/>
      <c r="TMB11" s="36"/>
      <c r="TMC11" s="37"/>
      <c r="TMD11" s="38"/>
      <c r="TME11" s="27"/>
      <c r="TMF11" s="36"/>
      <c r="TMG11" s="37"/>
      <c r="TMH11" s="38"/>
      <c r="TMI11" s="27"/>
      <c r="TMJ11" s="36"/>
      <c r="TMK11" s="37"/>
      <c r="TML11" s="38"/>
      <c r="TMM11" s="27"/>
      <c r="TMN11" s="36"/>
      <c r="TMO11" s="37"/>
      <c r="TMP11" s="38"/>
      <c r="TMQ11" s="27"/>
      <c r="TMR11" s="36"/>
      <c r="TMS11" s="37"/>
      <c r="TMT11" s="38"/>
      <c r="TMU11" s="27"/>
      <c r="TMV11" s="36"/>
      <c r="TMW11" s="37"/>
      <c r="TMX11" s="38"/>
      <c r="TMY11" s="27"/>
      <c r="TMZ11" s="36"/>
      <c r="TNA11" s="37"/>
      <c r="TNB11" s="38"/>
      <c r="TNC11" s="27"/>
      <c r="TND11" s="36"/>
      <c r="TNE11" s="37"/>
      <c r="TNF11" s="38"/>
      <c r="TNG11" s="27"/>
      <c r="TNH11" s="36"/>
      <c r="TNI11" s="37"/>
      <c r="TNJ11" s="38"/>
      <c r="TNK11" s="27"/>
      <c r="TNL11" s="36"/>
      <c r="TNM11" s="37"/>
      <c r="TNN11" s="38"/>
      <c r="TNO11" s="27"/>
      <c r="TNP11" s="36"/>
      <c r="TNQ11" s="37"/>
      <c r="TNR11" s="38"/>
      <c r="TNS11" s="27"/>
      <c r="TNT11" s="36"/>
      <c r="TNU11" s="37"/>
      <c r="TNV11" s="38"/>
      <c r="TNW11" s="27"/>
      <c r="TNX11" s="36"/>
      <c r="TNY11" s="37"/>
      <c r="TNZ11" s="38"/>
      <c r="TOA11" s="27"/>
      <c r="TOB11" s="36"/>
      <c r="TOC11" s="37"/>
      <c r="TOD11" s="38"/>
      <c r="TOE11" s="27"/>
      <c r="TOF11" s="36"/>
      <c r="TOG11" s="37"/>
      <c r="TOH11" s="38"/>
      <c r="TOI11" s="27"/>
      <c r="TOJ11" s="36"/>
      <c r="TOK11" s="37"/>
      <c r="TOL11" s="38"/>
      <c r="TOM11" s="27"/>
      <c r="TON11" s="36"/>
      <c r="TOO11" s="37"/>
      <c r="TOP11" s="38"/>
      <c r="TOQ11" s="27"/>
      <c r="TOR11" s="36"/>
      <c r="TOS11" s="37"/>
      <c r="TOT11" s="38"/>
      <c r="TOU11" s="27"/>
      <c r="TOV11" s="36"/>
      <c r="TOW11" s="37"/>
      <c r="TOX11" s="38"/>
      <c r="TOY11" s="27"/>
      <c r="TOZ11" s="36"/>
      <c r="TPA11" s="37"/>
      <c r="TPB11" s="38"/>
      <c r="TPC11" s="27"/>
      <c r="TPD11" s="36"/>
      <c r="TPE11" s="37"/>
      <c r="TPF11" s="38"/>
      <c r="TPG11" s="27"/>
      <c r="TPH11" s="36"/>
      <c r="TPI11" s="37"/>
      <c r="TPJ11" s="38"/>
      <c r="TPK11" s="27"/>
      <c r="TPL11" s="36"/>
      <c r="TPM11" s="37"/>
      <c r="TPN11" s="38"/>
      <c r="TPO11" s="27"/>
      <c r="TPP11" s="36"/>
      <c r="TPQ11" s="37"/>
      <c r="TPR11" s="38"/>
      <c r="TPS11" s="27"/>
      <c r="TPT11" s="36"/>
      <c r="TPU11" s="37"/>
      <c r="TPV11" s="38"/>
      <c r="TPW11" s="27"/>
      <c r="TPX11" s="36"/>
      <c r="TPY11" s="37"/>
      <c r="TPZ11" s="38"/>
      <c r="TQA11" s="27"/>
      <c r="TQB11" s="36"/>
      <c r="TQC11" s="37"/>
      <c r="TQD11" s="38"/>
      <c r="TQE11" s="27"/>
      <c r="TQF11" s="36"/>
      <c r="TQG11" s="37"/>
      <c r="TQH11" s="38"/>
      <c r="TQI11" s="27"/>
      <c r="TQJ11" s="36"/>
      <c r="TQK11" s="37"/>
      <c r="TQL11" s="38"/>
      <c r="TQM11" s="27"/>
      <c r="TQN11" s="36"/>
      <c r="TQO11" s="37"/>
      <c r="TQP11" s="38"/>
      <c r="TQQ11" s="27"/>
      <c r="TQR11" s="36"/>
      <c r="TQS11" s="37"/>
      <c r="TQT11" s="38"/>
      <c r="TQU11" s="27"/>
      <c r="TQV11" s="36"/>
      <c r="TQW11" s="37"/>
      <c r="TQX11" s="38"/>
      <c r="TQY11" s="27"/>
      <c r="TQZ11" s="36"/>
      <c r="TRA11" s="37"/>
      <c r="TRB11" s="38"/>
      <c r="TRC11" s="27"/>
      <c r="TRD11" s="36"/>
      <c r="TRE11" s="37"/>
      <c r="TRF11" s="38"/>
      <c r="TRG11" s="27"/>
      <c r="TRH11" s="36"/>
      <c r="TRI11" s="37"/>
      <c r="TRJ11" s="38"/>
      <c r="TRK11" s="27"/>
      <c r="TRL11" s="36"/>
      <c r="TRM11" s="37"/>
      <c r="TRN11" s="38"/>
      <c r="TRO11" s="27"/>
      <c r="TRP11" s="36"/>
      <c r="TRQ11" s="37"/>
      <c r="TRR11" s="38"/>
      <c r="TRS11" s="27"/>
      <c r="TRT11" s="36"/>
      <c r="TRU11" s="37"/>
      <c r="TRV11" s="38"/>
      <c r="TRW11" s="27"/>
      <c r="TRX11" s="36"/>
      <c r="TRY11" s="37"/>
      <c r="TRZ11" s="38"/>
      <c r="TSA11" s="27"/>
      <c r="TSB11" s="36"/>
      <c r="TSC11" s="37"/>
      <c r="TSD11" s="38"/>
      <c r="TSE11" s="27"/>
      <c r="TSF11" s="36"/>
      <c r="TSG11" s="37"/>
      <c r="TSH11" s="38"/>
      <c r="TSI11" s="27"/>
      <c r="TSJ11" s="36"/>
      <c r="TSK11" s="37"/>
      <c r="TSL11" s="38"/>
      <c r="TSM11" s="27"/>
      <c r="TSN11" s="36"/>
      <c r="TSO11" s="37"/>
      <c r="TSP11" s="38"/>
      <c r="TSQ11" s="27"/>
      <c r="TSR11" s="36"/>
      <c r="TSS11" s="37"/>
      <c r="TST11" s="38"/>
      <c r="TSU11" s="27"/>
      <c r="TSV11" s="36"/>
      <c r="TSW11" s="37"/>
      <c r="TSX11" s="38"/>
      <c r="TSY11" s="27"/>
      <c r="TSZ11" s="36"/>
      <c r="TTA11" s="37"/>
      <c r="TTB11" s="38"/>
      <c r="TTC11" s="27"/>
      <c r="TTD11" s="36"/>
      <c r="TTE11" s="37"/>
      <c r="TTF11" s="38"/>
      <c r="TTG11" s="27"/>
      <c r="TTH11" s="36"/>
      <c r="TTI11" s="37"/>
      <c r="TTJ11" s="38"/>
      <c r="TTK11" s="27"/>
      <c r="TTL11" s="36"/>
      <c r="TTM11" s="37"/>
      <c r="TTN11" s="38"/>
      <c r="TTO11" s="27"/>
      <c r="TTP11" s="36"/>
      <c r="TTQ11" s="37"/>
      <c r="TTR11" s="38"/>
      <c r="TTS11" s="27"/>
      <c r="TTT11" s="36"/>
      <c r="TTU11" s="37"/>
      <c r="TTV11" s="38"/>
      <c r="TTW11" s="27"/>
      <c r="TTX11" s="36"/>
      <c r="TTY11" s="37"/>
      <c r="TTZ11" s="38"/>
      <c r="TUA11" s="27"/>
      <c r="TUB11" s="36"/>
      <c r="TUC11" s="37"/>
      <c r="TUD11" s="38"/>
      <c r="TUE11" s="27"/>
      <c r="TUF11" s="36"/>
      <c r="TUG11" s="37"/>
      <c r="TUH11" s="38"/>
      <c r="TUI11" s="27"/>
      <c r="TUJ11" s="36"/>
      <c r="TUK11" s="37"/>
      <c r="TUL11" s="38"/>
      <c r="TUM11" s="27"/>
      <c r="TUN11" s="36"/>
      <c r="TUO11" s="37"/>
      <c r="TUP11" s="38"/>
      <c r="TUQ11" s="27"/>
      <c r="TUR11" s="36"/>
      <c r="TUS11" s="37"/>
      <c r="TUT11" s="38"/>
      <c r="TUU11" s="27"/>
      <c r="TUV11" s="36"/>
      <c r="TUW11" s="37"/>
      <c r="TUX11" s="38"/>
      <c r="TUY11" s="27"/>
      <c r="TUZ11" s="36"/>
      <c r="TVA11" s="37"/>
      <c r="TVB11" s="38"/>
      <c r="TVC11" s="27"/>
      <c r="TVD11" s="36"/>
      <c r="TVE11" s="37"/>
      <c r="TVF11" s="38"/>
      <c r="TVG11" s="27"/>
      <c r="TVH11" s="36"/>
      <c r="TVI11" s="37"/>
      <c r="TVJ11" s="38"/>
      <c r="TVK11" s="27"/>
      <c r="TVL11" s="36"/>
      <c r="TVM11" s="37"/>
      <c r="TVN11" s="38"/>
      <c r="TVO11" s="27"/>
      <c r="TVP11" s="36"/>
      <c r="TVQ11" s="37"/>
      <c r="TVR11" s="38"/>
      <c r="TVS11" s="27"/>
      <c r="TVT11" s="36"/>
      <c r="TVU11" s="37"/>
      <c r="TVV11" s="38"/>
      <c r="TVW11" s="27"/>
      <c r="TVX11" s="36"/>
      <c r="TVY11" s="37"/>
      <c r="TVZ11" s="38"/>
      <c r="TWA11" s="27"/>
      <c r="TWB11" s="36"/>
      <c r="TWC11" s="37"/>
      <c r="TWD11" s="38"/>
      <c r="TWE11" s="27"/>
      <c r="TWF11" s="36"/>
      <c r="TWG11" s="37"/>
      <c r="TWH11" s="38"/>
      <c r="TWI11" s="27"/>
      <c r="TWJ11" s="36"/>
      <c r="TWK11" s="37"/>
      <c r="TWL11" s="38"/>
      <c r="TWM11" s="27"/>
      <c r="TWN11" s="36"/>
      <c r="TWO11" s="37"/>
      <c r="TWP11" s="38"/>
      <c r="TWQ11" s="27"/>
      <c r="TWR11" s="36"/>
      <c r="TWS11" s="37"/>
      <c r="TWT11" s="38"/>
      <c r="TWU11" s="27"/>
      <c r="TWV11" s="36"/>
      <c r="TWW11" s="37"/>
      <c r="TWX11" s="38"/>
      <c r="TWY11" s="27"/>
      <c r="TWZ11" s="36"/>
      <c r="TXA11" s="37"/>
      <c r="TXB11" s="38"/>
      <c r="TXC11" s="27"/>
      <c r="TXD11" s="36"/>
      <c r="TXE11" s="37"/>
      <c r="TXF11" s="38"/>
      <c r="TXG11" s="27"/>
      <c r="TXH11" s="36"/>
      <c r="TXI11" s="37"/>
      <c r="TXJ11" s="38"/>
      <c r="TXK11" s="27"/>
      <c r="TXL11" s="36"/>
      <c r="TXM11" s="37"/>
      <c r="TXN11" s="38"/>
      <c r="TXO11" s="27"/>
      <c r="TXP11" s="36"/>
      <c r="TXQ11" s="37"/>
      <c r="TXR11" s="38"/>
      <c r="TXS11" s="27"/>
      <c r="TXT11" s="36"/>
      <c r="TXU11" s="37"/>
      <c r="TXV11" s="38"/>
      <c r="TXW11" s="27"/>
      <c r="TXX11" s="36"/>
      <c r="TXY11" s="37"/>
      <c r="TXZ11" s="38"/>
      <c r="TYA11" s="27"/>
      <c r="TYB11" s="36"/>
      <c r="TYC11" s="37"/>
      <c r="TYD11" s="38"/>
      <c r="TYE11" s="27"/>
      <c r="TYF11" s="36"/>
      <c r="TYG11" s="37"/>
      <c r="TYH11" s="38"/>
      <c r="TYI11" s="27"/>
      <c r="TYJ11" s="36"/>
      <c r="TYK11" s="37"/>
      <c r="TYL11" s="38"/>
      <c r="TYM11" s="27"/>
      <c r="TYN11" s="36"/>
      <c r="TYO11" s="37"/>
      <c r="TYP11" s="38"/>
      <c r="TYQ11" s="27"/>
      <c r="TYR11" s="36"/>
      <c r="TYS11" s="37"/>
      <c r="TYT11" s="38"/>
      <c r="TYU11" s="27"/>
      <c r="TYV11" s="36"/>
      <c r="TYW11" s="37"/>
      <c r="TYX11" s="38"/>
      <c r="TYY11" s="27"/>
      <c r="TYZ11" s="36"/>
      <c r="TZA11" s="37"/>
      <c r="TZB11" s="38"/>
      <c r="TZC11" s="27"/>
      <c r="TZD11" s="36"/>
      <c r="TZE11" s="37"/>
      <c r="TZF11" s="38"/>
      <c r="TZG11" s="27"/>
      <c r="TZH11" s="36"/>
      <c r="TZI11" s="37"/>
      <c r="TZJ11" s="38"/>
      <c r="TZK11" s="27"/>
      <c r="TZL11" s="36"/>
      <c r="TZM11" s="37"/>
      <c r="TZN11" s="38"/>
      <c r="TZO11" s="27"/>
      <c r="TZP11" s="36"/>
      <c r="TZQ11" s="37"/>
      <c r="TZR11" s="38"/>
      <c r="TZS11" s="27"/>
      <c r="TZT11" s="36"/>
      <c r="TZU11" s="37"/>
      <c r="TZV11" s="38"/>
      <c r="TZW11" s="27"/>
      <c r="TZX11" s="36"/>
      <c r="TZY11" s="37"/>
      <c r="TZZ11" s="38"/>
      <c r="UAA11" s="27"/>
      <c r="UAB11" s="36"/>
      <c r="UAC11" s="37"/>
      <c r="UAD11" s="38"/>
      <c r="UAE11" s="27"/>
      <c r="UAF11" s="36"/>
      <c r="UAG11" s="37"/>
      <c r="UAH11" s="38"/>
      <c r="UAI11" s="27"/>
      <c r="UAJ11" s="36"/>
      <c r="UAK11" s="37"/>
      <c r="UAL11" s="38"/>
      <c r="UAM11" s="27"/>
      <c r="UAN11" s="36"/>
      <c r="UAO11" s="37"/>
      <c r="UAP11" s="38"/>
      <c r="UAQ11" s="27"/>
      <c r="UAR11" s="36"/>
      <c r="UAS11" s="37"/>
      <c r="UAT11" s="38"/>
      <c r="UAU11" s="27"/>
      <c r="UAV11" s="36"/>
      <c r="UAW11" s="37"/>
      <c r="UAX11" s="38"/>
      <c r="UAY11" s="27"/>
      <c r="UAZ11" s="36"/>
      <c r="UBA11" s="37"/>
      <c r="UBB11" s="38"/>
      <c r="UBC11" s="27"/>
      <c r="UBD11" s="36"/>
      <c r="UBE11" s="37"/>
      <c r="UBF11" s="38"/>
      <c r="UBG11" s="27"/>
      <c r="UBH11" s="36"/>
      <c r="UBI11" s="37"/>
      <c r="UBJ11" s="38"/>
      <c r="UBK11" s="27"/>
      <c r="UBL11" s="36"/>
      <c r="UBM11" s="37"/>
      <c r="UBN11" s="38"/>
      <c r="UBO11" s="27"/>
      <c r="UBP11" s="36"/>
      <c r="UBQ11" s="37"/>
      <c r="UBR11" s="38"/>
      <c r="UBS11" s="27"/>
      <c r="UBT11" s="36"/>
      <c r="UBU11" s="37"/>
      <c r="UBV11" s="38"/>
      <c r="UBW11" s="27"/>
      <c r="UBX11" s="36"/>
      <c r="UBY11" s="37"/>
      <c r="UBZ11" s="38"/>
      <c r="UCA11" s="27"/>
      <c r="UCB11" s="36"/>
      <c r="UCC11" s="37"/>
      <c r="UCD11" s="38"/>
      <c r="UCE11" s="27"/>
      <c r="UCF11" s="36"/>
      <c r="UCG11" s="37"/>
      <c r="UCH11" s="38"/>
      <c r="UCI11" s="27"/>
      <c r="UCJ11" s="36"/>
      <c r="UCK11" s="37"/>
      <c r="UCL11" s="38"/>
      <c r="UCM11" s="27"/>
      <c r="UCN11" s="36"/>
      <c r="UCO11" s="37"/>
      <c r="UCP11" s="38"/>
      <c r="UCQ11" s="27"/>
      <c r="UCR11" s="36"/>
      <c r="UCS11" s="37"/>
      <c r="UCT11" s="38"/>
      <c r="UCU11" s="27"/>
      <c r="UCV11" s="36"/>
      <c r="UCW11" s="37"/>
      <c r="UCX11" s="38"/>
      <c r="UCY11" s="27"/>
      <c r="UCZ11" s="36"/>
      <c r="UDA11" s="37"/>
      <c r="UDB11" s="38"/>
      <c r="UDC11" s="27"/>
      <c r="UDD11" s="36"/>
      <c r="UDE11" s="37"/>
      <c r="UDF11" s="38"/>
      <c r="UDG11" s="27"/>
      <c r="UDH11" s="36"/>
      <c r="UDI11" s="37"/>
      <c r="UDJ11" s="38"/>
      <c r="UDK11" s="27"/>
      <c r="UDL11" s="36"/>
      <c r="UDM11" s="37"/>
      <c r="UDN11" s="38"/>
      <c r="UDO11" s="27"/>
      <c r="UDP11" s="36"/>
      <c r="UDQ11" s="37"/>
      <c r="UDR11" s="38"/>
      <c r="UDS11" s="27"/>
      <c r="UDT11" s="36"/>
      <c r="UDU11" s="37"/>
      <c r="UDV11" s="38"/>
      <c r="UDW11" s="27"/>
      <c r="UDX11" s="36"/>
      <c r="UDY11" s="37"/>
      <c r="UDZ11" s="38"/>
      <c r="UEA11" s="27"/>
      <c r="UEB11" s="36"/>
      <c r="UEC11" s="37"/>
      <c r="UED11" s="38"/>
      <c r="UEE11" s="27"/>
      <c r="UEF11" s="36"/>
      <c r="UEG11" s="37"/>
      <c r="UEH11" s="38"/>
      <c r="UEI11" s="27"/>
      <c r="UEJ11" s="36"/>
      <c r="UEK11" s="37"/>
      <c r="UEL11" s="38"/>
      <c r="UEM11" s="27"/>
      <c r="UEN11" s="36"/>
      <c r="UEO11" s="37"/>
      <c r="UEP11" s="38"/>
      <c r="UEQ11" s="27"/>
      <c r="UER11" s="36"/>
      <c r="UES11" s="37"/>
      <c r="UET11" s="38"/>
      <c r="UEU11" s="27"/>
      <c r="UEV11" s="36"/>
      <c r="UEW11" s="37"/>
      <c r="UEX11" s="38"/>
      <c r="UEY11" s="27"/>
      <c r="UEZ11" s="36"/>
      <c r="UFA11" s="37"/>
      <c r="UFB11" s="38"/>
      <c r="UFC11" s="27"/>
      <c r="UFD11" s="36"/>
      <c r="UFE11" s="37"/>
      <c r="UFF11" s="38"/>
      <c r="UFG11" s="27"/>
      <c r="UFH11" s="36"/>
      <c r="UFI11" s="37"/>
      <c r="UFJ11" s="38"/>
      <c r="UFK11" s="27"/>
      <c r="UFL11" s="36"/>
      <c r="UFM11" s="37"/>
      <c r="UFN11" s="38"/>
      <c r="UFO11" s="27"/>
      <c r="UFP11" s="36"/>
      <c r="UFQ11" s="37"/>
      <c r="UFR11" s="38"/>
      <c r="UFS11" s="27"/>
      <c r="UFT11" s="36"/>
      <c r="UFU11" s="37"/>
      <c r="UFV11" s="38"/>
      <c r="UFW11" s="27"/>
      <c r="UFX11" s="36"/>
      <c r="UFY11" s="37"/>
      <c r="UFZ11" s="38"/>
      <c r="UGA11" s="27"/>
      <c r="UGB11" s="36"/>
      <c r="UGC11" s="37"/>
      <c r="UGD11" s="38"/>
      <c r="UGE11" s="27"/>
      <c r="UGF11" s="36"/>
      <c r="UGG11" s="37"/>
      <c r="UGH11" s="38"/>
      <c r="UGI11" s="27"/>
      <c r="UGJ11" s="36"/>
      <c r="UGK11" s="37"/>
      <c r="UGL11" s="38"/>
      <c r="UGM11" s="27"/>
      <c r="UGN11" s="36"/>
      <c r="UGO11" s="37"/>
      <c r="UGP11" s="38"/>
      <c r="UGQ11" s="27"/>
      <c r="UGR11" s="36"/>
      <c r="UGS11" s="37"/>
      <c r="UGT11" s="38"/>
      <c r="UGU11" s="27"/>
      <c r="UGV11" s="36"/>
      <c r="UGW11" s="37"/>
      <c r="UGX11" s="38"/>
      <c r="UGY11" s="27"/>
      <c r="UGZ11" s="36"/>
      <c r="UHA11" s="37"/>
      <c r="UHB11" s="38"/>
      <c r="UHC11" s="27"/>
      <c r="UHD11" s="36"/>
      <c r="UHE11" s="37"/>
      <c r="UHF11" s="38"/>
      <c r="UHG11" s="27"/>
      <c r="UHH11" s="36"/>
      <c r="UHI11" s="37"/>
      <c r="UHJ11" s="38"/>
      <c r="UHK11" s="27"/>
      <c r="UHL11" s="36"/>
      <c r="UHM11" s="37"/>
      <c r="UHN11" s="38"/>
      <c r="UHO11" s="27"/>
      <c r="UHP11" s="36"/>
      <c r="UHQ11" s="37"/>
      <c r="UHR11" s="38"/>
      <c r="UHS11" s="27"/>
      <c r="UHT11" s="36"/>
      <c r="UHU11" s="37"/>
      <c r="UHV11" s="38"/>
      <c r="UHW11" s="27"/>
      <c r="UHX11" s="36"/>
      <c r="UHY11" s="37"/>
      <c r="UHZ11" s="38"/>
      <c r="UIA11" s="27"/>
      <c r="UIB11" s="36"/>
      <c r="UIC11" s="37"/>
      <c r="UID11" s="38"/>
      <c r="UIE11" s="27"/>
      <c r="UIF11" s="36"/>
      <c r="UIG11" s="37"/>
      <c r="UIH11" s="38"/>
      <c r="UII11" s="27"/>
      <c r="UIJ11" s="36"/>
      <c r="UIK11" s="37"/>
      <c r="UIL11" s="38"/>
      <c r="UIM11" s="27"/>
      <c r="UIN11" s="36"/>
      <c r="UIO11" s="37"/>
      <c r="UIP11" s="38"/>
      <c r="UIQ11" s="27"/>
      <c r="UIR11" s="36"/>
      <c r="UIS11" s="37"/>
      <c r="UIT11" s="38"/>
      <c r="UIU11" s="27"/>
      <c r="UIV11" s="36"/>
      <c r="UIW11" s="37"/>
      <c r="UIX11" s="38"/>
      <c r="UIY11" s="27"/>
      <c r="UIZ11" s="36"/>
      <c r="UJA11" s="37"/>
      <c r="UJB11" s="38"/>
      <c r="UJC11" s="27"/>
      <c r="UJD11" s="36"/>
      <c r="UJE11" s="37"/>
      <c r="UJF11" s="38"/>
      <c r="UJG11" s="27"/>
      <c r="UJH11" s="36"/>
      <c r="UJI11" s="37"/>
      <c r="UJJ11" s="38"/>
      <c r="UJK11" s="27"/>
      <c r="UJL11" s="36"/>
      <c r="UJM11" s="37"/>
      <c r="UJN11" s="38"/>
      <c r="UJO11" s="27"/>
      <c r="UJP11" s="36"/>
      <c r="UJQ11" s="37"/>
      <c r="UJR11" s="38"/>
      <c r="UJS11" s="27"/>
      <c r="UJT11" s="36"/>
      <c r="UJU11" s="37"/>
      <c r="UJV11" s="38"/>
      <c r="UJW11" s="27"/>
      <c r="UJX11" s="36"/>
      <c r="UJY11" s="37"/>
      <c r="UJZ11" s="38"/>
      <c r="UKA11" s="27"/>
      <c r="UKB11" s="36"/>
      <c r="UKC11" s="37"/>
      <c r="UKD11" s="38"/>
      <c r="UKE11" s="27"/>
      <c r="UKF11" s="36"/>
      <c r="UKG11" s="37"/>
      <c r="UKH11" s="38"/>
      <c r="UKI11" s="27"/>
      <c r="UKJ11" s="36"/>
      <c r="UKK11" s="37"/>
      <c r="UKL11" s="38"/>
      <c r="UKM11" s="27"/>
      <c r="UKN11" s="36"/>
      <c r="UKO11" s="37"/>
      <c r="UKP11" s="38"/>
      <c r="UKQ11" s="27"/>
      <c r="UKR11" s="36"/>
      <c r="UKS11" s="37"/>
      <c r="UKT11" s="38"/>
      <c r="UKU11" s="27"/>
      <c r="UKV11" s="36"/>
      <c r="UKW11" s="37"/>
      <c r="UKX11" s="38"/>
      <c r="UKY11" s="27"/>
      <c r="UKZ11" s="36"/>
      <c r="ULA11" s="37"/>
      <c r="ULB11" s="38"/>
      <c r="ULC11" s="27"/>
      <c r="ULD11" s="36"/>
      <c r="ULE11" s="37"/>
      <c r="ULF11" s="38"/>
      <c r="ULG11" s="27"/>
      <c r="ULH11" s="36"/>
      <c r="ULI11" s="37"/>
      <c r="ULJ11" s="38"/>
      <c r="ULK11" s="27"/>
      <c r="ULL11" s="36"/>
      <c r="ULM11" s="37"/>
      <c r="ULN11" s="38"/>
      <c r="ULO11" s="27"/>
      <c r="ULP11" s="36"/>
      <c r="ULQ11" s="37"/>
      <c r="ULR11" s="38"/>
      <c r="ULS11" s="27"/>
      <c r="ULT11" s="36"/>
      <c r="ULU11" s="37"/>
      <c r="ULV11" s="38"/>
      <c r="ULW11" s="27"/>
      <c r="ULX11" s="36"/>
      <c r="ULY11" s="37"/>
      <c r="ULZ11" s="38"/>
      <c r="UMA11" s="27"/>
      <c r="UMB11" s="36"/>
      <c r="UMC11" s="37"/>
      <c r="UMD11" s="38"/>
      <c r="UME11" s="27"/>
      <c r="UMF11" s="36"/>
      <c r="UMG11" s="37"/>
      <c r="UMH11" s="38"/>
      <c r="UMI11" s="27"/>
      <c r="UMJ11" s="36"/>
      <c r="UMK11" s="37"/>
      <c r="UML11" s="38"/>
      <c r="UMM11" s="27"/>
      <c r="UMN11" s="36"/>
      <c r="UMO11" s="37"/>
      <c r="UMP11" s="38"/>
      <c r="UMQ11" s="27"/>
      <c r="UMR11" s="36"/>
      <c r="UMS11" s="37"/>
      <c r="UMT11" s="38"/>
      <c r="UMU11" s="27"/>
      <c r="UMV11" s="36"/>
      <c r="UMW11" s="37"/>
      <c r="UMX11" s="38"/>
      <c r="UMY11" s="27"/>
      <c r="UMZ11" s="36"/>
      <c r="UNA11" s="37"/>
      <c r="UNB11" s="38"/>
      <c r="UNC11" s="27"/>
      <c r="UND11" s="36"/>
      <c r="UNE11" s="37"/>
      <c r="UNF11" s="38"/>
      <c r="UNG11" s="27"/>
      <c r="UNH11" s="36"/>
      <c r="UNI11" s="37"/>
      <c r="UNJ11" s="38"/>
      <c r="UNK11" s="27"/>
      <c r="UNL11" s="36"/>
      <c r="UNM11" s="37"/>
      <c r="UNN11" s="38"/>
      <c r="UNO11" s="27"/>
      <c r="UNP11" s="36"/>
      <c r="UNQ11" s="37"/>
      <c r="UNR11" s="38"/>
      <c r="UNS11" s="27"/>
      <c r="UNT11" s="36"/>
      <c r="UNU11" s="37"/>
      <c r="UNV11" s="38"/>
      <c r="UNW11" s="27"/>
      <c r="UNX11" s="36"/>
      <c r="UNY11" s="37"/>
      <c r="UNZ11" s="38"/>
      <c r="UOA11" s="27"/>
      <c r="UOB11" s="36"/>
      <c r="UOC11" s="37"/>
      <c r="UOD11" s="38"/>
      <c r="UOE11" s="27"/>
      <c r="UOF11" s="36"/>
      <c r="UOG11" s="37"/>
      <c r="UOH11" s="38"/>
      <c r="UOI11" s="27"/>
      <c r="UOJ11" s="36"/>
      <c r="UOK11" s="37"/>
      <c r="UOL11" s="38"/>
      <c r="UOM11" s="27"/>
      <c r="UON11" s="36"/>
      <c r="UOO11" s="37"/>
      <c r="UOP11" s="38"/>
      <c r="UOQ11" s="27"/>
      <c r="UOR11" s="36"/>
      <c r="UOS11" s="37"/>
      <c r="UOT11" s="38"/>
      <c r="UOU11" s="27"/>
      <c r="UOV11" s="36"/>
      <c r="UOW11" s="37"/>
      <c r="UOX11" s="38"/>
      <c r="UOY11" s="27"/>
      <c r="UOZ11" s="36"/>
      <c r="UPA11" s="37"/>
      <c r="UPB11" s="38"/>
      <c r="UPC11" s="27"/>
      <c r="UPD11" s="36"/>
      <c r="UPE11" s="37"/>
      <c r="UPF11" s="38"/>
      <c r="UPG11" s="27"/>
      <c r="UPH11" s="36"/>
      <c r="UPI11" s="37"/>
      <c r="UPJ11" s="38"/>
      <c r="UPK11" s="27"/>
      <c r="UPL11" s="36"/>
      <c r="UPM11" s="37"/>
      <c r="UPN11" s="38"/>
      <c r="UPO11" s="27"/>
      <c r="UPP11" s="36"/>
      <c r="UPQ11" s="37"/>
      <c r="UPR11" s="38"/>
      <c r="UPS11" s="27"/>
      <c r="UPT11" s="36"/>
      <c r="UPU11" s="37"/>
      <c r="UPV11" s="38"/>
      <c r="UPW11" s="27"/>
      <c r="UPX11" s="36"/>
      <c r="UPY11" s="37"/>
      <c r="UPZ11" s="38"/>
      <c r="UQA11" s="27"/>
      <c r="UQB11" s="36"/>
      <c r="UQC11" s="37"/>
      <c r="UQD11" s="38"/>
      <c r="UQE11" s="27"/>
      <c r="UQF11" s="36"/>
      <c r="UQG11" s="37"/>
      <c r="UQH11" s="38"/>
      <c r="UQI11" s="27"/>
      <c r="UQJ11" s="36"/>
      <c r="UQK11" s="37"/>
      <c r="UQL11" s="38"/>
      <c r="UQM11" s="27"/>
      <c r="UQN11" s="36"/>
      <c r="UQO11" s="37"/>
      <c r="UQP11" s="38"/>
      <c r="UQQ11" s="27"/>
      <c r="UQR11" s="36"/>
      <c r="UQS11" s="37"/>
      <c r="UQT11" s="38"/>
      <c r="UQU11" s="27"/>
      <c r="UQV11" s="36"/>
      <c r="UQW11" s="37"/>
      <c r="UQX11" s="38"/>
      <c r="UQY11" s="27"/>
      <c r="UQZ11" s="36"/>
      <c r="URA11" s="37"/>
      <c r="URB11" s="38"/>
      <c r="URC11" s="27"/>
      <c r="URD11" s="36"/>
      <c r="URE11" s="37"/>
      <c r="URF11" s="38"/>
      <c r="URG11" s="27"/>
      <c r="URH11" s="36"/>
      <c r="URI11" s="37"/>
      <c r="URJ11" s="38"/>
      <c r="URK11" s="27"/>
      <c r="URL11" s="36"/>
      <c r="URM11" s="37"/>
      <c r="URN11" s="38"/>
      <c r="URO11" s="27"/>
      <c r="URP11" s="36"/>
      <c r="URQ11" s="37"/>
      <c r="URR11" s="38"/>
      <c r="URS11" s="27"/>
      <c r="URT11" s="36"/>
      <c r="URU11" s="37"/>
      <c r="URV11" s="38"/>
      <c r="URW11" s="27"/>
      <c r="URX11" s="36"/>
      <c r="URY11" s="37"/>
      <c r="URZ11" s="38"/>
      <c r="USA11" s="27"/>
      <c r="USB11" s="36"/>
      <c r="USC11" s="37"/>
      <c r="USD11" s="38"/>
      <c r="USE11" s="27"/>
      <c r="USF11" s="36"/>
      <c r="USG11" s="37"/>
      <c r="USH11" s="38"/>
      <c r="USI11" s="27"/>
      <c r="USJ11" s="36"/>
      <c r="USK11" s="37"/>
      <c r="USL11" s="38"/>
      <c r="USM11" s="27"/>
      <c r="USN11" s="36"/>
      <c r="USO11" s="37"/>
      <c r="USP11" s="38"/>
      <c r="USQ11" s="27"/>
      <c r="USR11" s="36"/>
      <c r="USS11" s="37"/>
      <c r="UST11" s="38"/>
      <c r="USU11" s="27"/>
      <c r="USV11" s="36"/>
      <c r="USW11" s="37"/>
      <c r="USX11" s="38"/>
      <c r="USY11" s="27"/>
      <c r="USZ11" s="36"/>
      <c r="UTA11" s="37"/>
      <c r="UTB11" s="38"/>
      <c r="UTC11" s="27"/>
      <c r="UTD11" s="36"/>
      <c r="UTE11" s="37"/>
      <c r="UTF11" s="38"/>
      <c r="UTG11" s="27"/>
      <c r="UTH11" s="36"/>
      <c r="UTI11" s="37"/>
      <c r="UTJ11" s="38"/>
      <c r="UTK11" s="27"/>
      <c r="UTL11" s="36"/>
      <c r="UTM11" s="37"/>
      <c r="UTN11" s="38"/>
      <c r="UTO11" s="27"/>
      <c r="UTP11" s="36"/>
      <c r="UTQ11" s="37"/>
      <c r="UTR11" s="38"/>
      <c r="UTS11" s="27"/>
      <c r="UTT11" s="36"/>
      <c r="UTU11" s="37"/>
      <c r="UTV11" s="38"/>
      <c r="UTW11" s="27"/>
      <c r="UTX11" s="36"/>
      <c r="UTY11" s="37"/>
      <c r="UTZ11" s="38"/>
      <c r="UUA11" s="27"/>
      <c r="UUB11" s="36"/>
      <c r="UUC11" s="37"/>
      <c r="UUD11" s="38"/>
      <c r="UUE11" s="27"/>
      <c r="UUF11" s="36"/>
      <c r="UUG11" s="37"/>
      <c r="UUH11" s="38"/>
      <c r="UUI11" s="27"/>
      <c r="UUJ11" s="36"/>
      <c r="UUK11" s="37"/>
      <c r="UUL11" s="38"/>
      <c r="UUM11" s="27"/>
      <c r="UUN11" s="36"/>
      <c r="UUO11" s="37"/>
      <c r="UUP11" s="38"/>
      <c r="UUQ11" s="27"/>
      <c r="UUR11" s="36"/>
      <c r="UUS11" s="37"/>
      <c r="UUT11" s="38"/>
      <c r="UUU11" s="27"/>
      <c r="UUV11" s="36"/>
      <c r="UUW11" s="37"/>
      <c r="UUX11" s="38"/>
      <c r="UUY11" s="27"/>
      <c r="UUZ11" s="36"/>
      <c r="UVA11" s="37"/>
      <c r="UVB11" s="38"/>
      <c r="UVC11" s="27"/>
      <c r="UVD11" s="36"/>
      <c r="UVE11" s="37"/>
      <c r="UVF11" s="38"/>
      <c r="UVG11" s="27"/>
      <c r="UVH11" s="36"/>
      <c r="UVI11" s="37"/>
      <c r="UVJ11" s="38"/>
      <c r="UVK11" s="27"/>
      <c r="UVL11" s="36"/>
      <c r="UVM11" s="37"/>
      <c r="UVN11" s="38"/>
      <c r="UVO11" s="27"/>
      <c r="UVP11" s="36"/>
      <c r="UVQ11" s="37"/>
      <c r="UVR11" s="38"/>
      <c r="UVS11" s="27"/>
      <c r="UVT11" s="36"/>
      <c r="UVU11" s="37"/>
      <c r="UVV11" s="38"/>
      <c r="UVW11" s="27"/>
      <c r="UVX11" s="36"/>
      <c r="UVY11" s="37"/>
      <c r="UVZ11" s="38"/>
      <c r="UWA11" s="27"/>
      <c r="UWB11" s="36"/>
      <c r="UWC11" s="37"/>
      <c r="UWD11" s="38"/>
      <c r="UWE11" s="27"/>
      <c r="UWF11" s="36"/>
      <c r="UWG11" s="37"/>
      <c r="UWH11" s="38"/>
      <c r="UWI11" s="27"/>
      <c r="UWJ11" s="36"/>
      <c r="UWK11" s="37"/>
      <c r="UWL11" s="38"/>
      <c r="UWM11" s="27"/>
      <c r="UWN11" s="36"/>
      <c r="UWO11" s="37"/>
      <c r="UWP11" s="38"/>
      <c r="UWQ11" s="27"/>
      <c r="UWR11" s="36"/>
      <c r="UWS11" s="37"/>
      <c r="UWT11" s="38"/>
      <c r="UWU11" s="27"/>
      <c r="UWV11" s="36"/>
      <c r="UWW11" s="37"/>
      <c r="UWX11" s="38"/>
      <c r="UWY11" s="27"/>
      <c r="UWZ11" s="36"/>
      <c r="UXA11" s="37"/>
      <c r="UXB11" s="38"/>
      <c r="UXC11" s="27"/>
      <c r="UXD11" s="36"/>
      <c r="UXE11" s="37"/>
      <c r="UXF11" s="38"/>
      <c r="UXG11" s="27"/>
      <c r="UXH11" s="36"/>
      <c r="UXI11" s="37"/>
      <c r="UXJ11" s="38"/>
      <c r="UXK11" s="27"/>
      <c r="UXL11" s="36"/>
      <c r="UXM11" s="37"/>
      <c r="UXN11" s="38"/>
      <c r="UXO11" s="27"/>
      <c r="UXP11" s="36"/>
      <c r="UXQ11" s="37"/>
      <c r="UXR11" s="38"/>
      <c r="UXS11" s="27"/>
      <c r="UXT11" s="36"/>
      <c r="UXU11" s="37"/>
      <c r="UXV11" s="38"/>
      <c r="UXW11" s="27"/>
      <c r="UXX11" s="36"/>
      <c r="UXY11" s="37"/>
      <c r="UXZ11" s="38"/>
      <c r="UYA11" s="27"/>
      <c r="UYB11" s="36"/>
      <c r="UYC11" s="37"/>
      <c r="UYD11" s="38"/>
      <c r="UYE11" s="27"/>
      <c r="UYF11" s="36"/>
      <c r="UYG11" s="37"/>
      <c r="UYH11" s="38"/>
      <c r="UYI11" s="27"/>
      <c r="UYJ11" s="36"/>
      <c r="UYK11" s="37"/>
      <c r="UYL11" s="38"/>
      <c r="UYM11" s="27"/>
      <c r="UYN11" s="36"/>
      <c r="UYO11" s="37"/>
      <c r="UYP11" s="38"/>
      <c r="UYQ11" s="27"/>
      <c r="UYR11" s="36"/>
      <c r="UYS11" s="37"/>
      <c r="UYT11" s="38"/>
      <c r="UYU11" s="27"/>
      <c r="UYV11" s="36"/>
      <c r="UYW11" s="37"/>
      <c r="UYX11" s="38"/>
      <c r="UYY11" s="27"/>
      <c r="UYZ11" s="36"/>
      <c r="UZA11" s="37"/>
      <c r="UZB11" s="38"/>
      <c r="UZC11" s="27"/>
      <c r="UZD11" s="36"/>
      <c r="UZE11" s="37"/>
      <c r="UZF11" s="38"/>
      <c r="UZG11" s="27"/>
      <c r="UZH11" s="36"/>
      <c r="UZI11" s="37"/>
      <c r="UZJ11" s="38"/>
      <c r="UZK11" s="27"/>
      <c r="UZL11" s="36"/>
      <c r="UZM11" s="37"/>
      <c r="UZN11" s="38"/>
      <c r="UZO11" s="27"/>
      <c r="UZP11" s="36"/>
      <c r="UZQ11" s="37"/>
      <c r="UZR11" s="38"/>
      <c r="UZS11" s="27"/>
      <c r="UZT11" s="36"/>
      <c r="UZU11" s="37"/>
      <c r="UZV11" s="38"/>
      <c r="UZW11" s="27"/>
      <c r="UZX11" s="36"/>
      <c r="UZY11" s="37"/>
      <c r="UZZ11" s="38"/>
      <c r="VAA11" s="27"/>
      <c r="VAB11" s="36"/>
      <c r="VAC11" s="37"/>
      <c r="VAD11" s="38"/>
      <c r="VAE11" s="27"/>
      <c r="VAF11" s="36"/>
      <c r="VAG11" s="37"/>
      <c r="VAH11" s="38"/>
      <c r="VAI11" s="27"/>
      <c r="VAJ11" s="36"/>
      <c r="VAK11" s="37"/>
      <c r="VAL11" s="38"/>
      <c r="VAM11" s="27"/>
      <c r="VAN11" s="36"/>
      <c r="VAO11" s="37"/>
      <c r="VAP11" s="38"/>
      <c r="VAQ11" s="27"/>
      <c r="VAR11" s="36"/>
      <c r="VAS11" s="37"/>
      <c r="VAT11" s="38"/>
      <c r="VAU11" s="27"/>
      <c r="VAV11" s="36"/>
      <c r="VAW11" s="37"/>
      <c r="VAX11" s="38"/>
      <c r="VAY11" s="27"/>
      <c r="VAZ11" s="36"/>
      <c r="VBA11" s="37"/>
      <c r="VBB11" s="38"/>
      <c r="VBC11" s="27"/>
      <c r="VBD11" s="36"/>
      <c r="VBE11" s="37"/>
      <c r="VBF11" s="38"/>
      <c r="VBG11" s="27"/>
      <c r="VBH11" s="36"/>
      <c r="VBI11" s="37"/>
      <c r="VBJ11" s="38"/>
      <c r="VBK11" s="27"/>
      <c r="VBL11" s="36"/>
      <c r="VBM11" s="37"/>
      <c r="VBN11" s="38"/>
      <c r="VBO11" s="27"/>
      <c r="VBP11" s="36"/>
      <c r="VBQ11" s="37"/>
      <c r="VBR11" s="38"/>
      <c r="VBS11" s="27"/>
      <c r="VBT11" s="36"/>
      <c r="VBU11" s="37"/>
      <c r="VBV11" s="38"/>
      <c r="VBW11" s="27"/>
      <c r="VBX11" s="36"/>
      <c r="VBY11" s="37"/>
      <c r="VBZ11" s="38"/>
      <c r="VCA11" s="27"/>
      <c r="VCB11" s="36"/>
      <c r="VCC11" s="37"/>
      <c r="VCD11" s="38"/>
      <c r="VCE11" s="27"/>
      <c r="VCF11" s="36"/>
      <c r="VCG11" s="37"/>
      <c r="VCH11" s="38"/>
      <c r="VCI11" s="27"/>
      <c r="VCJ11" s="36"/>
      <c r="VCK11" s="37"/>
      <c r="VCL11" s="38"/>
      <c r="VCM11" s="27"/>
      <c r="VCN11" s="36"/>
      <c r="VCO11" s="37"/>
      <c r="VCP11" s="38"/>
      <c r="VCQ11" s="27"/>
      <c r="VCR11" s="36"/>
      <c r="VCS11" s="37"/>
      <c r="VCT11" s="38"/>
      <c r="VCU11" s="27"/>
      <c r="VCV11" s="36"/>
      <c r="VCW11" s="37"/>
      <c r="VCX11" s="38"/>
      <c r="VCY11" s="27"/>
      <c r="VCZ11" s="36"/>
      <c r="VDA11" s="37"/>
      <c r="VDB11" s="38"/>
      <c r="VDC11" s="27"/>
      <c r="VDD11" s="36"/>
      <c r="VDE11" s="37"/>
      <c r="VDF11" s="38"/>
      <c r="VDG11" s="27"/>
      <c r="VDH11" s="36"/>
      <c r="VDI11" s="37"/>
      <c r="VDJ11" s="38"/>
      <c r="VDK11" s="27"/>
      <c r="VDL11" s="36"/>
      <c r="VDM11" s="37"/>
      <c r="VDN11" s="38"/>
      <c r="VDO11" s="27"/>
      <c r="VDP11" s="36"/>
      <c r="VDQ11" s="37"/>
      <c r="VDR11" s="38"/>
      <c r="VDS11" s="27"/>
      <c r="VDT11" s="36"/>
      <c r="VDU11" s="37"/>
      <c r="VDV11" s="38"/>
      <c r="VDW11" s="27"/>
      <c r="VDX11" s="36"/>
      <c r="VDY11" s="37"/>
      <c r="VDZ11" s="38"/>
      <c r="VEA11" s="27"/>
      <c r="VEB11" s="36"/>
      <c r="VEC11" s="37"/>
      <c r="VED11" s="38"/>
      <c r="VEE11" s="27"/>
      <c r="VEF11" s="36"/>
      <c r="VEG11" s="37"/>
      <c r="VEH11" s="38"/>
      <c r="VEI11" s="27"/>
      <c r="VEJ11" s="36"/>
      <c r="VEK11" s="37"/>
      <c r="VEL11" s="38"/>
      <c r="VEM11" s="27"/>
      <c r="VEN11" s="36"/>
      <c r="VEO11" s="37"/>
      <c r="VEP11" s="38"/>
      <c r="VEQ11" s="27"/>
      <c r="VER11" s="36"/>
      <c r="VES11" s="37"/>
      <c r="VET11" s="38"/>
      <c r="VEU11" s="27"/>
      <c r="VEV11" s="36"/>
      <c r="VEW11" s="37"/>
      <c r="VEX11" s="38"/>
      <c r="VEY11" s="27"/>
      <c r="VEZ11" s="36"/>
      <c r="VFA11" s="37"/>
      <c r="VFB11" s="38"/>
      <c r="VFC11" s="27"/>
      <c r="VFD11" s="36"/>
      <c r="VFE11" s="37"/>
      <c r="VFF11" s="38"/>
      <c r="VFG11" s="27"/>
      <c r="VFH11" s="36"/>
      <c r="VFI11" s="37"/>
      <c r="VFJ11" s="38"/>
      <c r="VFK11" s="27"/>
      <c r="VFL11" s="36"/>
      <c r="VFM11" s="37"/>
      <c r="VFN11" s="38"/>
      <c r="VFO11" s="27"/>
      <c r="VFP11" s="36"/>
      <c r="VFQ11" s="37"/>
      <c r="VFR11" s="38"/>
      <c r="VFS11" s="27"/>
      <c r="VFT11" s="36"/>
      <c r="VFU11" s="37"/>
      <c r="VFV11" s="38"/>
      <c r="VFW11" s="27"/>
      <c r="VFX11" s="36"/>
      <c r="VFY11" s="37"/>
      <c r="VFZ11" s="38"/>
      <c r="VGA11" s="27"/>
      <c r="VGB11" s="36"/>
      <c r="VGC11" s="37"/>
      <c r="VGD11" s="38"/>
      <c r="VGE11" s="27"/>
      <c r="VGF11" s="36"/>
      <c r="VGG11" s="37"/>
      <c r="VGH11" s="38"/>
      <c r="VGI11" s="27"/>
      <c r="VGJ11" s="36"/>
      <c r="VGK11" s="37"/>
      <c r="VGL11" s="38"/>
      <c r="VGM11" s="27"/>
      <c r="VGN11" s="36"/>
      <c r="VGO11" s="37"/>
      <c r="VGP11" s="38"/>
      <c r="VGQ11" s="27"/>
      <c r="VGR11" s="36"/>
      <c r="VGS11" s="37"/>
      <c r="VGT11" s="38"/>
      <c r="VGU11" s="27"/>
      <c r="VGV11" s="36"/>
      <c r="VGW11" s="37"/>
      <c r="VGX11" s="38"/>
      <c r="VGY11" s="27"/>
      <c r="VGZ11" s="36"/>
      <c r="VHA11" s="37"/>
      <c r="VHB11" s="38"/>
      <c r="VHC11" s="27"/>
      <c r="VHD11" s="36"/>
      <c r="VHE11" s="37"/>
      <c r="VHF11" s="38"/>
      <c r="VHG11" s="27"/>
      <c r="VHH11" s="36"/>
      <c r="VHI11" s="37"/>
      <c r="VHJ11" s="38"/>
      <c r="VHK11" s="27"/>
      <c r="VHL11" s="36"/>
      <c r="VHM11" s="37"/>
      <c r="VHN11" s="38"/>
      <c r="VHO11" s="27"/>
      <c r="VHP11" s="36"/>
      <c r="VHQ11" s="37"/>
      <c r="VHR11" s="38"/>
      <c r="VHS11" s="27"/>
      <c r="VHT11" s="36"/>
      <c r="VHU11" s="37"/>
      <c r="VHV11" s="38"/>
      <c r="VHW11" s="27"/>
      <c r="VHX11" s="36"/>
      <c r="VHY11" s="37"/>
      <c r="VHZ11" s="38"/>
      <c r="VIA11" s="27"/>
      <c r="VIB11" s="36"/>
      <c r="VIC11" s="37"/>
      <c r="VID11" s="38"/>
      <c r="VIE11" s="27"/>
      <c r="VIF11" s="36"/>
      <c r="VIG11" s="37"/>
      <c r="VIH11" s="38"/>
      <c r="VII11" s="27"/>
      <c r="VIJ11" s="36"/>
      <c r="VIK11" s="37"/>
      <c r="VIL11" s="38"/>
      <c r="VIM11" s="27"/>
      <c r="VIN11" s="36"/>
      <c r="VIO11" s="37"/>
      <c r="VIP11" s="38"/>
      <c r="VIQ11" s="27"/>
      <c r="VIR11" s="36"/>
      <c r="VIS11" s="37"/>
      <c r="VIT11" s="38"/>
      <c r="VIU11" s="27"/>
      <c r="VIV11" s="36"/>
      <c r="VIW11" s="37"/>
      <c r="VIX11" s="38"/>
      <c r="VIY11" s="27"/>
      <c r="VIZ11" s="36"/>
      <c r="VJA11" s="37"/>
      <c r="VJB11" s="38"/>
      <c r="VJC11" s="27"/>
      <c r="VJD11" s="36"/>
      <c r="VJE11" s="37"/>
      <c r="VJF11" s="38"/>
      <c r="VJG11" s="27"/>
      <c r="VJH11" s="36"/>
      <c r="VJI11" s="37"/>
      <c r="VJJ11" s="38"/>
      <c r="VJK11" s="27"/>
      <c r="VJL11" s="36"/>
      <c r="VJM11" s="37"/>
      <c r="VJN11" s="38"/>
      <c r="VJO11" s="27"/>
      <c r="VJP11" s="36"/>
      <c r="VJQ11" s="37"/>
      <c r="VJR11" s="38"/>
      <c r="VJS11" s="27"/>
      <c r="VJT11" s="36"/>
      <c r="VJU11" s="37"/>
      <c r="VJV11" s="38"/>
      <c r="VJW11" s="27"/>
      <c r="VJX11" s="36"/>
      <c r="VJY11" s="37"/>
      <c r="VJZ11" s="38"/>
      <c r="VKA11" s="27"/>
      <c r="VKB11" s="36"/>
      <c r="VKC11" s="37"/>
      <c r="VKD11" s="38"/>
      <c r="VKE11" s="27"/>
      <c r="VKF11" s="36"/>
      <c r="VKG11" s="37"/>
      <c r="VKH11" s="38"/>
      <c r="VKI11" s="27"/>
      <c r="VKJ11" s="36"/>
      <c r="VKK11" s="37"/>
      <c r="VKL11" s="38"/>
      <c r="VKM11" s="27"/>
      <c r="VKN11" s="36"/>
      <c r="VKO11" s="37"/>
      <c r="VKP11" s="38"/>
      <c r="VKQ11" s="27"/>
      <c r="VKR11" s="36"/>
      <c r="VKS11" s="37"/>
      <c r="VKT11" s="38"/>
      <c r="VKU11" s="27"/>
      <c r="VKV11" s="36"/>
      <c r="VKW11" s="37"/>
      <c r="VKX11" s="38"/>
      <c r="VKY11" s="27"/>
      <c r="VKZ11" s="36"/>
      <c r="VLA11" s="37"/>
      <c r="VLB11" s="38"/>
      <c r="VLC11" s="27"/>
      <c r="VLD11" s="36"/>
      <c r="VLE11" s="37"/>
      <c r="VLF11" s="38"/>
      <c r="VLG11" s="27"/>
      <c r="VLH11" s="36"/>
      <c r="VLI11" s="37"/>
      <c r="VLJ11" s="38"/>
      <c r="VLK11" s="27"/>
      <c r="VLL11" s="36"/>
      <c r="VLM11" s="37"/>
      <c r="VLN11" s="38"/>
      <c r="VLO11" s="27"/>
      <c r="VLP11" s="36"/>
      <c r="VLQ11" s="37"/>
      <c r="VLR11" s="38"/>
      <c r="VLS11" s="27"/>
      <c r="VLT11" s="36"/>
      <c r="VLU11" s="37"/>
      <c r="VLV11" s="38"/>
      <c r="VLW11" s="27"/>
      <c r="VLX11" s="36"/>
      <c r="VLY11" s="37"/>
      <c r="VLZ11" s="38"/>
      <c r="VMA11" s="27"/>
      <c r="VMB11" s="36"/>
      <c r="VMC11" s="37"/>
      <c r="VMD11" s="38"/>
      <c r="VME11" s="27"/>
      <c r="VMF11" s="36"/>
      <c r="VMG11" s="37"/>
      <c r="VMH11" s="38"/>
      <c r="VMI11" s="27"/>
      <c r="VMJ11" s="36"/>
      <c r="VMK11" s="37"/>
      <c r="VML11" s="38"/>
      <c r="VMM11" s="27"/>
      <c r="VMN11" s="36"/>
      <c r="VMO11" s="37"/>
      <c r="VMP11" s="38"/>
      <c r="VMQ11" s="27"/>
      <c r="VMR11" s="36"/>
      <c r="VMS11" s="37"/>
      <c r="VMT11" s="38"/>
      <c r="VMU11" s="27"/>
      <c r="VMV11" s="36"/>
      <c r="VMW11" s="37"/>
      <c r="VMX11" s="38"/>
      <c r="VMY11" s="27"/>
      <c r="VMZ11" s="36"/>
      <c r="VNA11" s="37"/>
      <c r="VNB11" s="38"/>
      <c r="VNC11" s="27"/>
      <c r="VND11" s="36"/>
      <c r="VNE11" s="37"/>
      <c r="VNF11" s="38"/>
      <c r="VNG11" s="27"/>
      <c r="VNH11" s="36"/>
      <c r="VNI11" s="37"/>
      <c r="VNJ11" s="38"/>
      <c r="VNK11" s="27"/>
      <c r="VNL11" s="36"/>
      <c r="VNM11" s="37"/>
      <c r="VNN11" s="38"/>
      <c r="VNO11" s="27"/>
      <c r="VNP11" s="36"/>
      <c r="VNQ11" s="37"/>
      <c r="VNR11" s="38"/>
      <c r="VNS11" s="27"/>
      <c r="VNT11" s="36"/>
      <c r="VNU11" s="37"/>
      <c r="VNV11" s="38"/>
      <c r="VNW11" s="27"/>
      <c r="VNX11" s="36"/>
      <c r="VNY11" s="37"/>
      <c r="VNZ11" s="38"/>
      <c r="VOA11" s="27"/>
      <c r="VOB11" s="36"/>
      <c r="VOC11" s="37"/>
      <c r="VOD11" s="38"/>
      <c r="VOE11" s="27"/>
      <c r="VOF11" s="36"/>
      <c r="VOG11" s="37"/>
      <c r="VOH11" s="38"/>
      <c r="VOI11" s="27"/>
      <c r="VOJ11" s="36"/>
      <c r="VOK11" s="37"/>
      <c r="VOL11" s="38"/>
      <c r="VOM11" s="27"/>
      <c r="VON11" s="36"/>
      <c r="VOO11" s="37"/>
      <c r="VOP11" s="38"/>
      <c r="VOQ11" s="27"/>
      <c r="VOR11" s="36"/>
      <c r="VOS11" s="37"/>
      <c r="VOT11" s="38"/>
      <c r="VOU11" s="27"/>
      <c r="VOV11" s="36"/>
      <c r="VOW11" s="37"/>
      <c r="VOX11" s="38"/>
      <c r="VOY11" s="27"/>
      <c r="VOZ11" s="36"/>
      <c r="VPA11" s="37"/>
      <c r="VPB11" s="38"/>
      <c r="VPC11" s="27"/>
      <c r="VPD11" s="36"/>
      <c r="VPE11" s="37"/>
      <c r="VPF11" s="38"/>
      <c r="VPG11" s="27"/>
      <c r="VPH11" s="36"/>
      <c r="VPI11" s="37"/>
      <c r="VPJ11" s="38"/>
      <c r="VPK11" s="27"/>
      <c r="VPL11" s="36"/>
      <c r="VPM11" s="37"/>
      <c r="VPN11" s="38"/>
      <c r="VPO11" s="27"/>
      <c r="VPP11" s="36"/>
      <c r="VPQ11" s="37"/>
      <c r="VPR11" s="38"/>
      <c r="VPS11" s="27"/>
      <c r="VPT11" s="36"/>
      <c r="VPU11" s="37"/>
      <c r="VPV11" s="38"/>
      <c r="VPW11" s="27"/>
      <c r="VPX11" s="36"/>
      <c r="VPY11" s="37"/>
      <c r="VPZ11" s="38"/>
      <c r="VQA11" s="27"/>
      <c r="VQB11" s="36"/>
      <c r="VQC11" s="37"/>
      <c r="VQD11" s="38"/>
      <c r="VQE11" s="27"/>
      <c r="VQF11" s="36"/>
      <c r="VQG11" s="37"/>
      <c r="VQH11" s="38"/>
      <c r="VQI11" s="27"/>
      <c r="VQJ11" s="36"/>
      <c r="VQK11" s="37"/>
      <c r="VQL11" s="38"/>
      <c r="VQM11" s="27"/>
      <c r="VQN11" s="36"/>
      <c r="VQO11" s="37"/>
      <c r="VQP11" s="38"/>
      <c r="VQQ11" s="27"/>
      <c r="VQR11" s="36"/>
      <c r="VQS11" s="37"/>
      <c r="VQT11" s="38"/>
      <c r="VQU11" s="27"/>
      <c r="VQV11" s="36"/>
      <c r="VQW11" s="37"/>
      <c r="VQX11" s="38"/>
      <c r="VQY11" s="27"/>
      <c r="VQZ11" s="36"/>
      <c r="VRA11" s="37"/>
      <c r="VRB11" s="38"/>
      <c r="VRC11" s="27"/>
      <c r="VRD11" s="36"/>
      <c r="VRE11" s="37"/>
      <c r="VRF11" s="38"/>
      <c r="VRG11" s="27"/>
      <c r="VRH11" s="36"/>
      <c r="VRI11" s="37"/>
      <c r="VRJ11" s="38"/>
      <c r="VRK11" s="27"/>
      <c r="VRL11" s="36"/>
      <c r="VRM11" s="37"/>
      <c r="VRN11" s="38"/>
      <c r="VRO11" s="27"/>
      <c r="VRP11" s="36"/>
      <c r="VRQ11" s="37"/>
      <c r="VRR11" s="38"/>
      <c r="VRS11" s="27"/>
      <c r="VRT11" s="36"/>
      <c r="VRU11" s="37"/>
      <c r="VRV11" s="38"/>
      <c r="VRW11" s="27"/>
      <c r="VRX11" s="36"/>
      <c r="VRY11" s="37"/>
      <c r="VRZ11" s="38"/>
      <c r="VSA11" s="27"/>
      <c r="VSB11" s="36"/>
      <c r="VSC11" s="37"/>
      <c r="VSD11" s="38"/>
      <c r="VSE11" s="27"/>
      <c r="VSF11" s="36"/>
      <c r="VSG11" s="37"/>
      <c r="VSH11" s="38"/>
      <c r="VSI11" s="27"/>
      <c r="VSJ11" s="36"/>
      <c r="VSK11" s="37"/>
      <c r="VSL11" s="38"/>
      <c r="VSM11" s="27"/>
      <c r="VSN11" s="36"/>
      <c r="VSO11" s="37"/>
      <c r="VSP11" s="38"/>
      <c r="VSQ11" s="27"/>
      <c r="VSR11" s="36"/>
      <c r="VSS11" s="37"/>
      <c r="VST11" s="38"/>
      <c r="VSU11" s="27"/>
      <c r="VSV11" s="36"/>
      <c r="VSW11" s="37"/>
      <c r="VSX11" s="38"/>
      <c r="VSY11" s="27"/>
      <c r="VSZ11" s="36"/>
      <c r="VTA11" s="37"/>
      <c r="VTB11" s="38"/>
      <c r="VTC11" s="27"/>
      <c r="VTD11" s="36"/>
      <c r="VTE11" s="37"/>
      <c r="VTF11" s="38"/>
      <c r="VTG11" s="27"/>
      <c r="VTH11" s="36"/>
      <c r="VTI11" s="37"/>
      <c r="VTJ11" s="38"/>
      <c r="VTK11" s="27"/>
      <c r="VTL11" s="36"/>
      <c r="VTM11" s="37"/>
      <c r="VTN11" s="38"/>
      <c r="VTO11" s="27"/>
      <c r="VTP11" s="36"/>
      <c r="VTQ11" s="37"/>
      <c r="VTR11" s="38"/>
      <c r="VTS11" s="27"/>
      <c r="VTT11" s="36"/>
      <c r="VTU11" s="37"/>
      <c r="VTV11" s="38"/>
      <c r="VTW11" s="27"/>
      <c r="VTX11" s="36"/>
      <c r="VTY11" s="37"/>
      <c r="VTZ11" s="38"/>
      <c r="VUA11" s="27"/>
      <c r="VUB11" s="36"/>
      <c r="VUC11" s="37"/>
      <c r="VUD11" s="38"/>
      <c r="VUE11" s="27"/>
      <c r="VUF11" s="36"/>
      <c r="VUG11" s="37"/>
      <c r="VUH11" s="38"/>
      <c r="VUI11" s="27"/>
      <c r="VUJ11" s="36"/>
      <c r="VUK11" s="37"/>
      <c r="VUL11" s="38"/>
      <c r="VUM11" s="27"/>
      <c r="VUN11" s="36"/>
      <c r="VUO11" s="37"/>
      <c r="VUP11" s="38"/>
      <c r="VUQ11" s="27"/>
      <c r="VUR11" s="36"/>
      <c r="VUS11" s="37"/>
      <c r="VUT11" s="38"/>
      <c r="VUU11" s="27"/>
      <c r="VUV11" s="36"/>
      <c r="VUW11" s="37"/>
      <c r="VUX11" s="38"/>
      <c r="VUY11" s="27"/>
      <c r="VUZ11" s="36"/>
      <c r="VVA11" s="37"/>
      <c r="VVB11" s="38"/>
      <c r="VVC11" s="27"/>
      <c r="VVD11" s="36"/>
      <c r="VVE11" s="37"/>
      <c r="VVF11" s="38"/>
      <c r="VVG11" s="27"/>
      <c r="VVH11" s="36"/>
      <c r="VVI11" s="37"/>
      <c r="VVJ11" s="38"/>
      <c r="VVK11" s="27"/>
      <c r="VVL11" s="36"/>
      <c r="VVM11" s="37"/>
      <c r="VVN11" s="38"/>
      <c r="VVO11" s="27"/>
      <c r="VVP11" s="36"/>
      <c r="VVQ11" s="37"/>
      <c r="VVR11" s="38"/>
      <c r="VVS11" s="27"/>
      <c r="VVT11" s="36"/>
      <c r="VVU11" s="37"/>
      <c r="VVV11" s="38"/>
      <c r="VVW11" s="27"/>
      <c r="VVX11" s="36"/>
      <c r="VVY11" s="37"/>
      <c r="VVZ11" s="38"/>
      <c r="VWA11" s="27"/>
      <c r="VWB11" s="36"/>
      <c r="VWC11" s="37"/>
      <c r="VWD11" s="38"/>
      <c r="VWE11" s="27"/>
      <c r="VWF11" s="36"/>
      <c r="VWG11" s="37"/>
      <c r="VWH11" s="38"/>
      <c r="VWI11" s="27"/>
      <c r="VWJ11" s="36"/>
      <c r="VWK11" s="37"/>
      <c r="VWL11" s="38"/>
      <c r="VWM11" s="27"/>
      <c r="VWN11" s="36"/>
      <c r="VWO11" s="37"/>
      <c r="VWP11" s="38"/>
      <c r="VWQ11" s="27"/>
      <c r="VWR11" s="36"/>
      <c r="VWS11" s="37"/>
      <c r="VWT11" s="38"/>
      <c r="VWU11" s="27"/>
      <c r="VWV11" s="36"/>
      <c r="VWW11" s="37"/>
      <c r="VWX11" s="38"/>
      <c r="VWY11" s="27"/>
      <c r="VWZ11" s="36"/>
      <c r="VXA11" s="37"/>
      <c r="VXB11" s="38"/>
      <c r="VXC11" s="27"/>
      <c r="VXD11" s="36"/>
      <c r="VXE11" s="37"/>
      <c r="VXF11" s="38"/>
      <c r="VXG11" s="27"/>
      <c r="VXH11" s="36"/>
      <c r="VXI11" s="37"/>
      <c r="VXJ11" s="38"/>
      <c r="VXK11" s="27"/>
      <c r="VXL11" s="36"/>
      <c r="VXM11" s="37"/>
      <c r="VXN11" s="38"/>
      <c r="VXO11" s="27"/>
      <c r="VXP11" s="36"/>
      <c r="VXQ11" s="37"/>
      <c r="VXR11" s="38"/>
      <c r="VXS11" s="27"/>
      <c r="VXT11" s="36"/>
      <c r="VXU11" s="37"/>
      <c r="VXV11" s="38"/>
      <c r="VXW11" s="27"/>
      <c r="VXX11" s="36"/>
      <c r="VXY11" s="37"/>
      <c r="VXZ11" s="38"/>
      <c r="VYA11" s="27"/>
      <c r="VYB11" s="36"/>
      <c r="VYC11" s="37"/>
      <c r="VYD11" s="38"/>
      <c r="VYE11" s="27"/>
      <c r="VYF11" s="36"/>
      <c r="VYG11" s="37"/>
      <c r="VYH11" s="38"/>
      <c r="VYI11" s="27"/>
      <c r="VYJ11" s="36"/>
      <c r="VYK11" s="37"/>
      <c r="VYL11" s="38"/>
      <c r="VYM11" s="27"/>
      <c r="VYN11" s="36"/>
      <c r="VYO11" s="37"/>
      <c r="VYP11" s="38"/>
      <c r="VYQ11" s="27"/>
      <c r="VYR11" s="36"/>
      <c r="VYS11" s="37"/>
      <c r="VYT11" s="38"/>
      <c r="VYU11" s="27"/>
      <c r="VYV11" s="36"/>
      <c r="VYW11" s="37"/>
      <c r="VYX11" s="38"/>
      <c r="VYY11" s="27"/>
      <c r="VYZ11" s="36"/>
      <c r="VZA11" s="37"/>
      <c r="VZB11" s="38"/>
      <c r="VZC11" s="27"/>
      <c r="VZD11" s="36"/>
      <c r="VZE11" s="37"/>
      <c r="VZF11" s="38"/>
      <c r="VZG11" s="27"/>
      <c r="VZH11" s="36"/>
      <c r="VZI11" s="37"/>
      <c r="VZJ11" s="38"/>
      <c r="VZK11" s="27"/>
      <c r="VZL11" s="36"/>
      <c r="VZM11" s="37"/>
      <c r="VZN11" s="38"/>
      <c r="VZO11" s="27"/>
      <c r="VZP11" s="36"/>
      <c r="VZQ11" s="37"/>
      <c r="VZR11" s="38"/>
      <c r="VZS11" s="27"/>
      <c r="VZT11" s="36"/>
      <c r="VZU11" s="37"/>
      <c r="VZV11" s="38"/>
      <c r="VZW11" s="27"/>
      <c r="VZX11" s="36"/>
      <c r="VZY11" s="37"/>
      <c r="VZZ11" s="38"/>
      <c r="WAA11" s="27"/>
      <c r="WAB11" s="36"/>
      <c r="WAC11" s="37"/>
      <c r="WAD11" s="38"/>
      <c r="WAE11" s="27"/>
      <c r="WAF11" s="36"/>
      <c r="WAG11" s="37"/>
      <c r="WAH11" s="38"/>
      <c r="WAI11" s="27"/>
      <c r="WAJ11" s="36"/>
      <c r="WAK11" s="37"/>
      <c r="WAL11" s="38"/>
      <c r="WAM11" s="27"/>
      <c r="WAN11" s="36"/>
      <c r="WAO11" s="37"/>
      <c r="WAP11" s="38"/>
      <c r="WAQ11" s="27"/>
      <c r="WAR11" s="36"/>
      <c r="WAS11" s="37"/>
      <c r="WAT11" s="38"/>
      <c r="WAU11" s="27"/>
      <c r="WAV11" s="36"/>
      <c r="WAW11" s="37"/>
      <c r="WAX11" s="38"/>
      <c r="WAY11" s="27"/>
      <c r="WAZ11" s="36"/>
      <c r="WBA11" s="37"/>
      <c r="WBB11" s="38"/>
      <c r="WBC11" s="27"/>
      <c r="WBD11" s="36"/>
      <c r="WBE11" s="37"/>
      <c r="WBF11" s="38"/>
      <c r="WBG11" s="27"/>
      <c r="WBH11" s="36"/>
      <c r="WBI11" s="37"/>
      <c r="WBJ11" s="38"/>
      <c r="WBK11" s="27"/>
      <c r="WBL11" s="36"/>
      <c r="WBM11" s="37"/>
      <c r="WBN11" s="38"/>
      <c r="WBO11" s="27"/>
      <c r="WBP11" s="36"/>
      <c r="WBQ11" s="37"/>
      <c r="WBR11" s="38"/>
      <c r="WBS11" s="27"/>
      <c r="WBT11" s="36"/>
      <c r="WBU11" s="37"/>
      <c r="WBV11" s="38"/>
      <c r="WBW11" s="27"/>
      <c r="WBX11" s="36"/>
      <c r="WBY11" s="37"/>
      <c r="WBZ11" s="38"/>
      <c r="WCA11" s="27"/>
      <c r="WCB11" s="36"/>
      <c r="WCC11" s="37"/>
      <c r="WCD11" s="38"/>
      <c r="WCE11" s="27"/>
      <c r="WCF11" s="36"/>
      <c r="WCG11" s="37"/>
      <c r="WCH11" s="38"/>
      <c r="WCI11" s="27"/>
      <c r="WCJ11" s="36"/>
      <c r="WCK11" s="37"/>
      <c r="WCL11" s="38"/>
      <c r="WCM11" s="27"/>
      <c r="WCN11" s="36"/>
      <c r="WCO11" s="37"/>
      <c r="WCP11" s="38"/>
      <c r="WCQ11" s="27"/>
      <c r="WCR11" s="36"/>
      <c r="WCS11" s="37"/>
      <c r="WCT11" s="38"/>
      <c r="WCU11" s="27"/>
      <c r="WCV11" s="36"/>
      <c r="WCW11" s="37"/>
      <c r="WCX11" s="38"/>
      <c r="WCY11" s="27"/>
      <c r="WCZ11" s="36"/>
      <c r="WDA11" s="37"/>
      <c r="WDB11" s="38"/>
      <c r="WDC11" s="27"/>
      <c r="WDD11" s="36"/>
      <c r="WDE11" s="37"/>
      <c r="WDF11" s="38"/>
      <c r="WDG11" s="27"/>
      <c r="WDH11" s="36"/>
      <c r="WDI11" s="37"/>
      <c r="WDJ11" s="38"/>
      <c r="WDK11" s="27"/>
      <c r="WDL11" s="36"/>
      <c r="WDM11" s="37"/>
      <c r="WDN11" s="38"/>
      <c r="WDO11" s="27"/>
      <c r="WDP11" s="36"/>
      <c r="WDQ11" s="37"/>
      <c r="WDR11" s="38"/>
      <c r="WDS11" s="27"/>
      <c r="WDT11" s="36"/>
      <c r="WDU11" s="37"/>
      <c r="WDV11" s="38"/>
      <c r="WDW11" s="27"/>
      <c r="WDX11" s="36"/>
      <c r="WDY11" s="37"/>
      <c r="WDZ11" s="38"/>
      <c r="WEA11" s="27"/>
      <c r="WEB11" s="36"/>
      <c r="WEC11" s="37"/>
      <c r="WED11" s="38"/>
      <c r="WEE11" s="27"/>
      <c r="WEF11" s="36"/>
      <c r="WEG11" s="37"/>
      <c r="WEH11" s="38"/>
      <c r="WEI11" s="27"/>
      <c r="WEJ11" s="36"/>
      <c r="WEK11" s="37"/>
      <c r="WEL11" s="38"/>
      <c r="WEM11" s="27"/>
      <c r="WEN11" s="36"/>
      <c r="WEO11" s="37"/>
      <c r="WEP11" s="38"/>
      <c r="WEQ11" s="27"/>
      <c r="WER11" s="36"/>
      <c r="WES11" s="37"/>
      <c r="WET11" s="38"/>
      <c r="WEU11" s="27"/>
      <c r="WEV11" s="36"/>
      <c r="WEW11" s="37"/>
      <c r="WEX11" s="38"/>
      <c r="WEY11" s="27"/>
      <c r="WEZ11" s="36"/>
      <c r="WFA11" s="37"/>
      <c r="WFB11" s="38"/>
      <c r="WFC11" s="27"/>
      <c r="WFD11" s="36"/>
      <c r="WFE11" s="37"/>
      <c r="WFF11" s="38"/>
      <c r="WFG11" s="27"/>
      <c r="WFH11" s="36"/>
      <c r="WFI11" s="37"/>
      <c r="WFJ11" s="38"/>
      <c r="WFK11" s="27"/>
      <c r="WFL11" s="36"/>
      <c r="WFM11" s="37"/>
      <c r="WFN11" s="38"/>
      <c r="WFO11" s="27"/>
      <c r="WFP11" s="36"/>
      <c r="WFQ11" s="37"/>
      <c r="WFR11" s="38"/>
      <c r="WFS11" s="27"/>
      <c r="WFT11" s="36"/>
      <c r="WFU11" s="37"/>
      <c r="WFV11" s="38"/>
      <c r="WFW11" s="27"/>
      <c r="WFX11" s="36"/>
      <c r="WFY11" s="37"/>
      <c r="WFZ11" s="38"/>
      <c r="WGA11" s="27"/>
      <c r="WGB11" s="36"/>
      <c r="WGC11" s="37"/>
      <c r="WGD11" s="38"/>
      <c r="WGE11" s="27"/>
      <c r="WGF11" s="36"/>
      <c r="WGG11" s="37"/>
      <c r="WGH11" s="38"/>
      <c r="WGI11" s="27"/>
      <c r="WGJ11" s="36"/>
      <c r="WGK11" s="37"/>
      <c r="WGL11" s="38"/>
      <c r="WGM11" s="27"/>
      <c r="WGN11" s="36"/>
      <c r="WGO11" s="37"/>
      <c r="WGP11" s="38"/>
      <c r="WGQ11" s="27"/>
      <c r="WGR11" s="36"/>
      <c r="WGS11" s="37"/>
      <c r="WGT11" s="38"/>
      <c r="WGU11" s="27"/>
      <c r="WGV11" s="36"/>
      <c r="WGW11" s="37"/>
      <c r="WGX11" s="38"/>
      <c r="WGY11" s="27"/>
      <c r="WGZ11" s="36"/>
      <c r="WHA11" s="37"/>
      <c r="WHB11" s="38"/>
      <c r="WHC11" s="27"/>
      <c r="WHD11" s="36"/>
      <c r="WHE11" s="37"/>
      <c r="WHF11" s="38"/>
      <c r="WHG11" s="27"/>
      <c r="WHH11" s="36"/>
      <c r="WHI11" s="37"/>
      <c r="WHJ11" s="38"/>
      <c r="WHK11" s="27"/>
      <c r="WHL11" s="36"/>
      <c r="WHM11" s="37"/>
      <c r="WHN11" s="38"/>
      <c r="WHO11" s="27"/>
      <c r="WHP11" s="36"/>
      <c r="WHQ11" s="37"/>
      <c r="WHR11" s="38"/>
      <c r="WHS11" s="27"/>
      <c r="WHT11" s="36"/>
      <c r="WHU11" s="37"/>
      <c r="WHV11" s="38"/>
      <c r="WHW11" s="27"/>
      <c r="WHX11" s="36"/>
      <c r="WHY11" s="37"/>
      <c r="WHZ11" s="38"/>
      <c r="WIA11" s="27"/>
      <c r="WIB11" s="36"/>
      <c r="WIC11" s="37"/>
      <c r="WID11" s="38"/>
      <c r="WIE11" s="27"/>
      <c r="WIF11" s="36"/>
      <c r="WIG11" s="37"/>
      <c r="WIH11" s="38"/>
      <c r="WII11" s="27"/>
      <c r="WIJ11" s="36"/>
      <c r="WIK11" s="37"/>
      <c r="WIL11" s="38"/>
      <c r="WIM11" s="27"/>
      <c r="WIN11" s="36"/>
      <c r="WIO11" s="37"/>
      <c r="WIP11" s="38"/>
      <c r="WIQ11" s="27"/>
      <c r="WIR11" s="36"/>
      <c r="WIS11" s="37"/>
      <c r="WIT11" s="38"/>
      <c r="WIU11" s="27"/>
      <c r="WIV11" s="36"/>
      <c r="WIW11" s="37"/>
      <c r="WIX11" s="38"/>
      <c r="WIY11" s="27"/>
      <c r="WIZ11" s="36"/>
      <c r="WJA11" s="37"/>
      <c r="WJB11" s="38"/>
      <c r="WJC11" s="27"/>
      <c r="WJD11" s="36"/>
      <c r="WJE11" s="37"/>
      <c r="WJF11" s="38"/>
      <c r="WJG11" s="27"/>
      <c r="WJH11" s="36"/>
      <c r="WJI11" s="37"/>
      <c r="WJJ11" s="38"/>
      <c r="WJK11" s="27"/>
      <c r="WJL11" s="36"/>
      <c r="WJM11" s="37"/>
      <c r="WJN11" s="38"/>
      <c r="WJO11" s="27"/>
      <c r="WJP11" s="36"/>
      <c r="WJQ11" s="37"/>
      <c r="WJR11" s="38"/>
      <c r="WJS11" s="27"/>
      <c r="WJT11" s="36"/>
      <c r="WJU11" s="37"/>
      <c r="WJV11" s="38"/>
      <c r="WJW11" s="27"/>
      <c r="WJX11" s="36"/>
      <c r="WJY11" s="37"/>
      <c r="WJZ11" s="38"/>
      <c r="WKA11" s="27"/>
      <c r="WKB11" s="36"/>
      <c r="WKC11" s="37"/>
      <c r="WKD11" s="38"/>
      <c r="WKE11" s="27"/>
      <c r="WKF11" s="36"/>
      <c r="WKG11" s="37"/>
      <c r="WKH11" s="38"/>
      <c r="WKI11" s="27"/>
      <c r="WKJ11" s="36"/>
      <c r="WKK11" s="37"/>
      <c r="WKL11" s="38"/>
      <c r="WKM11" s="27"/>
      <c r="WKN11" s="36"/>
      <c r="WKO11" s="37"/>
      <c r="WKP11" s="38"/>
      <c r="WKQ11" s="27"/>
      <c r="WKR11" s="36"/>
      <c r="WKS11" s="37"/>
      <c r="WKT11" s="38"/>
      <c r="WKU11" s="27"/>
      <c r="WKV11" s="36"/>
      <c r="WKW11" s="37"/>
      <c r="WKX11" s="38"/>
      <c r="WKY11" s="27"/>
      <c r="WKZ11" s="36"/>
      <c r="WLA11" s="37"/>
      <c r="WLB11" s="38"/>
      <c r="WLC11" s="27"/>
      <c r="WLD11" s="36"/>
      <c r="WLE11" s="37"/>
      <c r="WLF11" s="38"/>
      <c r="WLG11" s="27"/>
      <c r="WLH11" s="36"/>
      <c r="WLI11" s="37"/>
      <c r="WLJ11" s="38"/>
      <c r="WLK11" s="27"/>
      <c r="WLL11" s="36"/>
      <c r="WLM11" s="37"/>
      <c r="WLN11" s="38"/>
      <c r="WLO11" s="27"/>
      <c r="WLP11" s="36"/>
      <c r="WLQ11" s="37"/>
      <c r="WLR11" s="38"/>
      <c r="WLS11" s="27"/>
      <c r="WLT11" s="36"/>
      <c r="WLU11" s="37"/>
      <c r="WLV11" s="38"/>
      <c r="WLW11" s="27"/>
      <c r="WLX11" s="36"/>
      <c r="WLY11" s="37"/>
      <c r="WLZ11" s="38"/>
      <c r="WMA11" s="27"/>
      <c r="WMB11" s="36"/>
      <c r="WMC11" s="37"/>
      <c r="WMD11" s="38"/>
      <c r="WME11" s="27"/>
      <c r="WMF11" s="36"/>
      <c r="WMG11" s="37"/>
      <c r="WMH11" s="38"/>
      <c r="WMI11" s="27"/>
      <c r="WMJ11" s="36"/>
      <c r="WMK11" s="37"/>
      <c r="WML11" s="38"/>
      <c r="WMM11" s="27"/>
      <c r="WMN11" s="36"/>
      <c r="WMO11" s="37"/>
      <c r="WMP11" s="38"/>
      <c r="WMQ11" s="27"/>
      <c r="WMR11" s="36"/>
      <c r="WMS11" s="37"/>
      <c r="WMT11" s="38"/>
      <c r="WMU11" s="27"/>
      <c r="WMV11" s="36"/>
      <c r="WMW11" s="37"/>
      <c r="WMX11" s="38"/>
      <c r="WMY11" s="27"/>
      <c r="WMZ11" s="36"/>
      <c r="WNA11" s="37"/>
      <c r="WNB11" s="38"/>
      <c r="WNC11" s="27"/>
      <c r="WND11" s="36"/>
      <c r="WNE11" s="37"/>
      <c r="WNF11" s="38"/>
      <c r="WNG11" s="27"/>
      <c r="WNH11" s="36"/>
      <c r="WNI11" s="37"/>
      <c r="WNJ11" s="38"/>
      <c r="WNK11" s="27"/>
      <c r="WNL11" s="36"/>
      <c r="WNM11" s="37"/>
      <c r="WNN11" s="38"/>
      <c r="WNO11" s="27"/>
      <c r="WNP11" s="36"/>
      <c r="WNQ11" s="37"/>
      <c r="WNR11" s="38"/>
      <c r="WNS11" s="27"/>
      <c r="WNT11" s="36"/>
      <c r="WNU11" s="37"/>
      <c r="WNV11" s="38"/>
      <c r="WNW11" s="27"/>
      <c r="WNX11" s="36"/>
      <c r="WNY11" s="37"/>
      <c r="WNZ11" s="38"/>
      <c r="WOA11" s="27"/>
      <c r="WOB11" s="36"/>
      <c r="WOC11" s="37"/>
      <c r="WOD11" s="38"/>
      <c r="WOE11" s="27"/>
      <c r="WOF11" s="36"/>
      <c r="WOG11" s="37"/>
      <c r="WOH11" s="38"/>
      <c r="WOI11" s="27"/>
      <c r="WOJ11" s="36"/>
      <c r="WOK11" s="37"/>
      <c r="WOL11" s="38"/>
      <c r="WOM11" s="27"/>
      <c r="WON11" s="36"/>
      <c r="WOO11" s="37"/>
      <c r="WOP11" s="38"/>
      <c r="WOQ11" s="27"/>
      <c r="WOR11" s="36"/>
      <c r="WOS11" s="37"/>
      <c r="WOT11" s="38"/>
      <c r="WOU11" s="27"/>
      <c r="WOV11" s="36"/>
      <c r="WOW11" s="37"/>
      <c r="WOX11" s="38"/>
      <c r="WOY11" s="27"/>
      <c r="WOZ11" s="36"/>
      <c r="WPA11" s="37"/>
      <c r="WPB11" s="38"/>
      <c r="WPC11" s="27"/>
      <c r="WPD11" s="36"/>
      <c r="WPE11" s="37"/>
      <c r="WPF11" s="38"/>
      <c r="WPG11" s="27"/>
      <c r="WPH11" s="36"/>
      <c r="WPI11" s="37"/>
      <c r="WPJ11" s="38"/>
      <c r="WPK11" s="27"/>
      <c r="WPL11" s="36"/>
      <c r="WPM11" s="37"/>
      <c r="WPN11" s="38"/>
      <c r="WPO11" s="27"/>
      <c r="WPP11" s="36"/>
      <c r="WPQ11" s="37"/>
      <c r="WPR11" s="38"/>
      <c r="WPS11" s="27"/>
      <c r="WPT11" s="36"/>
      <c r="WPU11" s="37"/>
      <c r="WPV11" s="38"/>
      <c r="WPW11" s="27"/>
      <c r="WPX11" s="36"/>
      <c r="WPY11" s="37"/>
      <c r="WPZ11" s="38"/>
      <c r="WQA11" s="27"/>
      <c r="WQB11" s="36"/>
      <c r="WQC11" s="37"/>
      <c r="WQD11" s="38"/>
      <c r="WQE11" s="27"/>
      <c r="WQF11" s="36"/>
      <c r="WQG11" s="37"/>
      <c r="WQH11" s="38"/>
      <c r="WQI11" s="27"/>
      <c r="WQJ11" s="36"/>
      <c r="WQK11" s="37"/>
      <c r="WQL11" s="38"/>
      <c r="WQM11" s="27"/>
      <c r="WQN11" s="36"/>
      <c r="WQO11" s="37"/>
      <c r="WQP11" s="38"/>
      <c r="WQQ11" s="27"/>
      <c r="WQR11" s="36"/>
      <c r="WQS11" s="37"/>
      <c r="WQT11" s="38"/>
      <c r="WQU11" s="27"/>
      <c r="WQV11" s="36"/>
      <c r="WQW11" s="37"/>
      <c r="WQX11" s="38"/>
      <c r="WQY11" s="27"/>
      <c r="WQZ11" s="36"/>
      <c r="WRA11" s="37"/>
      <c r="WRB11" s="38"/>
      <c r="WRC11" s="27"/>
      <c r="WRD11" s="36"/>
      <c r="WRE11" s="37"/>
      <c r="WRF11" s="38"/>
      <c r="WRG11" s="27"/>
      <c r="WRH11" s="36"/>
      <c r="WRI11" s="37"/>
      <c r="WRJ11" s="38"/>
      <c r="WRK11" s="27"/>
      <c r="WRL11" s="36"/>
      <c r="WRM11" s="37"/>
      <c r="WRN11" s="38"/>
      <c r="WRO11" s="27"/>
      <c r="WRP11" s="36"/>
      <c r="WRQ11" s="37"/>
      <c r="WRR11" s="38"/>
      <c r="WRS11" s="27"/>
      <c r="WRT11" s="36"/>
      <c r="WRU11" s="37"/>
      <c r="WRV11" s="38"/>
      <c r="WRW11" s="27"/>
      <c r="WRX11" s="36"/>
      <c r="WRY11" s="37"/>
      <c r="WRZ11" s="38"/>
      <c r="WSA11" s="27"/>
      <c r="WSB11" s="36"/>
      <c r="WSC11" s="37"/>
      <c r="WSD11" s="38"/>
      <c r="WSE11" s="27"/>
      <c r="WSF11" s="36"/>
      <c r="WSG11" s="37"/>
      <c r="WSH11" s="38"/>
      <c r="WSI11" s="27"/>
      <c r="WSJ11" s="36"/>
      <c r="WSK11" s="37"/>
      <c r="WSL11" s="38"/>
      <c r="WSM11" s="27"/>
      <c r="WSN11" s="36"/>
      <c r="WSO11" s="37"/>
      <c r="WSP11" s="38"/>
      <c r="WSQ11" s="27"/>
      <c r="WSR11" s="36"/>
      <c r="WSS11" s="37"/>
      <c r="WST11" s="38"/>
      <c r="WSU11" s="27"/>
      <c r="WSV11" s="36"/>
      <c r="WSW11" s="37"/>
      <c r="WSX11" s="38"/>
      <c r="WSY11" s="27"/>
      <c r="WSZ11" s="36"/>
      <c r="WTA11" s="37"/>
      <c r="WTB11" s="38"/>
      <c r="WTC11" s="27"/>
      <c r="WTD11" s="36"/>
      <c r="WTE11" s="37"/>
      <c r="WTF11" s="38"/>
      <c r="WTG11" s="27"/>
      <c r="WTH11" s="36"/>
      <c r="WTI11" s="37"/>
      <c r="WTJ11" s="38"/>
      <c r="WTK11" s="27"/>
      <c r="WTL11" s="36"/>
      <c r="WTM11" s="37"/>
      <c r="WTN11" s="38"/>
      <c r="WTO11" s="27"/>
      <c r="WTP11" s="36"/>
      <c r="WTQ11" s="37"/>
      <c r="WTR11" s="38"/>
      <c r="WTS11" s="27"/>
      <c r="WTT11" s="36"/>
      <c r="WTU11" s="37"/>
      <c r="WTV11" s="38"/>
      <c r="WTW11" s="27"/>
      <c r="WTX11" s="36"/>
      <c r="WTY11" s="37"/>
      <c r="WTZ11" s="38"/>
      <c r="WUA11" s="27"/>
      <c r="WUB11" s="36"/>
      <c r="WUC11" s="37"/>
      <c r="WUD11" s="38"/>
      <c r="WUE11" s="27"/>
      <c r="WUF11" s="36"/>
      <c r="WUG11" s="37"/>
      <c r="WUH11" s="38"/>
      <c r="WUI11" s="27"/>
      <c r="WUJ11" s="36"/>
      <c r="WUK11" s="37"/>
      <c r="WUL11" s="38"/>
      <c r="WUM11" s="27"/>
      <c r="WUN11" s="36"/>
      <c r="WUO11" s="37"/>
      <c r="WUP11" s="38"/>
      <c r="WUQ11" s="27"/>
      <c r="WUR11" s="36"/>
      <c r="WUS11" s="37"/>
      <c r="WUT11" s="38"/>
      <c r="WUU11" s="27"/>
      <c r="WUV11" s="36"/>
      <c r="WUW11" s="37"/>
      <c r="WUX11" s="38"/>
      <c r="WUY11" s="27"/>
      <c r="WUZ11" s="36"/>
      <c r="WVA11" s="37"/>
      <c r="WVB11" s="38"/>
      <c r="WVC11" s="27"/>
      <c r="WVD11" s="36"/>
      <c r="WVE11" s="37"/>
      <c r="WVF11" s="38"/>
      <c r="WVG11" s="27"/>
      <c r="WVH11" s="36"/>
      <c r="WVI11" s="37"/>
      <c r="WVJ11" s="38"/>
      <c r="WVK11" s="27"/>
      <c r="WVL11" s="36"/>
      <c r="WVM11" s="37"/>
      <c r="WVN11" s="38"/>
      <c r="WVO11" s="27"/>
      <c r="WVP11" s="36"/>
      <c r="WVQ11" s="37"/>
      <c r="WVR11" s="38"/>
      <c r="WVS11" s="27"/>
      <c r="WVT11" s="36"/>
      <c r="WVU11" s="37"/>
      <c r="WVV11" s="38"/>
      <c r="WVW11" s="27"/>
      <c r="WVX11" s="36"/>
      <c r="WVY11" s="37"/>
      <c r="WVZ11" s="38"/>
      <c r="WWA11" s="27"/>
      <c r="WWB11" s="36"/>
      <c r="WWC11" s="37"/>
      <c r="WWD11" s="38"/>
      <c r="WWE11" s="27"/>
      <c r="WWF11" s="36"/>
      <c r="WWG11" s="37"/>
      <c r="WWH11" s="38"/>
      <c r="WWI11" s="27"/>
      <c r="WWJ11" s="36"/>
      <c r="WWK11" s="37"/>
      <c r="WWL11" s="38"/>
      <c r="WWM11" s="27"/>
      <c r="WWN11" s="36"/>
      <c r="WWO11" s="37"/>
      <c r="WWP11" s="38"/>
      <c r="WWQ11" s="27"/>
      <c r="WWR11" s="36"/>
      <c r="WWS11" s="37"/>
      <c r="WWT11" s="38"/>
      <c r="WWU11" s="27"/>
      <c r="WWV11" s="36"/>
      <c r="WWW11" s="37"/>
      <c r="WWX11" s="38"/>
      <c r="WWY11" s="27"/>
      <c r="WWZ11" s="36"/>
      <c r="WXA11" s="37"/>
      <c r="WXB11" s="38"/>
      <c r="WXC11" s="27"/>
      <c r="WXD11" s="36"/>
      <c r="WXE11" s="37"/>
      <c r="WXF11" s="38"/>
      <c r="WXG11" s="27"/>
      <c r="WXH11" s="36"/>
      <c r="WXI11" s="37"/>
      <c r="WXJ11" s="38"/>
      <c r="WXK11" s="27"/>
      <c r="WXL11" s="36"/>
      <c r="WXM11" s="37"/>
      <c r="WXN11" s="38"/>
      <c r="WXO11" s="27"/>
      <c r="WXP11" s="36"/>
      <c r="WXQ11" s="37"/>
      <c r="WXR11" s="38"/>
      <c r="WXS11" s="27"/>
      <c r="WXT11" s="36"/>
      <c r="WXU11" s="37"/>
      <c r="WXV11" s="38"/>
      <c r="WXW11" s="27"/>
      <c r="WXX11" s="36"/>
      <c r="WXY11" s="37"/>
      <c r="WXZ11" s="38"/>
      <c r="WYA11" s="27"/>
      <c r="WYB11" s="36"/>
      <c r="WYC11" s="37"/>
      <c r="WYD11" s="38"/>
      <c r="WYE11" s="27"/>
      <c r="WYF11" s="36"/>
      <c r="WYG11" s="37"/>
      <c r="WYH11" s="38"/>
      <c r="WYI11" s="27"/>
      <c r="WYJ11" s="36"/>
      <c r="WYK11" s="37"/>
      <c r="WYL11" s="38"/>
      <c r="WYM11" s="27"/>
      <c r="WYN11" s="36"/>
      <c r="WYO11" s="37"/>
      <c r="WYP11" s="38"/>
      <c r="WYQ11" s="27"/>
      <c r="WYR11" s="36"/>
      <c r="WYS11" s="37"/>
      <c r="WYT11" s="38"/>
      <c r="WYU11" s="27"/>
      <c r="WYV11" s="36"/>
      <c r="WYW11" s="37"/>
      <c r="WYX11" s="38"/>
      <c r="WYY11" s="27"/>
      <c r="WYZ11" s="36"/>
      <c r="WZA11" s="37"/>
      <c r="WZB11" s="38"/>
      <c r="WZC11" s="27"/>
      <c r="WZD11" s="36"/>
      <c r="WZE11" s="37"/>
      <c r="WZF11" s="38"/>
      <c r="WZG11" s="27"/>
      <c r="WZH11" s="36"/>
      <c r="WZI11" s="37"/>
      <c r="WZJ11" s="38"/>
      <c r="WZK11" s="27"/>
      <c r="WZL11" s="36"/>
      <c r="WZM11" s="37"/>
      <c r="WZN11" s="38"/>
      <c r="WZO11" s="27"/>
      <c r="WZP11" s="36"/>
      <c r="WZQ11" s="37"/>
      <c r="WZR11" s="38"/>
      <c r="WZS11" s="27"/>
      <c r="WZT11" s="36"/>
      <c r="WZU11" s="37"/>
      <c r="WZV11" s="38"/>
      <c r="WZW11" s="27"/>
      <c r="WZX11" s="36"/>
      <c r="WZY11" s="37"/>
      <c r="WZZ11" s="38"/>
      <c r="XAA11" s="27"/>
      <c r="XAB11" s="36"/>
      <c r="XAC11" s="37"/>
      <c r="XAD11" s="38"/>
      <c r="XAE11" s="27"/>
      <c r="XAF11" s="36"/>
      <c r="XAG11" s="37"/>
      <c r="XAH11" s="38"/>
      <c r="XAI11" s="27"/>
      <c r="XAJ11" s="36"/>
      <c r="XAK11" s="37"/>
      <c r="XAL11" s="38"/>
      <c r="XAM11" s="27"/>
      <c r="XAN11" s="36"/>
      <c r="XAO11" s="37"/>
      <c r="XAP11" s="38"/>
      <c r="XAQ11" s="27"/>
      <c r="XAR11" s="36"/>
      <c r="XAS11" s="37"/>
      <c r="XAT11" s="38"/>
      <c r="XAU11" s="27"/>
      <c r="XAV11" s="36"/>
      <c r="XAW11" s="37"/>
      <c r="XAX11" s="38"/>
      <c r="XAY11" s="27"/>
      <c r="XAZ11" s="36"/>
      <c r="XBA11" s="37"/>
      <c r="XBB11" s="38"/>
      <c r="XBC11" s="27"/>
      <c r="XBD11" s="36"/>
      <c r="XBE11" s="37"/>
      <c r="XBF11" s="38"/>
      <c r="XBG11" s="27"/>
      <c r="XBH11" s="36"/>
      <c r="XBI11" s="37"/>
      <c r="XBJ11" s="38"/>
      <c r="XBK11" s="27"/>
      <c r="XBL11" s="36"/>
      <c r="XBM11" s="37"/>
      <c r="XBN11" s="38"/>
      <c r="XBO11" s="27"/>
      <c r="XBP11" s="36"/>
      <c r="XBQ11" s="37"/>
      <c r="XBR11" s="38"/>
      <c r="XBS11" s="27"/>
      <c r="XBT11" s="36"/>
      <c r="XBU11" s="37"/>
      <c r="XBV11" s="38"/>
      <c r="XBW11" s="27"/>
      <c r="XBX11" s="36"/>
      <c r="XBY11" s="37"/>
      <c r="XBZ11" s="38"/>
      <c r="XCA11" s="27"/>
      <c r="XCB11" s="36"/>
      <c r="XCC11" s="37"/>
      <c r="XCD11" s="38"/>
      <c r="XCE11" s="27"/>
      <c r="XCF11" s="36"/>
      <c r="XCG11" s="37"/>
      <c r="XCH11" s="38"/>
      <c r="XCI11" s="27"/>
      <c r="XCJ11" s="36"/>
      <c r="XCK11" s="37"/>
      <c r="XCL11" s="38"/>
      <c r="XCM11" s="27"/>
      <c r="XCN11" s="36"/>
      <c r="XCO11" s="37"/>
      <c r="XCP11" s="38"/>
      <c r="XCQ11" s="27"/>
      <c r="XCR11" s="36"/>
      <c r="XCS11" s="37"/>
      <c r="XCT11" s="38"/>
      <c r="XCU11" s="27"/>
      <c r="XCV11" s="36"/>
      <c r="XCW11" s="37"/>
      <c r="XCX11" s="38"/>
      <c r="XCY11" s="27"/>
      <c r="XCZ11" s="36"/>
      <c r="XDA11" s="37"/>
      <c r="XDB11" s="38"/>
      <c r="XDC11" s="27"/>
      <c r="XDD11" s="36"/>
      <c r="XDE11" s="37"/>
      <c r="XDF11" s="38"/>
      <c r="XDG11" s="27"/>
      <c r="XDH11" s="36"/>
      <c r="XDI11" s="37"/>
      <c r="XDJ11" s="38"/>
      <c r="XDK11" s="27"/>
      <c r="XDL11" s="36"/>
      <c r="XDM11" s="37"/>
      <c r="XDN11" s="38"/>
      <c r="XDO11" s="27"/>
      <c r="XDP11" s="36"/>
      <c r="XDQ11" s="37"/>
      <c r="XDR11" s="38"/>
      <c r="XDS11" s="27"/>
      <c r="XDT11" s="36"/>
      <c r="XDU11" s="37"/>
      <c r="XDV11" s="38"/>
      <c r="XDW11" s="27"/>
      <c r="XDX11" s="36"/>
      <c r="XDY11" s="37"/>
      <c r="XDZ11" s="38"/>
      <c r="XEA11" s="27"/>
      <c r="XEB11" s="36"/>
      <c r="XEC11" s="37"/>
      <c r="XED11" s="38"/>
      <c r="XEE11" s="27"/>
      <c r="XEF11" s="36"/>
      <c r="XEG11" s="37"/>
      <c r="XEH11" s="38"/>
      <c r="XEI11" s="27"/>
      <c r="XEJ11" s="36"/>
      <c r="XEK11" s="37"/>
      <c r="XEL11" s="38"/>
      <c r="XEM11" s="27"/>
      <c r="XEN11" s="36"/>
      <c r="XEO11" s="37"/>
      <c r="XEP11" s="38"/>
      <c r="XEQ11" s="27"/>
      <c r="XER11" s="36"/>
      <c r="XES11" s="37"/>
      <c r="XET11" s="38"/>
      <c r="XEU11" s="27"/>
      <c r="XEV11" s="36"/>
      <c r="XEW11" s="37"/>
      <c r="XEX11" s="38"/>
      <c r="XEY11" s="27"/>
      <c r="XEZ11" s="36"/>
      <c r="XFA11" s="37"/>
    </row>
    <row r="12" s="23" customFormat="1" spans="1:18">
      <c r="A12" s="3">
        <v>2016011</v>
      </c>
      <c r="B12" s="11" t="s">
        <v>99</v>
      </c>
      <c r="C12" s="2">
        <v>1541882</v>
      </c>
      <c r="D12" s="10" t="s">
        <v>100</v>
      </c>
      <c r="E12" s="25">
        <v>42471.3298611111</v>
      </c>
      <c r="F12" s="26">
        <v>42471</v>
      </c>
      <c r="G12" s="26">
        <v>42584</v>
      </c>
      <c r="H12" s="27">
        <f t="shared" si="0"/>
        <v>113</v>
      </c>
      <c r="I12" s="27">
        <v>1</v>
      </c>
      <c r="J12" s="48">
        <v>0</v>
      </c>
      <c r="K12" s="28">
        <v>1</v>
      </c>
      <c r="L12" s="49"/>
      <c r="M12" s="49"/>
      <c r="N12" s="49"/>
      <c r="O12" s="49"/>
      <c r="P12" s="49"/>
      <c r="Q12" s="49"/>
      <c r="R12" s="2">
        <v>0</v>
      </c>
    </row>
    <row r="13" s="23" customFormat="1" spans="1:18">
      <c r="A13" s="3">
        <v>2016012</v>
      </c>
      <c r="B13" s="11" t="s">
        <v>104</v>
      </c>
      <c r="C13" s="2">
        <v>1522567</v>
      </c>
      <c r="D13" s="10" t="s">
        <v>105</v>
      </c>
      <c r="E13" s="25">
        <v>42474.65625</v>
      </c>
      <c r="F13" s="26">
        <v>42474</v>
      </c>
      <c r="G13" s="26">
        <v>42592</v>
      </c>
      <c r="H13" s="27">
        <f t="shared" si="0"/>
        <v>118</v>
      </c>
      <c r="I13" s="27">
        <v>2</v>
      </c>
      <c r="J13" s="48">
        <v>0</v>
      </c>
      <c r="K13" s="28">
        <v>1</v>
      </c>
      <c r="L13" s="28">
        <v>1</v>
      </c>
      <c r="M13" s="28">
        <v>2</v>
      </c>
      <c r="N13" s="28">
        <v>2</v>
      </c>
      <c r="O13" s="28"/>
      <c r="P13" s="28"/>
      <c r="Q13" s="48" t="s">
        <v>1105</v>
      </c>
      <c r="R13" s="37" t="s">
        <v>1254</v>
      </c>
    </row>
    <row r="14" s="23" customFormat="1" spans="1:18">
      <c r="A14" s="3">
        <v>2016013</v>
      </c>
      <c r="B14" s="11" t="s">
        <v>110</v>
      </c>
      <c r="C14" s="2">
        <v>1542348</v>
      </c>
      <c r="D14" s="10" t="s">
        <v>111</v>
      </c>
      <c r="E14" s="25">
        <v>42478.3958333333</v>
      </c>
      <c r="F14" s="26">
        <v>42478</v>
      </c>
      <c r="G14" s="26">
        <v>42501</v>
      </c>
      <c r="H14" s="27">
        <f t="shared" si="0"/>
        <v>23</v>
      </c>
      <c r="I14" s="27">
        <v>1</v>
      </c>
      <c r="J14" s="48">
        <v>0</v>
      </c>
      <c r="K14" s="50"/>
      <c r="L14" s="49"/>
      <c r="M14" s="49"/>
      <c r="N14" s="49"/>
      <c r="O14" s="49"/>
      <c r="P14" s="49"/>
      <c r="Q14" s="49"/>
      <c r="R14" s="37">
        <v>0</v>
      </c>
    </row>
    <row r="15" s="23" customFormat="1" spans="1:18">
      <c r="A15" s="3">
        <v>2016014</v>
      </c>
      <c r="B15" s="11" t="s">
        <v>115</v>
      </c>
      <c r="C15" s="2">
        <v>1447430</v>
      </c>
      <c r="D15" s="10" t="s">
        <v>116</v>
      </c>
      <c r="E15" s="25">
        <v>42503.6597222222</v>
      </c>
      <c r="F15" s="26">
        <v>42504</v>
      </c>
      <c r="G15" s="39">
        <v>42533</v>
      </c>
      <c r="H15" s="27">
        <f t="shared" si="0"/>
        <v>29</v>
      </c>
      <c r="I15" s="51">
        <v>1</v>
      </c>
      <c r="J15" s="48">
        <v>0</v>
      </c>
      <c r="K15" s="52"/>
      <c r="L15" s="52"/>
      <c r="M15" s="52"/>
      <c r="N15" s="52"/>
      <c r="O15" s="52"/>
      <c r="P15" s="52"/>
      <c r="Q15" s="52"/>
      <c r="R15" s="37">
        <v>0</v>
      </c>
    </row>
    <row r="16" s="23" customFormat="1" spans="1:18">
      <c r="A16" s="3">
        <v>2016015</v>
      </c>
      <c r="B16" s="11" t="s">
        <v>122</v>
      </c>
      <c r="C16" s="2">
        <v>1548779</v>
      </c>
      <c r="D16" s="10" t="s">
        <v>123</v>
      </c>
      <c r="E16" s="25">
        <v>42508.5868055556</v>
      </c>
      <c r="F16" s="26">
        <v>42509</v>
      </c>
      <c r="G16" s="39">
        <v>42524</v>
      </c>
      <c r="H16" s="27">
        <f t="shared" si="0"/>
        <v>15</v>
      </c>
      <c r="I16" s="51">
        <v>1</v>
      </c>
      <c r="J16" s="48">
        <v>0</v>
      </c>
      <c r="K16" s="52"/>
      <c r="L16" s="52"/>
      <c r="M16" s="52"/>
      <c r="N16" s="52"/>
      <c r="O16" s="52"/>
      <c r="P16" s="52"/>
      <c r="Q16" s="52"/>
      <c r="R16" s="37">
        <v>0</v>
      </c>
    </row>
    <row r="17" s="23" customFormat="1" spans="1:18">
      <c r="A17" s="3">
        <v>2016016</v>
      </c>
      <c r="B17" s="11" t="s">
        <v>126</v>
      </c>
      <c r="C17" s="2">
        <v>1548959</v>
      </c>
      <c r="D17" s="10" t="s">
        <v>127</v>
      </c>
      <c r="E17" s="25">
        <v>42510.6215277778</v>
      </c>
      <c r="F17" s="26">
        <v>42510</v>
      </c>
      <c r="G17" s="39">
        <v>42532</v>
      </c>
      <c r="H17" s="27">
        <f t="shared" si="0"/>
        <v>22</v>
      </c>
      <c r="I17" s="51">
        <v>1</v>
      </c>
      <c r="J17" s="48">
        <v>0</v>
      </c>
      <c r="K17" s="52"/>
      <c r="L17" s="52"/>
      <c r="M17" s="52"/>
      <c r="N17" s="52"/>
      <c r="O17" s="52"/>
      <c r="P17" s="52"/>
      <c r="Q17" s="52"/>
      <c r="R17" s="37">
        <v>0</v>
      </c>
    </row>
    <row r="18" s="23" customFormat="1" spans="1:18">
      <c r="A18" s="3">
        <v>2016017</v>
      </c>
      <c r="B18" s="11" t="s">
        <v>131</v>
      </c>
      <c r="C18" s="2">
        <v>1550696</v>
      </c>
      <c r="D18" s="10" t="s">
        <v>132</v>
      </c>
      <c r="E18" s="25">
        <v>42521.6666666667</v>
      </c>
      <c r="F18" s="26">
        <v>42521</v>
      </c>
      <c r="G18" s="39">
        <v>42541</v>
      </c>
      <c r="H18" s="27">
        <f t="shared" si="0"/>
        <v>20</v>
      </c>
      <c r="I18" s="51">
        <v>1</v>
      </c>
      <c r="J18" s="48">
        <v>0</v>
      </c>
      <c r="K18" s="52"/>
      <c r="L18" s="52"/>
      <c r="M18" s="52"/>
      <c r="N18" s="52"/>
      <c r="O18" s="52"/>
      <c r="P18" s="52"/>
      <c r="Q18" s="52"/>
      <c r="R18" s="37">
        <v>0</v>
      </c>
    </row>
    <row r="19" s="23" customFormat="1" spans="1:18">
      <c r="A19" s="3">
        <v>2016018</v>
      </c>
      <c r="B19" s="11" t="s">
        <v>135</v>
      </c>
      <c r="C19" s="2">
        <v>1552257</v>
      </c>
      <c r="D19" s="10" t="s">
        <v>136</v>
      </c>
      <c r="E19" s="25">
        <v>42537.6944444444</v>
      </c>
      <c r="F19" s="26">
        <v>42537</v>
      </c>
      <c r="G19" s="26">
        <v>42555</v>
      </c>
      <c r="H19" s="27">
        <f t="shared" si="0"/>
        <v>18</v>
      </c>
      <c r="I19" s="27">
        <v>1</v>
      </c>
      <c r="J19" s="48">
        <v>0</v>
      </c>
      <c r="K19" s="50"/>
      <c r="L19" s="50"/>
      <c r="M19" s="50"/>
      <c r="N19" s="50"/>
      <c r="O19" s="50"/>
      <c r="P19" s="50"/>
      <c r="Q19" s="50"/>
      <c r="R19" s="37">
        <v>0</v>
      </c>
    </row>
    <row r="20" s="23" customFormat="1" spans="1:18">
      <c r="A20" s="3">
        <v>2016019</v>
      </c>
      <c r="B20" s="11" t="s">
        <v>139</v>
      </c>
      <c r="C20" s="2">
        <v>1553177</v>
      </c>
      <c r="D20" s="10" t="s">
        <v>140</v>
      </c>
      <c r="E20" s="25">
        <v>42542.59375</v>
      </c>
      <c r="F20" s="26">
        <v>42542</v>
      </c>
      <c r="G20" s="26">
        <v>42565</v>
      </c>
      <c r="H20" s="27">
        <f t="shared" si="0"/>
        <v>23</v>
      </c>
      <c r="I20" s="27">
        <v>1</v>
      </c>
      <c r="J20" s="48">
        <v>0</v>
      </c>
      <c r="K20" s="50"/>
      <c r="L20" s="50"/>
      <c r="M20" s="50"/>
      <c r="N20" s="50"/>
      <c r="O20" s="50"/>
      <c r="P20" s="50"/>
      <c r="Q20" s="50"/>
      <c r="R20" s="37">
        <v>0</v>
      </c>
    </row>
    <row r="21" s="23" customFormat="1" spans="1:18">
      <c r="A21" s="3">
        <v>2016020</v>
      </c>
      <c r="B21" s="11" t="s">
        <v>143</v>
      </c>
      <c r="C21" s="2">
        <v>1553317</v>
      </c>
      <c r="D21" s="10" t="s">
        <v>144</v>
      </c>
      <c r="E21" s="25">
        <v>42544.6041666667</v>
      </c>
      <c r="F21" s="26">
        <v>42544</v>
      </c>
      <c r="G21" s="26">
        <v>43671</v>
      </c>
      <c r="H21" s="27">
        <f t="shared" si="0"/>
        <v>1127</v>
      </c>
      <c r="I21" s="27">
        <v>1</v>
      </c>
      <c r="J21" s="48">
        <v>0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49"/>
      <c r="R21" s="59" t="s">
        <v>1255</v>
      </c>
    </row>
    <row r="22" s="23" customFormat="1" spans="1:18">
      <c r="A22" s="3">
        <v>2016021</v>
      </c>
      <c r="B22" s="11" t="s">
        <v>148</v>
      </c>
      <c r="C22" s="2">
        <v>1553631</v>
      </c>
      <c r="D22" s="10" t="s">
        <v>149</v>
      </c>
      <c r="E22" s="25">
        <v>42546.7361111111</v>
      </c>
      <c r="F22" s="26">
        <v>42546</v>
      </c>
      <c r="G22" s="26">
        <v>43605</v>
      </c>
      <c r="H22" s="27">
        <f t="shared" si="0"/>
        <v>1059</v>
      </c>
      <c r="I22" s="27">
        <v>1</v>
      </c>
      <c r="J22" s="48">
        <v>0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50"/>
      <c r="Q22" s="50"/>
      <c r="R22" s="37">
        <v>0</v>
      </c>
    </row>
    <row r="23" s="23" customFormat="1" spans="1:18">
      <c r="A23" s="3">
        <v>2016023</v>
      </c>
      <c r="B23" s="11" t="s">
        <v>152</v>
      </c>
      <c r="C23" s="2">
        <v>1553243</v>
      </c>
      <c r="D23" s="10" t="s">
        <v>153</v>
      </c>
      <c r="E23" s="25">
        <v>42550.1145833333</v>
      </c>
      <c r="F23" s="26">
        <v>42550</v>
      </c>
      <c r="G23" s="26">
        <v>42569</v>
      </c>
      <c r="H23" s="27">
        <f t="shared" si="0"/>
        <v>19</v>
      </c>
      <c r="I23" s="27">
        <v>1</v>
      </c>
      <c r="J23" s="48">
        <v>0</v>
      </c>
      <c r="K23" s="50"/>
      <c r="L23" s="50"/>
      <c r="M23" s="50"/>
      <c r="N23" s="50"/>
      <c r="O23" s="50"/>
      <c r="P23" s="50"/>
      <c r="Q23" s="50"/>
      <c r="R23" s="37">
        <v>0</v>
      </c>
    </row>
    <row r="24" s="23" customFormat="1" spans="1:18">
      <c r="A24" s="3">
        <v>2016024</v>
      </c>
      <c r="B24" s="11" t="s">
        <v>156</v>
      </c>
      <c r="C24" s="2">
        <v>1554443</v>
      </c>
      <c r="D24" s="10" t="s">
        <v>157</v>
      </c>
      <c r="E24" s="25">
        <v>42553.0034722222</v>
      </c>
      <c r="F24" s="26">
        <v>42553</v>
      </c>
      <c r="G24" s="26">
        <v>42553</v>
      </c>
      <c r="H24" s="27">
        <f t="shared" si="0"/>
        <v>0</v>
      </c>
      <c r="I24" s="27">
        <v>2</v>
      </c>
      <c r="J24" s="48">
        <v>0</v>
      </c>
      <c r="K24" s="28">
        <v>2</v>
      </c>
      <c r="L24" s="28">
        <v>2</v>
      </c>
      <c r="M24" s="28">
        <v>2</v>
      </c>
      <c r="N24" s="28">
        <v>2</v>
      </c>
      <c r="O24" s="28">
        <v>2</v>
      </c>
      <c r="P24" s="28">
        <v>2</v>
      </c>
      <c r="Q24" s="36" t="s">
        <v>1138</v>
      </c>
      <c r="R24" s="37">
        <v>0</v>
      </c>
    </row>
    <row r="25" s="23" customFormat="1" spans="1:18">
      <c r="A25" s="3">
        <v>2016025</v>
      </c>
      <c r="B25" s="11" t="s">
        <v>161</v>
      </c>
      <c r="C25" s="2">
        <v>1552649</v>
      </c>
      <c r="D25" s="10" t="s">
        <v>162</v>
      </c>
      <c r="E25" s="25">
        <v>42552.5833333333</v>
      </c>
      <c r="F25" s="26">
        <v>42552</v>
      </c>
      <c r="G25" s="26">
        <v>42565</v>
      </c>
      <c r="H25" s="27">
        <f t="shared" si="0"/>
        <v>13</v>
      </c>
      <c r="I25" s="27">
        <v>1</v>
      </c>
      <c r="J25" s="48">
        <v>0</v>
      </c>
      <c r="K25" s="50"/>
      <c r="L25" s="50"/>
      <c r="M25" s="50"/>
      <c r="N25" s="50"/>
      <c r="O25" s="50"/>
      <c r="P25" s="50"/>
      <c r="Q25" s="50"/>
      <c r="R25" s="37">
        <v>0</v>
      </c>
    </row>
    <row r="26" s="23" customFormat="1" spans="1:18">
      <c r="A26" s="3">
        <v>2016026</v>
      </c>
      <c r="B26" s="11" t="s">
        <v>166</v>
      </c>
      <c r="C26" s="2">
        <v>1552477</v>
      </c>
      <c r="D26" s="10" t="s">
        <v>167</v>
      </c>
      <c r="E26" s="25">
        <v>42552.4722222222</v>
      </c>
      <c r="F26" s="26">
        <v>42552</v>
      </c>
      <c r="G26" s="26">
        <v>43099</v>
      </c>
      <c r="H26" s="27">
        <f t="shared" si="0"/>
        <v>547</v>
      </c>
      <c r="I26" s="27">
        <v>1</v>
      </c>
      <c r="J26" s="48">
        <v>0</v>
      </c>
      <c r="K26" s="28">
        <v>1</v>
      </c>
      <c r="L26" s="28">
        <v>1</v>
      </c>
      <c r="M26" s="28">
        <v>1</v>
      </c>
      <c r="N26" s="28">
        <v>1</v>
      </c>
      <c r="O26" s="49"/>
      <c r="P26" s="49"/>
      <c r="Q26" s="49"/>
      <c r="R26" s="37" t="s">
        <v>1256</v>
      </c>
    </row>
    <row r="27" s="23" customFormat="1" spans="1:18">
      <c r="A27" s="3">
        <v>2016027</v>
      </c>
      <c r="B27" s="11" t="s">
        <v>169</v>
      </c>
      <c r="C27" s="2">
        <v>1154724</v>
      </c>
      <c r="D27" s="10" t="s">
        <v>170</v>
      </c>
      <c r="E27" s="25">
        <v>42553.8958333333</v>
      </c>
      <c r="F27" s="26">
        <v>42554</v>
      </c>
      <c r="G27" s="26">
        <v>42636</v>
      </c>
      <c r="H27" s="27">
        <f t="shared" si="0"/>
        <v>82</v>
      </c>
      <c r="I27" s="27">
        <v>1</v>
      </c>
      <c r="J27" s="48">
        <v>0</v>
      </c>
      <c r="K27" s="28">
        <v>1</v>
      </c>
      <c r="L27" s="49"/>
      <c r="M27" s="49"/>
      <c r="N27" s="49"/>
      <c r="O27" s="49"/>
      <c r="P27" s="49"/>
      <c r="Q27" s="49"/>
      <c r="R27" s="37">
        <v>0</v>
      </c>
    </row>
    <row r="28" s="23" customFormat="1" spans="1:18">
      <c r="A28" s="3">
        <v>2016028</v>
      </c>
      <c r="B28" s="11" t="s">
        <v>173</v>
      </c>
      <c r="C28" s="2">
        <v>1554568</v>
      </c>
      <c r="D28" s="10" t="s">
        <v>174</v>
      </c>
      <c r="E28" s="25">
        <v>42559.6041666667</v>
      </c>
      <c r="F28" s="26">
        <v>42559</v>
      </c>
      <c r="G28" s="26">
        <v>42579</v>
      </c>
      <c r="H28" s="27">
        <f t="shared" si="0"/>
        <v>20</v>
      </c>
      <c r="I28" s="27">
        <v>1</v>
      </c>
      <c r="J28" s="48">
        <v>0</v>
      </c>
      <c r="K28" s="50"/>
      <c r="L28" s="50"/>
      <c r="M28" s="50"/>
      <c r="N28" s="50"/>
      <c r="O28" s="50"/>
      <c r="P28" s="50"/>
      <c r="Q28" s="50"/>
      <c r="R28" s="37">
        <v>0</v>
      </c>
    </row>
    <row r="29" s="23" customFormat="1" spans="1:18">
      <c r="A29" s="3">
        <v>2016029</v>
      </c>
      <c r="B29" s="11" t="s">
        <v>178</v>
      </c>
      <c r="C29" s="2">
        <v>1555311</v>
      </c>
      <c r="D29" s="10" t="s">
        <v>179</v>
      </c>
      <c r="E29" s="25">
        <v>42563.0138888889</v>
      </c>
      <c r="F29" s="26">
        <v>42563</v>
      </c>
      <c r="G29" s="26">
        <v>42586</v>
      </c>
      <c r="H29" s="27">
        <f t="shared" si="0"/>
        <v>23</v>
      </c>
      <c r="I29" s="27">
        <v>1</v>
      </c>
      <c r="J29" s="48">
        <v>0</v>
      </c>
      <c r="K29" s="50"/>
      <c r="L29" s="50"/>
      <c r="M29" s="50"/>
      <c r="N29" s="50"/>
      <c r="O29" s="50"/>
      <c r="P29" s="50"/>
      <c r="Q29" s="50"/>
      <c r="R29" s="37">
        <v>0</v>
      </c>
    </row>
    <row r="30" s="23" customFormat="1" spans="1:18">
      <c r="A30" s="3">
        <v>2016030</v>
      </c>
      <c r="B30" s="11" t="s">
        <v>183</v>
      </c>
      <c r="C30" s="2">
        <v>1555563</v>
      </c>
      <c r="D30" s="10" t="s">
        <v>184</v>
      </c>
      <c r="E30" s="25">
        <v>42573.7847222222</v>
      </c>
      <c r="F30" s="26">
        <v>42574</v>
      </c>
      <c r="G30" s="26">
        <v>42599</v>
      </c>
      <c r="H30" s="27">
        <f t="shared" si="0"/>
        <v>25</v>
      </c>
      <c r="I30" s="27">
        <v>1</v>
      </c>
      <c r="J30" s="48">
        <v>0</v>
      </c>
      <c r="K30" s="52"/>
      <c r="L30" s="52"/>
      <c r="M30" s="52"/>
      <c r="N30" s="52"/>
      <c r="O30" s="52"/>
      <c r="P30" s="52"/>
      <c r="Q30" s="52"/>
      <c r="R30" s="37">
        <v>0</v>
      </c>
    </row>
    <row r="31" s="23" customFormat="1" spans="1:18">
      <c r="A31" s="3">
        <v>2016031</v>
      </c>
      <c r="B31" s="11" t="s">
        <v>186</v>
      </c>
      <c r="C31" s="2">
        <v>1556021</v>
      </c>
      <c r="D31" s="10" t="s">
        <v>187</v>
      </c>
      <c r="E31" s="25">
        <v>42573.4131944444</v>
      </c>
      <c r="F31" s="26">
        <v>42573</v>
      </c>
      <c r="G31" s="26">
        <v>43638</v>
      </c>
      <c r="H31" s="27">
        <f t="shared" si="0"/>
        <v>1065</v>
      </c>
      <c r="I31" s="27">
        <v>1</v>
      </c>
      <c r="J31" s="48">
        <v>0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0</v>
      </c>
      <c r="Q31" s="49"/>
      <c r="R31" s="37" t="s">
        <v>1257</v>
      </c>
    </row>
    <row r="32" s="24" customFormat="1" spans="1:18">
      <c r="A32" s="40">
        <v>2016032</v>
      </c>
      <c r="B32" s="41" t="s">
        <v>189</v>
      </c>
      <c r="C32" s="42">
        <v>1555401</v>
      </c>
      <c r="D32" s="43" t="s">
        <v>190</v>
      </c>
      <c r="E32" s="25">
        <v>42578.0659722222</v>
      </c>
      <c r="F32" s="44">
        <v>42578</v>
      </c>
      <c r="G32" s="39">
        <v>42769</v>
      </c>
      <c r="H32" s="27">
        <f t="shared" si="0"/>
        <v>191</v>
      </c>
      <c r="I32" s="51">
        <v>3</v>
      </c>
      <c r="J32" s="48" t="s">
        <v>1258</v>
      </c>
      <c r="K32" s="55">
        <v>1</v>
      </c>
      <c r="L32" s="56">
        <v>1</v>
      </c>
      <c r="M32" s="55">
        <v>1</v>
      </c>
      <c r="N32" s="57"/>
      <c r="O32" s="57"/>
      <c r="P32" s="57"/>
      <c r="Q32" s="57"/>
      <c r="R32" s="42" t="s">
        <v>1259</v>
      </c>
    </row>
    <row r="33" s="24" customFormat="1" spans="1:18">
      <c r="A33" s="40">
        <v>2016033</v>
      </c>
      <c r="B33" s="41" t="s">
        <v>193</v>
      </c>
      <c r="C33" s="42">
        <v>1557423</v>
      </c>
      <c r="D33" s="43" t="s">
        <v>194</v>
      </c>
      <c r="E33" s="25">
        <v>42588.8854166667</v>
      </c>
      <c r="F33" s="44">
        <v>42589</v>
      </c>
      <c r="G33" s="39">
        <v>42753</v>
      </c>
      <c r="H33" s="27">
        <f t="shared" si="0"/>
        <v>164</v>
      </c>
      <c r="I33" s="51">
        <v>1</v>
      </c>
      <c r="J33" s="48">
        <v>0</v>
      </c>
      <c r="K33" s="55">
        <v>1</v>
      </c>
      <c r="L33" s="55">
        <v>1</v>
      </c>
      <c r="M33" s="57"/>
      <c r="N33" s="57"/>
      <c r="O33" s="57"/>
      <c r="P33" s="57"/>
      <c r="Q33" s="57"/>
      <c r="R33" s="42" t="s">
        <v>1260</v>
      </c>
    </row>
    <row r="34" s="24" customFormat="1" spans="1:18">
      <c r="A34" s="40">
        <v>2016034</v>
      </c>
      <c r="B34" s="41" t="s">
        <v>196</v>
      </c>
      <c r="C34" s="42">
        <v>1558801</v>
      </c>
      <c r="D34" s="43" t="s">
        <v>197</v>
      </c>
      <c r="E34" s="25">
        <v>42595.8680555556</v>
      </c>
      <c r="F34" s="44">
        <v>42596</v>
      </c>
      <c r="G34" s="39">
        <v>42637</v>
      </c>
      <c r="H34" s="27">
        <f t="shared" si="0"/>
        <v>41</v>
      </c>
      <c r="I34" s="51">
        <v>1</v>
      </c>
      <c r="J34" s="48">
        <v>0</v>
      </c>
      <c r="K34" s="55">
        <v>1</v>
      </c>
      <c r="L34" s="57"/>
      <c r="M34" s="57"/>
      <c r="N34" s="57"/>
      <c r="O34" s="57"/>
      <c r="P34" s="57"/>
      <c r="Q34" s="57"/>
      <c r="R34" s="42">
        <v>0</v>
      </c>
    </row>
    <row r="35" s="24" customFormat="1" spans="1:18">
      <c r="A35" s="40">
        <v>2016035</v>
      </c>
      <c r="B35" s="41" t="s">
        <v>199</v>
      </c>
      <c r="C35" s="42">
        <v>1558034</v>
      </c>
      <c r="D35" s="43" t="s">
        <v>200</v>
      </c>
      <c r="E35" s="25">
        <v>42601.8090277778</v>
      </c>
      <c r="F35" s="44">
        <v>42602</v>
      </c>
      <c r="G35" s="39">
        <v>43704</v>
      </c>
      <c r="H35" s="27">
        <f t="shared" si="0"/>
        <v>1102</v>
      </c>
      <c r="I35" s="51">
        <v>1</v>
      </c>
      <c r="J35" s="48">
        <v>0</v>
      </c>
      <c r="K35" s="55">
        <v>1</v>
      </c>
      <c r="L35" s="55">
        <v>1</v>
      </c>
      <c r="M35" s="55">
        <v>1</v>
      </c>
      <c r="N35" s="55">
        <v>1</v>
      </c>
      <c r="O35" s="55">
        <v>1</v>
      </c>
      <c r="P35" s="55">
        <v>1</v>
      </c>
      <c r="Q35" s="57"/>
      <c r="R35" s="42" t="s">
        <v>1261</v>
      </c>
    </row>
    <row r="36" s="24" customFormat="1" spans="1:18">
      <c r="A36" s="40">
        <v>2016036</v>
      </c>
      <c r="B36" s="41" t="s">
        <v>203</v>
      </c>
      <c r="C36" s="42">
        <v>1303780</v>
      </c>
      <c r="D36" s="43" t="s">
        <v>204</v>
      </c>
      <c r="E36" s="25">
        <v>42601.2986111111</v>
      </c>
      <c r="F36" s="44">
        <v>42601</v>
      </c>
      <c r="G36" s="39">
        <v>42642</v>
      </c>
      <c r="H36" s="27">
        <f t="shared" si="0"/>
        <v>41</v>
      </c>
      <c r="I36" s="51">
        <v>1</v>
      </c>
      <c r="J36" s="48">
        <v>0</v>
      </c>
      <c r="K36" s="55">
        <v>1</v>
      </c>
      <c r="L36" s="57"/>
      <c r="M36" s="57"/>
      <c r="N36" s="57"/>
      <c r="O36" s="57"/>
      <c r="P36" s="57"/>
      <c r="Q36" s="57"/>
      <c r="R36" s="42">
        <v>0</v>
      </c>
    </row>
    <row r="37" s="24" customFormat="1" spans="1:18">
      <c r="A37" s="40">
        <v>2016037</v>
      </c>
      <c r="B37" s="41" t="s">
        <v>208</v>
      </c>
      <c r="C37" s="42">
        <v>1559426</v>
      </c>
      <c r="D37" s="43" t="s">
        <v>209</v>
      </c>
      <c r="E37" s="25">
        <v>42602.5069444444</v>
      </c>
      <c r="F37" s="44">
        <v>42602</v>
      </c>
      <c r="G37" s="39">
        <v>42622</v>
      </c>
      <c r="H37" s="27">
        <f t="shared" si="0"/>
        <v>20</v>
      </c>
      <c r="I37" s="51">
        <v>1</v>
      </c>
      <c r="J37" s="48">
        <v>0</v>
      </c>
      <c r="K37" s="58"/>
      <c r="L37" s="58"/>
      <c r="M37" s="58"/>
      <c r="N37" s="58"/>
      <c r="O37" s="58"/>
      <c r="P37" s="58"/>
      <c r="Q37" s="58"/>
      <c r="R37" s="42">
        <v>0</v>
      </c>
    </row>
    <row r="38" s="24" customFormat="1" spans="1:18">
      <c r="A38" s="40">
        <v>2016038</v>
      </c>
      <c r="B38" s="41" t="s">
        <v>211</v>
      </c>
      <c r="C38" s="42">
        <v>1560013</v>
      </c>
      <c r="D38" s="43" t="s">
        <v>212</v>
      </c>
      <c r="E38" s="25">
        <v>42609</v>
      </c>
      <c r="F38" s="44">
        <v>42609</v>
      </c>
      <c r="G38" s="39">
        <v>42888</v>
      </c>
      <c r="H38" s="27">
        <f t="shared" si="0"/>
        <v>279</v>
      </c>
      <c r="I38" s="51">
        <v>1</v>
      </c>
      <c r="J38" s="48">
        <v>0</v>
      </c>
      <c r="K38" s="55">
        <v>1</v>
      </c>
      <c r="L38" s="56">
        <v>1</v>
      </c>
      <c r="M38" s="56">
        <v>1</v>
      </c>
      <c r="N38" s="57"/>
      <c r="O38" s="57"/>
      <c r="P38" s="57"/>
      <c r="Q38" s="57"/>
      <c r="R38" s="42">
        <v>0</v>
      </c>
    </row>
    <row r="39" spans="1:18">
      <c r="A39" s="3">
        <v>2016039</v>
      </c>
      <c r="B39" s="11" t="s">
        <v>215</v>
      </c>
      <c r="C39" s="2">
        <v>1560584</v>
      </c>
      <c r="D39" s="10" t="s">
        <v>216</v>
      </c>
      <c r="E39" s="25">
        <v>42613.9236111111</v>
      </c>
      <c r="F39" s="25">
        <v>42614</v>
      </c>
      <c r="G39" s="26">
        <v>42633</v>
      </c>
      <c r="H39" s="27">
        <f t="shared" si="0"/>
        <v>19</v>
      </c>
      <c r="I39" s="27">
        <v>1</v>
      </c>
      <c r="J39" s="48">
        <v>0</v>
      </c>
      <c r="K39" s="52"/>
      <c r="L39" s="52"/>
      <c r="M39" s="52"/>
      <c r="N39" s="52"/>
      <c r="O39" s="52"/>
      <c r="P39" s="52"/>
      <c r="Q39" s="52"/>
      <c r="R39" s="2">
        <v>0</v>
      </c>
    </row>
    <row r="40" spans="1:18">
      <c r="A40" s="3">
        <v>2016040</v>
      </c>
      <c r="B40" s="11" t="s">
        <v>218</v>
      </c>
      <c r="C40" s="2">
        <v>1560960</v>
      </c>
      <c r="D40" s="10" t="s">
        <v>219</v>
      </c>
      <c r="E40" s="25">
        <v>42617.7534722222</v>
      </c>
      <c r="F40" s="25">
        <v>42618</v>
      </c>
      <c r="G40" s="26">
        <v>43114</v>
      </c>
      <c r="H40" s="27">
        <f t="shared" si="0"/>
        <v>496</v>
      </c>
      <c r="I40" s="27">
        <v>1</v>
      </c>
      <c r="J40" s="48">
        <v>0</v>
      </c>
      <c r="K40" s="28">
        <v>1</v>
      </c>
      <c r="L40" s="28">
        <v>1</v>
      </c>
      <c r="M40" s="28">
        <v>1</v>
      </c>
      <c r="N40" s="28">
        <v>1</v>
      </c>
      <c r="O40" s="5">
        <v>0</v>
      </c>
      <c r="P40" s="5">
        <v>0</v>
      </c>
      <c r="Q40" s="49"/>
      <c r="R40" s="2" t="s">
        <v>1262</v>
      </c>
    </row>
    <row r="41" spans="1:18">
      <c r="A41" s="3">
        <v>2016041</v>
      </c>
      <c r="B41" s="11" t="s">
        <v>221</v>
      </c>
      <c r="C41" s="2">
        <v>1561814</v>
      </c>
      <c r="D41" s="10" t="s">
        <v>222</v>
      </c>
      <c r="E41" s="25">
        <v>42623.6909722222</v>
      </c>
      <c r="F41" s="25">
        <v>42624</v>
      </c>
      <c r="G41" s="26">
        <v>42703</v>
      </c>
      <c r="H41" s="27">
        <f t="shared" si="0"/>
        <v>79</v>
      </c>
      <c r="I41" s="27">
        <v>1</v>
      </c>
      <c r="J41" s="48">
        <v>0</v>
      </c>
      <c r="K41" s="28">
        <v>1</v>
      </c>
      <c r="L41" s="49"/>
      <c r="M41" s="49"/>
      <c r="N41" s="49"/>
      <c r="O41" s="49"/>
      <c r="P41" s="49"/>
      <c r="Q41" s="49"/>
      <c r="R41" s="2">
        <v>0</v>
      </c>
    </row>
    <row r="42" spans="1:18">
      <c r="A42" s="3">
        <v>2016042</v>
      </c>
      <c r="B42" s="11" t="s">
        <v>227</v>
      </c>
      <c r="C42" s="2">
        <v>1561565</v>
      </c>
      <c r="D42" s="10" t="s">
        <v>228</v>
      </c>
      <c r="E42" s="25">
        <v>42628.0104166667</v>
      </c>
      <c r="F42" s="25">
        <v>42628</v>
      </c>
      <c r="G42" s="26">
        <v>42630</v>
      </c>
      <c r="H42" s="27">
        <f t="shared" si="0"/>
        <v>2</v>
      </c>
      <c r="I42" s="27">
        <v>2</v>
      </c>
      <c r="J42" s="48">
        <v>0</v>
      </c>
      <c r="K42" s="28">
        <v>2</v>
      </c>
      <c r="L42" s="5">
        <v>2</v>
      </c>
      <c r="M42" s="5">
        <v>2</v>
      </c>
      <c r="N42" s="5">
        <v>2</v>
      </c>
      <c r="O42" s="5">
        <v>2</v>
      </c>
      <c r="P42" s="5">
        <v>2</v>
      </c>
      <c r="Q42" s="48" t="s">
        <v>1263</v>
      </c>
      <c r="R42" s="2">
        <v>0</v>
      </c>
    </row>
    <row r="43" spans="1:17">
      <c r="A43" s="3">
        <v>2016043</v>
      </c>
      <c r="B43" s="11" t="s">
        <v>232</v>
      </c>
      <c r="C43" s="2">
        <v>1561555</v>
      </c>
      <c r="D43" s="10" t="s">
        <v>233</v>
      </c>
      <c r="E43" s="25">
        <v>42627.9583333333</v>
      </c>
      <c r="F43" s="25">
        <v>42628</v>
      </c>
      <c r="G43" s="26">
        <v>42641</v>
      </c>
      <c r="H43" s="27">
        <f t="shared" si="0"/>
        <v>13</v>
      </c>
      <c r="I43" s="27">
        <v>2</v>
      </c>
      <c r="J43" s="48">
        <v>0</v>
      </c>
      <c r="K43" s="28">
        <v>2</v>
      </c>
      <c r="L43" s="28">
        <v>2</v>
      </c>
      <c r="M43" s="28">
        <v>2</v>
      </c>
      <c r="N43" s="28">
        <v>2</v>
      </c>
      <c r="O43" s="28">
        <v>2</v>
      </c>
      <c r="P43" s="28">
        <v>2</v>
      </c>
      <c r="Q43" s="48" t="s">
        <v>1153</v>
      </c>
    </row>
    <row r="44" spans="1:18">
      <c r="A44" s="3">
        <v>2016044</v>
      </c>
      <c r="B44" s="11" t="s">
        <v>236</v>
      </c>
      <c r="C44" s="2">
        <v>1562597</v>
      </c>
      <c r="D44" s="10" t="s">
        <v>237</v>
      </c>
      <c r="E44" s="25">
        <v>42635.6979166667</v>
      </c>
      <c r="F44" s="25">
        <v>42635</v>
      </c>
      <c r="G44" s="26">
        <v>43424</v>
      </c>
      <c r="H44" s="27">
        <f t="shared" si="0"/>
        <v>789</v>
      </c>
      <c r="I44" s="27">
        <v>1</v>
      </c>
      <c r="J44" s="48">
        <v>0</v>
      </c>
      <c r="K44" s="28">
        <v>1</v>
      </c>
      <c r="L44" s="5">
        <v>1</v>
      </c>
      <c r="M44" s="5">
        <v>1</v>
      </c>
      <c r="N44" s="5">
        <v>1</v>
      </c>
      <c r="O44" s="5">
        <v>1</v>
      </c>
      <c r="P44" s="49"/>
      <c r="Q44" s="49"/>
      <c r="R44" s="2" t="s">
        <v>1264</v>
      </c>
    </row>
    <row r="45" spans="1:18">
      <c r="A45" s="3">
        <v>2016045</v>
      </c>
      <c r="B45" s="11" t="s">
        <v>240</v>
      </c>
      <c r="C45" s="2">
        <v>1562975</v>
      </c>
      <c r="D45" s="10" t="s">
        <v>241</v>
      </c>
      <c r="E45" s="25">
        <v>42638.9375</v>
      </c>
      <c r="F45" s="25">
        <v>42639</v>
      </c>
      <c r="G45" s="26">
        <v>42664</v>
      </c>
      <c r="H45" s="27">
        <f t="shared" si="0"/>
        <v>25</v>
      </c>
      <c r="I45" s="27">
        <v>1</v>
      </c>
      <c r="J45" s="48">
        <v>0</v>
      </c>
      <c r="K45" s="50"/>
      <c r="L45" s="50"/>
      <c r="M45" s="50"/>
      <c r="N45" s="50"/>
      <c r="O45" s="50"/>
      <c r="P45" s="50"/>
      <c r="Q45" s="50"/>
      <c r="R45" s="2">
        <v>0</v>
      </c>
    </row>
    <row r="46" spans="1:18">
      <c r="A46" s="3">
        <v>2016046</v>
      </c>
      <c r="B46" s="11" t="s">
        <v>243</v>
      </c>
      <c r="C46" s="2">
        <v>1564535</v>
      </c>
      <c r="D46" s="10" t="s">
        <v>244</v>
      </c>
      <c r="E46" s="25">
        <v>42655.5486111111</v>
      </c>
      <c r="F46" s="25">
        <v>42656</v>
      </c>
      <c r="G46" s="26">
        <v>42772</v>
      </c>
      <c r="H46" s="27">
        <f t="shared" si="0"/>
        <v>116</v>
      </c>
      <c r="I46" s="27">
        <v>1</v>
      </c>
      <c r="J46" s="48">
        <v>0</v>
      </c>
      <c r="K46" s="28">
        <v>1</v>
      </c>
      <c r="L46" s="5">
        <v>1</v>
      </c>
      <c r="M46" s="49"/>
      <c r="N46" s="49"/>
      <c r="O46" s="49"/>
      <c r="P46" s="49"/>
      <c r="Q46" s="49"/>
      <c r="R46" s="2" t="s">
        <v>1265</v>
      </c>
    </row>
    <row r="47" spans="1:18">
      <c r="A47" s="3">
        <v>2016047</v>
      </c>
      <c r="B47" s="11" t="s">
        <v>246</v>
      </c>
      <c r="C47" s="2">
        <v>1565661</v>
      </c>
      <c r="D47" s="10" t="s">
        <v>247</v>
      </c>
      <c r="E47" s="25">
        <v>42666.5659722222</v>
      </c>
      <c r="F47" s="25">
        <v>42666</v>
      </c>
      <c r="G47" s="26">
        <v>42681</v>
      </c>
      <c r="H47" s="27">
        <f t="shared" si="0"/>
        <v>15</v>
      </c>
      <c r="I47" s="27">
        <v>3</v>
      </c>
      <c r="J47" s="11" t="s">
        <v>1156</v>
      </c>
      <c r="K47" s="50"/>
      <c r="L47" s="50"/>
      <c r="M47" s="50"/>
      <c r="N47" s="50"/>
      <c r="O47" s="50"/>
      <c r="P47" s="50"/>
      <c r="Q47" s="50"/>
      <c r="R47" s="2">
        <v>0</v>
      </c>
    </row>
    <row r="48" spans="1:18">
      <c r="A48" s="3">
        <v>2016048</v>
      </c>
      <c r="B48" s="11" t="s">
        <v>250</v>
      </c>
      <c r="C48" s="2">
        <v>1566387</v>
      </c>
      <c r="D48" s="10" t="s">
        <v>251</v>
      </c>
      <c r="E48" s="25">
        <v>42670.8298611111</v>
      </c>
      <c r="F48" s="25">
        <v>42671</v>
      </c>
      <c r="G48" s="26">
        <v>42838</v>
      </c>
      <c r="H48" s="27">
        <f t="shared" si="0"/>
        <v>167</v>
      </c>
      <c r="I48" s="27">
        <v>1</v>
      </c>
      <c r="J48" s="48">
        <v>0</v>
      </c>
      <c r="K48" s="28">
        <v>1</v>
      </c>
      <c r="L48" s="5">
        <v>1</v>
      </c>
      <c r="M48" s="49"/>
      <c r="N48" s="49"/>
      <c r="O48" s="49"/>
      <c r="P48" s="49"/>
      <c r="Q48" s="49"/>
      <c r="R48" s="2">
        <v>0</v>
      </c>
    </row>
    <row r="49" spans="1:18">
      <c r="A49" s="3">
        <v>2016049</v>
      </c>
      <c r="B49" s="11" t="s">
        <v>255</v>
      </c>
      <c r="C49" s="2">
        <v>1565170</v>
      </c>
      <c r="D49" s="10" t="s">
        <v>256</v>
      </c>
      <c r="E49" s="25">
        <v>42674.9097222222</v>
      </c>
      <c r="F49" s="25">
        <v>42675</v>
      </c>
      <c r="G49" s="26">
        <v>42696</v>
      </c>
      <c r="H49" s="27">
        <f t="shared" si="0"/>
        <v>21</v>
      </c>
      <c r="I49" s="27">
        <v>1</v>
      </c>
      <c r="J49" s="48">
        <v>0</v>
      </c>
      <c r="K49" s="50"/>
      <c r="L49" s="50"/>
      <c r="M49" s="50"/>
      <c r="N49" s="50"/>
      <c r="O49" s="50"/>
      <c r="P49" s="50"/>
      <c r="Q49" s="50"/>
      <c r="R49" s="2">
        <v>0</v>
      </c>
    </row>
    <row r="50" spans="1:18">
      <c r="A50" s="3">
        <v>2016050</v>
      </c>
      <c r="B50" s="11" t="s">
        <v>258</v>
      </c>
      <c r="C50" s="2">
        <v>1567418</v>
      </c>
      <c r="D50" s="10" t="s">
        <v>259</v>
      </c>
      <c r="E50" s="25">
        <v>42680.7777777778</v>
      </c>
      <c r="F50" s="25">
        <v>42681</v>
      </c>
      <c r="G50" s="26">
        <v>42713</v>
      </c>
      <c r="H50" s="27">
        <f t="shared" si="0"/>
        <v>32</v>
      </c>
      <c r="I50" s="27">
        <v>1</v>
      </c>
      <c r="J50" s="48">
        <v>0</v>
      </c>
      <c r="K50" s="28">
        <v>1</v>
      </c>
      <c r="L50" s="49"/>
      <c r="M50" s="49"/>
      <c r="N50" s="49"/>
      <c r="O50" s="49"/>
      <c r="P50" s="49"/>
      <c r="Q50" s="49"/>
      <c r="R50" s="2">
        <v>0</v>
      </c>
    </row>
    <row r="51" spans="1:18">
      <c r="A51" s="3">
        <v>2016051</v>
      </c>
      <c r="B51" s="11" t="s">
        <v>250</v>
      </c>
      <c r="C51" s="2">
        <v>1566387</v>
      </c>
      <c r="D51" s="10" t="s">
        <v>251</v>
      </c>
      <c r="E51" s="25">
        <v>42683.6145833333</v>
      </c>
      <c r="F51" s="25">
        <v>42683</v>
      </c>
      <c r="G51" s="26">
        <v>42838</v>
      </c>
      <c r="H51" s="27">
        <f t="shared" si="0"/>
        <v>155</v>
      </c>
      <c r="I51" s="27">
        <v>1</v>
      </c>
      <c r="J51" s="48">
        <v>0</v>
      </c>
      <c r="K51" s="28">
        <v>1</v>
      </c>
      <c r="L51" s="5">
        <v>1</v>
      </c>
      <c r="M51" s="49"/>
      <c r="N51" s="49"/>
      <c r="O51" s="49"/>
      <c r="P51" s="49"/>
      <c r="Q51" s="49"/>
      <c r="R51" s="2">
        <v>0</v>
      </c>
    </row>
    <row r="52" spans="1:18">
      <c r="A52" s="3">
        <v>2016052</v>
      </c>
      <c r="B52" s="11" t="s">
        <v>262</v>
      </c>
      <c r="C52" s="2">
        <v>1569729</v>
      </c>
      <c r="D52" s="10" t="s">
        <v>263</v>
      </c>
      <c r="E52" s="25">
        <v>42701</v>
      </c>
      <c r="F52" s="25">
        <v>42702</v>
      </c>
      <c r="G52" s="26">
        <v>42731</v>
      </c>
      <c r="H52" s="27">
        <f t="shared" si="0"/>
        <v>29</v>
      </c>
      <c r="I52" s="27">
        <v>1</v>
      </c>
      <c r="J52" s="48">
        <v>0</v>
      </c>
      <c r="K52" s="50"/>
      <c r="L52" s="50"/>
      <c r="M52" s="50"/>
      <c r="N52" s="50"/>
      <c r="O52" s="50"/>
      <c r="P52" s="50"/>
      <c r="Q52" s="50"/>
      <c r="R52" s="2">
        <v>0</v>
      </c>
    </row>
    <row r="53" spans="1:18">
      <c r="A53" s="3">
        <v>2016053</v>
      </c>
      <c r="B53" s="11" t="s">
        <v>265</v>
      </c>
      <c r="C53" s="2">
        <v>1569966</v>
      </c>
      <c r="D53" s="10" t="s">
        <v>266</v>
      </c>
      <c r="E53" s="25">
        <v>42703</v>
      </c>
      <c r="F53" s="25">
        <v>42703</v>
      </c>
      <c r="G53" s="26">
        <v>42752</v>
      </c>
      <c r="H53" s="27">
        <f t="shared" si="0"/>
        <v>49</v>
      </c>
      <c r="I53" s="27">
        <v>1</v>
      </c>
      <c r="J53" s="48">
        <v>0</v>
      </c>
      <c r="K53" s="28">
        <v>1</v>
      </c>
      <c r="L53" s="49"/>
      <c r="M53" s="49"/>
      <c r="N53" s="49"/>
      <c r="O53" s="49"/>
      <c r="P53" s="49"/>
      <c r="Q53" s="49"/>
      <c r="R53" s="2">
        <v>0</v>
      </c>
    </row>
    <row r="54" spans="1:18">
      <c r="A54" s="3">
        <v>2016054</v>
      </c>
      <c r="B54" s="11" t="s">
        <v>269</v>
      </c>
      <c r="C54" s="2">
        <v>1570129</v>
      </c>
      <c r="D54" s="10" t="s">
        <v>270</v>
      </c>
      <c r="E54" s="25">
        <v>42704</v>
      </c>
      <c r="F54" s="25">
        <v>42704</v>
      </c>
      <c r="G54" s="26">
        <v>42746</v>
      </c>
      <c r="H54" s="27">
        <f t="shared" si="0"/>
        <v>42</v>
      </c>
      <c r="I54" s="27">
        <v>1</v>
      </c>
      <c r="J54" s="48">
        <v>0</v>
      </c>
      <c r="K54" s="28">
        <v>1</v>
      </c>
      <c r="L54" s="49"/>
      <c r="M54" s="49"/>
      <c r="N54" s="49"/>
      <c r="O54" s="49"/>
      <c r="P54" s="49"/>
      <c r="Q54" s="49"/>
      <c r="R54" s="2">
        <v>0</v>
      </c>
    </row>
    <row r="55" spans="1:18">
      <c r="A55" s="3">
        <v>2016055</v>
      </c>
      <c r="B55" s="11" t="s">
        <v>273</v>
      </c>
      <c r="C55" s="2">
        <v>1568832</v>
      </c>
      <c r="D55" s="10" t="s">
        <v>274</v>
      </c>
      <c r="E55" s="25">
        <v>42706.8993055556</v>
      </c>
      <c r="F55" s="25">
        <v>42707</v>
      </c>
      <c r="G55" s="26">
        <v>43689</v>
      </c>
      <c r="H55" s="27">
        <f t="shared" si="0"/>
        <v>982</v>
      </c>
      <c r="I55" s="27">
        <v>1</v>
      </c>
      <c r="J55" s="48">
        <v>0</v>
      </c>
      <c r="K55" s="28">
        <v>1</v>
      </c>
      <c r="L55" s="5">
        <v>1</v>
      </c>
      <c r="M55" s="5">
        <v>1</v>
      </c>
      <c r="N55" s="5">
        <v>1</v>
      </c>
      <c r="O55" s="5">
        <v>1</v>
      </c>
      <c r="P55" s="49"/>
      <c r="Q55" s="49"/>
      <c r="R55" s="2" t="s">
        <v>1266</v>
      </c>
    </row>
    <row r="56" spans="1:18">
      <c r="A56" s="3">
        <v>2016056</v>
      </c>
      <c r="B56" s="11" t="s">
        <v>276</v>
      </c>
      <c r="C56" s="2">
        <v>1570005</v>
      </c>
      <c r="D56" s="10" t="s">
        <v>277</v>
      </c>
      <c r="E56" s="25">
        <v>42712</v>
      </c>
      <c r="F56" s="25">
        <v>42713</v>
      </c>
      <c r="G56" s="26">
        <v>42739</v>
      </c>
      <c r="H56" s="27">
        <f t="shared" si="0"/>
        <v>26</v>
      </c>
      <c r="I56" s="27">
        <v>1</v>
      </c>
      <c r="J56" s="48">
        <v>0</v>
      </c>
      <c r="K56" s="50"/>
      <c r="L56" s="50"/>
      <c r="M56" s="50"/>
      <c r="N56" s="50"/>
      <c r="O56" s="50"/>
      <c r="P56" s="50"/>
      <c r="Q56" s="50"/>
      <c r="R56" s="2">
        <v>0</v>
      </c>
    </row>
    <row r="57" spans="1:18">
      <c r="A57" s="3">
        <v>2016057</v>
      </c>
      <c r="B57" s="11" t="s">
        <v>279</v>
      </c>
      <c r="C57" s="2">
        <v>1569863</v>
      </c>
      <c r="D57" s="10" t="s">
        <v>280</v>
      </c>
      <c r="E57" s="25">
        <v>42714</v>
      </c>
      <c r="F57" s="25">
        <v>42715</v>
      </c>
      <c r="G57" s="26">
        <v>42860</v>
      </c>
      <c r="H57" s="27">
        <f t="shared" si="0"/>
        <v>145</v>
      </c>
      <c r="I57" s="27">
        <v>1</v>
      </c>
      <c r="J57" s="48">
        <v>0</v>
      </c>
      <c r="K57" s="28">
        <v>1</v>
      </c>
      <c r="L57" s="5">
        <v>1</v>
      </c>
      <c r="M57" s="49"/>
      <c r="N57" s="49"/>
      <c r="O57" s="49"/>
      <c r="P57" s="49"/>
      <c r="Q57" s="49"/>
      <c r="R57" s="2" t="s">
        <v>1267</v>
      </c>
    </row>
    <row r="58" spans="1:18">
      <c r="A58" s="3">
        <v>2016058</v>
      </c>
      <c r="B58" s="11" t="s">
        <v>284</v>
      </c>
      <c r="C58" s="2">
        <v>1571632</v>
      </c>
      <c r="D58" s="10" t="s">
        <v>285</v>
      </c>
      <c r="E58" s="25">
        <v>42718.7291666667</v>
      </c>
      <c r="F58" s="25">
        <v>42719</v>
      </c>
      <c r="G58" s="26">
        <v>42745</v>
      </c>
      <c r="H58" s="27">
        <f t="shared" si="0"/>
        <v>26</v>
      </c>
      <c r="I58" s="27">
        <v>3</v>
      </c>
      <c r="J58" s="11" t="s">
        <v>1166</v>
      </c>
      <c r="K58" s="50"/>
      <c r="L58" s="50"/>
      <c r="M58" s="50"/>
      <c r="N58" s="50"/>
      <c r="O58" s="50"/>
      <c r="P58" s="50"/>
      <c r="Q58" s="50"/>
      <c r="R58" s="2">
        <v>0</v>
      </c>
    </row>
    <row r="59" spans="1:18">
      <c r="A59" s="3">
        <v>2016059</v>
      </c>
      <c r="B59" s="11" t="s">
        <v>289</v>
      </c>
      <c r="C59" s="2">
        <v>1571518</v>
      </c>
      <c r="D59" s="10" t="s">
        <v>290</v>
      </c>
      <c r="E59" s="25">
        <v>42726</v>
      </c>
      <c r="F59" s="25">
        <v>42727</v>
      </c>
      <c r="G59" s="26">
        <v>42783</v>
      </c>
      <c r="H59" s="27">
        <f t="shared" si="0"/>
        <v>56</v>
      </c>
      <c r="I59" s="27">
        <v>1</v>
      </c>
      <c r="J59" s="48">
        <v>0</v>
      </c>
      <c r="K59" s="28">
        <v>1</v>
      </c>
      <c r="L59" s="49"/>
      <c r="M59" s="49"/>
      <c r="N59" s="49"/>
      <c r="O59" s="49"/>
      <c r="P59" s="49"/>
      <c r="Q59" s="49"/>
      <c r="R59" s="2">
        <v>0</v>
      </c>
    </row>
    <row r="60" spans="1:18">
      <c r="A60" s="3">
        <v>2016060</v>
      </c>
      <c r="B60" s="11" t="s">
        <v>292</v>
      </c>
      <c r="C60" s="2">
        <v>1571367</v>
      </c>
      <c r="D60" s="10" t="s">
        <v>293</v>
      </c>
      <c r="E60" s="25">
        <v>42726</v>
      </c>
      <c r="F60" s="25">
        <v>42726</v>
      </c>
      <c r="G60" s="26">
        <v>43689</v>
      </c>
      <c r="H60" s="27">
        <f t="shared" si="0"/>
        <v>963</v>
      </c>
      <c r="I60" s="27">
        <v>1</v>
      </c>
      <c r="J60" s="48">
        <v>0</v>
      </c>
      <c r="K60" s="28">
        <v>1</v>
      </c>
      <c r="L60" s="5">
        <v>1</v>
      </c>
      <c r="M60" s="5">
        <v>1</v>
      </c>
      <c r="N60" s="5">
        <v>1</v>
      </c>
      <c r="O60" s="5">
        <v>1</v>
      </c>
      <c r="P60" s="49"/>
      <c r="Q60" s="49"/>
      <c r="R60" s="2">
        <v>0</v>
      </c>
    </row>
    <row r="61" spans="1:18">
      <c r="A61" s="2">
        <v>2018001</v>
      </c>
      <c r="B61" s="11" t="s">
        <v>297</v>
      </c>
      <c r="C61" s="2">
        <v>1610354</v>
      </c>
      <c r="D61" s="10" t="s">
        <v>298</v>
      </c>
      <c r="E61" s="25">
        <v>43110</v>
      </c>
      <c r="F61" s="25">
        <v>43110</v>
      </c>
      <c r="G61" s="26">
        <v>43619</v>
      </c>
      <c r="H61" s="27">
        <f t="shared" si="0"/>
        <v>509</v>
      </c>
      <c r="I61" s="27">
        <v>1</v>
      </c>
      <c r="J61" s="48">
        <v>0</v>
      </c>
      <c r="K61" s="28">
        <v>1</v>
      </c>
      <c r="L61" s="5">
        <v>1</v>
      </c>
      <c r="M61" s="5">
        <v>1</v>
      </c>
      <c r="N61" s="28">
        <v>1</v>
      </c>
      <c r="O61" s="49"/>
      <c r="P61" s="49"/>
      <c r="Q61" s="49"/>
      <c r="R61" s="11" t="s">
        <v>1268</v>
      </c>
    </row>
    <row r="62" spans="1:18">
      <c r="A62" s="3">
        <v>2018002</v>
      </c>
      <c r="B62" s="11" t="s">
        <v>300</v>
      </c>
      <c r="C62" s="2">
        <v>1611220</v>
      </c>
      <c r="D62" s="10" t="s">
        <v>301</v>
      </c>
      <c r="E62" s="25">
        <v>43111</v>
      </c>
      <c r="F62" s="25">
        <v>43111</v>
      </c>
      <c r="G62" s="26">
        <v>43707</v>
      </c>
      <c r="H62" s="27">
        <f t="shared" si="0"/>
        <v>596</v>
      </c>
      <c r="I62" s="27">
        <v>1</v>
      </c>
      <c r="J62" s="48">
        <v>0</v>
      </c>
      <c r="K62" s="28">
        <v>1</v>
      </c>
      <c r="L62" s="5">
        <v>1</v>
      </c>
      <c r="M62" s="5">
        <v>1</v>
      </c>
      <c r="N62" s="5">
        <v>1</v>
      </c>
      <c r="O62" s="49"/>
      <c r="P62" s="49"/>
      <c r="Q62" s="49"/>
      <c r="R62" s="2">
        <v>0</v>
      </c>
    </row>
    <row r="63" spans="1:18">
      <c r="A63" s="3">
        <v>2018003</v>
      </c>
      <c r="B63" s="11" t="s">
        <v>305</v>
      </c>
      <c r="C63" s="2">
        <v>1613849</v>
      </c>
      <c r="D63" s="10" t="s">
        <v>306</v>
      </c>
      <c r="E63" s="25">
        <v>43113</v>
      </c>
      <c r="F63" s="25">
        <v>43113</v>
      </c>
      <c r="G63" s="26">
        <v>43707</v>
      </c>
      <c r="H63" s="27">
        <f t="shared" si="0"/>
        <v>594</v>
      </c>
      <c r="I63" s="27">
        <v>1</v>
      </c>
      <c r="J63" s="48">
        <v>0</v>
      </c>
      <c r="K63" s="28">
        <v>1</v>
      </c>
      <c r="L63" s="5">
        <v>1</v>
      </c>
      <c r="M63" s="5">
        <v>1</v>
      </c>
      <c r="N63" s="5">
        <v>1</v>
      </c>
      <c r="O63" s="49"/>
      <c r="P63" s="49"/>
      <c r="Q63" s="49"/>
      <c r="R63" s="2">
        <v>0</v>
      </c>
    </row>
    <row r="64" spans="1:18">
      <c r="A64" s="3">
        <v>2018004</v>
      </c>
      <c r="B64" s="11" t="s">
        <v>308</v>
      </c>
      <c r="C64" s="2">
        <v>1613932</v>
      </c>
      <c r="D64" s="10" t="s">
        <v>309</v>
      </c>
      <c r="E64" s="25">
        <v>43114</v>
      </c>
      <c r="F64" s="25">
        <v>43114</v>
      </c>
      <c r="G64" s="26">
        <v>43697</v>
      </c>
      <c r="H64" s="27">
        <f t="shared" si="0"/>
        <v>583</v>
      </c>
      <c r="I64" s="27">
        <v>1</v>
      </c>
      <c r="J64" s="48">
        <v>0</v>
      </c>
      <c r="K64" s="28">
        <v>1</v>
      </c>
      <c r="L64" s="5">
        <v>1</v>
      </c>
      <c r="M64" s="5">
        <v>1</v>
      </c>
      <c r="N64" s="5">
        <v>1</v>
      </c>
      <c r="O64" s="49"/>
      <c r="P64" s="49"/>
      <c r="Q64" s="49"/>
      <c r="R64" s="2">
        <v>0</v>
      </c>
    </row>
    <row r="65" spans="1:18">
      <c r="A65" s="3">
        <v>2018005</v>
      </c>
      <c r="B65" s="11" t="s">
        <v>312</v>
      </c>
      <c r="C65" s="2">
        <v>1610582</v>
      </c>
      <c r="D65" s="10" t="s">
        <v>313</v>
      </c>
      <c r="E65" s="25">
        <v>43116</v>
      </c>
      <c r="F65" s="25">
        <v>43117</v>
      </c>
      <c r="G65" s="26">
        <v>43661</v>
      </c>
      <c r="H65" s="27">
        <f t="shared" si="0"/>
        <v>544</v>
      </c>
      <c r="I65" s="27">
        <v>1</v>
      </c>
      <c r="J65" s="48">
        <v>0</v>
      </c>
      <c r="K65" s="28">
        <v>1</v>
      </c>
      <c r="L65" s="28">
        <v>1</v>
      </c>
      <c r="M65" s="28">
        <v>1</v>
      </c>
      <c r="N65" s="28">
        <v>1</v>
      </c>
      <c r="O65" s="49"/>
      <c r="P65" s="49"/>
      <c r="Q65" s="49"/>
      <c r="R65" s="2">
        <v>0</v>
      </c>
    </row>
    <row r="66" spans="1:18">
      <c r="A66" s="3">
        <v>2018006</v>
      </c>
      <c r="B66" s="11" t="s">
        <v>316</v>
      </c>
      <c r="C66" s="2">
        <v>1612471</v>
      </c>
      <c r="D66" s="10" t="s">
        <v>317</v>
      </c>
      <c r="E66" s="25">
        <v>43118</v>
      </c>
      <c r="F66" s="25">
        <v>43118</v>
      </c>
      <c r="G66" s="26">
        <v>43690</v>
      </c>
      <c r="H66" s="27">
        <f t="shared" si="0"/>
        <v>572</v>
      </c>
      <c r="I66" s="27">
        <v>1</v>
      </c>
      <c r="J66" s="48">
        <v>0</v>
      </c>
      <c r="K66" s="28">
        <v>1</v>
      </c>
      <c r="L66" s="5">
        <v>1</v>
      </c>
      <c r="M66" s="5">
        <v>1</v>
      </c>
      <c r="N66" s="5">
        <v>1</v>
      </c>
      <c r="O66" s="49"/>
      <c r="P66" s="49"/>
      <c r="Q66" s="49"/>
      <c r="R66" s="2">
        <v>0</v>
      </c>
    </row>
    <row r="67" spans="1:18">
      <c r="A67" s="3">
        <v>2018007</v>
      </c>
      <c r="B67" s="11" t="s">
        <v>320</v>
      </c>
      <c r="C67" s="2">
        <v>1609338</v>
      </c>
      <c r="D67" s="10" t="s">
        <v>321</v>
      </c>
      <c r="E67" s="25">
        <v>43118</v>
      </c>
      <c r="F67" s="25">
        <v>43119</v>
      </c>
      <c r="G67" s="26">
        <v>43713</v>
      </c>
      <c r="H67" s="27">
        <f t="shared" si="0"/>
        <v>594</v>
      </c>
      <c r="I67" s="27">
        <v>1</v>
      </c>
      <c r="J67" s="48">
        <v>0</v>
      </c>
      <c r="K67" s="28">
        <v>1</v>
      </c>
      <c r="L67" s="5">
        <v>1</v>
      </c>
      <c r="M67" s="5">
        <v>1</v>
      </c>
      <c r="N67" s="5">
        <v>1</v>
      </c>
      <c r="O67" s="49"/>
      <c r="P67" s="49"/>
      <c r="Q67" s="49"/>
      <c r="R67" s="2">
        <v>0</v>
      </c>
    </row>
    <row r="68" spans="1:18">
      <c r="A68" s="3">
        <v>2018008</v>
      </c>
      <c r="B68" s="11" t="s">
        <v>324</v>
      </c>
      <c r="C68" s="2">
        <v>1614697</v>
      </c>
      <c r="D68" s="10" t="s">
        <v>325</v>
      </c>
      <c r="E68" s="25">
        <v>43123</v>
      </c>
      <c r="F68" s="25">
        <v>43124</v>
      </c>
      <c r="G68" s="26">
        <v>43697</v>
      </c>
      <c r="H68" s="27">
        <f t="shared" si="0"/>
        <v>573</v>
      </c>
      <c r="I68" s="27">
        <v>1</v>
      </c>
      <c r="J68" s="48">
        <v>0</v>
      </c>
      <c r="K68" s="28">
        <v>1</v>
      </c>
      <c r="L68" s="5">
        <v>1</v>
      </c>
      <c r="M68" s="5">
        <v>1</v>
      </c>
      <c r="N68" s="5">
        <v>1</v>
      </c>
      <c r="O68" s="49"/>
      <c r="P68" s="49"/>
      <c r="Q68" s="49"/>
      <c r="R68" s="2" t="s">
        <v>1269</v>
      </c>
    </row>
    <row r="69" spans="1:18">
      <c r="A69" s="3">
        <v>2018009</v>
      </c>
      <c r="B69" s="11" t="s">
        <v>327</v>
      </c>
      <c r="C69" s="2">
        <v>1613964</v>
      </c>
      <c r="D69" s="10" t="s">
        <v>328</v>
      </c>
      <c r="E69" s="25">
        <v>43123</v>
      </c>
      <c r="F69" s="25">
        <v>43124</v>
      </c>
      <c r="G69" s="26">
        <v>43285</v>
      </c>
      <c r="H69" s="27">
        <f t="shared" si="0"/>
        <v>161</v>
      </c>
      <c r="I69" s="27">
        <v>3</v>
      </c>
      <c r="J69" s="48" t="s">
        <v>1270</v>
      </c>
      <c r="K69" s="28">
        <v>1</v>
      </c>
      <c r="L69" s="5">
        <v>1</v>
      </c>
      <c r="M69" s="49"/>
      <c r="N69" s="49"/>
      <c r="O69" s="49"/>
      <c r="P69" s="49"/>
      <c r="Q69" s="49"/>
      <c r="R69" s="28" t="s">
        <v>1271</v>
      </c>
    </row>
    <row r="70" spans="1:18">
      <c r="A70" s="3">
        <v>2018010</v>
      </c>
      <c r="B70" s="11" t="s">
        <v>331</v>
      </c>
      <c r="C70" s="2">
        <v>1614579</v>
      </c>
      <c r="D70" s="10" t="s">
        <v>332</v>
      </c>
      <c r="E70" s="25">
        <v>43125</v>
      </c>
      <c r="F70" s="25">
        <v>43125</v>
      </c>
      <c r="G70" s="26">
        <v>43705</v>
      </c>
      <c r="H70" s="27">
        <f t="shared" ref="H70:H88" si="1">G70-F70</f>
        <v>580</v>
      </c>
      <c r="I70" s="27">
        <v>1</v>
      </c>
      <c r="J70" s="48">
        <v>0</v>
      </c>
      <c r="K70" s="28">
        <v>1</v>
      </c>
      <c r="L70" s="5">
        <v>1</v>
      </c>
      <c r="M70" s="5">
        <v>1</v>
      </c>
      <c r="N70" s="5">
        <v>1</v>
      </c>
      <c r="O70" s="49"/>
      <c r="P70" s="49"/>
      <c r="Q70" s="49"/>
      <c r="R70" s="2">
        <v>0</v>
      </c>
    </row>
    <row r="71" spans="1:18">
      <c r="A71" s="3">
        <v>2018011</v>
      </c>
      <c r="B71" s="11" t="s">
        <v>334</v>
      </c>
      <c r="C71" s="2">
        <v>1612701</v>
      </c>
      <c r="D71" s="10" t="s">
        <v>335</v>
      </c>
      <c r="E71" s="25">
        <v>43126</v>
      </c>
      <c r="F71" s="25">
        <v>43127</v>
      </c>
      <c r="G71" s="26">
        <v>43670</v>
      </c>
      <c r="H71" s="27">
        <f t="shared" si="1"/>
        <v>543</v>
      </c>
      <c r="I71" s="27">
        <v>1</v>
      </c>
      <c r="J71" s="28">
        <v>0</v>
      </c>
      <c r="K71" s="28">
        <v>1</v>
      </c>
      <c r="L71" s="5">
        <v>1</v>
      </c>
      <c r="M71" s="5">
        <v>1</v>
      </c>
      <c r="N71" s="5">
        <v>1</v>
      </c>
      <c r="O71" s="49"/>
      <c r="P71" s="49"/>
      <c r="Q71" s="49"/>
      <c r="R71" s="11" t="s">
        <v>121</v>
      </c>
    </row>
    <row r="72" spans="1:18">
      <c r="A72" s="3">
        <v>2018012</v>
      </c>
      <c r="B72" s="11" t="s">
        <v>337</v>
      </c>
      <c r="C72" s="2">
        <v>1615330</v>
      </c>
      <c r="D72" s="10" t="s">
        <v>338</v>
      </c>
      <c r="E72" s="25">
        <v>43131</v>
      </c>
      <c r="F72" s="25">
        <v>43131</v>
      </c>
      <c r="G72" s="26">
        <v>43573</v>
      </c>
      <c r="H72" s="27">
        <f t="shared" si="1"/>
        <v>442</v>
      </c>
      <c r="I72" s="27">
        <v>1</v>
      </c>
      <c r="J72" s="28">
        <v>0</v>
      </c>
      <c r="K72" s="28">
        <v>1</v>
      </c>
      <c r="L72" s="5">
        <v>1</v>
      </c>
      <c r="M72" s="5">
        <v>1</v>
      </c>
      <c r="N72" s="5">
        <v>1</v>
      </c>
      <c r="O72" s="49"/>
      <c r="P72" s="49"/>
      <c r="Q72" s="49"/>
      <c r="R72" s="2">
        <v>0</v>
      </c>
    </row>
    <row r="73" spans="1:18">
      <c r="A73" s="3">
        <v>2018013</v>
      </c>
      <c r="B73" s="11" t="s">
        <v>342</v>
      </c>
      <c r="C73" s="2">
        <v>1616830</v>
      </c>
      <c r="D73" s="10" t="s">
        <v>343</v>
      </c>
      <c r="E73" s="25">
        <v>43139</v>
      </c>
      <c r="F73" s="25">
        <v>43140</v>
      </c>
      <c r="G73" s="26">
        <v>43634</v>
      </c>
      <c r="H73" s="27">
        <f t="shared" si="1"/>
        <v>494</v>
      </c>
      <c r="I73" s="27">
        <v>1</v>
      </c>
      <c r="J73" s="28">
        <v>0</v>
      </c>
      <c r="K73" s="28">
        <v>1</v>
      </c>
      <c r="L73" s="5">
        <v>1</v>
      </c>
      <c r="M73" s="5">
        <v>1</v>
      </c>
      <c r="N73" s="28">
        <v>1</v>
      </c>
      <c r="O73" s="49"/>
      <c r="P73" s="49"/>
      <c r="Q73" s="49"/>
      <c r="R73" s="2">
        <v>0</v>
      </c>
    </row>
    <row r="74" spans="1:18">
      <c r="A74" s="3">
        <v>2018014</v>
      </c>
      <c r="B74" s="11" t="s">
        <v>347</v>
      </c>
      <c r="C74" s="2">
        <v>1616929</v>
      </c>
      <c r="D74" s="10" t="s">
        <v>348</v>
      </c>
      <c r="E74" s="25">
        <v>43140</v>
      </c>
      <c r="F74" s="25">
        <v>43141</v>
      </c>
      <c r="G74" s="26">
        <v>43663</v>
      </c>
      <c r="H74" s="27">
        <f t="shared" si="1"/>
        <v>522</v>
      </c>
      <c r="I74" s="27">
        <v>1</v>
      </c>
      <c r="J74" s="28">
        <v>0</v>
      </c>
      <c r="K74" s="28">
        <v>1</v>
      </c>
      <c r="L74" s="5">
        <v>1</v>
      </c>
      <c r="M74" s="5">
        <v>1</v>
      </c>
      <c r="N74" s="5">
        <v>1</v>
      </c>
      <c r="O74" s="49"/>
      <c r="P74" s="49"/>
      <c r="Q74" s="49"/>
      <c r="R74" s="2">
        <v>0</v>
      </c>
    </row>
    <row r="75" spans="1:18">
      <c r="A75" s="3">
        <v>2018015</v>
      </c>
      <c r="B75" s="11" t="s">
        <v>350</v>
      </c>
      <c r="C75" s="2">
        <v>1618054</v>
      </c>
      <c r="D75" s="10" t="s">
        <v>351</v>
      </c>
      <c r="E75" s="25">
        <v>43155</v>
      </c>
      <c r="F75" s="25">
        <v>43156</v>
      </c>
      <c r="G75" s="26">
        <v>43691</v>
      </c>
      <c r="H75" s="27">
        <f t="shared" si="1"/>
        <v>535</v>
      </c>
      <c r="I75" s="27">
        <v>1</v>
      </c>
      <c r="J75" s="28">
        <v>0</v>
      </c>
      <c r="K75" s="28">
        <v>1</v>
      </c>
      <c r="L75" s="5">
        <v>1</v>
      </c>
      <c r="M75" s="5">
        <v>1</v>
      </c>
      <c r="N75" s="5">
        <v>1</v>
      </c>
      <c r="O75" s="49"/>
      <c r="P75" s="49"/>
      <c r="Q75" s="49"/>
      <c r="R75" s="2">
        <v>0</v>
      </c>
    </row>
    <row r="76" spans="1:18">
      <c r="A76" s="3">
        <v>2018016</v>
      </c>
      <c r="B76" s="11" t="s">
        <v>354</v>
      </c>
      <c r="C76" s="2">
        <v>1618690</v>
      </c>
      <c r="D76" s="10" t="s">
        <v>355</v>
      </c>
      <c r="E76" s="25">
        <v>43164</v>
      </c>
      <c r="F76" s="25">
        <v>43165</v>
      </c>
      <c r="G76" s="26">
        <v>43719</v>
      </c>
      <c r="H76" s="27">
        <f t="shared" si="1"/>
        <v>554</v>
      </c>
      <c r="I76" s="27">
        <v>1</v>
      </c>
      <c r="J76" s="28">
        <v>0</v>
      </c>
      <c r="K76" s="28">
        <v>1</v>
      </c>
      <c r="L76" s="5">
        <v>1</v>
      </c>
      <c r="M76" s="5">
        <v>1</v>
      </c>
      <c r="N76" s="5">
        <v>1</v>
      </c>
      <c r="O76" s="49"/>
      <c r="P76" s="49"/>
      <c r="Q76" s="49"/>
      <c r="R76" s="2">
        <v>0</v>
      </c>
    </row>
    <row r="77" spans="1:18">
      <c r="A77" s="3">
        <v>2018017</v>
      </c>
      <c r="B77" s="11" t="s">
        <v>359</v>
      </c>
      <c r="C77" s="2">
        <v>1617390</v>
      </c>
      <c r="D77" s="10" t="s">
        <v>360</v>
      </c>
      <c r="E77" s="25">
        <v>43165</v>
      </c>
      <c r="F77" s="25">
        <v>43165</v>
      </c>
      <c r="G77" s="26">
        <v>43619</v>
      </c>
      <c r="H77" s="27">
        <f t="shared" si="1"/>
        <v>454</v>
      </c>
      <c r="I77" s="27">
        <v>1</v>
      </c>
      <c r="J77" s="28">
        <v>0</v>
      </c>
      <c r="K77" s="28">
        <v>1</v>
      </c>
      <c r="L77" s="5">
        <v>1</v>
      </c>
      <c r="M77" s="5">
        <v>1</v>
      </c>
      <c r="N77" s="5">
        <v>1</v>
      </c>
      <c r="O77" s="49"/>
      <c r="P77" s="49"/>
      <c r="Q77" s="49"/>
      <c r="R77" s="2" t="s">
        <v>1272</v>
      </c>
    </row>
    <row r="78" spans="1:18">
      <c r="A78" s="3">
        <v>2018018</v>
      </c>
      <c r="B78" s="11" t="s">
        <v>364</v>
      </c>
      <c r="C78" s="2">
        <v>1619730</v>
      </c>
      <c r="D78" s="10" t="s">
        <v>365</v>
      </c>
      <c r="E78" s="25">
        <v>43169</v>
      </c>
      <c r="F78" s="25">
        <v>43169</v>
      </c>
      <c r="G78" s="26">
        <v>43682</v>
      </c>
      <c r="H78" s="27">
        <f t="shared" si="1"/>
        <v>513</v>
      </c>
      <c r="I78" s="27">
        <v>1</v>
      </c>
      <c r="J78" s="28">
        <v>0</v>
      </c>
      <c r="K78" s="28">
        <v>1</v>
      </c>
      <c r="L78" s="5">
        <v>1</v>
      </c>
      <c r="M78" s="5">
        <v>1</v>
      </c>
      <c r="N78" s="5">
        <v>1</v>
      </c>
      <c r="O78" s="49"/>
      <c r="P78" s="49"/>
      <c r="Q78" s="49"/>
      <c r="R78" s="12"/>
    </row>
    <row r="79" spans="1:18">
      <c r="A79" s="3">
        <v>2018019</v>
      </c>
      <c r="B79" s="11" t="s">
        <v>370</v>
      </c>
      <c r="C79" s="2">
        <v>1618942</v>
      </c>
      <c r="D79" s="10" t="s">
        <v>371</v>
      </c>
      <c r="E79" s="25">
        <v>43168</v>
      </c>
      <c r="F79" s="25">
        <v>43169</v>
      </c>
      <c r="G79" s="26">
        <v>43712</v>
      </c>
      <c r="H79" s="27">
        <f t="shared" si="1"/>
        <v>543</v>
      </c>
      <c r="I79" s="27">
        <v>1</v>
      </c>
      <c r="J79" s="28">
        <v>0</v>
      </c>
      <c r="K79" s="28">
        <v>1</v>
      </c>
      <c r="L79" s="5">
        <v>1</v>
      </c>
      <c r="M79" s="5">
        <v>1</v>
      </c>
      <c r="N79" s="5">
        <v>1</v>
      </c>
      <c r="O79" s="49"/>
      <c r="P79" s="49"/>
      <c r="Q79" s="49"/>
      <c r="R79" s="2">
        <v>0</v>
      </c>
    </row>
    <row r="80" spans="1:18">
      <c r="A80" s="3">
        <v>2018020</v>
      </c>
      <c r="B80" s="11" t="s">
        <v>375</v>
      </c>
      <c r="C80" s="2">
        <v>1620144</v>
      </c>
      <c r="D80" s="10" t="s">
        <v>376</v>
      </c>
      <c r="E80" s="25">
        <v>43172</v>
      </c>
      <c r="F80" s="25">
        <v>43173</v>
      </c>
      <c r="G80" s="26">
        <v>43237</v>
      </c>
      <c r="H80" s="27">
        <f t="shared" si="1"/>
        <v>64</v>
      </c>
      <c r="I80" s="27">
        <v>1</v>
      </c>
      <c r="J80" s="28">
        <v>0</v>
      </c>
      <c r="K80" s="28">
        <v>1</v>
      </c>
      <c r="L80" s="49"/>
      <c r="M80" s="49"/>
      <c r="N80" s="49"/>
      <c r="O80" s="49"/>
      <c r="P80" s="49"/>
      <c r="Q80" s="49"/>
      <c r="R80" s="2">
        <v>0</v>
      </c>
    </row>
    <row r="81" spans="1:18">
      <c r="A81" s="3">
        <v>2018021</v>
      </c>
      <c r="B81" s="11" t="s">
        <v>380</v>
      </c>
      <c r="C81" s="2">
        <v>1620136</v>
      </c>
      <c r="D81" s="10" t="s">
        <v>381</v>
      </c>
      <c r="E81" s="25">
        <v>43173</v>
      </c>
      <c r="F81" s="25">
        <v>43173</v>
      </c>
      <c r="G81" s="26">
        <v>43257</v>
      </c>
      <c r="H81" s="27">
        <f t="shared" si="1"/>
        <v>84</v>
      </c>
      <c r="I81" s="27">
        <v>3</v>
      </c>
      <c r="J81" s="48" t="s">
        <v>1273</v>
      </c>
      <c r="K81" s="28">
        <v>1</v>
      </c>
      <c r="L81" s="49"/>
      <c r="M81" s="49"/>
      <c r="N81" s="49"/>
      <c r="O81" s="49"/>
      <c r="P81" s="49"/>
      <c r="Q81" s="49"/>
      <c r="R81" s="2" t="s">
        <v>1274</v>
      </c>
    </row>
    <row r="82" spans="1:18">
      <c r="A82" s="3">
        <v>2018022</v>
      </c>
      <c r="B82" s="11" t="s">
        <v>385</v>
      </c>
      <c r="C82" s="2">
        <v>1618849</v>
      </c>
      <c r="D82" s="10" t="s">
        <v>386</v>
      </c>
      <c r="E82" s="25">
        <v>43176</v>
      </c>
      <c r="F82" s="25">
        <v>43177</v>
      </c>
      <c r="G82" s="26">
        <v>43699</v>
      </c>
      <c r="H82" s="27">
        <f t="shared" si="1"/>
        <v>522</v>
      </c>
      <c r="I82" s="27">
        <v>1</v>
      </c>
      <c r="J82" s="28">
        <v>0</v>
      </c>
      <c r="K82" s="28">
        <v>1</v>
      </c>
      <c r="L82" s="28">
        <v>1</v>
      </c>
      <c r="M82" s="28">
        <v>1</v>
      </c>
      <c r="N82" s="28">
        <v>1</v>
      </c>
      <c r="O82" s="49"/>
      <c r="P82" s="49"/>
      <c r="Q82" s="49"/>
      <c r="R82" s="2">
        <v>0</v>
      </c>
    </row>
    <row r="83" spans="1:18">
      <c r="A83" s="3">
        <v>2018023</v>
      </c>
      <c r="B83" s="11" t="s">
        <v>390</v>
      </c>
      <c r="C83" s="2">
        <v>1619560</v>
      </c>
      <c r="D83" s="10" t="s">
        <v>391</v>
      </c>
      <c r="E83" s="25">
        <v>43179</v>
      </c>
      <c r="F83" s="25">
        <v>43180</v>
      </c>
      <c r="G83" s="26">
        <v>43530</v>
      </c>
      <c r="H83" s="27">
        <f t="shared" si="1"/>
        <v>350</v>
      </c>
      <c r="I83" s="27">
        <v>2</v>
      </c>
      <c r="J83" s="28">
        <v>0</v>
      </c>
      <c r="K83" s="28">
        <v>1</v>
      </c>
      <c r="L83" s="5">
        <v>1</v>
      </c>
      <c r="M83" s="5">
        <v>1</v>
      </c>
      <c r="N83" s="5">
        <v>2</v>
      </c>
      <c r="O83" s="5">
        <v>2</v>
      </c>
      <c r="P83" s="5">
        <v>2</v>
      </c>
      <c r="Q83" s="48" t="s">
        <v>1127</v>
      </c>
      <c r="R83" s="37" t="s">
        <v>1275</v>
      </c>
    </row>
    <row r="84" spans="1:18">
      <c r="A84" s="3">
        <v>2018024</v>
      </c>
      <c r="B84" s="11" t="s">
        <v>395</v>
      </c>
      <c r="C84" s="2">
        <v>1620544</v>
      </c>
      <c r="D84" s="10" t="s">
        <v>396</v>
      </c>
      <c r="E84" s="25">
        <v>43184</v>
      </c>
      <c r="F84" s="25">
        <v>43184</v>
      </c>
      <c r="G84" s="26">
        <v>43570</v>
      </c>
      <c r="H84" s="27">
        <f t="shared" si="1"/>
        <v>386</v>
      </c>
      <c r="I84" s="27">
        <v>1</v>
      </c>
      <c r="J84" s="28">
        <v>0</v>
      </c>
      <c r="K84" s="28">
        <v>1</v>
      </c>
      <c r="L84" s="28">
        <v>1</v>
      </c>
      <c r="M84" s="28">
        <v>1</v>
      </c>
      <c r="N84" s="28">
        <v>1</v>
      </c>
      <c r="O84" s="49"/>
      <c r="P84" s="49"/>
      <c r="Q84" s="49"/>
      <c r="R84" s="28">
        <v>0</v>
      </c>
    </row>
    <row r="85" spans="1:18">
      <c r="A85" s="3">
        <v>2018025</v>
      </c>
      <c r="B85" s="11" t="s">
        <v>401</v>
      </c>
      <c r="C85" s="2">
        <v>1617334</v>
      </c>
      <c r="D85" s="10" t="s">
        <v>402</v>
      </c>
      <c r="E85" s="25">
        <v>43187</v>
      </c>
      <c r="F85" s="25">
        <v>43188</v>
      </c>
      <c r="G85" s="26">
        <v>43584</v>
      </c>
      <c r="H85" s="27">
        <f t="shared" si="1"/>
        <v>396</v>
      </c>
      <c r="I85" s="27">
        <v>1</v>
      </c>
      <c r="J85" s="28">
        <v>0</v>
      </c>
      <c r="K85" s="28">
        <v>1</v>
      </c>
      <c r="L85" s="5">
        <v>1</v>
      </c>
      <c r="M85" s="5">
        <v>1</v>
      </c>
      <c r="N85" s="5">
        <v>1</v>
      </c>
      <c r="O85" s="49"/>
      <c r="P85" s="49"/>
      <c r="Q85" s="49"/>
      <c r="R85" s="60" t="s">
        <v>1184</v>
      </c>
    </row>
    <row r="86" spans="1:18">
      <c r="A86" s="3">
        <v>2018026</v>
      </c>
      <c r="B86" s="11" t="s">
        <v>406</v>
      </c>
      <c r="C86" s="2">
        <v>1621418</v>
      </c>
      <c r="D86" s="10" t="s">
        <v>407</v>
      </c>
      <c r="E86" s="25">
        <v>43195</v>
      </c>
      <c r="F86" s="25">
        <v>43195</v>
      </c>
      <c r="G86" s="26">
        <v>43657</v>
      </c>
      <c r="H86" s="27">
        <f t="shared" si="1"/>
        <v>462</v>
      </c>
      <c r="I86" s="27">
        <v>1</v>
      </c>
      <c r="J86" s="28">
        <v>0</v>
      </c>
      <c r="K86" s="28">
        <v>1</v>
      </c>
      <c r="L86" s="5">
        <v>1</v>
      </c>
      <c r="M86" s="5">
        <v>1</v>
      </c>
      <c r="N86" s="5">
        <v>1</v>
      </c>
      <c r="O86" s="49"/>
      <c r="P86" s="49"/>
      <c r="Q86" s="49"/>
      <c r="R86" s="60" t="s">
        <v>1185</v>
      </c>
    </row>
    <row r="87" spans="1:18">
      <c r="A87" s="3">
        <v>2018027</v>
      </c>
      <c r="B87" s="11" t="s">
        <v>410</v>
      </c>
      <c r="C87" s="2">
        <v>1622610</v>
      </c>
      <c r="D87" s="10" t="s">
        <v>411</v>
      </c>
      <c r="E87" s="25">
        <v>43195</v>
      </c>
      <c r="F87" s="25">
        <v>43195</v>
      </c>
      <c r="G87" s="26">
        <v>43353</v>
      </c>
      <c r="H87" s="27">
        <f t="shared" si="1"/>
        <v>158</v>
      </c>
      <c r="I87" s="27">
        <v>1</v>
      </c>
      <c r="J87" s="28">
        <v>0</v>
      </c>
      <c r="K87" s="28">
        <v>1</v>
      </c>
      <c r="L87" s="5">
        <v>1</v>
      </c>
      <c r="M87" s="49"/>
      <c r="N87" s="49"/>
      <c r="O87" s="49"/>
      <c r="P87" s="49"/>
      <c r="Q87" s="49"/>
      <c r="R87" s="2" t="s">
        <v>1276</v>
      </c>
    </row>
    <row r="88" spans="1:18">
      <c r="A88" s="3">
        <v>2018028</v>
      </c>
      <c r="B88" s="11" t="s">
        <v>414</v>
      </c>
      <c r="C88" s="2">
        <v>1621703</v>
      </c>
      <c r="D88" s="10" t="s">
        <v>415</v>
      </c>
      <c r="E88" s="25">
        <v>43196</v>
      </c>
      <c r="F88" s="25">
        <v>43196</v>
      </c>
      <c r="G88" s="26">
        <v>43650</v>
      </c>
      <c r="H88" s="27">
        <f t="shared" si="1"/>
        <v>454</v>
      </c>
      <c r="I88" s="27">
        <v>2</v>
      </c>
      <c r="J88" s="28">
        <v>0</v>
      </c>
      <c r="K88" s="28">
        <v>1</v>
      </c>
      <c r="L88" s="5">
        <v>1</v>
      </c>
      <c r="M88" s="5">
        <v>1</v>
      </c>
      <c r="N88" s="5">
        <v>1</v>
      </c>
      <c r="O88" s="5">
        <v>2</v>
      </c>
      <c r="P88" s="5">
        <v>2</v>
      </c>
      <c r="Q88" s="48" t="s">
        <v>1277</v>
      </c>
      <c r="R88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一般情况</vt:lpstr>
      <vt:lpstr>术中情况</vt:lpstr>
      <vt:lpstr>血常规</vt:lpstr>
      <vt:lpstr>生化</vt:lpstr>
      <vt:lpstr>血气</vt:lpstr>
      <vt:lpstr>凝血</vt:lpstr>
      <vt:lpstr>出院前术后转归</vt:lpstr>
      <vt:lpstr>术后输血情况</vt:lpstr>
      <vt:lpstr>总体转归</vt:lpstr>
      <vt:lpstr>术中化验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</dc:creator>
  <cp:lastModifiedBy>a</cp:lastModifiedBy>
  <dcterms:created xsi:type="dcterms:W3CDTF">2019-08-17T09:00:00Z</dcterms:created>
  <dcterms:modified xsi:type="dcterms:W3CDTF">2020-02-21T10:16:35Z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