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设计实验\单总线MIPS处理器（微程序控制器）（6条指令）\"/>
    </mc:Choice>
  </mc:AlternateContent>
  <xr:revisionPtr revIDLastSave="0" documentId="13_ncr:1_{E5B28A08-1E74-4ED3-A55E-F05A514C13E2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<sst xmlns="http://schemas.openxmlformats.org/spreadsheetml/2006/main" count="15" uniqueCount="15">
  <si>
    <t>最小项表达式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</si>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</sst>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shrinkToFit="1"/>
    </xf>
    <xf numFmtId="0" fontId="15" fillId="2" borderId="28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Q41" sqref="Q41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38" t="s">
        <v>9</v>
      </c>
      <c r="B1" s="39"/>
      <c r="C1" s="39"/>
      <c r="D1" s="39"/>
      <c r="E1" s="39"/>
      <c r="F1" s="39"/>
      <c r="G1" s="39"/>
      <c r="H1" s="40"/>
      <c r="I1" s="41" t="s">
        <v>4</v>
      </c>
      <c r="J1" s="42"/>
      <c r="K1" s="42"/>
      <c r="L1" s="42"/>
      <c r="M1" s="42"/>
      <c r="N1" s="43"/>
    </row>
    <row r="2" spans="1:14" ht="28.5" thickBot="1" x14ac:dyDescent="0.35">
      <c r="A2" s="55" t="s">
        <v>1</v>
      </c>
      <c r="B2" s="55" t="s">
        <v>2</v>
      </c>
      <c r="C2" s="55" t="s">
        <v>3</v>
      </c>
      <c r="D2" s="55" t="s">
        <v>11</v>
      </c>
      <c r="E2" s="55" t="s">
        <v>12</v>
      </c>
      <c r="F2" s="55" t="s">
        <v>14</v>
      </c>
      <c r="G2" s="55"/>
      <c r="H2" s="56"/>
      <c r="I2" s="33" t="s">
        <v>10</v>
      </c>
      <c r="J2" s="34" t="s">
        <v>13</v>
      </c>
      <c r="K2" s="34" t="s">
        <v>5</v>
      </c>
      <c r="L2" s="34" t="s">
        <v>6</v>
      </c>
      <c r="M2" s="34" t="s">
        <v>7</v>
      </c>
      <c r="N2" s="35" t="s">
        <v>8</v>
      </c>
    </row>
    <row r="3" spans="1:14" ht="17.5" thickTop="1" thickBot="1" x14ac:dyDescent="0.35">
      <c r="A3" s="57">
        <v>1</v>
      </c>
      <c r="B3" s="57"/>
      <c r="C3" s="57"/>
      <c r="D3" s="57"/>
      <c r="E3" s="57"/>
      <c r="F3" s="57"/>
      <c r="G3" s="57"/>
      <c r="H3" s="57"/>
      <c r="I3" s="58">
        <v>4</v>
      </c>
      <c r="J3" s="59">
        <f>IF(ISNUMBER($I3),IF(MOD($I3,32)/16&gt;=1,1,0),"")</f>
        <v>0</v>
      </c>
      <c r="K3" s="59">
        <f>IF(ISNUMBER($I3),IF(MOD($I3,16)/8&gt;=1,1,0),"")</f>
        <v>0</v>
      </c>
      <c r="L3" s="59">
        <f>IF(ISNUMBER($I3),IF(MOD($I3,8)/4&gt;=1,1,0),"")</f>
        <v>1</v>
      </c>
      <c r="M3" s="59">
        <f>IF(ISNUMBER($I3),IF(MOD($I3,4)/2&gt;=1,1,0),"")</f>
        <v>0</v>
      </c>
      <c r="N3" s="59">
        <f>IF(ISNUMBER($I3),MOD($I3,2),"")</f>
        <v>0</v>
      </c>
    </row>
    <row r="4" spans="1:14" ht="17.5" thickTop="1" thickBot="1" x14ac:dyDescent="0.35">
      <c r="A4" s="60"/>
      <c r="B4" s="60">
        <v>1</v>
      </c>
      <c r="C4" s="60"/>
      <c r="D4" s="60"/>
      <c r="E4" s="60"/>
      <c r="F4" s="60"/>
      <c r="G4" s="60"/>
      <c r="H4" s="60"/>
      <c r="I4" s="61">
        <v>9</v>
      </c>
      <c r="J4" s="62">
        <f t="shared" ref="J4:J31" si="0">IF(ISNUMBER($I4),IF(MOD($I4,32)/16&gt;=1,1,0),"")</f>
        <v>0</v>
      </c>
      <c r="K4" s="62">
        <f t="shared" ref="K4:K31" si="1">IF(ISNUMBER($I4),IF(MOD($I4,16)/8&gt;=1,1,0),"")</f>
        <v>1</v>
      </c>
      <c r="L4" s="62">
        <f t="shared" ref="L4:L31" si="2">IF(ISNUMBER($I4),IF(MOD($I4,8)/4&gt;=1,1,0),"")</f>
        <v>0</v>
      </c>
      <c r="M4" s="62">
        <f t="shared" ref="M4" si="3">IF(ISNUMBER($I4),IF(MOD($I4,4)/2&gt;=1,1,0),"")</f>
        <v>0</v>
      </c>
      <c r="N4" s="62">
        <f t="shared" ref="N4:N31" si="4">IF(ISNUMBER($I4),MOD($I4,2),"")</f>
        <v>1</v>
      </c>
    </row>
    <row r="5" spans="1:14" ht="17.5" thickTop="1" thickBot="1" x14ac:dyDescent="0.35">
      <c r="A5" s="57"/>
      <c r="B5" s="57"/>
      <c r="C5" s="57">
        <v>1</v>
      </c>
      <c r="D5" s="57"/>
      <c r="E5" s="57"/>
      <c r="F5" s="57"/>
      <c r="G5" s="57"/>
      <c r="H5" s="57"/>
      <c r="I5" s="58">
        <v>14</v>
      </c>
      <c r="J5" s="59">
        <f t="shared" si="0"/>
        <v>0</v>
      </c>
      <c r="K5" s="59">
        <f t="shared" si="1"/>
        <v>1</v>
      </c>
      <c r="L5" s="59">
        <f t="shared" si="2"/>
        <v>1</v>
      </c>
      <c r="M5" s="59">
        <f>IF(ISNUMBER($I5),IF(MOD($I5,4)/2&gt;=1,1,0),"")</f>
        <v>1</v>
      </c>
      <c r="N5" s="59">
        <f t="shared" si="4"/>
        <v>0</v>
      </c>
    </row>
    <row r="6" spans="1:14" ht="17.5" thickTop="1" thickBot="1" x14ac:dyDescent="0.35">
      <c r="A6" s="60"/>
      <c r="B6" s="60"/>
      <c r="C6" s="60"/>
      <c r="D6" s="60">
        <v>1</v>
      </c>
      <c r="E6" s="60"/>
      <c r="F6" s="60"/>
      <c r="G6" s="60"/>
      <c r="H6" s="60"/>
      <c r="I6" s="61">
        <v>19</v>
      </c>
      <c r="J6" s="62">
        <f t="shared" si="0"/>
        <v>1</v>
      </c>
      <c r="K6" s="62">
        <f t="shared" si="1"/>
        <v>0</v>
      </c>
      <c r="L6" s="62">
        <f t="shared" si="2"/>
        <v>0</v>
      </c>
      <c r="M6" s="62">
        <f t="shared" ref="M6:M31" si="5">IF(ISNUMBER($I6),IF(MOD($I6,4)/2&gt;=1,1,0),"")</f>
        <v>1</v>
      </c>
      <c r="N6" s="62">
        <f t="shared" si="4"/>
        <v>1</v>
      </c>
    </row>
    <row r="7" spans="1:14" ht="17.5" thickTop="1" thickBot="1" x14ac:dyDescent="0.35">
      <c r="A7" s="57"/>
      <c r="B7" s="57"/>
      <c r="C7" s="57"/>
      <c r="D7" s="57"/>
      <c r="E7" s="57">
        <v>1</v>
      </c>
      <c r="F7" s="57"/>
      <c r="G7" s="57"/>
      <c r="H7" s="57"/>
      <c r="I7" s="58">
        <v>22</v>
      </c>
      <c r="J7" s="59">
        <f t="shared" si="0"/>
        <v>1</v>
      </c>
      <c r="K7" s="59">
        <f t="shared" si="1"/>
        <v>0</v>
      </c>
      <c r="L7" s="59">
        <f t="shared" si="2"/>
        <v>1</v>
      </c>
      <c r="M7" s="59">
        <f t="shared" si="5"/>
        <v>1</v>
      </c>
      <c r="N7" s="59">
        <f t="shared" si="4"/>
        <v>0</v>
      </c>
    </row>
    <row r="8" spans="1:14" ht="17" thickTop="1" x14ac:dyDescent="0.3">
      <c r="A8" s="52"/>
      <c r="B8" s="52"/>
      <c r="C8" s="52"/>
      <c r="D8" s="52"/>
      <c r="E8" s="52"/>
      <c r="F8" s="52"/>
      <c r="G8" s="52"/>
      <c r="H8" s="52"/>
      <c r="I8" s="53"/>
      <c r="J8" s="54" t="str">
        <f t="shared" si="0"/>
        <v/>
      </c>
      <c r="K8" s="54" t="str">
        <f t="shared" si="1"/>
        <v/>
      </c>
      <c r="L8" s="54" t="str">
        <f t="shared" si="2"/>
        <v/>
      </c>
      <c r="M8" s="54" t="str">
        <f t="shared" si="5"/>
        <v/>
      </c>
      <c r="N8" s="54" t="str">
        <f t="shared" si="4"/>
        <v/>
      </c>
    </row>
    <row r="9" spans="1:14" ht="16.5" x14ac:dyDescent="0.3">
      <c r="A9" s="52"/>
      <c r="B9" s="52"/>
      <c r="C9" s="52"/>
      <c r="D9" s="52"/>
      <c r="E9" s="52"/>
      <c r="F9" s="52"/>
      <c r="G9" s="52"/>
      <c r="H9" s="52"/>
      <c r="I9" s="53"/>
      <c r="J9" s="54" t="str">
        <f t="shared" si="0"/>
        <v/>
      </c>
      <c r="K9" s="54" t="str">
        <f t="shared" si="1"/>
        <v/>
      </c>
      <c r="L9" s="54" t="str">
        <f t="shared" si="2"/>
        <v/>
      </c>
      <c r="M9" s="54" t="str">
        <f t="shared" si="5"/>
        <v/>
      </c>
      <c r="N9" s="54" t="str">
        <f t="shared" si="4"/>
        <v/>
      </c>
    </row>
    <row r="10" spans="1:14" ht="16.5" x14ac:dyDescent="0.3">
      <c r="A10" s="52"/>
      <c r="B10" s="52"/>
      <c r="C10" s="52"/>
      <c r="D10" s="52"/>
      <c r="E10" s="52"/>
      <c r="F10" s="52"/>
      <c r="G10" s="52"/>
      <c r="H10" s="52"/>
      <c r="I10" s="53"/>
      <c r="J10" s="54" t="str">
        <f t="shared" si="0"/>
        <v/>
      </c>
      <c r="K10" s="54" t="str">
        <f t="shared" si="1"/>
        <v/>
      </c>
      <c r="L10" s="54" t="str">
        <f t="shared" si="2"/>
        <v/>
      </c>
      <c r="M10" s="54" t="str">
        <f t="shared" si="5"/>
        <v/>
      </c>
      <c r="N10" s="54" t="str">
        <f t="shared" si="4"/>
        <v/>
      </c>
    </row>
    <row r="11" spans="1:14" ht="16.5" x14ac:dyDescent="0.3">
      <c r="A11" s="52"/>
      <c r="B11" s="52"/>
      <c r="C11" s="52"/>
      <c r="D11" s="52"/>
      <c r="E11" s="52"/>
      <c r="F11" s="52"/>
      <c r="G11" s="52"/>
      <c r="H11" s="52"/>
      <c r="I11" s="53"/>
      <c r="J11" s="54" t="str">
        <f t="shared" si="0"/>
        <v/>
      </c>
      <c r="K11" s="54" t="str">
        <f t="shared" si="1"/>
        <v/>
      </c>
      <c r="L11" s="54" t="str">
        <f t="shared" si="2"/>
        <v/>
      </c>
      <c r="M11" s="54" t="str">
        <f t="shared" si="5"/>
        <v/>
      </c>
      <c r="N11" s="54" t="str">
        <f t="shared" si="4"/>
        <v/>
      </c>
    </row>
    <row r="12" spans="1:14" ht="16.5" x14ac:dyDescent="0.3">
      <c r="A12" s="52"/>
      <c r="B12" s="52"/>
      <c r="C12" s="52"/>
      <c r="D12" s="52"/>
      <c r="E12" s="52"/>
      <c r="F12" s="52"/>
      <c r="G12" s="52"/>
      <c r="H12" s="52"/>
      <c r="I12" s="53"/>
      <c r="J12" s="54" t="str">
        <f t="shared" si="0"/>
        <v/>
      </c>
      <c r="K12" s="54" t="str">
        <f t="shared" si="1"/>
        <v/>
      </c>
      <c r="L12" s="54" t="str">
        <f t="shared" si="2"/>
        <v/>
      </c>
      <c r="M12" s="54" t="str">
        <f t="shared" si="5"/>
        <v/>
      </c>
      <c r="N12" s="54" t="str">
        <f t="shared" si="4"/>
        <v/>
      </c>
    </row>
    <row r="13" spans="1:14" ht="16.5" x14ac:dyDescent="0.3">
      <c r="A13" s="52"/>
      <c r="B13" s="52"/>
      <c r="C13" s="52"/>
      <c r="D13" s="52"/>
      <c r="E13" s="52"/>
      <c r="F13" s="52"/>
      <c r="G13" s="52"/>
      <c r="H13" s="52"/>
      <c r="I13" s="53"/>
      <c r="J13" s="54" t="str">
        <f t="shared" si="0"/>
        <v/>
      </c>
      <c r="K13" s="54" t="str">
        <f t="shared" si="1"/>
        <v/>
      </c>
      <c r="L13" s="54" t="str">
        <f t="shared" si="2"/>
        <v/>
      </c>
      <c r="M13" s="54" t="str">
        <f t="shared" si="5"/>
        <v/>
      </c>
      <c r="N13" s="54" t="str">
        <f t="shared" si="4"/>
        <v/>
      </c>
    </row>
    <row r="14" spans="1:14" ht="16.5" x14ac:dyDescent="0.3">
      <c r="A14" s="52"/>
      <c r="B14" s="52"/>
      <c r="C14" s="52"/>
      <c r="D14" s="52"/>
      <c r="E14" s="52"/>
      <c r="F14" s="52"/>
      <c r="G14" s="52"/>
      <c r="H14" s="52"/>
      <c r="I14" s="53"/>
      <c r="J14" s="54" t="str">
        <f t="shared" si="0"/>
        <v/>
      </c>
      <c r="K14" s="54" t="str">
        <f t="shared" si="1"/>
        <v/>
      </c>
      <c r="L14" s="54" t="str">
        <f t="shared" si="2"/>
        <v/>
      </c>
      <c r="M14" s="54" t="str">
        <f t="shared" si="5"/>
        <v/>
      </c>
      <c r="N14" s="54" t="str">
        <f t="shared" si="4"/>
        <v/>
      </c>
    </row>
    <row r="15" spans="1:14" ht="16.5" x14ac:dyDescent="0.3">
      <c r="A15" s="52"/>
      <c r="B15" s="52"/>
      <c r="C15" s="52"/>
      <c r="D15" s="52"/>
      <c r="E15" s="52"/>
      <c r="F15" s="52"/>
      <c r="G15" s="52"/>
      <c r="H15" s="52"/>
      <c r="I15" s="53"/>
      <c r="J15" s="54" t="str">
        <f t="shared" si="0"/>
        <v/>
      </c>
      <c r="K15" s="54" t="str">
        <f t="shared" si="1"/>
        <v/>
      </c>
      <c r="L15" s="54" t="str">
        <f t="shared" si="2"/>
        <v/>
      </c>
      <c r="M15" s="54" t="str">
        <f t="shared" si="5"/>
        <v/>
      </c>
      <c r="N15" s="54" t="str">
        <f t="shared" si="4"/>
        <v/>
      </c>
    </row>
    <row r="16" spans="1:14" ht="16.5" hidden="1" x14ac:dyDescent="0.3">
      <c r="A16" s="47"/>
      <c r="B16" s="48"/>
      <c r="C16" s="48"/>
      <c r="D16" s="48"/>
      <c r="E16" s="48"/>
      <c r="F16" s="48"/>
      <c r="G16" s="48"/>
      <c r="H16" s="49"/>
      <c r="I16" s="50"/>
      <c r="J16" s="51" t="str">
        <f t="shared" si="0"/>
        <v/>
      </c>
      <c r="K16" s="51" t="str">
        <f t="shared" si="1"/>
        <v/>
      </c>
      <c r="L16" s="51" t="str">
        <f t="shared" si="2"/>
        <v/>
      </c>
      <c r="M16" s="51" t="str">
        <f t="shared" si="5"/>
        <v/>
      </c>
      <c r="N16" s="51" t="str">
        <f t="shared" si="4"/>
        <v/>
      </c>
    </row>
    <row r="17" spans="1:14" ht="16.5" hidden="1" x14ac:dyDescent="0.3">
      <c r="A17" s="12"/>
      <c r="B17" s="13"/>
      <c r="C17" s="13"/>
      <c r="D17" s="13"/>
      <c r="E17" s="13"/>
      <c r="F17" s="13"/>
      <c r="G17" s="13"/>
      <c r="H17" s="26"/>
      <c r="I17" s="36"/>
      <c r="J17" s="7" t="str">
        <f t="shared" si="0"/>
        <v/>
      </c>
      <c r="K17" s="7" t="str">
        <f t="shared" si="1"/>
        <v/>
      </c>
      <c r="L17" s="7" t="str">
        <f t="shared" si="2"/>
        <v/>
      </c>
      <c r="M17" s="7" t="str">
        <f t="shared" si="5"/>
        <v/>
      </c>
      <c r="N17" s="7" t="str">
        <f t="shared" si="4"/>
        <v/>
      </c>
    </row>
    <row r="18" spans="1:14" ht="16.5" hidden="1" x14ac:dyDescent="0.3">
      <c r="A18" s="9"/>
      <c r="B18" s="10"/>
      <c r="C18" s="10"/>
      <c r="D18" s="10"/>
      <c r="E18" s="10"/>
      <c r="F18" s="10"/>
      <c r="G18" s="10"/>
      <c r="H18" s="11"/>
      <c r="I18" s="37"/>
      <c r="J18" s="8" t="str">
        <f t="shared" si="0"/>
        <v/>
      </c>
      <c r="K18" s="8" t="str">
        <f t="shared" si="1"/>
        <v/>
      </c>
      <c r="L18" s="8" t="str">
        <f t="shared" si="2"/>
        <v/>
      </c>
      <c r="M18" s="8" t="str">
        <f t="shared" si="5"/>
        <v/>
      </c>
      <c r="N18" s="8" t="str">
        <f t="shared" si="4"/>
        <v/>
      </c>
    </row>
    <row r="19" spans="1:14" ht="16.5" hidden="1" x14ac:dyDescent="0.3">
      <c r="A19" s="12"/>
      <c r="B19" s="13"/>
      <c r="C19" s="13"/>
      <c r="D19" s="13"/>
      <c r="E19" s="13"/>
      <c r="F19" s="13"/>
      <c r="G19" s="13"/>
      <c r="H19" s="26"/>
      <c r="I19" s="36"/>
      <c r="J19" s="7" t="str">
        <f t="shared" si="0"/>
        <v/>
      </c>
      <c r="K19" s="7" t="str">
        <f t="shared" si="1"/>
        <v/>
      </c>
      <c r="L19" s="7" t="str">
        <f t="shared" si="2"/>
        <v/>
      </c>
      <c r="M19" s="7" t="str">
        <f t="shared" si="5"/>
        <v/>
      </c>
      <c r="N19" s="7" t="str">
        <f t="shared" si="4"/>
        <v/>
      </c>
    </row>
    <row r="20" spans="1:14" ht="16.5" hidden="1" x14ac:dyDescent="0.3">
      <c r="A20" s="9"/>
      <c r="B20" s="10"/>
      <c r="C20" s="10"/>
      <c r="D20" s="10"/>
      <c r="E20" s="10"/>
      <c r="F20" s="10"/>
      <c r="G20" s="10"/>
      <c r="H20" s="11"/>
      <c r="I20" s="37"/>
      <c r="J20" s="8" t="str">
        <f t="shared" si="0"/>
        <v/>
      </c>
      <c r="K20" s="8" t="str">
        <f t="shared" si="1"/>
        <v/>
      </c>
      <c r="L20" s="8" t="str">
        <f t="shared" si="2"/>
        <v/>
      </c>
      <c r="M20" s="8" t="str">
        <f t="shared" si="5"/>
        <v/>
      </c>
      <c r="N20" s="8" t="str">
        <f t="shared" si="4"/>
        <v/>
      </c>
    </row>
    <row r="21" spans="1:14" ht="16.5" hidden="1" x14ac:dyDescent="0.3">
      <c r="A21" s="12"/>
      <c r="B21" s="13"/>
      <c r="C21" s="13"/>
      <c r="D21" s="13"/>
      <c r="E21" s="13"/>
      <c r="F21" s="13"/>
      <c r="G21" s="13"/>
      <c r="H21" s="26"/>
      <c r="I21" s="36"/>
      <c r="J21" s="7" t="str">
        <f t="shared" si="0"/>
        <v/>
      </c>
      <c r="K21" s="7" t="str">
        <f t="shared" si="1"/>
        <v/>
      </c>
      <c r="L21" s="7" t="str">
        <f t="shared" si="2"/>
        <v/>
      </c>
      <c r="M21" s="7" t="str">
        <f t="shared" si="5"/>
        <v/>
      </c>
      <c r="N21" s="7" t="str">
        <f t="shared" si="4"/>
        <v/>
      </c>
    </row>
    <row r="22" spans="1:14" ht="16.5" hidden="1" x14ac:dyDescent="0.3">
      <c r="A22" s="9"/>
      <c r="B22" s="10"/>
      <c r="C22" s="10"/>
      <c r="D22" s="10"/>
      <c r="E22" s="10"/>
      <c r="F22" s="10"/>
      <c r="G22" s="10"/>
      <c r="H22" s="11"/>
      <c r="I22" s="37"/>
      <c r="J22" s="8" t="str">
        <f t="shared" si="0"/>
        <v/>
      </c>
      <c r="K22" s="8" t="str">
        <f t="shared" si="1"/>
        <v/>
      </c>
      <c r="L22" s="8" t="str">
        <f t="shared" si="2"/>
        <v/>
      </c>
      <c r="M22" s="8" t="str">
        <f t="shared" si="5"/>
        <v/>
      </c>
      <c r="N22" s="8" t="str">
        <f t="shared" si="4"/>
        <v/>
      </c>
    </row>
    <row r="23" spans="1:14" ht="16.5" hidden="1" x14ac:dyDescent="0.3">
      <c r="A23" s="12"/>
      <c r="B23" s="13"/>
      <c r="C23" s="13"/>
      <c r="D23" s="13"/>
      <c r="E23" s="13"/>
      <c r="F23" s="13"/>
      <c r="G23" s="13"/>
      <c r="H23" s="26"/>
      <c r="I23" s="36"/>
      <c r="J23" s="7" t="str">
        <f t="shared" si="0"/>
        <v/>
      </c>
      <c r="K23" s="7" t="str">
        <f t="shared" si="1"/>
        <v/>
      </c>
      <c r="L23" s="7" t="str">
        <f t="shared" si="2"/>
        <v/>
      </c>
      <c r="M23" s="7" t="str">
        <f t="shared" si="5"/>
        <v/>
      </c>
      <c r="N23" s="7" t="str">
        <f t="shared" si="4"/>
        <v/>
      </c>
    </row>
    <row r="24" spans="1:14" ht="16.5" hidden="1" x14ac:dyDescent="0.3">
      <c r="A24" s="9"/>
      <c r="B24" s="10"/>
      <c r="C24" s="10"/>
      <c r="D24" s="10"/>
      <c r="E24" s="10"/>
      <c r="F24" s="10"/>
      <c r="G24" s="10"/>
      <c r="H24" s="11"/>
      <c r="I24" s="37"/>
      <c r="J24" s="8" t="str">
        <f t="shared" si="0"/>
        <v/>
      </c>
      <c r="K24" s="8" t="str">
        <f t="shared" si="1"/>
        <v/>
      </c>
      <c r="L24" s="8" t="str">
        <f t="shared" si="2"/>
        <v/>
      </c>
      <c r="M24" s="8" t="str">
        <f t="shared" si="5"/>
        <v/>
      </c>
      <c r="N24" s="8" t="str">
        <f t="shared" si="4"/>
        <v/>
      </c>
    </row>
    <row r="25" spans="1:14" ht="16.5" hidden="1" x14ac:dyDescent="0.3">
      <c r="A25" s="12"/>
      <c r="B25" s="13"/>
      <c r="C25" s="13"/>
      <c r="D25" s="13"/>
      <c r="E25" s="13"/>
      <c r="F25" s="13"/>
      <c r="G25" s="13"/>
      <c r="H25" s="26"/>
      <c r="I25" s="36"/>
      <c r="J25" s="7" t="str">
        <f t="shared" si="0"/>
        <v/>
      </c>
      <c r="K25" s="7" t="str">
        <f t="shared" si="1"/>
        <v/>
      </c>
      <c r="L25" s="7" t="str">
        <f t="shared" si="2"/>
        <v/>
      </c>
      <c r="M25" s="7" t="str">
        <f t="shared" si="5"/>
        <v/>
      </c>
      <c r="N25" s="7" t="str">
        <f t="shared" si="4"/>
        <v/>
      </c>
    </row>
    <row r="26" spans="1:14" ht="16.5" hidden="1" x14ac:dyDescent="0.3">
      <c r="A26" s="9"/>
      <c r="B26" s="10"/>
      <c r="C26" s="10"/>
      <c r="D26" s="10"/>
      <c r="E26" s="10"/>
      <c r="F26" s="10"/>
      <c r="G26" s="10"/>
      <c r="H26" s="11"/>
      <c r="I26" s="37"/>
      <c r="J26" s="8" t="str">
        <f t="shared" si="0"/>
        <v/>
      </c>
      <c r="K26" s="8" t="str">
        <f t="shared" si="1"/>
        <v/>
      </c>
      <c r="L26" s="8" t="str">
        <f t="shared" si="2"/>
        <v/>
      </c>
      <c r="M26" s="8" t="str">
        <f t="shared" si="5"/>
        <v/>
      </c>
      <c r="N26" s="8" t="str">
        <f t="shared" si="4"/>
        <v/>
      </c>
    </row>
    <row r="27" spans="1:14" ht="16.5" hidden="1" x14ac:dyDescent="0.3">
      <c r="A27" s="12"/>
      <c r="B27" s="13"/>
      <c r="C27" s="13"/>
      <c r="D27" s="13"/>
      <c r="E27" s="13"/>
      <c r="F27" s="13"/>
      <c r="G27" s="13"/>
      <c r="H27" s="26"/>
      <c r="I27" s="36"/>
      <c r="J27" s="7" t="str">
        <f t="shared" si="0"/>
        <v/>
      </c>
      <c r="K27" s="7" t="str">
        <f t="shared" si="1"/>
        <v/>
      </c>
      <c r="L27" s="7" t="str">
        <f t="shared" si="2"/>
        <v/>
      </c>
      <c r="M27" s="7" t="str">
        <f t="shared" si="5"/>
        <v/>
      </c>
      <c r="N27" s="7" t="str">
        <f t="shared" si="4"/>
        <v/>
      </c>
    </row>
    <row r="28" spans="1:14" ht="16.5" hidden="1" x14ac:dyDescent="0.3">
      <c r="A28" s="9"/>
      <c r="B28" s="10"/>
      <c r="C28" s="10"/>
      <c r="D28" s="10"/>
      <c r="E28" s="10"/>
      <c r="F28" s="10"/>
      <c r="G28" s="10"/>
      <c r="H28" s="11"/>
      <c r="I28" s="37"/>
      <c r="J28" s="8" t="str">
        <f t="shared" si="0"/>
        <v/>
      </c>
      <c r="K28" s="8" t="str">
        <f t="shared" si="1"/>
        <v/>
      </c>
      <c r="L28" s="8" t="str">
        <f t="shared" si="2"/>
        <v/>
      </c>
      <c r="M28" s="8" t="str">
        <f t="shared" si="5"/>
        <v/>
      </c>
      <c r="N28" s="8" t="str">
        <f t="shared" si="4"/>
        <v/>
      </c>
    </row>
    <row r="29" spans="1:14" ht="16.5" hidden="1" x14ac:dyDescent="0.3">
      <c r="A29" s="12"/>
      <c r="B29" s="13"/>
      <c r="C29" s="13"/>
      <c r="D29" s="13"/>
      <c r="E29" s="13"/>
      <c r="F29" s="13"/>
      <c r="G29" s="13"/>
      <c r="H29" s="26"/>
      <c r="I29" s="36"/>
      <c r="J29" s="7" t="str">
        <f t="shared" si="0"/>
        <v/>
      </c>
      <c r="K29" s="7" t="str">
        <f t="shared" si="1"/>
        <v/>
      </c>
      <c r="L29" s="7" t="str">
        <f t="shared" si="2"/>
        <v/>
      </c>
      <c r="M29" s="7" t="str">
        <f t="shared" si="5"/>
        <v/>
      </c>
      <c r="N29" s="7" t="str">
        <f t="shared" si="4"/>
        <v/>
      </c>
    </row>
    <row r="30" spans="1:14" ht="16.5" hidden="1" x14ac:dyDescent="0.3">
      <c r="A30" s="9"/>
      <c r="B30" s="10"/>
      <c r="C30" s="10"/>
      <c r="D30" s="10"/>
      <c r="E30" s="10"/>
      <c r="F30" s="10"/>
      <c r="G30" s="10"/>
      <c r="H30" s="11"/>
      <c r="I30" s="37"/>
      <c r="J30" s="8" t="str">
        <f t="shared" si="0"/>
        <v/>
      </c>
      <c r="K30" s="8" t="str">
        <f t="shared" si="1"/>
        <v/>
      </c>
      <c r="L30" s="8" t="str">
        <f t="shared" si="2"/>
        <v/>
      </c>
      <c r="M30" s="8" t="str">
        <f t="shared" si="5"/>
        <v/>
      </c>
      <c r="N30" s="8" t="str">
        <f t="shared" si="4"/>
        <v/>
      </c>
    </row>
    <row r="31" spans="1:14" ht="16.5" hidden="1" x14ac:dyDescent="0.3">
      <c r="A31" s="12"/>
      <c r="B31" s="13"/>
      <c r="C31" s="13"/>
      <c r="D31" s="13"/>
      <c r="E31" s="13"/>
      <c r="F31" s="13"/>
      <c r="G31" s="13"/>
      <c r="H31" s="26"/>
      <c r="I31" s="36"/>
      <c r="J31" s="7" t="str">
        <f t="shared" si="0"/>
        <v/>
      </c>
      <c r="K31" s="7" t="str">
        <f t="shared" si="1"/>
        <v/>
      </c>
      <c r="L31" s="7" t="str">
        <f t="shared" si="2"/>
        <v/>
      </c>
      <c r="M31" s="7" t="str">
        <f t="shared" si="5"/>
        <v/>
      </c>
      <c r="N31" s="7" t="str">
        <f t="shared" si="4"/>
        <v/>
      </c>
    </row>
    <row r="32" spans="1:14" ht="16.5" x14ac:dyDescent="0.3">
      <c r="A32" s="44"/>
      <c r="B32" s="44"/>
      <c r="C32" s="44"/>
      <c r="D32" s="44"/>
      <c r="E32" s="44"/>
      <c r="F32" s="44"/>
      <c r="G32" s="44"/>
      <c r="H32" s="44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N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P39" sqref="P39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15" customWidth="1"/>
    <col min="10" max="11" width="10.5" style="15" customWidth="1"/>
    <col min="12" max="12" width="9.5" style="15" customWidth="1"/>
    <col min="13" max="13" width="10.08203125" style="15" customWidth="1"/>
    <col min="14" max="14" width="11.08203125" style="15" customWidth="1"/>
  </cols>
  <sheetData>
    <row r="1" spans="1:14" s="14" customFormat="1" ht="17" thickBot="1" x14ac:dyDescent="0.35">
      <c r="A1" s="29" t="str">
        <f>微程序地址入口表!A2</f>
        <v>LW</v>
      </c>
      <c r="B1" s="30" t="str">
        <f>微程序地址入口表!B2</f>
        <v>SW</v>
      </c>
      <c r="C1" s="30" t="str">
        <f>微程序地址入口表!C2</f>
        <v>BEQ</v>
      </c>
      <c r="D1" s="30" t="str">
        <f>微程序地址入口表!D2</f>
        <v>SLT</v>
      </c>
      <c r="E1" s="30" t="str">
        <f>微程序地址入口表!E2</f>
        <v>ADDI</v>
      </c>
      <c r="F1" s="30" t="str">
        <f>微程序地址入口表!F2</f>
        <v>ERET</v>
      </c>
      <c r="G1" s="30">
        <f>微程序地址入口表!G2</f>
        <v>0</v>
      </c>
      <c r="H1" s="31">
        <f>微程序地址入口表!H2</f>
        <v>0</v>
      </c>
      <c r="I1" s="27" t="s">
        <v>0</v>
      </c>
      <c r="J1" s="28" t="str">
        <f>微程序地址入口表!J2</f>
        <v>S4</v>
      </c>
      <c r="K1" s="28" t="str">
        <f>微程序地址入口表!K2</f>
        <v>S3</v>
      </c>
      <c r="L1" s="28" t="str">
        <f>微程序地址入口表!L2</f>
        <v>S2</v>
      </c>
      <c r="M1" s="28" t="str">
        <f>微程序地址入口表!M2</f>
        <v>S1</v>
      </c>
      <c r="N1" s="28" t="str">
        <f>微程序地址入口表!N2</f>
        <v>S0</v>
      </c>
    </row>
    <row r="2" spans="1:14" ht="14.5" thickTop="1" x14ac:dyDescent="0.3">
      <c r="A2" s="1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17" t="str">
        <f>IF(微程序地址入口表!B3&lt;&gt;"",IF(微程序地址入口表!B3=1,微程序地址入口表!B$2&amp;"&amp;",IF(微程序地址入口表!B3=0,"~"&amp;微程序地址入口表!B$2&amp;"&amp;","")),"")</f>
        <v/>
      </c>
      <c r="C2" s="17" t="str">
        <f>IF(微程序地址入口表!C3&lt;&gt;"",IF(微程序地址入口表!C3=1,微程序地址入口表!C$2&amp;"&amp;",IF(微程序地址入口表!C3=0,"~"&amp;微程序地址入口表!C$2&amp;"&amp;","")),"")</f>
        <v/>
      </c>
      <c r="D2" s="17" t="str">
        <f>IF(微程序地址入口表!D3&lt;&gt;"",IF(微程序地址入口表!D3=1,微程序地址入口表!D$2&amp;"&amp;",IF(微程序地址入口表!D3=0,"~"&amp;微程序地址入口表!D$2&amp;"&amp;","")),"")</f>
        <v/>
      </c>
      <c r="E2" s="17" t="str">
        <f>IF(微程序地址入口表!E3&lt;&gt;"",IF(微程序地址入口表!E3=1,微程序地址入口表!E$2&amp;"&amp;",IF(微程序地址入口表!E3=0,"~"&amp;微程序地址入口表!E$2&amp;"&amp;","")),"")</f>
        <v/>
      </c>
      <c r="F2" s="17" t="str">
        <f>IF(微程序地址入口表!F3&lt;&gt;"",IF(微程序地址入口表!F3=1,微程序地址入口表!F$2&amp;"&amp;",IF(微程序地址入口表!F3=0,"~"&amp;微程序地址入口表!F$2&amp;"&amp;","")),"")</f>
        <v/>
      </c>
      <c r="G2" s="17" t="str">
        <f>IF(微程序地址入口表!G3&lt;&gt;"",IF(微程序地址入口表!G3=1,微程序地址入口表!G$2&amp;"&amp;",IF(微程序地址入口表!G3=0,"~"&amp;微程序地址入口表!G$2&amp;"&amp;","")),"")</f>
        <v/>
      </c>
      <c r="H2" s="21" t="str">
        <f>IF(微程序地址入口表!H3&lt;&gt;"",IF(微程序地址入口表!H3=1,微程序地址入口表!H$2&amp;"&amp;",IF(微程序地址入口表!H3=0,"~"&amp;微程序地址入口表!H$2&amp;"&amp;","")),"")</f>
        <v/>
      </c>
      <c r="I2" s="22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19" t="str">
        <f>IF(微程序地址入口表!A4&lt;&gt;"",IF(微程序地址入口表!A4=1,微程序地址入口表!A$2&amp;"&amp;",IF(微程序地址入口表!A4=0,"~"&amp;微程序地址入口表!A$2&amp;"&amp;","")),"")</f>
        <v/>
      </c>
      <c r="B3" s="18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8" t="str">
        <f>IF(微程序地址入口表!C4&lt;&gt;"",IF(微程序地址入口表!C4=1,微程序地址入口表!C$2&amp;"&amp;",IF(微程序地址入口表!C4=0,"~"&amp;微程序地址入口表!C$2&amp;"&amp;","")),"")</f>
        <v/>
      </c>
      <c r="D3" s="18" t="str">
        <f>IF(微程序地址入口表!D4&lt;&gt;"",IF(微程序地址入口表!D4=1,微程序地址入口表!D$2&amp;"&amp;",IF(微程序地址入口表!D4=0,"~"&amp;微程序地址入口表!D$2&amp;"&amp;","")),"")</f>
        <v/>
      </c>
      <c r="E3" s="18" t="str">
        <f>IF(微程序地址入口表!E4&lt;&gt;"",IF(微程序地址入口表!E4=1,微程序地址入口表!E$2&amp;"&amp;",IF(微程序地址入口表!E4=0,"~"&amp;微程序地址入口表!E$2&amp;"&amp;","")),"")</f>
        <v/>
      </c>
      <c r="F3" s="18" t="str">
        <f>IF(微程序地址入口表!F4&lt;&gt;"",IF(微程序地址入口表!F4=1,微程序地址入口表!F$2&amp;"&amp;",IF(微程序地址入口表!F4=0,"~"&amp;微程序地址入口表!F$2&amp;"&amp;","")),"")</f>
        <v/>
      </c>
      <c r="G3" s="18" t="str">
        <f>IF(微程序地址入口表!G4&lt;&gt;"",IF(微程序地址入口表!G4=1,微程序地址入口表!G$2&amp;"&amp;",IF(微程序地址入口表!G4=0,"~"&amp;微程序地址入口表!G$2&amp;"&amp;","")),"")</f>
        <v/>
      </c>
      <c r="H3" s="23" t="str">
        <f>IF(微程序地址入口表!H4&lt;&gt;"",IF(微程序地址入口表!H4=1,微程序地址入口表!H$2&amp;"&amp;",IF(微程序地址入口表!H4=0,"~"&amp;微程序地址入口表!H$2&amp;"&amp;","")),"")</f>
        <v/>
      </c>
      <c r="I3" s="22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19" t="str">
        <f>IF(微程序地址入口表!A5&lt;&gt;"",IF(微程序地址入口表!A5=1,微程序地址入口表!A$2&amp;"&amp;",IF(微程序地址入口表!A5=0,"~"&amp;微程序地址入口表!A$2&amp;"&amp;","")),"")</f>
        <v/>
      </c>
      <c r="B4" s="18" t="str">
        <f>IF(微程序地址入口表!B5&lt;&gt;"",IF(微程序地址入口表!B5=1,微程序地址入口表!B$2&amp;"&amp;",IF(微程序地址入口表!B5=0,"~"&amp;微程序地址入口表!B$2&amp;"&amp;","")),"")</f>
        <v/>
      </c>
      <c r="C4" s="18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8" t="str">
        <f>IF(微程序地址入口表!D5&lt;&gt;"",IF(微程序地址入口表!D5=1,微程序地址入口表!D$2&amp;"&amp;",IF(微程序地址入口表!D5=0,"~"&amp;微程序地址入口表!D$2&amp;"&amp;","")),"")</f>
        <v/>
      </c>
      <c r="E4" s="18" t="str">
        <f>IF(微程序地址入口表!E5&lt;&gt;"",IF(微程序地址入口表!E5=1,微程序地址入口表!E$2&amp;"&amp;",IF(微程序地址入口表!E5=0,"~"&amp;微程序地址入口表!E$2&amp;"&amp;","")),"")</f>
        <v/>
      </c>
      <c r="F4" s="18" t="str">
        <f>IF(微程序地址入口表!F5&lt;&gt;"",IF(微程序地址入口表!F5=1,微程序地址入口表!F$2&amp;"&amp;",IF(微程序地址入口表!F5=0,"~"&amp;微程序地址入口表!F$2&amp;"&amp;","")),"")</f>
        <v/>
      </c>
      <c r="G4" s="18" t="str">
        <f>IF(微程序地址入口表!G5&lt;&gt;"",IF(微程序地址入口表!G5=1,微程序地址入口表!G$2&amp;"&amp;",IF(微程序地址入口表!G5=0,"~"&amp;微程序地址入口表!G$2&amp;"&amp;","")),"")</f>
        <v/>
      </c>
      <c r="H4" s="23" t="str">
        <f>IF(微程序地址入口表!H5&lt;&gt;"",IF(微程序地址入口表!H5=1,微程序地址入口表!H$2&amp;"&amp;",IF(微程序地址入口表!H5=0,"~"&amp;微程序地址入口表!H$2&amp;"&amp;","")),"")</f>
        <v/>
      </c>
      <c r="I4" s="22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19" t="str">
        <f>IF(微程序地址入口表!A6&lt;&gt;"",IF(微程序地址入口表!A6=1,微程序地址入口表!A$2&amp;"&amp;",IF(微程序地址入口表!A6=0,"~"&amp;微程序地址入口表!A$2&amp;"&amp;","")),"")</f>
        <v/>
      </c>
      <c r="B5" s="18" t="str">
        <f>IF(微程序地址入口表!B6&lt;&gt;"",IF(微程序地址入口表!B6=1,微程序地址入口表!B$2&amp;"&amp;",IF(微程序地址入口表!B6=0,"~"&amp;微程序地址入口表!B$2&amp;"&amp;","")),"")</f>
        <v/>
      </c>
      <c r="C5" s="18" t="str">
        <f>IF(微程序地址入口表!C6&lt;&gt;"",IF(微程序地址入口表!C6=1,微程序地址入口表!C$2&amp;"&amp;",IF(微程序地址入口表!C6=0,"~"&amp;微程序地址入口表!C$2&amp;"&amp;","")),"")</f>
        <v/>
      </c>
      <c r="D5" s="18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8" t="str">
        <f>IF(微程序地址入口表!E6&lt;&gt;"",IF(微程序地址入口表!E6=1,微程序地址入口表!E$2&amp;"&amp;",IF(微程序地址入口表!E6=0,"~"&amp;微程序地址入口表!E$2&amp;"&amp;","")),"")</f>
        <v/>
      </c>
      <c r="F5" s="18" t="str">
        <f>IF(微程序地址入口表!F6&lt;&gt;"",IF(微程序地址入口表!F6=1,微程序地址入口表!F$2&amp;"&amp;",IF(微程序地址入口表!F6=0,"~"&amp;微程序地址入口表!F$2&amp;"&amp;","")),"")</f>
        <v/>
      </c>
      <c r="G5" s="18" t="str">
        <f>IF(微程序地址入口表!G6&lt;&gt;"",IF(微程序地址入口表!G6=1,微程序地址入口表!G$2&amp;"&amp;",IF(微程序地址入口表!G6=0,"~"&amp;微程序地址入口表!G$2&amp;"&amp;","")),"")</f>
        <v/>
      </c>
      <c r="H5" s="23" t="str">
        <f>IF(微程序地址入口表!H6&lt;&gt;"",IF(微程序地址入口表!H6=1,微程序地址入口表!H$2&amp;"&amp;",IF(微程序地址入口表!H6=0,"~"&amp;微程序地址入口表!H$2&amp;"&amp;","")),"")</f>
        <v/>
      </c>
      <c r="I5" s="22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19" t="str">
        <f>IF(微程序地址入口表!A7&lt;&gt;"",IF(微程序地址入口表!A7=1,微程序地址入口表!A$2&amp;"&amp;",IF(微程序地址入口表!A7=0,"~"&amp;微程序地址入口表!A$2&amp;"&amp;","")),"")</f>
        <v/>
      </c>
      <c r="B6" s="18" t="str">
        <f>IF(微程序地址入口表!B7&lt;&gt;"",IF(微程序地址入口表!B7=1,微程序地址入口表!B$2&amp;"&amp;",IF(微程序地址入口表!B7=0,"~"&amp;微程序地址入口表!B$2&amp;"&amp;","")),"")</f>
        <v/>
      </c>
      <c r="C6" s="18" t="str">
        <f>IF(微程序地址入口表!C7&lt;&gt;"",IF(微程序地址入口表!C7=1,微程序地址入口表!C$2&amp;"&amp;",IF(微程序地址入口表!C7=0,"~"&amp;微程序地址入口表!C$2&amp;"&amp;","")),"")</f>
        <v/>
      </c>
      <c r="D6" s="18" t="str">
        <f>IF(微程序地址入口表!D7&lt;&gt;"",IF(微程序地址入口表!D7=1,微程序地址入口表!D$2&amp;"&amp;",IF(微程序地址入口表!D7=0,"~"&amp;微程序地址入口表!D$2&amp;"&amp;","")),"")</f>
        <v/>
      </c>
      <c r="E6" s="18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8" t="str">
        <f>IF(微程序地址入口表!F7&lt;&gt;"",IF(微程序地址入口表!F7=1,微程序地址入口表!F$2&amp;"&amp;",IF(微程序地址入口表!F7=0,"~"&amp;微程序地址入口表!F$2&amp;"&amp;","")),"")</f>
        <v/>
      </c>
      <c r="G6" s="18" t="str">
        <f>IF(微程序地址入口表!G7&lt;&gt;"",IF(微程序地址入口表!G7=1,微程序地址入口表!G$2&amp;"&amp;",IF(微程序地址入口表!G7=0,"~"&amp;微程序地址入口表!G$2&amp;"&amp;","")),"")</f>
        <v/>
      </c>
      <c r="H6" s="23" t="str">
        <f>IF(微程序地址入口表!H7&lt;&gt;"",IF(微程序地址入口表!H7=1,微程序地址入口表!H$2&amp;"&amp;",IF(微程序地址入口表!H7=0,"~"&amp;微程序地址入口表!H$2&amp;"&amp;","")),"")</f>
        <v/>
      </c>
      <c r="I6" s="22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19" t="str">
        <f>IF(微程序地址入口表!A8&lt;&gt;"",IF(微程序地址入口表!A8=1,微程序地址入口表!A$2&amp;"&amp;",IF(微程序地址入口表!A8=0,"~"&amp;微程序地址入口表!A$2&amp;"&amp;","")),"")</f>
        <v/>
      </c>
      <c r="B7" s="18" t="str">
        <f>IF(微程序地址入口表!B8&lt;&gt;"",IF(微程序地址入口表!B8=1,微程序地址入口表!B$2&amp;"&amp;",IF(微程序地址入口表!B8=0,"~"&amp;微程序地址入口表!B$2&amp;"&amp;","")),"")</f>
        <v/>
      </c>
      <c r="C7" s="18" t="str">
        <f>IF(微程序地址入口表!C8&lt;&gt;"",IF(微程序地址入口表!C8=1,微程序地址入口表!C$2&amp;"&amp;",IF(微程序地址入口表!C8=0,"~"&amp;微程序地址入口表!C$2&amp;"&amp;","")),"")</f>
        <v/>
      </c>
      <c r="D7" s="18" t="str">
        <f>IF(微程序地址入口表!D8&lt;&gt;"",IF(微程序地址入口表!D8=1,微程序地址入口表!D$2&amp;"&amp;",IF(微程序地址入口表!D8=0,"~"&amp;微程序地址入口表!D$2&amp;"&amp;","")),"")</f>
        <v/>
      </c>
      <c r="E7" s="18" t="str">
        <f>IF(微程序地址入口表!E8&lt;&gt;"",IF(微程序地址入口表!E8=1,微程序地址入口表!E$2&amp;"&amp;",IF(微程序地址入口表!E8=0,"~"&amp;微程序地址入口表!E$2&amp;"&amp;","")),"")</f>
        <v/>
      </c>
      <c r="F7" s="18" t="str">
        <f>IF(微程序地址入口表!F8&lt;&gt;"",IF(微程序地址入口表!F8=1,微程序地址入口表!F$2&amp;"&amp;",IF(微程序地址入口表!F8=0,"~"&amp;微程序地址入口表!F$2&amp;"&amp;","")),"")</f>
        <v/>
      </c>
      <c r="G7" s="18" t="str">
        <f>IF(微程序地址入口表!G8&lt;&gt;"",IF(微程序地址入口表!G8=1,微程序地址入口表!G$2&amp;"&amp;",IF(微程序地址入口表!G8=0,"~"&amp;微程序地址入口表!G$2&amp;"&amp;","")),"")</f>
        <v/>
      </c>
      <c r="H7" s="23" t="str">
        <f>IF(微程序地址入口表!H8&lt;&gt;"",IF(微程序地址入口表!H8=1,微程序地址入口表!H$2&amp;"&amp;",IF(微程序地址入口表!H8=0,"~"&amp;微程序地址入口表!H$2&amp;"&amp;","")),"")</f>
        <v/>
      </c>
      <c r="I7" s="22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19" t="str">
        <f>IF(微程序地址入口表!A9&lt;&gt;"",IF(微程序地址入口表!A9=1,微程序地址入口表!A$2&amp;"&amp;",IF(微程序地址入口表!A9=0,"~"&amp;微程序地址入口表!A$2&amp;"&amp;","")),"")</f>
        <v/>
      </c>
      <c r="B8" s="18" t="str">
        <f>IF(微程序地址入口表!B9&lt;&gt;"",IF(微程序地址入口表!B9=1,微程序地址入口表!B$2&amp;"&amp;",IF(微程序地址入口表!B9=0,"~"&amp;微程序地址入口表!B$2&amp;"&amp;","")),"")</f>
        <v/>
      </c>
      <c r="C8" s="18" t="str">
        <f>IF(微程序地址入口表!C9&lt;&gt;"",IF(微程序地址入口表!C9=1,微程序地址入口表!C$2&amp;"&amp;",IF(微程序地址入口表!C9=0,"~"&amp;微程序地址入口表!C$2&amp;"&amp;","")),"")</f>
        <v/>
      </c>
      <c r="D8" s="18" t="str">
        <f>IF(微程序地址入口表!D9&lt;&gt;"",IF(微程序地址入口表!D9=1,微程序地址入口表!D$2&amp;"&amp;",IF(微程序地址入口表!D9=0,"~"&amp;微程序地址入口表!D$2&amp;"&amp;","")),"")</f>
        <v/>
      </c>
      <c r="E8" s="18" t="str">
        <f>IF(微程序地址入口表!E9&lt;&gt;"",IF(微程序地址入口表!E9=1,微程序地址入口表!E$2&amp;"&amp;",IF(微程序地址入口表!E9=0,"~"&amp;微程序地址入口表!E$2&amp;"&amp;","")),"")</f>
        <v/>
      </c>
      <c r="F8" s="18" t="str">
        <f>IF(微程序地址入口表!F9&lt;&gt;"",IF(微程序地址入口表!F9=1,微程序地址入口表!F$2&amp;"&amp;",IF(微程序地址入口表!F9=0,"~"&amp;微程序地址入口表!F$2&amp;"&amp;","")),"")</f>
        <v/>
      </c>
      <c r="G8" s="18" t="str">
        <f>IF(微程序地址入口表!G9&lt;&gt;"",IF(微程序地址入口表!G9=1,微程序地址入口表!G$2&amp;"&amp;",IF(微程序地址入口表!G9=0,"~"&amp;微程序地址入口表!G$2&amp;"&amp;","")),"")</f>
        <v/>
      </c>
      <c r="H8" s="23" t="str">
        <f>IF(微程序地址入口表!H9&lt;&gt;"",IF(微程序地址入口表!H9=1,微程序地址入口表!H$2&amp;"&amp;",IF(微程序地址入口表!H9=0,"~"&amp;微程序地址入口表!H$2&amp;"&amp;","")),"")</f>
        <v/>
      </c>
      <c r="I8" s="22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1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8" t="str">
        <f>IF(微程序地址入口表!B10&lt;&gt;"",IF(微程序地址入口表!B10=1,微程序地址入口表!B$2&amp;"&amp;",IF(微程序地址入口表!B10=0,"~"&amp;微程序地址入口表!B$2&amp;"&amp;","")),"")</f>
        <v/>
      </c>
      <c r="C9" s="18" t="str">
        <f>IF(微程序地址入口表!C10&lt;&gt;"",IF(微程序地址入口表!C10=1,微程序地址入口表!C$2&amp;"&amp;",IF(微程序地址入口表!C10=0,"~"&amp;微程序地址入口表!C$2&amp;"&amp;","")),"")</f>
        <v/>
      </c>
      <c r="D9" s="18" t="str">
        <f>IF(微程序地址入口表!D10&lt;&gt;"",IF(微程序地址入口表!D10=1,微程序地址入口表!D$2&amp;"&amp;",IF(微程序地址入口表!D10=0,"~"&amp;微程序地址入口表!D$2&amp;"&amp;","")),"")</f>
        <v/>
      </c>
      <c r="E9" s="18" t="str">
        <f>IF(微程序地址入口表!E10&lt;&gt;"",IF(微程序地址入口表!E10=1,微程序地址入口表!E$2&amp;"&amp;",IF(微程序地址入口表!E10=0,"~"&amp;微程序地址入口表!E$2&amp;"&amp;","")),"")</f>
        <v/>
      </c>
      <c r="F9" s="18" t="str">
        <f>IF(微程序地址入口表!F10&lt;&gt;"",IF(微程序地址入口表!F10=1,微程序地址入口表!F$2&amp;"&amp;",IF(微程序地址入口表!F10=0,"~"&amp;微程序地址入口表!F$2&amp;"&amp;","")),"")</f>
        <v/>
      </c>
      <c r="G9" s="18" t="str">
        <f>IF(微程序地址入口表!G10&lt;&gt;"",IF(微程序地址入口表!G10=1,微程序地址入口表!G$2&amp;"&amp;",IF(微程序地址入口表!G10=0,"~"&amp;微程序地址入口表!G$2&amp;"&amp;","")),"")</f>
        <v/>
      </c>
      <c r="H9" s="23" t="str">
        <f>IF(微程序地址入口表!H10&lt;&gt;"",IF(微程序地址入口表!H10=1,微程序地址入口表!H$2&amp;"&amp;",IF(微程序地址入口表!H10=0,"~"&amp;微程序地址入口表!H$2&amp;"&amp;","")),"")</f>
        <v/>
      </c>
      <c r="I9" s="22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1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8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8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8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8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8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8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3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2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1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8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8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8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8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8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8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3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2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1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8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8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8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8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8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8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3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2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1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8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8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8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8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8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8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3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2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1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8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8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8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8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8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8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3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2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1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8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8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8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8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8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8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3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2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1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8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8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8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8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8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8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3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2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1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8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8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8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8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8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8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3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2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1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8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8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8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8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8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8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3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2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1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8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8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8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8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8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8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3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2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1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8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8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8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8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8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8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3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2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1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8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8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8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8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8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8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3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2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1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8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8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8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8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8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8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3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2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1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8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8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8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8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8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8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3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2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1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8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8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8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8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8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8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3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2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1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8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8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8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8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8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8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3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2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1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8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8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8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8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8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8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3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2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1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8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8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8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8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8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8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3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2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1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8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8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8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8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8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8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3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2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1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8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8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8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8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8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8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3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2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1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8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8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8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8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8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8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3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2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45"/>
      <c r="B31" s="45"/>
      <c r="C31" s="45"/>
      <c r="D31" s="45"/>
      <c r="E31" s="45"/>
      <c r="F31" s="45"/>
      <c r="G31" s="45"/>
      <c r="H31" s="45"/>
      <c r="I31" s="46"/>
      <c r="J31" s="32" t="str">
        <f>IF(LEN(J32)&gt;1,LEFT(J32,LEN(J32)-1),"")</f>
        <v>SLT+ADDI</v>
      </c>
      <c r="K31" s="32" t="str">
        <f t="shared" ref="K31:N31" si="1">IF(LEN(K32)&gt;1,LEFT(K32,LEN(K32)-1),"")</f>
        <v>SW+BEQ</v>
      </c>
      <c r="L31" s="32" t="str">
        <f t="shared" si="1"/>
        <v>LW+BEQ+ADDI</v>
      </c>
      <c r="M31" s="32" t="str">
        <f t="shared" si="1"/>
        <v>BEQ+SLT+ADDI</v>
      </c>
      <c r="N31" s="32" t="str">
        <f t="shared" si="1"/>
        <v>SW+SLT</v>
      </c>
    </row>
    <row r="32" spans="1:14" ht="17.25" hidden="1" customHeight="1" x14ac:dyDescent="0.3">
      <c r="A32" s="20"/>
      <c r="B32" s="20"/>
      <c r="C32" s="20"/>
      <c r="D32" s="20"/>
      <c r="E32" s="20"/>
      <c r="F32" s="20"/>
      <c r="G32" s="20"/>
      <c r="H32" s="20"/>
      <c r="I32" s="24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3"/>
    <row r="35" spans="1:12" ht="16.5" x14ac:dyDescent="0.3">
      <c r="A35" s="5"/>
      <c r="B35" s="5"/>
      <c r="I35" s="25"/>
    </row>
    <row r="36" spans="1:12" ht="16.5" x14ac:dyDescent="0.3">
      <c r="L36" s="5"/>
    </row>
  </sheetData>
  <mergeCells count="1">
    <mergeCell ref="A31:I31"/>
  </mergeCells>
  <phoneticPr fontId="12" type="noConversion"/>
  <conditionalFormatting sqref="J31:N31">
    <cfRule type="containsBlanks" dxfId="1" priority="31">
      <formula>LEN(TRIM(J31))=0</formula>
    </cfRule>
  </conditionalFormatting>
  <conditionalFormatting sqref="J2:N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2023-05-06T15:56:52Z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