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qiuke\Desktop\capstone\"/>
    </mc:Choice>
  </mc:AlternateContent>
  <xr:revisionPtr revIDLastSave="0" documentId="13_ncr:1_{C1C29878-4339-475E-B17D-A2C3554BBFE7}" xr6:coauthVersionLast="47" xr6:coauthVersionMax="47" xr10:uidLastSave="{00000000-0000-0000-0000-000000000000}"/>
  <bookViews>
    <workbookView xWindow="-110" yWindow="-21710" windowWidth="38620" windowHeight="21360" xr2:uid="{00000000-000D-0000-FFFF-FFFF00000000}"/>
  </bookViews>
  <sheets>
    <sheet name="data_all" sheetId="6" r:id="rId1"/>
    <sheet name="industry review" sheetId="3" r:id="rId2"/>
    <sheet name="EVA" sheetId="19" r:id="rId3"/>
    <sheet name="PMI" sheetId="17" r:id="rId4"/>
    <sheet name="coal" sheetId="18" r:id="rId5"/>
    <sheet name="nymex" sheetId="16" r:id="rId6"/>
    <sheet name="silicon price by week" sheetId="2" r:id="rId7"/>
    <sheet name="raw material price by week" sheetId="5" r:id="rId8"/>
    <sheet name="wafer price(demand)" sheetId="1" r:id="rId9"/>
    <sheet name="diamond wire" sheetId="8" r:id="rId10"/>
    <sheet name="ppi_china" sheetId="7" r:id="rId11"/>
    <sheet name="multiTimeline_silicon" sheetId="11" r:id="rId12"/>
    <sheet name="multiTimeline_solarpanel" sheetId="15" r:id="rId13"/>
    <sheet name="cpi_China" sheetId="14" r:id="rId14"/>
    <sheet name="FRED Graph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2" i="6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8" i="8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G137" i="5"/>
  <c r="H137" i="5"/>
  <c r="D137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G194" i="5"/>
  <c r="H194" i="5" s="1"/>
  <c r="N195" i="2"/>
  <c r="N196" i="2"/>
  <c r="N197" i="2"/>
  <c r="N198" i="2"/>
  <c r="M195" i="2"/>
  <c r="I195" i="2"/>
  <c r="E195" i="2"/>
  <c r="B2" i="6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4" i="2"/>
  <c r="H41" i="5"/>
  <c r="H49" i="5"/>
  <c r="H105" i="5"/>
  <c r="H164" i="5"/>
  <c r="H196" i="5"/>
  <c r="H197" i="5"/>
  <c r="G178" i="5"/>
  <c r="D178" i="5"/>
  <c r="H178" i="5" s="1"/>
  <c r="G172" i="5"/>
  <c r="D172" i="5"/>
  <c r="H172" i="5" s="1"/>
  <c r="G156" i="5"/>
  <c r="D156" i="5"/>
  <c r="H156" i="5" s="1"/>
  <c r="G143" i="5"/>
  <c r="D143" i="5"/>
  <c r="H143" i="5" s="1"/>
  <c r="G126" i="5"/>
  <c r="D126" i="5"/>
  <c r="H126" i="5" s="1"/>
  <c r="G116" i="5"/>
  <c r="D116" i="5"/>
  <c r="H116" i="5" s="1"/>
  <c r="G110" i="5"/>
  <c r="D110" i="5"/>
  <c r="H110" i="5" s="1"/>
  <c r="G104" i="5"/>
  <c r="D104" i="5"/>
  <c r="H104" i="5" s="1"/>
  <c r="G105" i="5"/>
  <c r="D105" i="5"/>
  <c r="G93" i="5"/>
  <c r="D93" i="5"/>
  <c r="H93" i="5" s="1"/>
  <c r="G92" i="5"/>
  <c r="D92" i="5"/>
  <c r="H92" i="5" s="1"/>
  <c r="D89" i="5"/>
  <c r="G89" i="5"/>
  <c r="G88" i="5"/>
  <c r="D88" i="5"/>
  <c r="H88" i="5" s="1"/>
  <c r="G78" i="5"/>
  <c r="D78" i="5"/>
  <c r="H78" i="5" s="1"/>
  <c r="G74" i="5"/>
  <c r="D74" i="5"/>
  <c r="H74" i="5" s="1"/>
  <c r="G38" i="5"/>
  <c r="D38" i="5"/>
  <c r="H38" i="5" s="1"/>
  <c r="G37" i="5"/>
  <c r="D37" i="5"/>
  <c r="H37" i="5" s="1"/>
  <c r="G34" i="5"/>
  <c r="D34" i="5"/>
  <c r="H34" i="5" s="1"/>
  <c r="G21" i="5"/>
  <c r="D21" i="5"/>
  <c r="H21" i="5" s="1"/>
  <c r="G17" i="5"/>
  <c r="D17" i="5"/>
  <c r="M179" i="2"/>
  <c r="I179" i="2"/>
  <c r="E179" i="2"/>
  <c r="M144" i="2"/>
  <c r="I144" i="2"/>
  <c r="E144" i="2"/>
  <c r="M65" i="2"/>
  <c r="M64" i="2"/>
  <c r="I64" i="2"/>
  <c r="I65" i="2"/>
  <c r="M138" i="2"/>
  <c r="M137" i="2"/>
  <c r="M140" i="2"/>
  <c r="I140" i="2"/>
  <c r="E140" i="2"/>
  <c r="M127" i="2"/>
  <c r="I127" i="2"/>
  <c r="E127" i="2"/>
  <c r="M105" i="2"/>
  <c r="I105" i="2"/>
  <c r="E105" i="2"/>
  <c r="M94" i="2"/>
  <c r="I94" i="2"/>
  <c r="E94" i="2"/>
  <c r="M93" i="2"/>
  <c r="I93" i="2"/>
  <c r="E93" i="2"/>
  <c r="M75" i="2"/>
  <c r="I75" i="2"/>
  <c r="E75" i="2"/>
  <c r="M39" i="2"/>
  <c r="I39" i="2"/>
  <c r="E39" i="2"/>
  <c r="M38" i="2"/>
  <c r="I38" i="2"/>
  <c r="E38" i="2"/>
  <c r="E35" i="2"/>
  <c r="M35" i="2"/>
  <c r="I35" i="2"/>
  <c r="M22" i="2"/>
  <c r="I22" i="2"/>
  <c r="E22" i="2"/>
  <c r="C199" i="2"/>
  <c r="D3" i="5"/>
  <c r="G108" i="5"/>
  <c r="G109" i="5"/>
  <c r="G111" i="5"/>
  <c r="G112" i="5"/>
  <c r="G195" i="5"/>
  <c r="D195" i="5"/>
  <c r="H195" i="5" s="1"/>
  <c r="G193" i="5"/>
  <c r="H193" i="5" s="1"/>
  <c r="G192" i="5"/>
  <c r="H192" i="5" s="1"/>
  <c r="G191" i="5"/>
  <c r="H191" i="5" s="1"/>
  <c r="G190" i="5"/>
  <c r="D190" i="5"/>
  <c r="H190" i="5" s="1"/>
  <c r="G189" i="5"/>
  <c r="D189" i="5"/>
  <c r="G188" i="5"/>
  <c r="D188" i="5"/>
  <c r="H188" i="5" s="1"/>
  <c r="G187" i="5"/>
  <c r="D187" i="5"/>
  <c r="G186" i="5"/>
  <c r="D186" i="5"/>
  <c r="H186" i="5" s="1"/>
  <c r="G185" i="5"/>
  <c r="D185" i="5"/>
  <c r="G184" i="5"/>
  <c r="H184" i="5" s="1"/>
  <c r="G183" i="5"/>
  <c r="D183" i="5"/>
  <c r="H183" i="5" s="1"/>
  <c r="G182" i="5"/>
  <c r="H182" i="5" s="1"/>
  <c r="G181" i="5"/>
  <c r="D181" i="5"/>
  <c r="H181" i="5" s="1"/>
  <c r="G180" i="5"/>
  <c r="D180" i="5"/>
  <c r="H180" i="5" s="1"/>
  <c r="G179" i="5"/>
  <c r="D179" i="5"/>
  <c r="H179" i="5" s="1"/>
  <c r="G177" i="5"/>
  <c r="D177" i="5"/>
  <c r="G176" i="5"/>
  <c r="D176" i="5"/>
  <c r="H176" i="5" s="1"/>
  <c r="G175" i="5"/>
  <c r="D175" i="5"/>
  <c r="G174" i="5"/>
  <c r="D174" i="5"/>
  <c r="H174" i="5" s="1"/>
  <c r="G173" i="5"/>
  <c r="D173" i="5"/>
  <c r="H173" i="5" s="1"/>
  <c r="G171" i="5"/>
  <c r="D171" i="5"/>
  <c r="H171" i="5" s="1"/>
  <c r="G170" i="5"/>
  <c r="D170" i="5"/>
  <c r="H170" i="5" s="1"/>
  <c r="G169" i="5"/>
  <c r="D169" i="5"/>
  <c r="H169" i="5" s="1"/>
  <c r="G168" i="5"/>
  <c r="D168" i="5"/>
  <c r="H168" i="5" s="1"/>
  <c r="G167" i="5"/>
  <c r="D167" i="5"/>
  <c r="H167" i="5" s="1"/>
  <c r="G166" i="5"/>
  <c r="D166" i="5"/>
  <c r="G165" i="5"/>
  <c r="D165" i="5"/>
  <c r="H165" i="5" s="1"/>
  <c r="G164" i="5"/>
  <c r="D164" i="5"/>
  <c r="G163" i="5"/>
  <c r="D163" i="5"/>
  <c r="H163" i="5" s="1"/>
  <c r="G162" i="5"/>
  <c r="H162" i="5" s="1"/>
  <c r="D162" i="5"/>
  <c r="G161" i="5"/>
  <c r="D161" i="5"/>
  <c r="H161" i="5" s="1"/>
  <c r="G160" i="5"/>
  <c r="D160" i="5"/>
  <c r="H160" i="5" s="1"/>
  <c r="G159" i="5"/>
  <c r="D159" i="5"/>
  <c r="H159" i="5" s="1"/>
  <c r="G158" i="5"/>
  <c r="D158" i="5"/>
  <c r="G157" i="5"/>
  <c r="D157" i="5"/>
  <c r="H157" i="5" s="1"/>
  <c r="G155" i="5"/>
  <c r="D155" i="5"/>
  <c r="H155" i="5" s="1"/>
  <c r="G154" i="5"/>
  <c r="D154" i="5"/>
  <c r="H154" i="5" s="1"/>
  <c r="G153" i="5"/>
  <c r="D153" i="5"/>
  <c r="G152" i="5"/>
  <c r="D152" i="5"/>
  <c r="H152" i="5" s="1"/>
  <c r="G151" i="5"/>
  <c r="D151" i="5"/>
  <c r="H151" i="5" s="1"/>
  <c r="G150" i="5"/>
  <c r="D150" i="5"/>
  <c r="H150" i="5" s="1"/>
  <c r="G149" i="5"/>
  <c r="D149" i="5"/>
  <c r="G148" i="5"/>
  <c r="D148" i="5"/>
  <c r="H148" i="5" s="1"/>
  <c r="G147" i="5"/>
  <c r="D147" i="5"/>
  <c r="H147" i="5" s="1"/>
  <c r="G146" i="5"/>
  <c r="D146" i="5"/>
  <c r="H146" i="5" s="1"/>
  <c r="G145" i="5"/>
  <c r="D145" i="5"/>
  <c r="G144" i="5"/>
  <c r="D144" i="5"/>
  <c r="H144" i="5" s="1"/>
  <c r="G142" i="5"/>
  <c r="D142" i="5"/>
  <c r="H142" i="5" s="1"/>
  <c r="G141" i="5"/>
  <c r="D141" i="5"/>
  <c r="H141" i="5" s="1"/>
  <c r="G140" i="5"/>
  <c r="D140" i="5"/>
  <c r="H140" i="5" s="1"/>
  <c r="G139" i="5"/>
  <c r="D139" i="5"/>
  <c r="H139" i="5" s="1"/>
  <c r="G138" i="5"/>
  <c r="D138" i="5"/>
  <c r="H138" i="5" s="1"/>
  <c r="G136" i="5"/>
  <c r="D136" i="5"/>
  <c r="H136" i="5" s="1"/>
  <c r="G135" i="5"/>
  <c r="D135" i="5"/>
  <c r="G134" i="5"/>
  <c r="D134" i="5"/>
  <c r="H134" i="5" s="1"/>
  <c r="G133" i="5"/>
  <c r="D133" i="5"/>
  <c r="H133" i="5" s="1"/>
  <c r="G132" i="5"/>
  <c r="D132" i="5"/>
  <c r="H132" i="5" s="1"/>
  <c r="G131" i="5"/>
  <c r="D131" i="5"/>
  <c r="H131" i="5" s="1"/>
  <c r="G130" i="5"/>
  <c r="D130" i="5"/>
  <c r="H130" i="5" s="1"/>
  <c r="G129" i="5"/>
  <c r="D129" i="5"/>
  <c r="H129" i="5" s="1"/>
  <c r="G128" i="5"/>
  <c r="D128" i="5"/>
  <c r="H128" i="5" s="1"/>
  <c r="G127" i="5"/>
  <c r="D127" i="5"/>
  <c r="G125" i="5"/>
  <c r="D125" i="5"/>
  <c r="H125" i="5" s="1"/>
  <c r="G124" i="5"/>
  <c r="D124" i="5"/>
  <c r="H124" i="5" s="1"/>
  <c r="G123" i="5"/>
  <c r="D123" i="5"/>
  <c r="H123" i="5" s="1"/>
  <c r="G122" i="5"/>
  <c r="D122" i="5"/>
  <c r="G121" i="5"/>
  <c r="D121" i="5"/>
  <c r="H121" i="5" s="1"/>
  <c r="G120" i="5"/>
  <c r="D120" i="5"/>
  <c r="H120" i="5" s="1"/>
  <c r="G119" i="5"/>
  <c r="D119" i="5"/>
  <c r="H119" i="5" s="1"/>
  <c r="G118" i="5"/>
  <c r="D118" i="5"/>
  <c r="G117" i="5"/>
  <c r="D117" i="5"/>
  <c r="H117" i="5" s="1"/>
  <c r="G115" i="5"/>
  <c r="D115" i="5"/>
  <c r="H115" i="5" s="1"/>
  <c r="G114" i="5"/>
  <c r="D114" i="5"/>
  <c r="H114" i="5" s="1"/>
  <c r="G113" i="5"/>
  <c r="H113" i="5" s="1"/>
  <c r="D113" i="5"/>
  <c r="D112" i="5"/>
  <c r="D111" i="5"/>
  <c r="D109" i="5"/>
  <c r="H109" i="5" s="1"/>
  <c r="D108" i="5"/>
  <c r="H108" i="5" s="1"/>
  <c r="G107" i="5"/>
  <c r="D107" i="5"/>
  <c r="H107" i="5" s="1"/>
  <c r="G106" i="5"/>
  <c r="D106" i="5"/>
  <c r="G103" i="5"/>
  <c r="D103" i="5"/>
  <c r="H103" i="5" s="1"/>
  <c r="G102" i="5"/>
  <c r="D102" i="5"/>
  <c r="H102" i="5" s="1"/>
  <c r="G101" i="5"/>
  <c r="D101" i="5"/>
  <c r="H101" i="5" s="1"/>
  <c r="G100" i="5"/>
  <c r="D100" i="5"/>
  <c r="G99" i="5"/>
  <c r="D99" i="5"/>
  <c r="H99" i="5" s="1"/>
  <c r="G98" i="5"/>
  <c r="D98" i="5"/>
  <c r="H98" i="5" s="1"/>
  <c r="G97" i="5"/>
  <c r="D97" i="5"/>
  <c r="H97" i="5" s="1"/>
  <c r="G96" i="5"/>
  <c r="D96" i="5"/>
  <c r="G95" i="5"/>
  <c r="D95" i="5"/>
  <c r="H95" i="5" s="1"/>
  <c r="G94" i="5"/>
  <c r="D94" i="5"/>
  <c r="H94" i="5" s="1"/>
  <c r="G91" i="5"/>
  <c r="D91" i="5"/>
  <c r="H91" i="5" s="1"/>
  <c r="G90" i="5"/>
  <c r="D90" i="5"/>
  <c r="G87" i="5"/>
  <c r="D87" i="5"/>
  <c r="H87" i="5" s="1"/>
  <c r="G86" i="5"/>
  <c r="D86" i="5"/>
  <c r="H86" i="5" s="1"/>
  <c r="G85" i="5"/>
  <c r="D85" i="5"/>
  <c r="H85" i="5" s="1"/>
  <c r="G84" i="5"/>
  <c r="D84" i="5"/>
  <c r="G83" i="5"/>
  <c r="D83" i="5"/>
  <c r="H83" i="5" s="1"/>
  <c r="G82" i="5"/>
  <c r="D82" i="5"/>
  <c r="H82" i="5" s="1"/>
  <c r="G81" i="5"/>
  <c r="D81" i="5"/>
  <c r="H81" i="5" s="1"/>
  <c r="G80" i="5"/>
  <c r="D80" i="5"/>
  <c r="G79" i="5"/>
  <c r="D79" i="5"/>
  <c r="H79" i="5" s="1"/>
  <c r="G77" i="5"/>
  <c r="D77" i="5"/>
  <c r="H77" i="5" s="1"/>
  <c r="G76" i="5"/>
  <c r="D76" i="5"/>
  <c r="H76" i="5" s="1"/>
  <c r="G75" i="5"/>
  <c r="D75" i="5"/>
  <c r="H75" i="5" s="1"/>
  <c r="G73" i="5"/>
  <c r="D73" i="5"/>
  <c r="H73" i="5" s="1"/>
  <c r="G72" i="5"/>
  <c r="D72" i="5"/>
  <c r="H72" i="5" s="1"/>
  <c r="G71" i="5"/>
  <c r="D71" i="5"/>
  <c r="H71" i="5" s="1"/>
  <c r="G70" i="5"/>
  <c r="D70" i="5"/>
  <c r="G69" i="5"/>
  <c r="D69" i="5"/>
  <c r="H69" i="5" s="1"/>
  <c r="G68" i="5"/>
  <c r="D68" i="5"/>
  <c r="H68" i="5" s="1"/>
  <c r="G67" i="5"/>
  <c r="D67" i="5"/>
  <c r="H67" i="5" s="1"/>
  <c r="G66" i="5"/>
  <c r="D66" i="5"/>
  <c r="G65" i="5"/>
  <c r="D65" i="5"/>
  <c r="H65" i="5" s="1"/>
  <c r="G64" i="5"/>
  <c r="D64" i="5"/>
  <c r="H64" i="5" s="1"/>
  <c r="G63" i="5"/>
  <c r="D63" i="5"/>
  <c r="H63" i="5" s="1"/>
  <c r="G62" i="5"/>
  <c r="D62" i="5"/>
  <c r="G61" i="5"/>
  <c r="D61" i="5"/>
  <c r="H61" i="5" s="1"/>
  <c r="G60" i="5"/>
  <c r="D60" i="5"/>
  <c r="H60" i="5" s="1"/>
  <c r="G59" i="5"/>
  <c r="D59" i="5"/>
  <c r="H59" i="5" s="1"/>
  <c r="G58" i="5"/>
  <c r="D58" i="5"/>
  <c r="G57" i="5"/>
  <c r="D57" i="5"/>
  <c r="H57" i="5" s="1"/>
  <c r="G56" i="5"/>
  <c r="D56" i="5"/>
  <c r="H56" i="5" s="1"/>
  <c r="G55" i="5"/>
  <c r="D55" i="5"/>
  <c r="H55" i="5" s="1"/>
  <c r="G54" i="5"/>
  <c r="D54" i="5"/>
  <c r="G53" i="5"/>
  <c r="D53" i="5"/>
  <c r="H53" i="5" s="1"/>
  <c r="G52" i="5"/>
  <c r="D52" i="5"/>
  <c r="H52" i="5" s="1"/>
  <c r="G51" i="5"/>
  <c r="D51" i="5"/>
  <c r="H51" i="5" s="1"/>
  <c r="G50" i="5"/>
  <c r="D50" i="5"/>
  <c r="G49" i="5"/>
  <c r="D49" i="5"/>
  <c r="G48" i="5"/>
  <c r="D48" i="5"/>
  <c r="H48" i="5" s="1"/>
  <c r="G47" i="5"/>
  <c r="D47" i="5"/>
  <c r="H47" i="5" s="1"/>
  <c r="G46" i="5"/>
  <c r="D46" i="5"/>
  <c r="G45" i="5"/>
  <c r="D45" i="5"/>
  <c r="H45" i="5" s="1"/>
  <c r="G44" i="5"/>
  <c r="D44" i="5"/>
  <c r="H44" i="5" s="1"/>
  <c r="G43" i="5"/>
  <c r="D43" i="5"/>
  <c r="H43" i="5" s="1"/>
  <c r="G42" i="5"/>
  <c r="D42" i="5"/>
  <c r="G41" i="5"/>
  <c r="D41" i="5"/>
  <c r="G40" i="5"/>
  <c r="D40" i="5"/>
  <c r="H40" i="5" s="1"/>
  <c r="G39" i="5"/>
  <c r="D39" i="5"/>
  <c r="H39" i="5" s="1"/>
  <c r="G36" i="5"/>
  <c r="D36" i="5"/>
  <c r="G35" i="5"/>
  <c r="D35" i="5"/>
  <c r="H35" i="5" s="1"/>
  <c r="G33" i="5"/>
  <c r="D33" i="5"/>
  <c r="H33" i="5" s="1"/>
  <c r="G32" i="5"/>
  <c r="D32" i="5"/>
  <c r="H32" i="5" s="1"/>
  <c r="G31" i="5"/>
  <c r="D31" i="5"/>
  <c r="G30" i="5"/>
  <c r="D30" i="5"/>
  <c r="H30" i="5" s="1"/>
  <c r="G29" i="5"/>
  <c r="D29" i="5"/>
  <c r="H29" i="5" s="1"/>
  <c r="G28" i="5"/>
  <c r="D28" i="5"/>
  <c r="H28" i="5" s="1"/>
  <c r="G27" i="5"/>
  <c r="D27" i="5"/>
  <c r="H27" i="5" s="1"/>
  <c r="G26" i="5"/>
  <c r="D26" i="5"/>
  <c r="H26" i="5" s="1"/>
  <c r="G25" i="5"/>
  <c r="D25" i="5"/>
  <c r="H25" i="5" s="1"/>
  <c r="G24" i="5"/>
  <c r="D24" i="5"/>
  <c r="H24" i="5" s="1"/>
  <c r="G23" i="5"/>
  <c r="D23" i="5"/>
  <c r="G22" i="5"/>
  <c r="D22" i="5"/>
  <c r="H22" i="5" s="1"/>
  <c r="G20" i="5"/>
  <c r="D20" i="5"/>
  <c r="H20" i="5" s="1"/>
  <c r="G19" i="5"/>
  <c r="D19" i="5"/>
  <c r="H19" i="5" s="1"/>
  <c r="G18" i="5"/>
  <c r="D18" i="5"/>
  <c r="G16" i="5"/>
  <c r="D16" i="5"/>
  <c r="H16" i="5" s="1"/>
  <c r="G15" i="5"/>
  <c r="D15" i="5"/>
  <c r="H15" i="5" s="1"/>
  <c r="G14" i="5"/>
  <c r="D14" i="5"/>
  <c r="H14" i="5" s="1"/>
  <c r="G13" i="5"/>
  <c r="D13" i="5"/>
  <c r="G12" i="5"/>
  <c r="D12" i="5"/>
  <c r="H12" i="5" s="1"/>
  <c r="G11" i="5"/>
  <c r="D11" i="5"/>
  <c r="H11" i="5" s="1"/>
  <c r="G10" i="5"/>
  <c r="D10" i="5"/>
  <c r="H10" i="5" s="1"/>
  <c r="G9" i="5"/>
  <c r="D9" i="5"/>
  <c r="H9" i="5" s="1"/>
  <c r="G8" i="5"/>
  <c r="D8" i="5"/>
  <c r="H8" i="5" s="1"/>
  <c r="G7" i="5"/>
  <c r="D7" i="5"/>
  <c r="H7" i="5" s="1"/>
  <c r="G6" i="5"/>
  <c r="D6" i="5"/>
  <c r="H6" i="5" s="1"/>
  <c r="G5" i="5"/>
  <c r="D5" i="5"/>
  <c r="G4" i="5"/>
  <c r="D4" i="5"/>
  <c r="H4" i="5" s="1"/>
  <c r="G3" i="5"/>
  <c r="B202" i="2"/>
  <c r="L210" i="2"/>
  <c r="K210" i="2"/>
  <c r="J210" i="2"/>
  <c r="H210" i="2"/>
  <c r="G210" i="2"/>
  <c r="F210" i="2"/>
  <c r="D210" i="2"/>
  <c r="C210" i="2"/>
  <c r="B210" i="2"/>
  <c r="L208" i="2"/>
  <c r="K208" i="2"/>
  <c r="J208" i="2"/>
  <c r="H208" i="2"/>
  <c r="G208" i="2"/>
  <c r="F208" i="2"/>
  <c r="D208" i="2"/>
  <c r="C208" i="2"/>
  <c r="B208" i="2"/>
  <c r="L206" i="2"/>
  <c r="K206" i="2"/>
  <c r="J206" i="2"/>
  <c r="H206" i="2"/>
  <c r="G206" i="2"/>
  <c r="F206" i="2"/>
  <c r="D206" i="2"/>
  <c r="C206" i="2"/>
  <c r="B206" i="2"/>
  <c r="L204" i="2"/>
  <c r="K204" i="2"/>
  <c r="J204" i="2"/>
  <c r="H204" i="2"/>
  <c r="G204" i="2"/>
  <c r="F204" i="2"/>
  <c r="D204" i="2"/>
  <c r="C204" i="2"/>
  <c r="B204" i="2"/>
  <c r="L202" i="2"/>
  <c r="K202" i="2"/>
  <c r="J202" i="2"/>
  <c r="H202" i="2"/>
  <c r="G202" i="2"/>
  <c r="F202" i="2"/>
  <c r="D202" i="2"/>
  <c r="C202" i="2"/>
  <c r="M198" i="2"/>
  <c r="I198" i="2"/>
  <c r="E198" i="2"/>
  <c r="M197" i="2"/>
  <c r="I197" i="2"/>
  <c r="E197" i="2"/>
  <c r="H89" i="5" l="1"/>
  <c r="H177" i="5"/>
  <c r="H187" i="5"/>
  <c r="H3" i="5"/>
  <c r="C2" i="6" s="1"/>
  <c r="H17" i="5"/>
  <c r="H111" i="5"/>
  <c r="H112" i="5"/>
  <c r="H5" i="5"/>
  <c r="H13" i="5"/>
  <c r="H18" i="5"/>
  <c r="H23" i="5"/>
  <c r="H31" i="5"/>
  <c r="H36" i="5"/>
  <c r="H42" i="5"/>
  <c r="H46" i="5"/>
  <c r="H50" i="5"/>
  <c r="H54" i="5"/>
  <c r="H58" i="5"/>
  <c r="H62" i="5"/>
  <c r="H66" i="5"/>
  <c r="H70" i="5"/>
  <c r="H80" i="5"/>
  <c r="H84" i="5"/>
  <c r="H90" i="5"/>
  <c r="H96" i="5"/>
  <c r="H100" i="5"/>
  <c r="H106" i="5"/>
  <c r="H118" i="5"/>
  <c r="H122" i="5"/>
  <c r="H127" i="5"/>
  <c r="H135" i="5"/>
  <c r="H145" i="5"/>
  <c r="H149" i="5"/>
  <c r="H153" i="5"/>
  <c r="H158" i="5"/>
  <c r="H166" i="5"/>
  <c r="H175" i="5"/>
  <c r="H185" i="5"/>
  <c r="H189" i="5"/>
  <c r="A208" i="2"/>
  <c r="A204" i="2"/>
  <c r="A206" i="2"/>
  <c r="A210" i="2"/>
  <c r="A202" i="2"/>
  <c r="M196" i="2"/>
  <c r="I196" i="2"/>
  <c r="E196" i="2"/>
  <c r="M194" i="2"/>
  <c r="I194" i="2"/>
  <c r="E194" i="2"/>
  <c r="M193" i="2"/>
  <c r="I193" i="2"/>
  <c r="E193" i="2"/>
  <c r="M192" i="2"/>
  <c r="I192" i="2"/>
  <c r="E192" i="2"/>
  <c r="M191" i="2"/>
  <c r="I191" i="2"/>
  <c r="E191" i="2"/>
  <c r="M190" i="2"/>
  <c r="I190" i="2"/>
  <c r="E190" i="2"/>
  <c r="M189" i="2"/>
  <c r="I189" i="2"/>
  <c r="E189" i="2"/>
  <c r="M188" i="2"/>
  <c r="I188" i="2"/>
  <c r="E188" i="2"/>
  <c r="M187" i="2"/>
  <c r="I187" i="2"/>
  <c r="E187" i="2"/>
  <c r="M182" i="2"/>
  <c r="I182" i="2"/>
  <c r="M181" i="2"/>
  <c r="I181" i="2"/>
  <c r="M180" i="2"/>
  <c r="I180" i="2"/>
  <c r="E180" i="2"/>
  <c r="M178" i="2"/>
  <c r="I178" i="2"/>
  <c r="E178" i="2"/>
  <c r="M177" i="2"/>
  <c r="I177" i="2"/>
  <c r="E177" i="2"/>
  <c r="M176" i="2"/>
  <c r="I176" i="2"/>
  <c r="E176" i="2"/>
  <c r="M175" i="2"/>
  <c r="I175" i="2"/>
  <c r="E175" i="2"/>
  <c r="M174" i="2"/>
  <c r="I174" i="2"/>
  <c r="E174" i="2"/>
  <c r="M173" i="2"/>
  <c r="I173" i="2"/>
  <c r="E173" i="2"/>
  <c r="M172" i="2"/>
  <c r="I172" i="2"/>
  <c r="E172" i="2"/>
  <c r="M171" i="2"/>
  <c r="I171" i="2"/>
  <c r="E171" i="2"/>
  <c r="M170" i="2"/>
  <c r="I170" i="2"/>
  <c r="E170" i="2"/>
  <c r="M169" i="2"/>
  <c r="I169" i="2"/>
  <c r="E169" i="2"/>
  <c r="M168" i="2"/>
  <c r="M166" i="2"/>
  <c r="I166" i="2"/>
  <c r="E166" i="2"/>
  <c r="M165" i="2"/>
  <c r="I165" i="2"/>
  <c r="E165" i="2"/>
  <c r="M164" i="2"/>
  <c r="I164" i="2"/>
  <c r="E164" i="2"/>
  <c r="M163" i="2"/>
  <c r="I163" i="2"/>
  <c r="E163" i="2"/>
  <c r="M162" i="2"/>
  <c r="I162" i="2"/>
  <c r="E162" i="2"/>
  <c r="M161" i="2"/>
  <c r="I161" i="2"/>
  <c r="E161" i="2"/>
  <c r="M160" i="2"/>
  <c r="I160" i="2"/>
  <c r="E160" i="2"/>
  <c r="M159" i="2"/>
  <c r="I159" i="2"/>
  <c r="E159" i="2"/>
  <c r="M158" i="2"/>
  <c r="I158" i="2"/>
  <c r="E158" i="2"/>
  <c r="M157" i="2"/>
  <c r="I157" i="2"/>
  <c r="E157" i="2"/>
  <c r="M156" i="2"/>
  <c r="I156" i="2"/>
  <c r="E156" i="2"/>
  <c r="M155" i="2"/>
  <c r="I155" i="2"/>
  <c r="E155" i="2"/>
  <c r="M154" i="2"/>
  <c r="I154" i="2"/>
  <c r="E154" i="2"/>
  <c r="M153" i="2"/>
  <c r="I153" i="2"/>
  <c r="E153" i="2"/>
  <c r="M152" i="2"/>
  <c r="I152" i="2"/>
  <c r="E152" i="2"/>
  <c r="M151" i="2"/>
  <c r="I151" i="2"/>
  <c r="E151" i="2"/>
  <c r="M150" i="2"/>
  <c r="I150" i="2"/>
  <c r="E150" i="2"/>
  <c r="M149" i="2"/>
  <c r="I149" i="2"/>
  <c r="E149" i="2"/>
  <c r="M148" i="2"/>
  <c r="I148" i="2"/>
  <c r="E148" i="2"/>
  <c r="M147" i="2"/>
  <c r="I147" i="2"/>
  <c r="E147" i="2"/>
  <c r="M146" i="2"/>
  <c r="I146" i="2"/>
  <c r="E146" i="2"/>
  <c r="M145" i="2"/>
  <c r="I145" i="2"/>
  <c r="E145" i="2"/>
  <c r="M143" i="2"/>
  <c r="I143" i="2"/>
  <c r="E143" i="2"/>
  <c r="M142" i="2"/>
  <c r="I142" i="2"/>
  <c r="E142" i="2"/>
  <c r="M141" i="2"/>
  <c r="I141" i="2"/>
  <c r="E141" i="2"/>
  <c r="M139" i="2"/>
  <c r="I139" i="2"/>
  <c r="E139" i="2"/>
  <c r="I138" i="2"/>
  <c r="E138" i="2"/>
  <c r="I137" i="2"/>
  <c r="E137" i="2"/>
  <c r="M136" i="2"/>
  <c r="I136" i="2"/>
  <c r="E136" i="2"/>
  <c r="M135" i="2"/>
  <c r="I135" i="2"/>
  <c r="E135" i="2"/>
  <c r="M134" i="2"/>
  <c r="I134" i="2"/>
  <c r="E134" i="2"/>
  <c r="M133" i="2"/>
  <c r="I133" i="2"/>
  <c r="E133" i="2"/>
  <c r="M132" i="2"/>
  <c r="I132" i="2"/>
  <c r="E132" i="2"/>
  <c r="M131" i="2"/>
  <c r="I131" i="2"/>
  <c r="E131" i="2"/>
  <c r="M130" i="2"/>
  <c r="I130" i="2"/>
  <c r="E130" i="2"/>
  <c r="M129" i="2"/>
  <c r="I129" i="2"/>
  <c r="E129" i="2"/>
  <c r="M128" i="2"/>
  <c r="I128" i="2"/>
  <c r="E128" i="2"/>
  <c r="M126" i="2"/>
  <c r="I126" i="2"/>
  <c r="E126" i="2"/>
  <c r="M125" i="2"/>
  <c r="I125" i="2"/>
  <c r="E125" i="2"/>
  <c r="M124" i="2"/>
  <c r="I124" i="2"/>
  <c r="E124" i="2"/>
  <c r="M123" i="2"/>
  <c r="I123" i="2"/>
  <c r="E123" i="2"/>
  <c r="M122" i="2"/>
  <c r="I122" i="2"/>
  <c r="E122" i="2"/>
  <c r="M121" i="2"/>
  <c r="I121" i="2"/>
  <c r="E121" i="2"/>
  <c r="M120" i="2"/>
  <c r="I120" i="2"/>
  <c r="E120" i="2"/>
  <c r="M119" i="2"/>
  <c r="I119" i="2"/>
  <c r="E119" i="2"/>
  <c r="M118" i="2"/>
  <c r="I118" i="2"/>
  <c r="E118" i="2"/>
  <c r="M117" i="2"/>
  <c r="I117" i="2"/>
  <c r="E117" i="2"/>
  <c r="M116" i="2"/>
  <c r="I116" i="2"/>
  <c r="E116" i="2"/>
  <c r="M115" i="2"/>
  <c r="I115" i="2"/>
  <c r="E115" i="2"/>
  <c r="M114" i="2"/>
  <c r="I114" i="2"/>
  <c r="E114" i="2"/>
  <c r="M113" i="2"/>
  <c r="I113" i="2"/>
  <c r="E113" i="2"/>
  <c r="M112" i="2"/>
  <c r="I112" i="2"/>
  <c r="E112" i="2"/>
  <c r="M111" i="2"/>
  <c r="I111" i="2"/>
  <c r="E111" i="2"/>
  <c r="M110" i="2"/>
  <c r="I110" i="2"/>
  <c r="E110" i="2"/>
  <c r="M109" i="2"/>
  <c r="I109" i="2"/>
  <c r="E109" i="2"/>
  <c r="M108" i="2"/>
  <c r="I108" i="2"/>
  <c r="E108" i="2"/>
  <c r="M107" i="2"/>
  <c r="I107" i="2"/>
  <c r="E107" i="2"/>
  <c r="M106" i="2"/>
  <c r="I106" i="2"/>
  <c r="E106" i="2"/>
  <c r="M104" i="2"/>
  <c r="I104" i="2"/>
  <c r="E104" i="2"/>
  <c r="M103" i="2"/>
  <c r="I103" i="2"/>
  <c r="E103" i="2"/>
  <c r="M102" i="2"/>
  <c r="I102" i="2"/>
  <c r="E102" i="2"/>
  <c r="M101" i="2"/>
  <c r="I101" i="2"/>
  <c r="E101" i="2"/>
  <c r="M100" i="2"/>
  <c r="I100" i="2"/>
  <c r="E100" i="2"/>
  <c r="M99" i="2"/>
  <c r="I99" i="2"/>
  <c r="E99" i="2"/>
  <c r="M98" i="2"/>
  <c r="I98" i="2"/>
  <c r="E98" i="2"/>
  <c r="M97" i="2"/>
  <c r="I97" i="2"/>
  <c r="E97" i="2"/>
  <c r="M96" i="2"/>
  <c r="I96" i="2"/>
  <c r="E96" i="2"/>
  <c r="M95" i="2"/>
  <c r="I95" i="2"/>
  <c r="E95" i="2"/>
  <c r="M92" i="2"/>
  <c r="I92" i="2"/>
  <c r="E92" i="2"/>
  <c r="M91" i="2"/>
  <c r="I91" i="2"/>
  <c r="E91" i="2"/>
  <c r="M90" i="2"/>
  <c r="I90" i="2"/>
  <c r="E90" i="2"/>
  <c r="M89" i="2"/>
  <c r="I89" i="2"/>
  <c r="E89" i="2"/>
  <c r="M88" i="2"/>
  <c r="I88" i="2"/>
  <c r="E88" i="2"/>
  <c r="M87" i="2"/>
  <c r="I87" i="2"/>
  <c r="E87" i="2"/>
  <c r="M86" i="2"/>
  <c r="I86" i="2"/>
  <c r="E86" i="2"/>
  <c r="M85" i="2"/>
  <c r="I85" i="2"/>
  <c r="E85" i="2"/>
  <c r="M84" i="2"/>
  <c r="I84" i="2"/>
  <c r="E84" i="2"/>
  <c r="M83" i="2"/>
  <c r="I83" i="2"/>
  <c r="E83" i="2"/>
  <c r="M82" i="2"/>
  <c r="I82" i="2"/>
  <c r="E82" i="2"/>
  <c r="M81" i="2"/>
  <c r="I81" i="2"/>
  <c r="E81" i="2"/>
  <c r="M80" i="2"/>
  <c r="I80" i="2"/>
  <c r="E80" i="2"/>
  <c r="M79" i="2"/>
  <c r="I79" i="2"/>
  <c r="E79" i="2"/>
  <c r="M78" i="2"/>
  <c r="I78" i="2"/>
  <c r="E78" i="2"/>
  <c r="M77" i="2"/>
  <c r="I77" i="2"/>
  <c r="E77" i="2"/>
  <c r="M76" i="2"/>
  <c r="I76" i="2"/>
  <c r="E76" i="2"/>
  <c r="M74" i="2"/>
  <c r="I74" i="2"/>
  <c r="E74" i="2"/>
  <c r="M73" i="2"/>
  <c r="I73" i="2"/>
  <c r="E73" i="2"/>
  <c r="M72" i="2"/>
  <c r="I72" i="2"/>
  <c r="E72" i="2"/>
  <c r="M71" i="2"/>
  <c r="I71" i="2"/>
  <c r="E71" i="2"/>
  <c r="M70" i="2"/>
  <c r="I70" i="2"/>
  <c r="E70" i="2"/>
  <c r="M69" i="2"/>
  <c r="I69" i="2"/>
  <c r="E69" i="2"/>
  <c r="M68" i="2"/>
  <c r="I68" i="2"/>
  <c r="E68" i="2"/>
  <c r="M67" i="2"/>
  <c r="I67" i="2"/>
  <c r="E67" i="2"/>
  <c r="M66" i="2"/>
  <c r="I66" i="2"/>
  <c r="E66" i="2"/>
  <c r="E65" i="2"/>
  <c r="E64" i="2"/>
  <c r="M63" i="2"/>
  <c r="I63" i="2"/>
  <c r="E63" i="2"/>
  <c r="M62" i="2"/>
  <c r="I62" i="2"/>
  <c r="E62" i="2"/>
  <c r="M61" i="2"/>
  <c r="I61" i="2"/>
  <c r="E61" i="2"/>
  <c r="M60" i="2"/>
  <c r="I60" i="2"/>
  <c r="E60" i="2"/>
  <c r="M59" i="2"/>
  <c r="I59" i="2"/>
  <c r="E59" i="2"/>
  <c r="M58" i="2"/>
  <c r="I58" i="2"/>
  <c r="E58" i="2"/>
  <c r="M57" i="2"/>
  <c r="I57" i="2"/>
  <c r="E57" i="2"/>
  <c r="M56" i="2"/>
  <c r="I56" i="2"/>
  <c r="E56" i="2"/>
  <c r="M55" i="2"/>
  <c r="I55" i="2"/>
  <c r="E55" i="2"/>
  <c r="M54" i="2"/>
  <c r="I54" i="2"/>
  <c r="E54" i="2"/>
  <c r="M53" i="2"/>
  <c r="I53" i="2"/>
  <c r="E53" i="2"/>
  <c r="M52" i="2"/>
  <c r="I52" i="2"/>
  <c r="E52" i="2"/>
  <c r="M51" i="2"/>
  <c r="I51" i="2"/>
  <c r="E51" i="2"/>
  <c r="M50" i="2"/>
  <c r="I50" i="2"/>
  <c r="E50" i="2"/>
  <c r="M49" i="2"/>
  <c r="I49" i="2"/>
  <c r="E49" i="2"/>
  <c r="M48" i="2"/>
  <c r="I48" i="2"/>
  <c r="E48" i="2"/>
  <c r="M47" i="2"/>
  <c r="I47" i="2"/>
  <c r="E47" i="2"/>
  <c r="M46" i="2"/>
  <c r="I46" i="2"/>
  <c r="E46" i="2"/>
  <c r="M45" i="2"/>
  <c r="I45" i="2"/>
  <c r="E45" i="2"/>
  <c r="M44" i="2"/>
  <c r="I44" i="2"/>
  <c r="E44" i="2"/>
  <c r="M43" i="2"/>
  <c r="I43" i="2"/>
  <c r="E43" i="2"/>
  <c r="M42" i="2"/>
  <c r="I42" i="2"/>
  <c r="E42" i="2"/>
  <c r="M41" i="2"/>
  <c r="I41" i="2"/>
  <c r="E41" i="2"/>
  <c r="M40" i="2"/>
  <c r="I40" i="2"/>
  <c r="E40" i="2"/>
  <c r="M37" i="2"/>
  <c r="I37" i="2"/>
  <c r="E37" i="2"/>
  <c r="M36" i="2"/>
  <c r="I36" i="2"/>
  <c r="E36" i="2"/>
  <c r="M34" i="2"/>
  <c r="I34" i="2"/>
  <c r="E34" i="2"/>
  <c r="M33" i="2"/>
  <c r="I33" i="2"/>
  <c r="E33" i="2"/>
  <c r="M32" i="2"/>
  <c r="I32" i="2"/>
  <c r="E32" i="2"/>
  <c r="M31" i="2"/>
  <c r="I31" i="2"/>
  <c r="E31" i="2"/>
  <c r="M30" i="2"/>
  <c r="I30" i="2"/>
  <c r="E30" i="2"/>
  <c r="M29" i="2"/>
  <c r="I29" i="2"/>
  <c r="E29" i="2"/>
  <c r="M28" i="2"/>
  <c r="I28" i="2"/>
  <c r="E28" i="2"/>
  <c r="M27" i="2"/>
  <c r="I27" i="2"/>
  <c r="E27" i="2"/>
  <c r="M26" i="2"/>
  <c r="I26" i="2"/>
  <c r="E26" i="2"/>
  <c r="M25" i="2"/>
  <c r="I25" i="2"/>
  <c r="E25" i="2"/>
  <c r="M24" i="2"/>
  <c r="I24" i="2"/>
  <c r="E24" i="2"/>
  <c r="M23" i="2"/>
  <c r="I23" i="2"/>
  <c r="E23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E5" i="2"/>
</calcChain>
</file>

<file path=xl/sharedStrings.xml><?xml version="1.0" encoding="utf-8"?>
<sst xmlns="http://schemas.openxmlformats.org/spreadsheetml/2006/main" count="2326" uniqueCount="1275">
  <si>
    <t>Date</t>
    <phoneticPr fontId="4" type="noConversion"/>
  </si>
  <si>
    <t>Lowest Price</t>
    <phoneticPr fontId="4" type="noConversion"/>
  </si>
  <si>
    <t>Highest Price</t>
    <phoneticPr fontId="4" type="noConversion"/>
  </si>
  <si>
    <t>Week-to-week rise and fall</t>
    <phoneticPr fontId="4" type="noConversion"/>
  </si>
  <si>
    <t>Single-crystal Silicon(Cauliflower)</t>
    <phoneticPr fontId="4" type="noConversion"/>
  </si>
  <si>
    <t>Single-crystal Silicon(Dense)</t>
    <phoneticPr fontId="4" type="noConversion"/>
  </si>
  <si>
    <t>Single-crystal silicon(Refeeding)</t>
    <phoneticPr fontId="4" type="noConversion"/>
  </si>
  <si>
    <t>10,000 Yuan/Tons</t>
    <phoneticPr fontId="4" type="noConversion"/>
  </si>
  <si>
    <t>Inflation Rate</t>
    <phoneticPr fontId="4" type="noConversion"/>
  </si>
  <si>
    <t>Interest Rate</t>
    <phoneticPr fontId="4" type="noConversion"/>
  </si>
  <si>
    <t>Raw Material Price</t>
    <phoneticPr fontId="4" type="noConversion"/>
  </si>
  <si>
    <t>Google Trend</t>
    <phoneticPr fontId="4" type="noConversion"/>
  </si>
  <si>
    <t>Forecast of new PV installed capacity-Demand</t>
    <phoneticPr fontId="4" type="noConversion"/>
  </si>
  <si>
    <t>data source: Antaike,SMM</t>
    <phoneticPr fontId="4" type="noConversion"/>
  </si>
  <si>
    <t>2021Peak To Day Rise and Fall</t>
    <phoneticPr fontId="4" type="noConversion"/>
  </si>
  <si>
    <t>YTD Rise and Fall</t>
    <phoneticPr fontId="4" type="noConversion"/>
  </si>
  <si>
    <t>YoY Rise and Fall</t>
    <phoneticPr fontId="4" type="noConversion"/>
  </si>
  <si>
    <t>Month-to-month rise and fall</t>
    <phoneticPr fontId="4" type="noConversion"/>
  </si>
  <si>
    <t>Data Source: Antaike, SMM</t>
    <phoneticPr fontId="4" type="noConversion"/>
  </si>
  <si>
    <t>Unit: Yuan/Tons</t>
    <phoneticPr fontId="4" type="noConversion"/>
  </si>
  <si>
    <t>421 price</t>
    <phoneticPr fontId="4" type="noConversion"/>
  </si>
  <si>
    <t>The lowest price in Tianjin Port</t>
    <phoneticPr fontId="4" type="noConversion"/>
  </si>
  <si>
    <t>The highest price in Tianjin Port</t>
    <phoneticPr fontId="4" type="noConversion"/>
  </si>
  <si>
    <t>The lowest price in Kunming</t>
    <phoneticPr fontId="4" type="noConversion"/>
  </si>
  <si>
    <t>The highest price in Kunming</t>
    <phoneticPr fontId="4" type="noConversion"/>
  </si>
  <si>
    <t>The average price in Tianjin Port</t>
    <phoneticPr fontId="4" type="noConversion"/>
  </si>
  <si>
    <t>The average price in Kunming</t>
    <phoneticPr fontId="4" type="noConversion"/>
  </si>
  <si>
    <t>AVG. Price(Type:Refeeding)</t>
    <phoneticPr fontId="4" type="noConversion"/>
  </si>
  <si>
    <t>AVG. Price(Type:Dense)</t>
    <phoneticPr fontId="4" type="noConversion"/>
  </si>
  <si>
    <t>AVG. Price(Type:Cauliflower)</t>
    <phoneticPr fontId="4" type="noConversion"/>
  </si>
  <si>
    <t>生产者价格指数（PPI）：同比：经济活动：工业活动</t>
  </si>
  <si>
    <t>区域</t>
  </si>
  <si>
    <t>中国</t>
  </si>
  <si>
    <t>次国家</t>
  </si>
  <si>
    <t>频率</t>
  </si>
  <si>
    <t>月</t>
  </si>
  <si>
    <t>单位</t>
  </si>
  <si>
    <t>%</t>
  </si>
  <si>
    <t>数据来源</t>
  </si>
  <si>
    <t>Organisation for Economic Co-operation and Development</t>
  </si>
  <si>
    <t>状态</t>
  </si>
  <si>
    <t>继续</t>
  </si>
  <si>
    <t>数列ID</t>
  </si>
  <si>
    <t>SR码</t>
  </si>
  <si>
    <t>SR144668567</t>
  </si>
  <si>
    <t>Trade code</t>
  </si>
  <si>
    <t>助记符</t>
  </si>
  <si>
    <t>函数说明</t>
  </si>
  <si>
    <t>DISAGGREGATE(Weekly; Sunday; Distribute)</t>
  </si>
  <si>
    <t>首次观测日期</t>
  </si>
  <si>
    <t>最后观测日期</t>
  </si>
  <si>
    <t>26/12/2022</t>
  </si>
  <si>
    <t>最后更新时间</t>
  </si>
  <si>
    <t>数列备注</t>
  </si>
  <si>
    <t>建议</t>
  </si>
  <si>
    <t>平均</t>
  </si>
  <si>
    <t>方差</t>
  </si>
  <si>
    <t>标准差</t>
  </si>
  <si>
    <t>偏度</t>
  </si>
  <si>
    <t>峰度</t>
  </si>
  <si>
    <t>变异系数</t>
  </si>
  <si>
    <t>最小</t>
  </si>
  <si>
    <t>最大</t>
  </si>
  <si>
    <t>中位数</t>
  </si>
  <si>
    <t>参照期间</t>
  </si>
  <si>
    <t>24/10/2022</t>
  </si>
  <si>
    <t>31/10/2022</t>
  </si>
  <si>
    <t>14/11/2022</t>
  </si>
  <si>
    <t>21/11/2022</t>
  </si>
  <si>
    <t>28/11/2022</t>
  </si>
  <si>
    <t>19/12/2022</t>
  </si>
  <si>
    <t>18/01/1999</t>
  </si>
  <si>
    <t>25/01/1999</t>
  </si>
  <si>
    <t>15/02/1999</t>
  </si>
  <si>
    <t>22/02/1999</t>
  </si>
  <si>
    <t>15/03/1999</t>
  </si>
  <si>
    <t>22/03/1999</t>
  </si>
  <si>
    <t>29/03/1999</t>
  </si>
  <si>
    <t>19/04/1999</t>
  </si>
  <si>
    <t>26/04/1999</t>
  </si>
  <si>
    <t>17/05/1999</t>
  </si>
  <si>
    <t>24/05/1999</t>
  </si>
  <si>
    <t>31/05/1999</t>
  </si>
  <si>
    <t>14/06/1999</t>
  </si>
  <si>
    <t>21/06/1999</t>
  </si>
  <si>
    <t>28/06/1999</t>
  </si>
  <si>
    <t>19/07/1999</t>
  </si>
  <si>
    <t>26/07/1999</t>
  </si>
  <si>
    <t>16/08/1999</t>
  </si>
  <si>
    <t>23/08/1999</t>
  </si>
  <si>
    <t>30/08/1999</t>
  </si>
  <si>
    <t>13/09/1999</t>
  </si>
  <si>
    <t>20/09/1999</t>
  </si>
  <si>
    <t>27/09/1999</t>
  </si>
  <si>
    <t>18/10/1999</t>
  </si>
  <si>
    <t>25/10/1999</t>
  </si>
  <si>
    <t>15/11/1999</t>
  </si>
  <si>
    <t>22/11/1999</t>
  </si>
  <si>
    <t>29/11/1999</t>
  </si>
  <si>
    <t>13/12/1999</t>
  </si>
  <si>
    <t>20/12/1999</t>
  </si>
  <si>
    <t>27/12/1999</t>
  </si>
  <si>
    <t>17/01/2000</t>
  </si>
  <si>
    <t>24/01/2000</t>
  </si>
  <si>
    <t>31/01/2000</t>
  </si>
  <si>
    <t>14/02/2000</t>
  </si>
  <si>
    <t>21/02/2000</t>
  </si>
  <si>
    <t>28/02/2000</t>
  </si>
  <si>
    <t>13/03/2000</t>
  </si>
  <si>
    <t>20/03/2000</t>
  </si>
  <si>
    <t>27/03/2000</t>
  </si>
  <si>
    <t>17/04/2000</t>
  </si>
  <si>
    <t>24/04/2000</t>
  </si>
  <si>
    <t>15/05/2000</t>
  </si>
  <si>
    <t>22/05/2000</t>
  </si>
  <si>
    <t>29/05/2000</t>
  </si>
  <si>
    <t>19/06/2000</t>
  </si>
  <si>
    <t>26/06/2000</t>
  </si>
  <si>
    <t>17/07/2000</t>
  </si>
  <si>
    <t>24/07/2000</t>
  </si>
  <si>
    <t>31/07/2000</t>
  </si>
  <si>
    <t>14/08/2000</t>
  </si>
  <si>
    <t>21/08/2000</t>
  </si>
  <si>
    <t>28/08/2000</t>
  </si>
  <si>
    <t>18/09/2000</t>
  </si>
  <si>
    <t>25/09/2000</t>
  </si>
  <si>
    <t>16/10/2000</t>
  </si>
  <si>
    <t>23/10/2000</t>
  </si>
  <si>
    <t>30/10/2000</t>
  </si>
  <si>
    <t>13/11/2000</t>
  </si>
  <si>
    <t>20/11/2000</t>
  </si>
  <si>
    <t>27/11/2000</t>
  </si>
  <si>
    <t>18/12/2000</t>
  </si>
  <si>
    <t>25/12/2000</t>
  </si>
  <si>
    <t>15/01/2001</t>
  </si>
  <si>
    <t>22/01/2001</t>
  </si>
  <si>
    <t>29/01/2001</t>
  </si>
  <si>
    <t>19/02/2001</t>
  </si>
  <si>
    <t>26/02/2001</t>
  </si>
  <si>
    <t>19/03/2001</t>
  </si>
  <si>
    <t>26/03/2001</t>
  </si>
  <si>
    <t>16/04/2001</t>
  </si>
  <si>
    <t>23/04/2001</t>
  </si>
  <si>
    <t>30/04/2001</t>
  </si>
  <si>
    <t>14/05/2001</t>
  </si>
  <si>
    <t>21/05/2001</t>
  </si>
  <si>
    <t>28/05/2001</t>
  </si>
  <si>
    <t>18/06/2001</t>
  </si>
  <si>
    <t>25/06/2001</t>
  </si>
  <si>
    <t>16/07/2001</t>
  </si>
  <si>
    <t>23/07/2001</t>
  </si>
  <si>
    <t>30/07/2001</t>
  </si>
  <si>
    <t>13/08/2001</t>
  </si>
  <si>
    <t>20/08/2001</t>
  </si>
  <si>
    <t>27/08/2001</t>
  </si>
  <si>
    <t>17/09/2001</t>
  </si>
  <si>
    <t>24/09/2001</t>
  </si>
  <si>
    <t>15/10/2001</t>
  </si>
  <si>
    <t>22/10/2001</t>
  </si>
  <si>
    <t>29/10/2001</t>
  </si>
  <si>
    <t>19/11/2001</t>
  </si>
  <si>
    <t>26/11/2001</t>
  </si>
  <si>
    <t>17/12/2001</t>
  </si>
  <si>
    <t>24/12/2001</t>
  </si>
  <si>
    <t>31/12/2001</t>
  </si>
  <si>
    <t>14/01/2002</t>
  </si>
  <si>
    <t>21/01/2002</t>
  </si>
  <si>
    <t>28/01/2002</t>
  </si>
  <si>
    <t>18/02/2002</t>
  </si>
  <si>
    <t>25/02/2002</t>
  </si>
  <si>
    <t>18/03/2002</t>
  </si>
  <si>
    <t>25/03/2002</t>
  </si>
  <si>
    <t>15/04/2002</t>
  </si>
  <si>
    <t>22/04/2002</t>
  </si>
  <si>
    <t>29/04/2002</t>
  </si>
  <si>
    <t>13/05/2002</t>
  </si>
  <si>
    <t>20/05/2002</t>
  </si>
  <si>
    <t>27/05/2002</t>
  </si>
  <si>
    <t>17/06/2002</t>
  </si>
  <si>
    <t>24/06/2002</t>
  </si>
  <si>
    <t>15/07/2002</t>
  </si>
  <si>
    <t>22/07/2002</t>
  </si>
  <si>
    <t>29/07/2002</t>
  </si>
  <si>
    <t>19/08/2002</t>
  </si>
  <si>
    <t>26/08/2002</t>
  </si>
  <si>
    <t>16/09/2002</t>
  </si>
  <si>
    <t>23/09/2002</t>
  </si>
  <si>
    <t>30/09/2002</t>
  </si>
  <si>
    <t>14/10/2002</t>
  </si>
  <si>
    <t>21/10/2002</t>
  </si>
  <si>
    <t>28/10/2002</t>
  </si>
  <si>
    <t>18/11/2002</t>
  </si>
  <si>
    <t>25/11/2002</t>
  </si>
  <si>
    <t>16/12/2002</t>
  </si>
  <si>
    <t>23/12/2002</t>
  </si>
  <si>
    <t>30/12/2002</t>
  </si>
  <si>
    <t>13/01/2003</t>
  </si>
  <si>
    <t>20/01/2003</t>
  </si>
  <si>
    <t>27/01/2003</t>
  </si>
  <si>
    <t>17/02/2003</t>
  </si>
  <si>
    <t>24/02/2003</t>
  </si>
  <si>
    <t>17/03/2003</t>
  </si>
  <si>
    <t>24/03/2003</t>
  </si>
  <si>
    <t>31/03/2003</t>
  </si>
  <si>
    <t>14/04/2003</t>
  </si>
  <si>
    <t>21/04/2003</t>
  </si>
  <si>
    <t>28/04/2003</t>
  </si>
  <si>
    <t>19/05/2003</t>
  </si>
  <si>
    <t>26/05/2003</t>
  </si>
  <si>
    <t>16/06/2003</t>
  </si>
  <si>
    <t>23/06/2003</t>
  </si>
  <si>
    <t>30/06/2003</t>
  </si>
  <si>
    <t>14/07/2003</t>
  </si>
  <si>
    <t>21/07/2003</t>
  </si>
  <si>
    <t>28/07/2003</t>
  </si>
  <si>
    <t>18/08/2003</t>
  </si>
  <si>
    <t>25/08/2003</t>
  </si>
  <si>
    <t>15/09/2003</t>
  </si>
  <si>
    <t>22/09/2003</t>
  </si>
  <si>
    <t>29/09/2003</t>
  </si>
  <si>
    <t>13/10/2003</t>
  </si>
  <si>
    <t>20/10/2003</t>
  </si>
  <si>
    <t>27/10/2003</t>
  </si>
  <si>
    <t>17/11/2003</t>
  </si>
  <si>
    <t>24/11/2003</t>
  </si>
  <si>
    <t>15/12/2003</t>
  </si>
  <si>
    <t>22/12/2003</t>
  </si>
  <si>
    <t>29/12/2003</t>
  </si>
  <si>
    <t>19/01/2004</t>
  </si>
  <si>
    <t>26/01/2004</t>
  </si>
  <si>
    <t>16/02/2004</t>
  </si>
  <si>
    <t>23/02/2004</t>
  </si>
  <si>
    <t>15/03/2004</t>
  </si>
  <si>
    <t>22/03/2004</t>
  </si>
  <si>
    <t>29/03/2004</t>
  </si>
  <si>
    <t>19/04/2004</t>
  </si>
  <si>
    <t>26/04/2004</t>
  </si>
  <si>
    <t>17/05/2004</t>
  </si>
  <si>
    <t>24/05/2004</t>
  </si>
  <si>
    <t>31/05/2004</t>
  </si>
  <si>
    <t>14/06/2004</t>
  </si>
  <si>
    <t>21/06/2004</t>
  </si>
  <si>
    <t>28/06/2004</t>
  </si>
  <si>
    <t>19/07/2004</t>
  </si>
  <si>
    <t>26/07/2004</t>
  </si>
  <si>
    <t>16/08/2004</t>
  </si>
  <si>
    <t>23/08/2004</t>
  </si>
  <si>
    <t>30/08/2004</t>
  </si>
  <si>
    <t>13/09/2004</t>
  </si>
  <si>
    <t>20/09/2004</t>
  </si>
  <si>
    <t>27/09/2004</t>
  </si>
  <si>
    <t>18/10/2004</t>
  </si>
  <si>
    <t>25/10/2004</t>
  </si>
  <si>
    <t>15/11/2004</t>
  </si>
  <si>
    <t>22/11/2004</t>
  </si>
  <si>
    <t>29/11/2004</t>
  </si>
  <si>
    <t>13/12/2004</t>
  </si>
  <si>
    <t>20/12/2004</t>
  </si>
  <si>
    <t>27/12/2004</t>
  </si>
  <si>
    <t>17/01/2005</t>
  </si>
  <si>
    <t>24/01/2005</t>
  </si>
  <si>
    <t>31/01/2005</t>
  </si>
  <si>
    <t>14/02/2005</t>
  </si>
  <si>
    <t>21/02/2005</t>
  </si>
  <si>
    <t>28/02/2005</t>
  </si>
  <si>
    <t>14/03/2005</t>
  </si>
  <si>
    <t>21/03/2005</t>
  </si>
  <si>
    <t>28/03/2005</t>
  </si>
  <si>
    <t>18/04/2005</t>
  </si>
  <si>
    <t>25/04/2005</t>
  </si>
  <si>
    <t>16/05/2005</t>
  </si>
  <si>
    <t>23/05/2005</t>
  </si>
  <si>
    <t>30/05/2005</t>
  </si>
  <si>
    <t>13/06/2005</t>
  </si>
  <si>
    <t>20/06/2005</t>
  </si>
  <si>
    <t>27/06/2005</t>
  </si>
  <si>
    <t>18/07/2005</t>
  </si>
  <si>
    <t>25/07/2005</t>
  </si>
  <si>
    <t>15/08/2005</t>
  </si>
  <si>
    <t>22/08/2005</t>
  </si>
  <si>
    <t>29/08/2005</t>
  </si>
  <si>
    <t>19/09/2005</t>
  </si>
  <si>
    <t>26/09/2005</t>
  </si>
  <si>
    <t>17/10/2005</t>
  </si>
  <si>
    <t>24/10/2005</t>
  </si>
  <si>
    <t>31/10/2005</t>
  </si>
  <si>
    <t>14/11/2005</t>
  </si>
  <si>
    <t>21/11/2005</t>
  </si>
  <si>
    <t>28/11/2005</t>
  </si>
  <si>
    <t>19/12/2005</t>
  </si>
  <si>
    <t>26/12/2005</t>
  </si>
  <si>
    <t>16/01/2006</t>
  </si>
  <si>
    <t>23/01/2006</t>
  </si>
  <si>
    <t>30/01/2006</t>
  </si>
  <si>
    <t>13/02/2006</t>
  </si>
  <si>
    <t>20/02/2006</t>
  </si>
  <si>
    <t>27/02/2006</t>
  </si>
  <si>
    <t>13/03/2006</t>
  </si>
  <si>
    <t>20/03/2006</t>
  </si>
  <si>
    <t>27/03/2006</t>
  </si>
  <si>
    <t>17/04/2006</t>
  </si>
  <si>
    <t>24/04/2006</t>
  </si>
  <si>
    <t>15/05/2006</t>
  </si>
  <si>
    <t>22/05/2006</t>
  </si>
  <si>
    <t>29/05/2006</t>
  </si>
  <si>
    <t>19/06/2006</t>
  </si>
  <si>
    <t>26/06/2006</t>
  </si>
  <si>
    <t>17/07/2006</t>
  </si>
  <si>
    <t>24/07/2006</t>
  </si>
  <si>
    <t>31/07/2006</t>
  </si>
  <si>
    <t>14/08/2006</t>
  </si>
  <si>
    <t>21/08/2006</t>
  </si>
  <si>
    <t>28/08/2006</t>
  </si>
  <si>
    <t>18/09/2006</t>
  </si>
  <si>
    <t>25/09/2006</t>
  </si>
  <si>
    <t>16/10/2006</t>
  </si>
  <si>
    <t>23/10/2006</t>
  </si>
  <si>
    <t>30/10/2006</t>
  </si>
  <si>
    <t>13/11/2006</t>
  </si>
  <si>
    <t>20/11/2006</t>
  </si>
  <si>
    <t>27/11/2006</t>
  </si>
  <si>
    <t>18/12/2006</t>
  </si>
  <si>
    <t>25/12/2006</t>
  </si>
  <si>
    <t>15/01/2007</t>
  </si>
  <si>
    <t>22/01/2007</t>
  </si>
  <si>
    <t>29/01/2007</t>
  </si>
  <si>
    <t>19/02/2007</t>
  </si>
  <si>
    <t>26/02/2007</t>
  </si>
  <si>
    <t>19/03/2007</t>
  </si>
  <si>
    <t>26/03/2007</t>
  </si>
  <si>
    <t>16/04/2007</t>
  </si>
  <si>
    <t>23/04/2007</t>
  </si>
  <si>
    <t>30/04/2007</t>
  </si>
  <si>
    <t>14/05/2007</t>
  </si>
  <si>
    <t>21/05/2007</t>
  </si>
  <si>
    <t>28/05/2007</t>
  </si>
  <si>
    <t>18/06/2007</t>
  </si>
  <si>
    <t>25/06/2007</t>
  </si>
  <si>
    <t>16/07/2007</t>
  </si>
  <si>
    <t>23/07/2007</t>
  </si>
  <si>
    <t>30/07/2007</t>
  </si>
  <si>
    <t>13/08/2007</t>
  </si>
  <si>
    <t>20/08/2007</t>
  </si>
  <si>
    <t>27/08/2007</t>
  </si>
  <si>
    <t>17/09/2007</t>
  </si>
  <si>
    <t>24/09/2007</t>
  </si>
  <si>
    <t>15/10/2007</t>
  </si>
  <si>
    <t>22/10/2007</t>
  </si>
  <si>
    <t>29/10/2007</t>
  </si>
  <si>
    <t>19/11/2007</t>
  </si>
  <si>
    <t>26/11/2007</t>
  </si>
  <si>
    <t>17/12/2007</t>
  </si>
  <si>
    <t>24/12/2007</t>
  </si>
  <si>
    <t>31/12/2007</t>
  </si>
  <si>
    <t>14/01/2008</t>
  </si>
  <si>
    <t>21/01/2008</t>
  </si>
  <si>
    <t>28/01/2008</t>
  </si>
  <si>
    <t>18/02/2008</t>
  </si>
  <si>
    <t>25/02/2008</t>
  </si>
  <si>
    <t>17/03/2008</t>
  </si>
  <si>
    <t>24/03/2008</t>
  </si>
  <si>
    <t>31/03/2008</t>
  </si>
  <si>
    <t>14/04/2008</t>
  </si>
  <si>
    <t>21/04/2008</t>
  </si>
  <si>
    <t>28/04/2008</t>
  </si>
  <si>
    <t>19/05/2008</t>
  </si>
  <si>
    <t>26/05/2008</t>
  </si>
  <si>
    <t>16/06/2008</t>
  </si>
  <si>
    <t>23/06/2008</t>
  </si>
  <si>
    <t>30/06/2008</t>
  </si>
  <si>
    <t>14/07/2008</t>
  </si>
  <si>
    <t>21/07/2008</t>
  </si>
  <si>
    <t>28/07/2008</t>
  </si>
  <si>
    <t>18/08/2008</t>
  </si>
  <si>
    <t>25/08/2008</t>
  </si>
  <si>
    <t>15/09/2008</t>
  </si>
  <si>
    <t>22/09/2008</t>
  </si>
  <si>
    <t>29/09/2008</t>
  </si>
  <si>
    <t>13/10/2008</t>
  </si>
  <si>
    <t>20/10/2008</t>
  </si>
  <si>
    <t>27/10/2008</t>
  </si>
  <si>
    <t>17/11/2008</t>
  </si>
  <si>
    <t>24/11/2008</t>
  </si>
  <si>
    <t>15/12/2008</t>
  </si>
  <si>
    <t>22/12/2008</t>
  </si>
  <si>
    <t>29/12/2008</t>
  </si>
  <si>
    <t>19/01/2009</t>
  </si>
  <si>
    <t>26/01/2009</t>
  </si>
  <si>
    <t>16/02/2009</t>
  </si>
  <si>
    <t>23/02/2009</t>
  </si>
  <si>
    <t>16/03/2009</t>
  </si>
  <si>
    <t>23/03/2009</t>
  </si>
  <si>
    <t>30/03/2009</t>
  </si>
  <si>
    <t>13/04/2009</t>
  </si>
  <si>
    <t>20/04/2009</t>
  </si>
  <si>
    <t>27/04/2009</t>
  </si>
  <si>
    <t>18/05/2009</t>
  </si>
  <si>
    <t>25/05/2009</t>
  </si>
  <si>
    <t>15/06/2009</t>
  </si>
  <si>
    <t>22/06/2009</t>
  </si>
  <si>
    <t>29/06/2009</t>
  </si>
  <si>
    <t>13/07/2009</t>
  </si>
  <si>
    <t>20/07/2009</t>
  </si>
  <si>
    <t>27/07/2009</t>
  </si>
  <si>
    <t>17/08/2009</t>
  </si>
  <si>
    <t>24/08/2009</t>
  </si>
  <si>
    <t>31/08/2009</t>
  </si>
  <si>
    <t>14/09/2009</t>
  </si>
  <si>
    <t>21/09/2009</t>
  </si>
  <si>
    <t>28/09/2009</t>
  </si>
  <si>
    <t>19/10/2009</t>
  </si>
  <si>
    <t>26/10/2009</t>
  </si>
  <si>
    <t>16/11/2009</t>
  </si>
  <si>
    <t>23/11/2009</t>
  </si>
  <si>
    <t>30/11/2009</t>
  </si>
  <si>
    <t>14/12/2009</t>
  </si>
  <si>
    <t>21/12/2009</t>
  </si>
  <si>
    <t>28/12/2009</t>
  </si>
  <si>
    <t>18/01/2010</t>
  </si>
  <si>
    <t>25/01/2010</t>
  </si>
  <si>
    <t>15/02/2010</t>
  </si>
  <si>
    <t>22/02/2010</t>
  </si>
  <si>
    <t>15/03/2010</t>
  </si>
  <si>
    <t>22/03/2010</t>
  </si>
  <si>
    <t>29/03/2010</t>
  </si>
  <si>
    <t>19/04/2010</t>
  </si>
  <si>
    <t>26/04/2010</t>
  </si>
  <si>
    <t>17/05/2010</t>
  </si>
  <si>
    <t>24/05/2010</t>
  </si>
  <si>
    <t>31/05/2010</t>
  </si>
  <si>
    <t>14/06/2010</t>
  </si>
  <si>
    <t>21/06/2010</t>
  </si>
  <si>
    <t>28/06/2010</t>
  </si>
  <si>
    <t>19/07/2010</t>
  </si>
  <si>
    <t>26/07/2010</t>
  </si>
  <si>
    <t>16/08/2010</t>
  </si>
  <si>
    <t>23/08/2010</t>
  </si>
  <si>
    <t>30/08/2010</t>
  </si>
  <si>
    <t>13/09/2010</t>
  </si>
  <si>
    <t>20/09/2010</t>
  </si>
  <si>
    <t>27/09/2010</t>
  </si>
  <si>
    <t>18/10/2010</t>
  </si>
  <si>
    <t>25/10/2010</t>
  </si>
  <si>
    <t>15/11/2010</t>
  </si>
  <si>
    <t>22/11/2010</t>
  </si>
  <si>
    <t>29/11/2010</t>
  </si>
  <si>
    <t>13/12/2010</t>
  </si>
  <si>
    <t>20/12/2010</t>
  </si>
  <si>
    <t>27/12/2010</t>
  </si>
  <si>
    <t>17/01/2011</t>
  </si>
  <si>
    <t>24/01/2011</t>
  </si>
  <si>
    <t>31/01/2011</t>
  </si>
  <si>
    <t>14/02/2011</t>
  </si>
  <si>
    <t>21/02/2011</t>
  </si>
  <si>
    <t>28/02/2011</t>
  </si>
  <si>
    <t>14/03/2011</t>
  </si>
  <si>
    <t>21/03/2011</t>
  </si>
  <si>
    <t>28/03/2011</t>
  </si>
  <si>
    <t>18/04/2011</t>
  </si>
  <si>
    <t>25/04/2011</t>
  </si>
  <si>
    <t>16/05/2011</t>
  </si>
  <si>
    <t>23/05/2011</t>
  </si>
  <si>
    <t>30/05/2011</t>
  </si>
  <si>
    <t>13/06/2011</t>
  </si>
  <si>
    <t>20/06/2011</t>
  </si>
  <si>
    <t>27/06/2011</t>
  </si>
  <si>
    <t>18/07/2011</t>
  </si>
  <si>
    <t>25/07/2011</t>
  </si>
  <si>
    <t>15/08/2011</t>
  </si>
  <si>
    <t>22/08/2011</t>
  </si>
  <si>
    <t>29/08/2011</t>
  </si>
  <si>
    <t>19/09/2011</t>
  </si>
  <si>
    <t>26/09/2011</t>
  </si>
  <si>
    <t>17/10/2011</t>
  </si>
  <si>
    <t>24/10/2011</t>
  </si>
  <si>
    <t>31/10/2011</t>
  </si>
  <si>
    <t>14/11/2011</t>
  </si>
  <si>
    <t>21/11/2011</t>
  </si>
  <si>
    <t>28/11/2011</t>
  </si>
  <si>
    <t>19/12/2011</t>
  </si>
  <si>
    <t>26/12/2011</t>
  </si>
  <si>
    <t>16/01/2012</t>
  </si>
  <si>
    <t>23/01/2012</t>
  </si>
  <si>
    <t>30/01/2012</t>
  </si>
  <si>
    <t>13/02/2012</t>
  </si>
  <si>
    <t>20/02/2012</t>
  </si>
  <si>
    <t>27/02/2012</t>
  </si>
  <si>
    <t>19/03/2012</t>
  </si>
  <si>
    <t>26/03/2012</t>
  </si>
  <si>
    <t>16/04/2012</t>
  </si>
  <si>
    <t>23/04/2012</t>
  </si>
  <si>
    <t>30/04/2012</t>
  </si>
  <si>
    <t>14/05/2012</t>
  </si>
  <si>
    <t>21/05/2012</t>
  </si>
  <si>
    <t>28/05/2012</t>
  </si>
  <si>
    <t>18/06/2012</t>
  </si>
  <si>
    <t>25/06/2012</t>
  </si>
  <si>
    <t>16/07/2012</t>
  </si>
  <si>
    <t>23/07/2012</t>
  </si>
  <si>
    <t>30/07/2012</t>
  </si>
  <si>
    <t>13/08/2012</t>
  </si>
  <si>
    <t>20/08/2012</t>
  </si>
  <si>
    <t>27/08/2012</t>
  </si>
  <si>
    <t>17/09/2012</t>
  </si>
  <si>
    <t>24/09/2012</t>
  </si>
  <si>
    <t>15/10/2012</t>
  </si>
  <si>
    <t>22/10/2012</t>
  </si>
  <si>
    <t>29/10/2012</t>
  </si>
  <si>
    <t>19/11/2012</t>
  </si>
  <si>
    <t>26/11/2012</t>
  </si>
  <si>
    <t>17/12/2012</t>
  </si>
  <si>
    <t>24/12/2012</t>
  </si>
  <si>
    <t>31/12/2012</t>
  </si>
  <si>
    <t>14/01/2013</t>
  </si>
  <si>
    <t>21/01/2013</t>
  </si>
  <si>
    <t>28/01/2013</t>
  </si>
  <si>
    <t>18/02/2013</t>
  </si>
  <si>
    <t>25/02/2013</t>
  </si>
  <si>
    <t>18/03/2013</t>
  </si>
  <si>
    <t>25/03/2013</t>
  </si>
  <si>
    <t>15/04/2013</t>
  </si>
  <si>
    <t>22/04/2013</t>
  </si>
  <si>
    <t>29/04/2013</t>
  </si>
  <si>
    <t>13/05/2013</t>
  </si>
  <si>
    <t>20/05/2013</t>
  </si>
  <si>
    <t>27/05/2013</t>
  </si>
  <si>
    <t>17/06/2013</t>
  </si>
  <si>
    <t>24/06/2013</t>
  </si>
  <si>
    <t>15/07/2013</t>
  </si>
  <si>
    <t>22/07/2013</t>
  </si>
  <si>
    <t>29/07/2013</t>
  </si>
  <si>
    <t>19/08/2013</t>
  </si>
  <si>
    <t>26/08/2013</t>
  </si>
  <si>
    <t>16/09/2013</t>
  </si>
  <si>
    <t>23/09/2013</t>
  </si>
  <si>
    <t>30/09/2013</t>
  </si>
  <si>
    <t>14/10/2013</t>
  </si>
  <si>
    <t>21/10/2013</t>
  </si>
  <si>
    <t>28/10/2013</t>
  </si>
  <si>
    <t>18/11/2013</t>
  </si>
  <si>
    <t>25/11/2013</t>
  </si>
  <si>
    <t>16/12/2013</t>
  </si>
  <si>
    <t>23/12/2013</t>
  </si>
  <si>
    <t>30/12/2013</t>
  </si>
  <si>
    <t>13/01/2014</t>
  </si>
  <si>
    <t>20/01/2014</t>
  </si>
  <si>
    <t>27/01/2014</t>
  </si>
  <si>
    <t>17/02/2014</t>
  </si>
  <si>
    <t>24/02/2014</t>
  </si>
  <si>
    <t>17/03/2014</t>
  </si>
  <si>
    <t>24/03/2014</t>
  </si>
  <si>
    <t>31/03/2014</t>
  </si>
  <si>
    <t>14/04/2014</t>
  </si>
  <si>
    <t>21/04/2014</t>
  </si>
  <si>
    <t>28/04/2014</t>
  </si>
  <si>
    <t>19/05/2014</t>
  </si>
  <si>
    <t>26/05/2014</t>
  </si>
  <si>
    <t>16/06/2014</t>
  </si>
  <si>
    <t>23/06/2014</t>
  </si>
  <si>
    <t>30/06/2014</t>
  </si>
  <si>
    <t>14/07/2014</t>
  </si>
  <si>
    <t>21/07/2014</t>
  </si>
  <si>
    <t>28/07/2014</t>
  </si>
  <si>
    <t>18/08/2014</t>
  </si>
  <si>
    <t>25/08/2014</t>
  </si>
  <si>
    <t>15/09/2014</t>
  </si>
  <si>
    <t>22/09/2014</t>
  </si>
  <si>
    <t>29/09/2014</t>
  </si>
  <si>
    <t>13/10/2014</t>
  </si>
  <si>
    <t>20/10/2014</t>
  </si>
  <si>
    <t>27/10/2014</t>
  </si>
  <si>
    <t>17/11/2014</t>
  </si>
  <si>
    <t>24/11/2014</t>
  </si>
  <si>
    <t>15/12/2014</t>
  </si>
  <si>
    <t>22/12/2014</t>
  </si>
  <si>
    <t>29/12/2014</t>
  </si>
  <si>
    <t>19/01/2015</t>
  </si>
  <si>
    <t>26/01/2015</t>
  </si>
  <si>
    <t>16/02/2015</t>
  </si>
  <si>
    <t>23/02/2015</t>
  </si>
  <si>
    <t>16/03/2015</t>
  </si>
  <si>
    <t>23/03/2015</t>
  </si>
  <si>
    <t>30/03/2015</t>
  </si>
  <si>
    <t>13/04/2015</t>
  </si>
  <si>
    <t>20/04/2015</t>
  </si>
  <si>
    <t>27/04/2015</t>
  </si>
  <si>
    <t>18/05/2015</t>
  </si>
  <si>
    <t>25/05/2015</t>
  </si>
  <si>
    <t>15/06/2015</t>
  </si>
  <si>
    <t>22/06/2015</t>
  </si>
  <si>
    <t>29/06/2015</t>
  </si>
  <si>
    <t>13/07/2015</t>
  </si>
  <si>
    <t>20/07/2015</t>
  </si>
  <si>
    <t>27/07/2015</t>
  </si>
  <si>
    <t>17/08/2015</t>
  </si>
  <si>
    <t>24/08/2015</t>
  </si>
  <si>
    <t>31/08/2015</t>
  </si>
  <si>
    <t>14/09/2015</t>
  </si>
  <si>
    <t>21/09/2015</t>
  </si>
  <si>
    <t>28/09/2015</t>
  </si>
  <si>
    <t>19/10/2015</t>
  </si>
  <si>
    <t>26/10/2015</t>
  </si>
  <si>
    <t>16/11/2015</t>
  </si>
  <si>
    <t>23/11/2015</t>
  </si>
  <si>
    <t>30/11/2015</t>
  </si>
  <si>
    <t>14/12/2015</t>
  </si>
  <si>
    <t>21/12/2015</t>
  </si>
  <si>
    <t>28/12/2015</t>
  </si>
  <si>
    <t>18/01/2016</t>
  </si>
  <si>
    <t>25/01/2016</t>
  </si>
  <si>
    <t>15/02/2016</t>
  </si>
  <si>
    <t>22/02/2016</t>
  </si>
  <si>
    <t>29/02/2016</t>
  </si>
  <si>
    <t>14/03/2016</t>
  </si>
  <si>
    <t>21/03/2016</t>
  </si>
  <si>
    <t>28/03/2016</t>
  </si>
  <si>
    <t>18/04/2016</t>
  </si>
  <si>
    <t>25/04/2016</t>
  </si>
  <si>
    <t>16/05/2016</t>
  </si>
  <si>
    <t>23/05/2016</t>
  </si>
  <si>
    <t>30/05/2016</t>
  </si>
  <si>
    <t>13/06/2016</t>
  </si>
  <si>
    <t>20/06/2016</t>
  </si>
  <si>
    <t>27/06/2016</t>
  </si>
  <si>
    <t>18/07/2016</t>
  </si>
  <si>
    <t>25/07/2016</t>
  </si>
  <si>
    <t>15/08/2016</t>
  </si>
  <si>
    <t>22/08/2016</t>
  </si>
  <si>
    <t>29/08/2016</t>
  </si>
  <si>
    <t>19/09/2016</t>
  </si>
  <si>
    <t>26/09/2016</t>
  </si>
  <si>
    <t>17/10/2016</t>
  </si>
  <si>
    <t>24/10/2016</t>
  </si>
  <si>
    <t>31/10/2016</t>
  </si>
  <si>
    <t>14/11/2016</t>
  </si>
  <si>
    <t>21/11/2016</t>
  </si>
  <si>
    <t>28/11/2016</t>
  </si>
  <si>
    <t>19/12/2016</t>
  </si>
  <si>
    <t>26/12/2016</t>
  </si>
  <si>
    <t>16/01/2017</t>
  </si>
  <si>
    <t>23/01/2017</t>
  </si>
  <si>
    <t>30/01/2017</t>
  </si>
  <si>
    <t>13/02/2017</t>
  </si>
  <si>
    <t>20/02/2017</t>
  </si>
  <si>
    <t>27/02/2017</t>
  </si>
  <si>
    <t>13/03/2017</t>
  </si>
  <si>
    <t>20/03/2017</t>
  </si>
  <si>
    <t>27/03/2017</t>
  </si>
  <si>
    <t>17/04/2017</t>
  </si>
  <si>
    <t>24/04/2017</t>
  </si>
  <si>
    <t>15/05/2017</t>
  </si>
  <si>
    <t>22/05/2017</t>
  </si>
  <si>
    <t>29/05/2017</t>
  </si>
  <si>
    <t>19/06/2017</t>
  </si>
  <si>
    <t>26/06/2017</t>
  </si>
  <si>
    <t>17/07/2017</t>
  </si>
  <si>
    <t>24/07/2017</t>
  </si>
  <si>
    <t>31/07/2017</t>
  </si>
  <si>
    <t>14/08/2017</t>
  </si>
  <si>
    <t>21/08/2017</t>
  </si>
  <si>
    <t>28/08/2017</t>
  </si>
  <si>
    <t>18/09/2017</t>
  </si>
  <si>
    <t>25/09/2017</t>
  </si>
  <si>
    <t>16/10/2017</t>
  </si>
  <si>
    <t>23/10/2017</t>
  </si>
  <si>
    <t>30/10/2017</t>
  </si>
  <si>
    <t>13/11/2017</t>
  </si>
  <si>
    <t>20/11/2017</t>
  </si>
  <si>
    <t>27/11/2017</t>
  </si>
  <si>
    <t>18/12/2017</t>
  </si>
  <si>
    <t>25/12/2017</t>
  </si>
  <si>
    <t>15/01/2018</t>
  </si>
  <si>
    <t>22/01/2018</t>
  </si>
  <si>
    <t>29/01/2018</t>
  </si>
  <si>
    <t>19/02/2018</t>
  </si>
  <si>
    <t>26/02/2018</t>
  </si>
  <si>
    <t>19/03/2018</t>
  </si>
  <si>
    <t>26/03/2018</t>
  </si>
  <si>
    <t>16/04/2018</t>
  </si>
  <si>
    <t>23/04/2018</t>
  </si>
  <si>
    <t>30/04/2018</t>
  </si>
  <si>
    <t>14/05/2018</t>
  </si>
  <si>
    <t>21/05/2018</t>
  </si>
  <si>
    <t>28/05/2018</t>
  </si>
  <si>
    <t>18/06/2018</t>
  </si>
  <si>
    <t>25/06/2018</t>
  </si>
  <si>
    <t>16/07/2018</t>
  </si>
  <si>
    <t>23/07/2018</t>
  </si>
  <si>
    <t>30/07/2018</t>
  </si>
  <si>
    <t>13/08/2018</t>
  </si>
  <si>
    <t>20/08/2018</t>
  </si>
  <si>
    <t>27/08/2018</t>
  </si>
  <si>
    <t>17/09/2018</t>
  </si>
  <si>
    <t>24/09/2018</t>
  </si>
  <si>
    <t>15/10/2018</t>
  </si>
  <si>
    <t>22/10/2018</t>
  </si>
  <si>
    <t>29/10/2018</t>
  </si>
  <si>
    <t>19/11/2018</t>
  </si>
  <si>
    <t>26/11/2018</t>
  </si>
  <si>
    <t>17/12/2018</t>
  </si>
  <si>
    <t>24/12/2018</t>
  </si>
  <si>
    <t>31/12/2018</t>
  </si>
  <si>
    <t>14/01/2019</t>
  </si>
  <si>
    <t>21/01/2019</t>
  </si>
  <si>
    <t>28/01/2019</t>
  </si>
  <si>
    <t>18/02/2019</t>
  </si>
  <si>
    <t>25/02/2019</t>
  </si>
  <si>
    <t>18/03/2019</t>
  </si>
  <si>
    <t>25/03/2019</t>
  </si>
  <si>
    <t>15/04/2019</t>
  </si>
  <si>
    <t>22/04/2019</t>
  </si>
  <si>
    <t>29/04/2019</t>
  </si>
  <si>
    <t>13/05/2019</t>
  </si>
  <si>
    <t>20/05/2019</t>
  </si>
  <si>
    <t>27/05/2019</t>
  </si>
  <si>
    <t>17/06/2019</t>
  </si>
  <si>
    <t>24/06/2019</t>
  </si>
  <si>
    <t>15/07/2019</t>
  </si>
  <si>
    <t>22/07/2019</t>
  </si>
  <si>
    <t>29/07/2019</t>
  </si>
  <si>
    <t>19/08/2019</t>
  </si>
  <si>
    <t>26/08/2019</t>
  </si>
  <si>
    <t>16/09/2019</t>
  </si>
  <si>
    <t>23/09/2019</t>
  </si>
  <si>
    <t>30/09/2019</t>
  </si>
  <si>
    <t>14/10/2019</t>
  </si>
  <si>
    <t>21/10/2019</t>
  </si>
  <si>
    <t>28/10/2019</t>
  </si>
  <si>
    <t>18/11/2019</t>
  </si>
  <si>
    <t>25/11/2019</t>
  </si>
  <si>
    <t>16/12/2019</t>
  </si>
  <si>
    <t>23/12/2019</t>
  </si>
  <si>
    <t>30/12/2019</t>
  </si>
  <si>
    <t>13/01/2020</t>
  </si>
  <si>
    <t>20/01/2020</t>
  </si>
  <si>
    <t>27/01/2020</t>
  </si>
  <si>
    <t>17/02/2020</t>
  </si>
  <si>
    <t>24/02/2020</t>
  </si>
  <si>
    <t>16/03/2020</t>
  </si>
  <si>
    <t>23/03/2020</t>
  </si>
  <si>
    <t>30/03/2020</t>
  </si>
  <si>
    <t>13/04/2020</t>
  </si>
  <si>
    <t>20/04/2020</t>
  </si>
  <si>
    <t>27/04/2020</t>
  </si>
  <si>
    <t>18/05/2020</t>
  </si>
  <si>
    <t>25/05/2020</t>
  </si>
  <si>
    <t>15/06/2020</t>
  </si>
  <si>
    <t>22/06/2020</t>
  </si>
  <si>
    <t>29/06/2020</t>
  </si>
  <si>
    <t>13/07/2020</t>
  </si>
  <si>
    <t>20/07/2020</t>
  </si>
  <si>
    <t>27/07/2020</t>
  </si>
  <si>
    <t>17/08/2020</t>
  </si>
  <si>
    <t>24/08/2020</t>
  </si>
  <si>
    <t>31/08/2020</t>
  </si>
  <si>
    <t>14/09/2020</t>
  </si>
  <si>
    <t>21/09/2020</t>
  </si>
  <si>
    <t>28/09/2020</t>
  </si>
  <si>
    <t>19/10/2020</t>
  </si>
  <si>
    <t>26/10/2020</t>
  </si>
  <si>
    <t>16/11/2020</t>
  </si>
  <si>
    <t>23/11/2020</t>
  </si>
  <si>
    <t>30/11/2020</t>
  </si>
  <si>
    <t>14/12/2020</t>
  </si>
  <si>
    <t>21/12/2020</t>
  </si>
  <si>
    <t>28/12/2020</t>
  </si>
  <si>
    <t>18/01/2021</t>
  </si>
  <si>
    <t>25/01/2021</t>
  </si>
  <si>
    <t>15/02/2021</t>
  </si>
  <si>
    <t>22/02/2021</t>
  </si>
  <si>
    <t>15/03/2021</t>
  </si>
  <si>
    <t>22/03/2021</t>
  </si>
  <si>
    <t>29/03/2021</t>
  </si>
  <si>
    <t>19/04/2021</t>
  </si>
  <si>
    <t>26/04/2021</t>
  </si>
  <si>
    <t>17/05/2021</t>
  </si>
  <si>
    <t>24/05/2021</t>
  </si>
  <si>
    <t>31/05/2021</t>
  </si>
  <si>
    <t>14/06/2021</t>
  </si>
  <si>
    <t>21/06/2021</t>
  </si>
  <si>
    <t>28/06/2021</t>
  </si>
  <si>
    <t>19/07/2021</t>
  </si>
  <si>
    <t>26/07/2021</t>
  </si>
  <si>
    <t>16/08/2021</t>
  </si>
  <si>
    <t>23/08/2021</t>
  </si>
  <si>
    <t>30/08/2021</t>
  </si>
  <si>
    <t>13/09/2021</t>
  </si>
  <si>
    <t>20/09/2021</t>
  </si>
  <si>
    <t>27/09/2021</t>
  </si>
  <si>
    <t>18/10/2021</t>
  </si>
  <si>
    <t>25/10/2021</t>
  </si>
  <si>
    <t>15/11/2021</t>
  </si>
  <si>
    <t>22/11/2021</t>
  </si>
  <si>
    <t>29/11/2021</t>
  </si>
  <si>
    <t>13/12/2021</t>
  </si>
  <si>
    <t>20/12/2021</t>
  </si>
  <si>
    <t>27/12/2021</t>
  </si>
  <si>
    <t>17/01/2022</t>
  </si>
  <si>
    <t>24/01/2022</t>
  </si>
  <si>
    <t>31/01/2022</t>
  </si>
  <si>
    <t>14/02/2022</t>
  </si>
  <si>
    <t>21/02/2022</t>
  </si>
  <si>
    <t>28/02/2022</t>
  </si>
  <si>
    <t>14/03/2022</t>
  </si>
  <si>
    <t>21/03/2022</t>
  </si>
  <si>
    <t>28/03/2022</t>
  </si>
  <si>
    <t>18/04/2022</t>
  </si>
  <si>
    <t>25/04/2022</t>
  </si>
  <si>
    <t>16/05/2022</t>
  </si>
  <si>
    <t>23/05/2022</t>
  </si>
  <si>
    <t>30/05/2022</t>
  </si>
  <si>
    <t>13/06/2022</t>
  </si>
  <si>
    <t>20/06/2022</t>
  </si>
  <si>
    <t>27/06/2022</t>
  </si>
  <si>
    <t>18/07/2022</t>
  </si>
  <si>
    <t>25/07/2022</t>
  </si>
  <si>
    <t>15/08/2022</t>
  </si>
  <si>
    <t>22/08/2022</t>
  </si>
  <si>
    <t>29/08/2022</t>
  </si>
  <si>
    <t>19/09/2022</t>
  </si>
  <si>
    <t>26/09/2022</t>
  </si>
  <si>
    <t>17/10/2022</t>
  </si>
  <si>
    <t>26/12/2022</t>
    <phoneticPr fontId="4" type="noConversion"/>
  </si>
  <si>
    <t>PPI inflation China</t>
    <phoneticPr fontId="4" type="noConversion"/>
  </si>
  <si>
    <t>Source: CEIC data</t>
    <phoneticPr fontId="4" type="noConversion"/>
  </si>
  <si>
    <t>Monthly data disaggregate</t>
    <phoneticPr fontId="4" type="noConversion"/>
  </si>
  <si>
    <t>Original date by CEIC</t>
    <phoneticPr fontId="4" type="noConversion"/>
  </si>
  <si>
    <t>Adj date</t>
    <phoneticPr fontId="4" type="noConversion"/>
  </si>
  <si>
    <t>diamond wire(parts)</t>
    <phoneticPr fontId="4" type="noConversion"/>
  </si>
  <si>
    <t>Material Price</t>
    <phoneticPr fontId="4" type="noConversion"/>
  </si>
  <si>
    <t>Price_PolySilicon</t>
    <phoneticPr fontId="4" type="noConversion"/>
  </si>
  <si>
    <t>Price_Material</t>
    <phoneticPr fontId="4" type="noConversion"/>
  </si>
  <si>
    <t>Price</t>
    <phoneticPr fontId="4" type="noConversion"/>
  </si>
  <si>
    <t>Category: All categories</t>
  </si>
  <si>
    <t>Week</t>
  </si>
  <si>
    <t>polysilicon: (Worldwide)</t>
  </si>
  <si>
    <t>Timeline_index</t>
    <phoneticPr fontId="4" type="noConversion"/>
  </si>
  <si>
    <t>PPI</t>
    <phoneticPr fontId="4" type="noConversion"/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</si>
  <si>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</si>
  <si>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</si>
  <si>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</si>
  <si>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</si>
  <si>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</si>
  <si>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</si>
  <si>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MORTGAGE30US</t>
  </si>
  <si>
    <t>30-Year Fixed Rate Mortgage Average in the United States, Percent, Weekly, Not Seasonally Adjusted</t>
  </si>
  <si>
    <t>Frequency: Weekly, Ending Thursday</t>
  </si>
  <si>
    <t>observation_date</t>
  </si>
  <si>
    <t>InterestRate</t>
    <phoneticPr fontId="4" type="noConversion"/>
  </si>
  <si>
    <t>CPI</t>
    <phoneticPr fontId="4" type="noConversion"/>
  </si>
  <si>
    <t>Price_Product1</t>
    <phoneticPr fontId="4" type="noConversion"/>
  </si>
  <si>
    <t>X</t>
    <phoneticPr fontId="4" type="noConversion"/>
  </si>
  <si>
    <t>Y</t>
    <phoneticPr fontId="4" type="noConversion"/>
  </si>
  <si>
    <t>SiliconPrice</t>
    <phoneticPr fontId="4" type="noConversion"/>
  </si>
  <si>
    <t>现货价:多晶硅片(金刚线-USD):最高价</t>
    <phoneticPr fontId="4" type="noConversion"/>
  </si>
  <si>
    <t>现货价:多晶硅片(金刚线-USD):最低价</t>
    <phoneticPr fontId="4" type="noConversion"/>
  </si>
  <si>
    <t>现货价:多晶硅片(金刚线-USD):平均价</t>
    <phoneticPr fontId="4" type="noConversion"/>
  </si>
  <si>
    <t>日</t>
    <phoneticPr fontId="4" type="noConversion"/>
  </si>
  <si>
    <t>USD/PC</t>
    <phoneticPr fontId="4" type="noConversion"/>
  </si>
  <si>
    <t>infolink</t>
    <phoneticPr fontId="4" type="noConversion"/>
  </si>
  <si>
    <t>AVG price</t>
    <phoneticPr fontId="4" type="noConversion"/>
  </si>
  <si>
    <t>Price_Commodity1</t>
    <phoneticPr fontId="4" type="noConversion"/>
  </si>
  <si>
    <t>Price_Commodity2</t>
    <phoneticPr fontId="4" type="noConversion"/>
  </si>
  <si>
    <t>居民消费价格指数</t>
  </si>
  <si>
    <t>上年=100</t>
  </si>
  <si>
    <t>国家统计局</t>
  </si>
  <si>
    <t>5724301 (CIEA)</t>
  </si>
  <si>
    <t>SR280306</t>
  </si>
  <si>
    <t>CN.CPI.PY.M</t>
  </si>
  <si>
    <t>DISAGGREGATE(Weekly; Sunday; Distribute) &gt; AGGREGATE(Monthly; Last day of month; Sum; 否) &gt; DISAGGREGATE(Weekly; Sunday; Distribute)</t>
  </si>
  <si>
    <t>30/01/2023</t>
  </si>
  <si>
    <t>[COVID-19-IMPACT]</t>
  </si>
  <si>
    <t>16/01/2023</t>
  </si>
  <si>
    <t>23/01/2023</t>
  </si>
  <si>
    <t>Expect</t>
    <phoneticPr fontId="4" type="noConversion"/>
  </si>
  <si>
    <t>Timeline_index2</t>
    <phoneticPr fontId="4" type="noConversion"/>
  </si>
  <si>
    <t>solar panel: (Worldwide)</t>
  </si>
  <si>
    <t>指标名称</t>
  </si>
  <si>
    <t>期货收盘价(连续):WTI原油:NYMEX:周:平均值</t>
  </si>
  <si>
    <t>周</t>
  </si>
  <si>
    <t>美元/桶</t>
  </si>
  <si>
    <t>2015-11-27</t>
  </si>
  <si>
    <t>2015-12-04</t>
  </si>
  <si>
    <t>2015-12-11</t>
  </si>
  <si>
    <t>2015-12-18</t>
  </si>
  <si>
    <t>2015-12-25</t>
  </si>
  <si>
    <t>2016-01-01</t>
  </si>
  <si>
    <t>2016-01-08</t>
  </si>
  <si>
    <t>2016-01-15</t>
  </si>
  <si>
    <t>2016-01-22</t>
  </si>
  <si>
    <t>2016-01-29</t>
  </si>
  <si>
    <t>2016-02-05</t>
  </si>
  <si>
    <t>2016-02-12</t>
  </si>
  <si>
    <t>2016-02-19</t>
  </si>
  <si>
    <t>2016-02-26</t>
  </si>
  <si>
    <t>2016-03-04</t>
  </si>
  <si>
    <t>2016-03-11</t>
  </si>
  <si>
    <t>2016-03-18</t>
  </si>
  <si>
    <t>2016-03-25</t>
  </si>
  <si>
    <t>2016-04-01</t>
  </si>
  <si>
    <t>2016-04-08</t>
  </si>
  <si>
    <t>2016-04-15</t>
  </si>
  <si>
    <t>2016-04-22</t>
  </si>
  <si>
    <t>2016-04-29</t>
  </si>
  <si>
    <t>2016-05-06</t>
  </si>
  <si>
    <t>2016-05-13</t>
  </si>
  <si>
    <t>2016-05-20</t>
  </si>
  <si>
    <t>2016-05-27</t>
  </si>
  <si>
    <t>2016-06-03</t>
  </si>
  <si>
    <t>2016-06-10</t>
  </si>
  <si>
    <t>2016-06-17</t>
  </si>
  <si>
    <t>2016-06-24</t>
  </si>
  <si>
    <t>2016-07-01</t>
  </si>
  <si>
    <t>2016-07-08</t>
  </si>
  <si>
    <t>2016-07-15</t>
  </si>
  <si>
    <t>2016-07-22</t>
  </si>
  <si>
    <t>2016-07-29</t>
  </si>
  <si>
    <t>2016-08-05</t>
  </si>
  <si>
    <t>2016-08-12</t>
  </si>
  <si>
    <t>2016-08-19</t>
  </si>
  <si>
    <t>2016-08-26</t>
  </si>
  <si>
    <t>2016-09-02</t>
  </si>
  <si>
    <t>2016-09-09</t>
  </si>
  <si>
    <t>2016-09-16</t>
  </si>
  <si>
    <t>2016-09-23</t>
  </si>
  <si>
    <t>2016-09-30</t>
  </si>
  <si>
    <t>2016-10-07</t>
  </si>
  <si>
    <t>2016-10-14</t>
  </si>
  <si>
    <t>2016-10-21</t>
  </si>
  <si>
    <t>2016-10-28</t>
  </si>
  <si>
    <t>2016-11-04</t>
  </si>
  <si>
    <t>2016-11-11</t>
  </si>
  <si>
    <t>2016-11-18</t>
  </si>
  <si>
    <t>2016-11-25</t>
  </si>
  <si>
    <t>2016-12-02</t>
  </si>
  <si>
    <t>2016-12-09</t>
  </si>
  <si>
    <t>2016-12-16</t>
  </si>
  <si>
    <t>2016-12-23</t>
  </si>
  <si>
    <t>2016-12-30</t>
  </si>
  <si>
    <t>2017-01-06</t>
  </si>
  <si>
    <t>2017-01-13</t>
  </si>
  <si>
    <t>2017-01-20</t>
  </si>
  <si>
    <t>2017-01-27</t>
  </si>
  <si>
    <t>2017-02-03</t>
  </si>
  <si>
    <t>2017-02-10</t>
  </si>
  <si>
    <t>2017-02-17</t>
  </si>
  <si>
    <t>2017-02-24</t>
  </si>
  <si>
    <t>2017-03-03</t>
  </si>
  <si>
    <t>2017-03-10</t>
  </si>
  <si>
    <t>2017-03-17</t>
  </si>
  <si>
    <t>2017-03-24</t>
  </si>
  <si>
    <t>2017-03-31</t>
  </si>
  <si>
    <t>2017-04-07</t>
  </si>
  <si>
    <t>2017-04-14</t>
  </si>
  <si>
    <t>2017-04-21</t>
  </si>
  <si>
    <t>2017-04-28</t>
  </si>
  <si>
    <t>2017-05-05</t>
  </si>
  <si>
    <t>2017-05-12</t>
  </si>
  <si>
    <t>2017-05-19</t>
  </si>
  <si>
    <t>2017-05-26</t>
  </si>
  <si>
    <t>2017-06-02</t>
  </si>
  <si>
    <t>2017-06-09</t>
  </si>
  <si>
    <t>2017-06-16</t>
  </si>
  <si>
    <t>2017-06-23</t>
  </si>
  <si>
    <t>2017-06-30</t>
  </si>
  <si>
    <t>2017-07-07</t>
  </si>
  <si>
    <t>2017-07-14</t>
  </si>
  <si>
    <t>2017-07-21</t>
  </si>
  <si>
    <t>2017-07-28</t>
  </si>
  <si>
    <t>2017-08-04</t>
  </si>
  <si>
    <t>2017-08-11</t>
  </si>
  <si>
    <t>2017-08-18</t>
  </si>
  <si>
    <t>2017-08-25</t>
  </si>
  <si>
    <t>2017-09-01</t>
  </si>
  <si>
    <t>2017-09-08</t>
  </si>
  <si>
    <t>2017-09-15</t>
  </si>
  <si>
    <t>2017-09-22</t>
  </si>
  <si>
    <t>2017-09-29</t>
  </si>
  <si>
    <t>2017-10-06</t>
  </si>
  <si>
    <t>2017-10-13</t>
  </si>
  <si>
    <t>2017-10-20</t>
  </si>
  <si>
    <t>2017-10-27</t>
  </si>
  <si>
    <t>2017-11-03</t>
  </si>
  <si>
    <t>2017-11-10</t>
  </si>
  <si>
    <t>2017-11-17</t>
  </si>
  <si>
    <t>2017-11-24</t>
  </si>
  <si>
    <t>2017-12-01</t>
  </si>
  <si>
    <t>2017-12-08</t>
  </si>
  <si>
    <t>2017-12-15</t>
  </si>
  <si>
    <t>2017-12-22</t>
  </si>
  <si>
    <t>2017-12-29</t>
  </si>
  <si>
    <t>2018-01-05</t>
  </si>
  <si>
    <t>2018-01-12</t>
  </si>
  <si>
    <t>2018-01-19</t>
  </si>
  <si>
    <t>2018-01-26</t>
  </si>
  <si>
    <t>2018-02-02</t>
  </si>
  <si>
    <t>2018-02-09</t>
  </si>
  <si>
    <t>2018-02-16</t>
  </si>
  <si>
    <t>2018-02-23</t>
  </si>
  <si>
    <t>2018-03-02</t>
  </si>
  <si>
    <t>2018-03-09</t>
  </si>
  <si>
    <t>2018-03-16</t>
  </si>
  <si>
    <t>2018-03-23</t>
  </si>
  <si>
    <t>2018-03-30</t>
  </si>
  <si>
    <t>2018-04-06</t>
  </si>
  <si>
    <t>2018-04-13</t>
  </si>
  <si>
    <t>2018-04-20</t>
  </si>
  <si>
    <t>2018-04-27</t>
  </si>
  <si>
    <t>2018-05-04</t>
  </si>
  <si>
    <t>2018-05-11</t>
  </si>
  <si>
    <t>2018-05-18</t>
  </si>
  <si>
    <t>2018-05-25</t>
  </si>
  <si>
    <t>2018-06-01</t>
  </si>
  <si>
    <t>2018-06-08</t>
  </si>
  <si>
    <t>2018-06-15</t>
  </si>
  <si>
    <t>2018-06-22</t>
  </si>
  <si>
    <t>2018-06-29</t>
  </si>
  <si>
    <t>2018-07-06</t>
  </si>
  <si>
    <t>2018-07-13</t>
  </si>
  <si>
    <t>2018-07-20</t>
  </si>
  <si>
    <t>2018-07-27</t>
  </si>
  <si>
    <t>2018-08-03</t>
  </si>
  <si>
    <t>2018-08-10</t>
  </si>
  <si>
    <t>2018-08-17</t>
  </si>
  <si>
    <t>2018-08-24</t>
  </si>
  <si>
    <t>2018-08-31</t>
  </si>
  <si>
    <t>2018-09-07</t>
  </si>
  <si>
    <t>2018-09-14</t>
  </si>
  <si>
    <t>2018-09-21</t>
  </si>
  <si>
    <t>2018-09-28</t>
  </si>
  <si>
    <t>2018-10-05</t>
  </si>
  <si>
    <t>2018-10-12</t>
  </si>
  <si>
    <t>2018-10-19</t>
  </si>
  <si>
    <t>2018-10-26</t>
  </si>
  <si>
    <t>2018-11-02</t>
  </si>
  <si>
    <t>2018-11-09</t>
  </si>
  <si>
    <t>2018-11-16</t>
  </si>
  <si>
    <t>2018-11-23</t>
  </si>
  <si>
    <t>2018-11-30</t>
  </si>
  <si>
    <t>2018-12-07</t>
  </si>
  <si>
    <t>2018-12-14</t>
  </si>
  <si>
    <t>2018-12-21</t>
  </si>
  <si>
    <t>2018-12-28</t>
  </si>
  <si>
    <t>2019-01-04</t>
  </si>
  <si>
    <t>2019-01-11</t>
  </si>
  <si>
    <t>2019-01-18</t>
  </si>
  <si>
    <t>2019-01-25</t>
  </si>
  <si>
    <t>2019-02-01</t>
  </si>
  <si>
    <t>2019-02-08</t>
  </si>
  <si>
    <t>2019-02-15</t>
  </si>
  <si>
    <t>2019-02-22</t>
  </si>
  <si>
    <t>2019-03-01</t>
  </si>
  <si>
    <t>2019-03-08</t>
  </si>
  <si>
    <t>2019-03-15</t>
  </si>
  <si>
    <t>2019-03-22</t>
  </si>
  <si>
    <t>2019-03-29</t>
  </si>
  <si>
    <t>2019-04-05</t>
  </si>
  <si>
    <t>2019-04-12</t>
  </si>
  <si>
    <t>2019-04-19</t>
  </si>
  <si>
    <t>2019-04-26</t>
  </si>
  <si>
    <t>2019-05-03</t>
  </si>
  <si>
    <t>2019-05-10</t>
  </si>
  <si>
    <t>2019-05-17</t>
  </si>
  <si>
    <t>2019-05-24</t>
  </si>
  <si>
    <t>2019-05-31</t>
  </si>
  <si>
    <t>2019-06-07</t>
  </si>
  <si>
    <t>2019-06-14</t>
  </si>
  <si>
    <t>2019-06-21</t>
  </si>
  <si>
    <t>2019-06-28</t>
  </si>
  <si>
    <t>2019-07-05</t>
  </si>
  <si>
    <t>2019-07-12</t>
  </si>
  <si>
    <t>2019-07-19</t>
  </si>
  <si>
    <t>2019-07-26</t>
  </si>
  <si>
    <t>2019-08-02</t>
  </si>
  <si>
    <t>2019-08-09</t>
  </si>
  <si>
    <t>2019-08-16</t>
  </si>
  <si>
    <t>2019-08-23</t>
  </si>
  <si>
    <t>2019-08-30</t>
  </si>
  <si>
    <t>2019-09-06</t>
  </si>
  <si>
    <t>2019-09-13</t>
  </si>
  <si>
    <t>2019-09-20</t>
  </si>
  <si>
    <t>2019-09-27</t>
  </si>
  <si>
    <t>2019-10-04</t>
  </si>
  <si>
    <t>2019-10-11</t>
  </si>
  <si>
    <t>2019-10-18</t>
  </si>
  <si>
    <t>2019-10-25</t>
  </si>
  <si>
    <t>2019-11-01</t>
  </si>
  <si>
    <t>2019-11-08</t>
  </si>
  <si>
    <t>2019-11-15</t>
  </si>
  <si>
    <t>2019-11-22</t>
  </si>
  <si>
    <t>2019-11-29</t>
  </si>
  <si>
    <t>2019-12-06</t>
  </si>
  <si>
    <t>2019-12-13</t>
  </si>
  <si>
    <t>2019-12-20</t>
  </si>
  <si>
    <t>2019-12-27</t>
  </si>
  <si>
    <t>2020-01-03</t>
  </si>
  <si>
    <t>2020-01-10</t>
  </si>
  <si>
    <t>2020-01-17</t>
  </si>
  <si>
    <t>2020-01-24</t>
  </si>
  <si>
    <t>2020-01-31</t>
  </si>
  <si>
    <t>2020-02-07</t>
  </si>
  <si>
    <t>2020-02-14</t>
  </si>
  <si>
    <t>2020-02-21</t>
  </si>
  <si>
    <t>2020-02-28</t>
  </si>
  <si>
    <t>2020-03-06</t>
  </si>
  <si>
    <t>2020-03-13</t>
  </si>
  <si>
    <t>2020-03-20</t>
  </si>
  <si>
    <t>2020-03-27</t>
  </si>
  <si>
    <t>2020-04-03</t>
  </si>
  <si>
    <t>2020-04-10</t>
  </si>
  <si>
    <t>2020-04-17</t>
  </si>
  <si>
    <t>2020-04-24</t>
  </si>
  <si>
    <t>2020-05-01</t>
  </si>
  <si>
    <t>2020-05-08</t>
  </si>
  <si>
    <t>2020-05-15</t>
  </si>
  <si>
    <t>2020-05-22</t>
  </si>
  <si>
    <t>2020-05-29</t>
  </si>
  <si>
    <t>2020-06-05</t>
  </si>
  <si>
    <t>2020-06-12</t>
  </si>
  <si>
    <t>2020-06-19</t>
  </si>
  <si>
    <t>2020-06-26</t>
  </si>
  <si>
    <t>2020-07-03</t>
  </si>
  <si>
    <t>2020-07-10</t>
  </si>
  <si>
    <t>2020-07-17</t>
  </si>
  <si>
    <t>2020-07-24</t>
  </si>
  <si>
    <t>2020-07-31</t>
  </si>
  <si>
    <t>2020-08-07</t>
  </si>
  <si>
    <t>2020-08-14</t>
  </si>
  <si>
    <t>2020-08-21</t>
  </si>
  <si>
    <t>2020-08-28</t>
  </si>
  <si>
    <t>2020-09-04</t>
  </si>
  <si>
    <t>2020-09-11</t>
  </si>
  <si>
    <t>2020-09-18</t>
  </si>
  <si>
    <t>2020-09-25</t>
  </si>
  <si>
    <t>2020-10-02</t>
  </si>
  <si>
    <t>2020-10-09</t>
  </si>
  <si>
    <t>2020-10-16</t>
  </si>
  <si>
    <t>2020-10-23</t>
  </si>
  <si>
    <t>2020-10-30</t>
  </si>
  <si>
    <t>2020-11-06</t>
  </si>
  <si>
    <t>2020-11-13</t>
  </si>
  <si>
    <t>2020-11-20</t>
  </si>
  <si>
    <t>2020-11-27</t>
  </si>
  <si>
    <t>2020-12-04</t>
  </si>
  <si>
    <t>2020-12-11</t>
  </si>
  <si>
    <t>2020-12-18</t>
  </si>
  <si>
    <t>2020-12-25</t>
  </si>
  <si>
    <t>2021-01-01</t>
  </si>
  <si>
    <t>2021-01-08</t>
  </si>
  <si>
    <t>2021-01-15</t>
  </si>
  <si>
    <t>2021-01-22</t>
  </si>
  <si>
    <t>2021-01-29</t>
  </si>
  <si>
    <t>2021-02-05</t>
  </si>
  <si>
    <t>2021-02-12</t>
  </si>
  <si>
    <t>2021-02-19</t>
  </si>
  <si>
    <t>2021-02-26</t>
  </si>
  <si>
    <t>2021-03-05</t>
  </si>
  <si>
    <t>2021-03-12</t>
  </si>
  <si>
    <t>2021-03-19</t>
  </si>
  <si>
    <t>2021-03-26</t>
  </si>
  <si>
    <t>2021-04-02</t>
  </si>
  <si>
    <t>2021-04-09</t>
  </si>
  <si>
    <t>2021-04-16</t>
  </si>
  <si>
    <t>2021-04-23</t>
  </si>
  <si>
    <t>2021-04-30</t>
  </si>
  <si>
    <t>2021-05-07</t>
  </si>
  <si>
    <t>2021-05-14</t>
  </si>
  <si>
    <t>2021-05-21</t>
  </si>
  <si>
    <t>2021-05-28</t>
  </si>
  <si>
    <t>2021-06-04</t>
  </si>
  <si>
    <t>2021-06-11</t>
  </si>
  <si>
    <t>2021-06-18</t>
  </si>
  <si>
    <t>2021-06-25</t>
  </si>
  <si>
    <t>2021-07-02</t>
  </si>
  <si>
    <t>2021-07-09</t>
  </si>
  <si>
    <t>2021-07-16</t>
  </si>
  <si>
    <t>2021-07-23</t>
  </si>
  <si>
    <t>2021-07-30</t>
  </si>
  <si>
    <t>2021-08-06</t>
  </si>
  <si>
    <t>2021-08-13</t>
  </si>
  <si>
    <t>2021-08-20</t>
  </si>
  <si>
    <t>2021-08-27</t>
  </si>
  <si>
    <t>2021-09-03</t>
  </si>
  <si>
    <t>2021-09-10</t>
  </si>
  <si>
    <t>2021-09-17</t>
  </si>
  <si>
    <t>2021-09-24</t>
  </si>
  <si>
    <t>2021-10-01</t>
  </si>
  <si>
    <t>2021-10-08</t>
  </si>
  <si>
    <t>2021-10-15</t>
  </si>
  <si>
    <t>2021-10-22</t>
  </si>
  <si>
    <t>2021-10-29</t>
  </si>
  <si>
    <t>2021-11-05</t>
  </si>
  <si>
    <t>2021-11-12</t>
  </si>
  <si>
    <t>2021-11-19</t>
  </si>
  <si>
    <t>2021-11-26</t>
  </si>
  <si>
    <t>2021-12-03</t>
  </si>
  <si>
    <t>2021-12-10</t>
  </si>
  <si>
    <t>2021-12-17</t>
  </si>
  <si>
    <t>2021-12-24</t>
  </si>
  <si>
    <t>2021-12-31</t>
  </si>
  <si>
    <t>2022-01-07</t>
  </si>
  <si>
    <t>2022-01-14</t>
  </si>
  <si>
    <t>2022-01-21</t>
  </si>
  <si>
    <t>2022-01-28</t>
  </si>
  <si>
    <t>2022-02-04</t>
  </si>
  <si>
    <t>2022-02-11</t>
  </si>
  <si>
    <t>2022-02-18</t>
  </si>
  <si>
    <t>2022-02-25</t>
  </si>
  <si>
    <t>2022-03-04</t>
  </si>
  <si>
    <t>2022-03-11</t>
  </si>
  <si>
    <t>2022-03-18</t>
  </si>
  <si>
    <t>2022-03-25</t>
  </si>
  <si>
    <t>2022-04-01</t>
  </si>
  <si>
    <t>2022-04-08</t>
  </si>
  <si>
    <t>2022-04-15</t>
  </si>
  <si>
    <t>2022-04-22</t>
  </si>
  <si>
    <t>2022-04-29</t>
  </si>
  <si>
    <t>2022-05-06</t>
  </si>
  <si>
    <t>2022-05-13</t>
  </si>
  <si>
    <t>2022-05-20</t>
  </si>
  <si>
    <t>2022-05-27</t>
  </si>
  <si>
    <t>2022-06-03</t>
  </si>
  <si>
    <t>2022-06-10</t>
  </si>
  <si>
    <t>2022-06-17</t>
  </si>
  <si>
    <t>2022-06-24</t>
  </si>
  <si>
    <t>2022-07-01</t>
  </si>
  <si>
    <t>2022-07-08</t>
  </si>
  <si>
    <t>2022-07-15</t>
  </si>
  <si>
    <t>2022-07-22</t>
  </si>
  <si>
    <t>2022-07-29</t>
  </si>
  <si>
    <t>2022-08-05</t>
  </si>
  <si>
    <t>2022-08-12</t>
  </si>
  <si>
    <t>2022-08-19</t>
  </si>
  <si>
    <t>2022-08-26</t>
  </si>
  <si>
    <t>2022-09-02</t>
  </si>
  <si>
    <t>2022-09-09</t>
  </si>
  <si>
    <t>2022-09-16</t>
  </si>
  <si>
    <t>2022-09-23</t>
  </si>
  <si>
    <t>2022-09-30</t>
  </si>
  <si>
    <t>2022-10-07</t>
  </si>
  <si>
    <t>2022-10-14</t>
  </si>
  <si>
    <t>2022-10-21</t>
  </si>
  <si>
    <t>2022-10-28</t>
  </si>
  <si>
    <t>2022-11-04</t>
  </si>
  <si>
    <t>2022-11-11</t>
  </si>
  <si>
    <t>2022-11-18</t>
  </si>
  <si>
    <t>2022-11-25</t>
  </si>
  <si>
    <t>2022-12-02</t>
  </si>
  <si>
    <t>2022-12-09</t>
  </si>
  <si>
    <t>2022-12-16</t>
  </si>
  <si>
    <t>2022-12-23</t>
  </si>
  <si>
    <t>2022-12-30</t>
  </si>
  <si>
    <t>2023-01-06</t>
  </si>
  <si>
    <t>2023-01-13</t>
  </si>
  <si>
    <t>2023-01-20</t>
  </si>
  <si>
    <t>2023-01-27</t>
  </si>
  <si>
    <t>2023-02-03</t>
  </si>
  <si>
    <t>2023-02-10</t>
  </si>
  <si>
    <t>2023-02-17</t>
  </si>
  <si>
    <t>2023-02-24</t>
  </si>
  <si>
    <t>数据来源：同花顺iFinD</t>
  </si>
  <si>
    <t>中国综合PMI:产出指数:周:分拆</t>
  </si>
  <si>
    <t>环渤海动力煤价格:秦皇岛(5500K):周:平均值</t>
    <phoneticPr fontId="4" type="noConversion"/>
  </si>
  <si>
    <t>元/吨</t>
  </si>
  <si>
    <t>PMI</t>
    <phoneticPr fontId="4" type="noConversion"/>
  </si>
  <si>
    <t>Price_Product2</t>
    <phoneticPr fontId="4" type="noConversion"/>
  </si>
  <si>
    <t>国内市场价:再生料EVA:保定EVA造粒:河北:周:平均值</t>
  </si>
  <si>
    <t>diamond wire price</t>
    <phoneticPr fontId="4" type="noConversion"/>
  </si>
  <si>
    <t>EVA price</t>
    <phoneticPr fontId="4" type="noConversion"/>
  </si>
  <si>
    <t>google trend-polysilicon</t>
    <phoneticPr fontId="4" type="noConversion"/>
  </si>
  <si>
    <t>google trend-solar panel</t>
    <phoneticPr fontId="4" type="noConversion"/>
  </si>
  <si>
    <t>421 silicon poweder</t>
    <phoneticPr fontId="4" type="noConversion"/>
  </si>
  <si>
    <t>Explaination</t>
    <phoneticPr fontId="4" type="noConversion"/>
  </si>
  <si>
    <t>NYMEX crude oil</t>
    <phoneticPr fontId="4" type="noConversion"/>
  </si>
  <si>
    <t>china Qinghuangdao coal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</si>
</sst>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yyyy\-mm\-dd;@"/>
    <numFmt numFmtId="177" formatCode="_ * #,##0.00_ ;_ * \-#,##0.00_ ;_ * &quot;-&quot;??_ ;_ @_ "/>
    <numFmt numFmtId="178" formatCode="0.0%"/>
    <numFmt numFmtId="179" formatCode="_ * #,##0_ ;_ * \-#,##0_ ;_ * &quot;-&quot;??_ ;_ @_ "/>
    <numFmt numFmtId="180" formatCode="yyyy\-mm\-dd"/>
    <numFmt numFmtId="181" formatCode="#,##0.00_ "/>
    <numFmt numFmtId="182" formatCode="mm/dd/yy;@"/>
  </numFmts>
  <fonts count="22">
    <font>
      <sz val="11"/>
      <color theme="1"/>
      <name val="等线"/>
      <family val="2"/>
      <scheme val="minor"/>
    </font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 Unicode MS"/>
      <family val="2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2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9"/>
      <color theme="0"/>
      <name val="Times New Roman"/>
      <family val="1"/>
    </font>
    <font>
      <sz val="10"/>
      <color theme="1"/>
      <name val="宋体"/>
      <family val="2"/>
    </font>
    <font>
      <b/>
      <sz val="10"/>
      <color rgb="FFFF0000"/>
      <name val="宋体"/>
      <family val="2"/>
    </font>
    <font>
      <b/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</cellStyleXfs>
  <cellXfs count="83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vertical="center"/>
    </xf>
    <xf numFmtId="10" fontId="5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left" vertical="center"/>
    </xf>
    <xf numFmtId="177" fontId="6" fillId="0" borderId="1" xfId="2" applyFont="1" applyBorder="1" applyAlignment="1">
      <alignment horizontal="right" vertical="center"/>
    </xf>
    <xf numFmtId="10" fontId="6" fillId="0" borderId="1" xfId="1" applyNumberFormat="1" applyFont="1" applyBorder="1" applyAlignment="1">
      <alignment vertical="center"/>
    </xf>
    <xf numFmtId="177" fontId="6" fillId="0" borderId="1" xfId="2" applyFont="1" applyBorder="1" applyAlignment="1">
      <alignment vertical="center"/>
    </xf>
    <xf numFmtId="176" fontId="6" fillId="2" borderId="1" xfId="0" applyNumberFormat="1" applyFont="1" applyFill="1" applyBorder="1" applyAlignment="1">
      <alignment horizontal="left" vertical="center"/>
    </xf>
    <xf numFmtId="177" fontId="6" fillId="0" borderId="2" xfId="2" applyFont="1" applyBorder="1" applyAlignment="1">
      <alignment vertical="center"/>
    </xf>
    <xf numFmtId="176" fontId="6" fillId="3" borderId="3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78" fontId="7" fillId="4" borderId="1" xfId="1" applyNumberFormat="1" applyFont="1" applyFill="1" applyBorder="1" applyAlignment="1">
      <alignment horizontal="right" vertical="center"/>
    </xf>
    <xf numFmtId="178" fontId="6" fillId="0" borderId="1" xfId="1" applyNumberFormat="1" applyFont="1" applyBorder="1" applyAlignment="1">
      <alignment horizontal="right" vertical="center"/>
    </xf>
    <xf numFmtId="178" fontId="8" fillId="4" borderId="1" xfId="1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4" borderId="1" xfId="0" applyNumberFormat="1" applyFont="1" applyFill="1" applyBorder="1" applyAlignment="1">
      <alignment horizontal="left" vertical="center"/>
    </xf>
    <xf numFmtId="179" fontId="12" fillId="4" borderId="1" xfId="2" applyNumberFormat="1" applyFont="1" applyFill="1" applyBorder="1" applyAlignment="1">
      <alignment vertical="center"/>
    </xf>
    <xf numFmtId="179" fontId="12" fillId="6" borderId="1" xfId="2" applyNumberFormat="1" applyFont="1" applyFill="1" applyBorder="1" applyAlignment="1">
      <alignment vertical="center"/>
    </xf>
    <xf numFmtId="14" fontId="12" fillId="0" borderId="1" xfId="0" applyNumberFormat="1" applyFont="1" applyBorder="1" applyAlignment="1">
      <alignment horizontal="left" vertical="center"/>
    </xf>
    <xf numFmtId="179" fontId="12" fillId="0" borderId="1" xfId="2" applyNumberFormat="1" applyFont="1" applyBorder="1" applyAlignment="1">
      <alignment vertical="center"/>
    </xf>
    <xf numFmtId="179" fontId="12" fillId="3" borderId="1" xfId="2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3" applyAlignment="1">
      <alignment vertical="center"/>
    </xf>
    <xf numFmtId="14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176" fontId="15" fillId="0" borderId="1" xfId="0" applyNumberFormat="1" applyFont="1" applyBorder="1" applyAlignment="1">
      <alignment horizontal="left" vertical="center"/>
    </xf>
    <xf numFmtId="14" fontId="15" fillId="0" borderId="0" xfId="0" applyNumberFormat="1" applyFont="1" applyAlignment="1">
      <alignment vertical="center"/>
    </xf>
    <xf numFmtId="176" fontId="15" fillId="2" borderId="1" xfId="0" applyNumberFormat="1" applyFont="1" applyFill="1" applyBorder="1" applyAlignment="1">
      <alignment horizontal="left" vertical="center"/>
    </xf>
    <xf numFmtId="176" fontId="15" fillId="3" borderId="3" xfId="0" applyNumberFormat="1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179" fontId="0" fillId="0" borderId="0" xfId="0" applyNumberFormat="1"/>
    <xf numFmtId="177" fontId="5" fillId="0" borderId="0" xfId="0" applyNumberFormat="1" applyFont="1" applyAlignment="1">
      <alignment vertical="center" wrapText="1"/>
    </xf>
    <xf numFmtId="0" fontId="2" fillId="0" borderId="0" xfId="5">
      <alignment vertical="center"/>
    </xf>
    <xf numFmtId="14" fontId="2" fillId="0" borderId="0" xfId="5" applyNumberFormat="1">
      <alignment vertical="center"/>
    </xf>
    <xf numFmtId="0" fontId="16" fillId="0" borderId="0" xfId="6"/>
    <xf numFmtId="180" fontId="16" fillId="0" borderId="0" xfId="6" applyNumberFormat="1"/>
    <xf numFmtId="2" fontId="16" fillId="0" borderId="0" xfId="6" applyNumberFormat="1"/>
    <xf numFmtId="0" fontId="17" fillId="0" borderId="0" xfId="0" applyFont="1"/>
    <xf numFmtId="182" fontId="0" fillId="0" borderId="0" xfId="0" applyNumberFormat="1"/>
    <xf numFmtId="181" fontId="5" fillId="0" borderId="0" xfId="0" applyNumberFormat="1" applyFont="1" applyAlignment="1">
      <alignment vertical="center"/>
    </xf>
    <xf numFmtId="181" fontId="5" fillId="7" borderId="0" xfId="0" applyNumberFormat="1" applyFont="1" applyFill="1" applyAlignment="1">
      <alignment vertical="center"/>
    </xf>
    <xf numFmtId="176" fontId="5" fillId="0" borderId="0" xfId="0" applyNumberFormat="1" applyFont="1" applyAlignment="1">
      <alignment horizontal="left" vertical="center"/>
    </xf>
    <xf numFmtId="0" fontId="5" fillId="7" borderId="0" xfId="0" applyFont="1" applyFill="1" applyAlignment="1">
      <alignment vertical="center" wrapText="1"/>
    </xf>
    <xf numFmtId="0" fontId="5" fillId="7" borderId="0" xfId="0" applyFont="1" applyFill="1" applyAlignment="1">
      <alignment vertical="center"/>
    </xf>
    <xf numFmtId="181" fontId="0" fillId="0" borderId="0" xfId="0" applyNumberFormat="1"/>
    <xf numFmtId="2" fontId="6" fillId="0" borderId="1" xfId="0" applyNumberFormat="1" applyFont="1" applyBorder="1"/>
    <xf numFmtId="43" fontId="6" fillId="0" borderId="1" xfId="4" applyNumberFormat="1" applyFont="1" applyFill="1" applyBorder="1" applyAlignment="1"/>
    <xf numFmtId="0" fontId="6" fillId="0" borderId="1" xfId="0" applyFont="1" applyBorder="1"/>
    <xf numFmtId="176" fontId="18" fillId="8" borderId="1" xfId="0" applyNumberFormat="1" applyFont="1" applyFill="1" applyBorder="1" applyAlignment="1">
      <alignment horizontal="left" vertical="center"/>
    </xf>
    <xf numFmtId="2" fontId="18" fillId="8" borderId="1" xfId="0" applyNumberFormat="1" applyFont="1" applyFill="1" applyBorder="1"/>
    <xf numFmtId="43" fontId="18" fillId="8" borderId="1" xfId="4" applyNumberFormat="1" applyFont="1" applyFill="1" applyBorder="1" applyAlignment="1"/>
    <xf numFmtId="0" fontId="18" fillId="8" borderId="1" xfId="0" applyFont="1" applyFill="1" applyBorder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7">
      <alignment vertical="center"/>
    </xf>
    <xf numFmtId="14" fontId="1" fillId="0" borderId="0" xfId="7" applyNumberFormat="1">
      <alignment vertical="center"/>
    </xf>
    <xf numFmtId="0" fontId="19" fillId="0" borderId="0" xfId="0" applyFont="1"/>
    <xf numFmtId="176" fontId="19" fillId="0" borderId="0" xfId="0" applyNumberFormat="1" applyFont="1"/>
    <xf numFmtId="4" fontId="19" fillId="0" borderId="0" xfId="0" applyNumberFormat="1" applyFont="1"/>
    <xf numFmtId="0" fontId="20" fillId="0" borderId="0" xfId="0" applyFont="1"/>
    <xf numFmtId="4" fontId="6" fillId="0" borderId="1" xfId="0" applyNumberFormat="1" applyFont="1" applyBorder="1"/>
    <xf numFmtId="0" fontId="21" fillId="0" borderId="0" xfId="0" applyFont="1"/>
    <xf numFmtId="176" fontId="19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8">
    <cellStyle name="千位分隔 2" xfId="2" xr:uid="{7E4BEFDA-EB50-48CF-B6AD-CA7E54280050}"/>
    <cellStyle name="常规" xfId="0" builtinId="0"/>
    <cellStyle name="常规 2" xfId="5" xr:uid="{51367D2F-C207-449C-BE09-4AC0515C4B44}"/>
    <cellStyle name="常规 3" xfId="6" xr:uid="{4D312611-6A35-48E9-A4F3-5792A3FE6686}"/>
    <cellStyle name="常规 4" xfId="7" xr:uid="{91F7BAD1-D345-46A8-81A2-E8F83B025B30}"/>
    <cellStyle name="百分比" xfId="1" builtinId="5"/>
    <cellStyle name="货币" xfId="4" builtinId="4"/>
    <cellStyle name="超链接" xfId="3" builtinId="8"/>
  </cellStyles>
  <dxfs count="100"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Times New Roman" panose="02020603050405020304" pitchFamily="18" charset="0"/>
              </a:defRPr>
            </a:pPr>
            <a:r>
              <a:rPr lang="en-US" altLang="zh-CN" sz="1800"/>
              <a:t>Average P</a:t>
            </a:r>
            <a:r>
              <a:rPr lang="en-US" sz="1800"/>
              <a:t>ric</a:t>
            </a:r>
            <a:r>
              <a:rPr lang="en-US" altLang="zh-CN" sz="1800"/>
              <a:t>e of Three</a:t>
            </a:r>
            <a:r>
              <a:rPr lang="en-US" altLang="zh-CN" sz="1800" baseline="0"/>
              <a:t> Types of Silicon</a:t>
            </a:r>
          </a:p>
          <a:p>
            <a:pPr>
              <a:defRPr sz="1800"/>
            </a:pPr>
            <a:r>
              <a:rPr lang="en-US" altLang="zh-CN" sz="1800" baseline="0"/>
              <a:t>(10,000 Yuan/Ton)</a:t>
            </a:r>
            <a:endParaRPr lang="en-US" sz="1800"/>
          </a:p>
        </c:rich>
      </c:tx>
      <c:layout>
        <c:manualLayout>
          <c:xMode val="edge"/>
          <c:yMode val="edge"/>
          <c:x val="0.28009005447343738"/>
          <c:y val="1.35303750722018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582584163876902E-2"/>
          <c:y val="0.17385283314124428"/>
          <c:w val="0.93166413417628891"/>
          <c:h val="0.75139485392998018"/>
        </c:manualLayout>
      </c:layout>
      <c:lineChart>
        <c:grouping val="standard"/>
        <c:varyColors val="0"/>
        <c:ser>
          <c:idx val="10"/>
          <c:order val="0"/>
          <c:tx>
            <c:strRef>
              <c:f>'silicon price by week'!$D$3</c:f>
              <c:strCache>
                <c:ptCount val="1"/>
                <c:pt idx="0">
                  <c:v>AVG. Price(Type:Refeeding)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'silicon price by week'!$A$141:$A$198</c:f>
              <c:numCache>
                <c:formatCode>yyyy\-mm\-dd;@</c:formatCode>
                <c:ptCount val="58"/>
                <c:pt idx="0">
                  <c:v>44573</c:v>
                </c:pt>
                <c:pt idx="1">
                  <c:v>44580</c:v>
                </c:pt>
                <c:pt idx="2">
                  <c:v>44587</c:v>
                </c:pt>
                <c:pt idx="3">
                  <c:v>44594</c:v>
                </c:pt>
                <c:pt idx="4">
                  <c:v>44601</c:v>
                </c:pt>
                <c:pt idx="5">
                  <c:v>44608</c:v>
                </c:pt>
                <c:pt idx="6">
                  <c:v>44615</c:v>
                </c:pt>
                <c:pt idx="7">
                  <c:v>44622</c:v>
                </c:pt>
                <c:pt idx="8">
                  <c:v>44629</c:v>
                </c:pt>
                <c:pt idx="9">
                  <c:v>44636</c:v>
                </c:pt>
                <c:pt idx="10">
                  <c:v>44643</c:v>
                </c:pt>
                <c:pt idx="11">
                  <c:v>44650</c:v>
                </c:pt>
                <c:pt idx="12">
                  <c:v>44657</c:v>
                </c:pt>
                <c:pt idx="13">
                  <c:v>44664</c:v>
                </c:pt>
                <c:pt idx="14">
                  <c:v>44671</c:v>
                </c:pt>
                <c:pt idx="15">
                  <c:v>44678</c:v>
                </c:pt>
                <c:pt idx="16">
                  <c:v>44685</c:v>
                </c:pt>
                <c:pt idx="17">
                  <c:v>44692</c:v>
                </c:pt>
                <c:pt idx="18">
                  <c:v>44699</c:v>
                </c:pt>
                <c:pt idx="19">
                  <c:v>44706</c:v>
                </c:pt>
                <c:pt idx="20">
                  <c:v>44713</c:v>
                </c:pt>
                <c:pt idx="21">
                  <c:v>44720</c:v>
                </c:pt>
                <c:pt idx="22">
                  <c:v>44727</c:v>
                </c:pt>
                <c:pt idx="23">
                  <c:v>44734</c:v>
                </c:pt>
                <c:pt idx="24">
                  <c:v>44741</c:v>
                </c:pt>
                <c:pt idx="25">
                  <c:v>44748</c:v>
                </c:pt>
                <c:pt idx="26">
                  <c:v>44755</c:v>
                </c:pt>
                <c:pt idx="27">
                  <c:v>44762</c:v>
                </c:pt>
                <c:pt idx="28">
                  <c:v>44769</c:v>
                </c:pt>
                <c:pt idx="29">
                  <c:v>44776</c:v>
                </c:pt>
                <c:pt idx="30">
                  <c:v>44783</c:v>
                </c:pt>
                <c:pt idx="31">
                  <c:v>44790</c:v>
                </c:pt>
                <c:pt idx="32">
                  <c:v>44797</c:v>
                </c:pt>
                <c:pt idx="33">
                  <c:v>44804</c:v>
                </c:pt>
                <c:pt idx="34">
                  <c:v>44812</c:v>
                </c:pt>
                <c:pt idx="35">
                  <c:v>44818</c:v>
                </c:pt>
                <c:pt idx="36">
                  <c:v>44826</c:v>
                </c:pt>
                <c:pt idx="37">
                  <c:v>44832</c:v>
                </c:pt>
                <c:pt idx="38">
                  <c:v>44839</c:v>
                </c:pt>
                <c:pt idx="39">
                  <c:v>44846</c:v>
                </c:pt>
                <c:pt idx="40">
                  <c:v>44854</c:v>
                </c:pt>
                <c:pt idx="41">
                  <c:v>44860</c:v>
                </c:pt>
                <c:pt idx="42">
                  <c:v>44867</c:v>
                </c:pt>
                <c:pt idx="43">
                  <c:v>44874</c:v>
                </c:pt>
                <c:pt idx="44">
                  <c:v>44881</c:v>
                </c:pt>
                <c:pt idx="45">
                  <c:v>44888</c:v>
                </c:pt>
                <c:pt idx="46">
                  <c:v>44895</c:v>
                </c:pt>
                <c:pt idx="47">
                  <c:v>44902</c:v>
                </c:pt>
                <c:pt idx="48">
                  <c:v>44909</c:v>
                </c:pt>
                <c:pt idx="49">
                  <c:v>44916</c:v>
                </c:pt>
                <c:pt idx="50">
                  <c:v>44923</c:v>
                </c:pt>
                <c:pt idx="51">
                  <c:v>44930</c:v>
                </c:pt>
                <c:pt idx="52">
                  <c:v>44937</c:v>
                </c:pt>
                <c:pt idx="53">
                  <c:v>44944</c:v>
                </c:pt>
                <c:pt idx="54">
                  <c:v>44951</c:v>
                </c:pt>
                <c:pt idx="55">
                  <c:v>44958</c:v>
                </c:pt>
                <c:pt idx="56">
                  <c:v>44965</c:v>
                </c:pt>
                <c:pt idx="57">
                  <c:v>44972</c:v>
                </c:pt>
              </c:numCache>
            </c:numRef>
          </c:cat>
          <c:val>
            <c:numRef>
              <c:f>'silicon price by week'!$D$141:$D$198</c:f>
              <c:numCache>
                <c:formatCode>_ * #,##0.00_ ;_ * \-#,##0.00_ ;_ * "-"??_ ;_ @_ </c:formatCode>
                <c:ptCount val="58"/>
                <c:pt idx="0">
                  <c:v>23.18</c:v>
                </c:pt>
                <c:pt idx="1">
                  <c:v>23.46</c:v>
                </c:pt>
                <c:pt idx="2">
                  <c:v>24</c:v>
                </c:pt>
                <c:pt idx="3">
                  <c:v>24</c:v>
                </c:pt>
                <c:pt idx="4">
                  <c:v>24.11</c:v>
                </c:pt>
                <c:pt idx="5">
                  <c:v>24.27</c:v>
                </c:pt>
                <c:pt idx="6">
                  <c:v>24.3</c:v>
                </c:pt>
                <c:pt idx="7">
                  <c:v>24.49</c:v>
                </c:pt>
                <c:pt idx="8">
                  <c:v>24.62</c:v>
                </c:pt>
                <c:pt idx="9">
                  <c:v>24.66</c:v>
                </c:pt>
                <c:pt idx="10">
                  <c:v>24.78</c:v>
                </c:pt>
                <c:pt idx="11">
                  <c:v>24.82</c:v>
                </c:pt>
                <c:pt idx="12">
                  <c:v>24.98</c:v>
                </c:pt>
                <c:pt idx="13">
                  <c:v>25.07</c:v>
                </c:pt>
                <c:pt idx="14">
                  <c:v>25.15</c:v>
                </c:pt>
                <c:pt idx="15">
                  <c:v>25.33</c:v>
                </c:pt>
                <c:pt idx="16">
                  <c:v>25.54</c:v>
                </c:pt>
                <c:pt idx="17">
                  <c:v>26.11</c:v>
                </c:pt>
                <c:pt idx="18">
                  <c:v>26.11</c:v>
                </c:pt>
                <c:pt idx="19">
                  <c:v>26.11</c:v>
                </c:pt>
                <c:pt idx="20">
                  <c:v>26.63</c:v>
                </c:pt>
                <c:pt idx="21">
                  <c:v>26.74</c:v>
                </c:pt>
                <c:pt idx="22">
                  <c:v>26.85</c:v>
                </c:pt>
                <c:pt idx="23">
                  <c:v>27.31</c:v>
                </c:pt>
                <c:pt idx="24">
                  <c:v>28.63</c:v>
                </c:pt>
                <c:pt idx="25">
                  <c:v>29.16</c:v>
                </c:pt>
                <c:pt idx="26">
                  <c:v>29.49</c:v>
                </c:pt>
                <c:pt idx="27">
                  <c:v>29.76</c:v>
                </c:pt>
                <c:pt idx="28">
                  <c:v>29.76</c:v>
                </c:pt>
                <c:pt idx="29">
                  <c:v>30.22</c:v>
                </c:pt>
                <c:pt idx="30">
                  <c:v>30.42</c:v>
                </c:pt>
                <c:pt idx="31">
                  <c:v>30.53</c:v>
                </c:pt>
                <c:pt idx="32">
                  <c:v>30.6</c:v>
                </c:pt>
                <c:pt idx="33">
                  <c:v>30.72</c:v>
                </c:pt>
                <c:pt idx="34">
                  <c:v>30.8</c:v>
                </c:pt>
                <c:pt idx="35">
                  <c:v>30.8</c:v>
                </c:pt>
                <c:pt idx="36">
                  <c:v>31.05</c:v>
                </c:pt>
                <c:pt idx="37">
                  <c:v>31.05</c:v>
                </c:pt>
                <c:pt idx="38">
                  <c:v>31.05</c:v>
                </c:pt>
                <c:pt idx="39">
                  <c:v>31.05</c:v>
                </c:pt>
                <c:pt idx="40">
                  <c:v>31.05</c:v>
                </c:pt>
                <c:pt idx="41">
                  <c:v>31.05</c:v>
                </c:pt>
                <c:pt idx="42">
                  <c:v>31.05</c:v>
                </c:pt>
                <c:pt idx="43">
                  <c:v>31.05</c:v>
                </c:pt>
                <c:pt idx="44">
                  <c:v>31.05</c:v>
                </c:pt>
                <c:pt idx="45">
                  <c:v>31.05</c:v>
                </c:pt>
                <c:pt idx="46">
                  <c:v>30.85</c:v>
                </c:pt>
                <c:pt idx="47">
                  <c:v>30.1</c:v>
                </c:pt>
                <c:pt idx="48">
                  <c:v>28</c:v>
                </c:pt>
                <c:pt idx="49">
                  <c:v>27.5</c:v>
                </c:pt>
                <c:pt idx="50">
                  <c:v>22.5</c:v>
                </c:pt>
                <c:pt idx="51">
                  <c:v>16.75</c:v>
                </c:pt>
                <c:pt idx="52">
                  <c:v>14.5</c:v>
                </c:pt>
                <c:pt idx="53">
                  <c:v>17.5</c:v>
                </c:pt>
                <c:pt idx="54">
                  <c:v>19.5</c:v>
                </c:pt>
                <c:pt idx="55">
                  <c:v>21.5</c:v>
                </c:pt>
                <c:pt idx="56">
                  <c:v>24.23</c:v>
                </c:pt>
                <c:pt idx="57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F-4220-A920-A86BAA841FD8}"/>
            </c:ext>
          </c:extLst>
        </c:ser>
        <c:ser>
          <c:idx val="4"/>
          <c:order val="1"/>
          <c:tx>
            <c:strRef>
              <c:f>'silicon price by week'!$H$3</c:f>
              <c:strCache>
                <c:ptCount val="1"/>
                <c:pt idx="0">
                  <c:v>AVG. Price(Type:Dense)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'silicon price by week'!$A$141:$A$198</c:f>
              <c:numCache>
                <c:formatCode>yyyy\-mm\-dd;@</c:formatCode>
                <c:ptCount val="58"/>
                <c:pt idx="0">
                  <c:v>44573</c:v>
                </c:pt>
                <c:pt idx="1">
                  <c:v>44580</c:v>
                </c:pt>
                <c:pt idx="2">
                  <c:v>44587</c:v>
                </c:pt>
                <c:pt idx="3">
                  <c:v>44594</c:v>
                </c:pt>
                <c:pt idx="4">
                  <c:v>44601</c:v>
                </c:pt>
                <c:pt idx="5">
                  <c:v>44608</c:v>
                </c:pt>
                <c:pt idx="6">
                  <c:v>44615</c:v>
                </c:pt>
                <c:pt idx="7">
                  <c:v>44622</c:v>
                </c:pt>
                <c:pt idx="8">
                  <c:v>44629</c:v>
                </c:pt>
                <c:pt idx="9">
                  <c:v>44636</c:v>
                </c:pt>
                <c:pt idx="10">
                  <c:v>44643</c:v>
                </c:pt>
                <c:pt idx="11">
                  <c:v>44650</c:v>
                </c:pt>
                <c:pt idx="12">
                  <c:v>44657</c:v>
                </c:pt>
                <c:pt idx="13">
                  <c:v>44664</c:v>
                </c:pt>
                <c:pt idx="14">
                  <c:v>44671</c:v>
                </c:pt>
                <c:pt idx="15">
                  <c:v>44678</c:v>
                </c:pt>
                <c:pt idx="16">
                  <c:v>44685</c:v>
                </c:pt>
                <c:pt idx="17">
                  <c:v>44692</c:v>
                </c:pt>
                <c:pt idx="18">
                  <c:v>44699</c:v>
                </c:pt>
                <c:pt idx="19">
                  <c:v>44706</c:v>
                </c:pt>
                <c:pt idx="20">
                  <c:v>44713</c:v>
                </c:pt>
                <c:pt idx="21">
                  <c:v>44720</c:v>
                </c:pt>
                <c:pt idx="22">
                  <c:v>44727</c:v>
                </c:pt>
                <c:pt idx="23">
                  <c:v>44734</c:v>
                </c:pt>
                <c:pt idx="24">
                  <c:v>44741</c:v>
                </c:pt>
                <c:pt idx="25">
                  <c:v>44748</c:v>
                </c:pt>
                <c:pt idx="26">
                  <c:v>44755</c:v>
                </c:pt>
                <c:pt idx="27">
                  <c:v>44762</c:v>
                </c:pt>
                <c:pt idx="28">
                  <c:v>44769</c:v>
                </c:pt>
                <c:pt idx="29">
                  <c:v>44776</c:v>
                </c:pt>
                <c:pt idx="30">
                  <c:v>44783</c:v>
                </c:pt>
                <c:pt idx="31">
                  <c:v>44790</c:v>
                </c:pt>
                <c:pt idx="32">
                  <c:v>44797</c:v>
                </c:pt>
                <c:pt idx="33">
                  <c:v>44804</c:v>
                </c:pt>
                <c:pt idx="34">
                  <c:v>44812</c:v>
                </c:pt>
                <c:pt idx="35">
                  <c:v>44818</c:v>
                </c:pt>
                <c:pt idx="36">
                  <c:v>44826</c:v>
                </c:pt>
                <c:pt idx="37">
                  <c:v>44832</c:v>
                </c:pt>
                <c:pt idx="38">
                  <c:v>44839</c:v>
                </c:pt>
                <c:pt idx="39">
                  <c:v>44846</c:v>
                </c:pt>
                <c:pt idx="40">
                  <c:v>44854</c:v>
                </c:pt>
                <c:pt idx="41">
                  <c:v>44860</c:v>
                </c:pt>
                <c:pt idx="42">
                  <c:v>44867</c:v>
                </c:pt>
                <c:pt idx="43">
                  <c:v>44874</c:v>
                </c:pt>
                <c:pt idx="44">
                  <c:v>44881</c:v>
                </c:pt>
                <c:pt idx="45">
                  <c:v>44888</c:v>
                </c:pt>
                <c:pt idx="46">
                  <c:v>44895</c:v>
                </c:pt>
                <c:pt idx="47">
                  <c:v>44902</c:v>
                </c:pt>
                <c:pt idx="48">
                  <c:v>44909</c:v>
                </c:pt>
                <c:pt idx="49">
                  <c:v>44916</c:v>
                </c:pt>
                <c:pt idx="50">
                  <c:v>44923</c:v>
                </c:pt>
                <c:pt idx="51">
                  <c:v>44930</c:v>
                </c:pt>
                <c:pt idx="52">
                  <c:v>44937</c:v>
                </c:pt>
                <c:pt idx="53">
                  <c:v>44944</c:v>
                </c:pt>
                <c:pt idx="54">
                  <c:v>44951</c:v>
                </c:pt>
                <c:pt idx="55">
                  <c:v>44958</c:v>
                </c:pt>
                <c:pt idx="56">
                  <c:v>44965</c:v>
                </c:pt>
                <c:pt idx="57">
                  <c:v>44972</c:v>
                </c:pt>
              </c:numCache>
            </c:numRef>
          </c:cat>
          <c:val>
            <c:numRef>
              <c:f>'silicon price by week'!$H$141:$H$198</c:f>
              <c:numCache>
                <c:formatCode>_ * #,##0.00_ ;_ * \-#,##0.00_ ;_ * "-"??_ ;_ @_ </c:formatCode>
                <c:ptCount val="58"/>
                <c:pt idx="0">
                  <c:v>22.91</c:v>
                </c:pt>
                <c:pt idx="1">
                  <c:v>23.25</c:v>
                </c:pt>
                <c:pt idx="2">
                  <c:v>23.76</c:v>
                </c:pt>
                <c:pt idx="3">
                  <c:v>23.76</c:v>
                </c:pt>
                <c:pt idx="4">
                  <c:v>23.85</c:v>
                </c:pt>
                <c:pt idx="5">
                  <c:v>24.02</c:v>
                </c:pt>
                <c:pt idx="6">
                  <c:v>24.07</c:v>
                </c:pt>
                <c:pt idx="7">
                  <c:v>24.24</c:v>
                </c:pt>
                <c:pt idx="8">
                  <c:v>24.36</c:v>
                </c:pt>
                <c:pt idx="9">
                  <c:v>24.39</c:v>
                </c:pt>
                <c:pt idx="10">
                  <c:v>24.53</c:v>
                </c:pt>
                <c:pt idx="11">
                  <c:v>24.58</c:v>
                </c:pt>
                <c:pt idx="12">
                  <c:v>24.75</c:v>
                </c:pt>
                <c:pt idx="13">
                  <c:v>24.84</c:v>
                </c:pt>
                <c:pt idx="14">
                  <c:v>24.91</c:v>
                </c:pt>
                <c:pt idx="15">
                  <c:v>25.09</c:v>
                </c:pt>
                <c:pt idx="16">
                  <c:v>25.33</c:v>
                </c:pt>
                <c:pt idx="17">
                  <c:v>25.87</c:v>
                </c:pt>
                <c:pt idx="18">
                  <c:v>25.87</c:v>
                </c:pt>
                <c:pt idx="19">
                  <c:v>25.87</c:v>
                </c:pt>
                <c:pt idx="20">
                  <c:v>26.41</c:v>
                </c:pt>
                <c:pt idx="21">
                  <c:v>26.5</c:v>
                </c:pt>
                <c:pt idx="22">
                  <c:v>26.61</c:v>
                </c:pt>
                <c:pt idx="23">
                  <c:v>27.04</c:v>
                </c:pt>
                <c:pt idx="24">
                  <c:v>28.42</c:v>
                </c:pt>
                <c:pt idx="25">
                  <c:v>28.96</c:v>
                </c:pt>
                <c:pt idx="26">
                  <c:v>29.28</c:v>
                </c:pt>
                <c:pt idx="27">
                  <c:v>29.55</c:v>
                </c:pt>
                <c:pt idx="28">
                  <c:v>29.55</c:v>
                </c:pt>
                <c:pt idx="29">
                  <c:v>30</c:v>
                </c:pt>
                <c:pt idx="30">
                  <c:v>30.22</c:v>
                </c:pt>
                <c:pt idx="31">
                  <c:v>30.32</c:v>
                </c:pt>
                <c:pt idx="32">
                  <c:v>30.38</c:v>
                </c:pt>
                <c:pt idx="33">
                  <c:v>30.51</c:v>
                </c:pt>
                <c:pt idx="34">
                  <c:v>30.65</c:v>
                </c:pt>
                <c:pt idx="35">
                  <c:v>30.65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30.9</c:v>
                </c:pt>
                <c:pt idx="40">
                  <c:v>30.9</c:v>
                </c:pt>
                <c:pt idx="41">
                  <c:v>30.8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30.6</c:v>
                </c:pt>
                <c:pt idx="47">
                  <c:v>29.2</c:v>
                </c:pt>
                <c:pt idx="48">
                  <c:v>26.5</c:v>
                </c:pt>
                <c:pt idx="49">
                  <c:v>25.75</c:v>
                </c:pt>
                <c:pt idx="50">
                  <c:v>20.9</c:v>
                </c:pt>
                <c:pt idx="51">
                  <c:v>15.75</c:v>
                </c:pt>
                <c:pt idx="52">
                  <c:v>13</c:v>
                </c:pt>
                <c:pt idx="53">
                  <c:v>16.5</c:v>
                </c:pt>
                <c:pt idx="54">
                  <c:v>18.5</c:v>
                </c:pt>
                <c:pt idx="55">
                  <c:v>19.5</c:v>
                </c:pt>
                <c:pt idx="56">
                  <c:v>23.99</c:v>
                </c:pt>
                <c:pt idx="57">
                  <c:v>24.01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F-4220-A920-A86BAA841FD8}"/>
            </c:ext>
          </c:extLst>
        </c:ser>
        <c:ser>
          <c:idx val="9"/>
          <c:order val="2"/>
          <c:tx>
            <c:strRef>
              <c:f>'silicon price by week'!$L$3</c:f>
              <c:strCache>
                <c:ptCount val="1"/>
                <c:pt idx="0">
                  <c:v>AVG. Price(Type:Cauliflower)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'silicon price by week'!$A$141:$A$198</c:f>
              <c:numCache>
                <c:formatCode>yyyy\-mm\-dd;@</c:formatCode>
                <c:ptCount val="58"/>
                <c:pt idx="0">
                  <c:v>44573</c:v>
                </c:pt>
                <c:pt idx="1">
                  <c:v>44580</c:v>
                </c:pt>
                <c:pt idx="2">
                  <c:v>44587</c:v>
                </c:pt>
                <c:pt idx="3">
                  <c:v>44594</c:v>
                </c:pt>
                <c:pt idx="4">
                  <c:v>44601</c:v>
                </c:pt>
                <c:pt idx="5">
                  <c:v>44608</c:v>
                </c:pt>
                <c:pt idx="6">
                  <c:v>44615</c:v>
                </c:pt>
                <c:pt idx="7">
                  <c:v>44622</c:v>
                </c:pt>
                <c:pt idx="8">
                  <c:v>44629</c:v>
                </c:pt>
                <c:pt idx="9">
                  <c:v>44636</c:v>
                </c:pt>
                <c:pt idx="10">
                  <c:v>44643</c:v>
                </c:pt>
                <c:pt idx="11">
                  <c:v>44650</c:v>
                </c:pt>
                <c:pt idx="12">
                  <c:v>44657</c:v>
                </c:pt>
                <c:pt idx="13">
                  <c:v>44664</c:v>
                </c:pt>
                <c:pt idx="14">
                  <c:v>44671</c:v>
                </c:pt>
                <c:pt idx="15">
                  <c:v>44678</c:v>
                </c:pt>
                <c:pt idx="16">
                  <c:v>44685</c:v>
                </c:pt>
                <c:pt idx="17">
                  <c:v>44692</c:v>
                </c:pt>
                <c:pt idx="18">
                  <c:v>44699</c:v>
                </c:pt>
                <c:pt idx="19">
                  <c:v>44706</c:v>
                </c:pt>
                <c:pt idx="20">
                  <c:v>44713</c:v>
                </c:pt>
                <c:pt idx="21">
                  <c:v>44720</c:v>
                </c:pt>
                <c:pt idx="22">
                  <c:v>44727</c:v>
                </c:pt>
                <c:pt idx="23">
                  <c:v>44734</c:v>
                </c:pt>
                <c:pt idx="24">
                  <c:v>44741</c:v>
                </c:pt>
                <c:pt idx="25">
                  <c:v>44748</c:v>
                </c:pt>
                <c:pt idx="26">
                  <c:v>44755</c:v>
                </c:pt>
                <c:pt idx="27">
                  <c:v>44762</c:v>
                </c:pt>
                <c:pt idx="28">
                  <c:v>44769</c:v>
                </c:pt>
                <c:pt idx="29">
                  <c:v>44776</c:v>
                </c:pt>
                <c:pt idx="30">
                  <c:v>44783</c:v>
                </c:pt>
                <c:pt idx="31">
                  <c:v>44790</c:v>
                </c:pt>
                <c:pt idx="32">
                  <c:v>44797</c:v>
                </c:pt>
                <c:pt idx="33">
                  <c:v>44804</c:v>
                </c:pt>
                <c:pt idx="34">
                  <c:v>44812</c:v>
                </c:pt>
                <c:pt idx="35">
                  <c:v>44818</c:v>
                </c:pt>
                <c:pt idx="36">
                  <c:v>44826</c:v>
                </c:pt>
                <c:pt idx="37">
                  <c:v>44832</c:v>
                </c:pt>
                <c:pt idx="38">
                  <c:v>44839</c:v>
                </c:pt>
                <c:pt idx="39">
                  <c:v>44846</c:v>
                </c:pt>
                <c:pt idx="40">
                  <c:v>44854</c:v>
                </c:pt>
                <c:pt idx="41">
                  <c:v>44860</c:v>
                </c:pt>
                <c:pt idx="42">
                  <c:v>44867</c:v>
                </c:pt>
                <c:pt idx="43">
                  <c:v>44874</c:v>
                </c:pt>
                <c:pt idx="44">
                  <c:v>44881</c:v>
                </c:pt>
                <c:pt idx="45">
                  <c:v>44888</c:v>
                </c:pt>
                <c:pt idx="46">
                  <c:v>44895</c:v>
                </c:pt>
                <c:pt idx="47">
                  <c:v>44902</c:v>
                </c:pt>
                <c:pt idx="48">
                  <c:v>44909</c:v>
                </c:pt>
                <c:pt idx="49">
                  <c:v>44916</c:v>
                </c:pt>
                <c:pt idx="50">
                  <c:v>44923</c:v>
                </c:pt>
                <c:pt idx="51">
                  <c:v>44930</c:v>
                </c:pt>
                <c:pt idx="52">
                  <c:v>44937</c:v>
                </c:pt>
                <c:pt idx="53">
                  <c:v>44944</c:v>
                </c:pt>
                <c:pt idx="54">
                  <c:v>44951</c:v>
                </c:pt>
                <c:pt idx="55">
                  <c:v>44958</c:v>
                </c:pt>
                <c:pt idx="56">
                  <c:v>44965</c:v>
                </c:pt>
                <c:pt idx="57">
                  <c:v>44972</c:v>
                </c:pt>
              </c:numCache>
            </c:numRef>
          </c:cat>
          <c:val>
            <c:numRef>
              <c:f>'silicon price by week'!$L$141:$L$198</c:f>
              <c:numCache>
                <c:formatCode>_ * #,##0.00_ ;_ * \-#,##0.00_ ;_ * "-"??_ ;_ @_ </c:formatCode>
                <c:ptCount val="58"/>
                <c:pt idx="0">
                  <c:v>22.63</c:v>
                </c:pt>
                <c:pt idx="1">
                  <c:v>22.97</c:v>
                </c:pt>
                <c:pt idx="2">
                  <c:v>23.48</c:v>
                </c:pt>
                <c:pt idx="3">
                  <c:v>23.48</c:v>
                </c:pt>
                <c:pt idx="4">
                  <c:v>23.58</c:v>
                </c:pt>
                <c:pt idx="5">
                  <c:v>23.75</c:v>
                </c:pt>
                <c:pt idx="6">
                  <c:v>23.79</c:v>
                </c:pt>
                <c:pt idx="7">
                  <c:v>23.97</c:v>
                </c:pt>
                <c:pt idx="8">
                  <c:v>24.09</c:v>
                </c:pt>
                <c:pt idx="9">
                  <c:v>24.12</c:v>
                </c:pt>
                <c:pt idx="10">
                  <c:v>24.24</c:v>
                </c:pt>
                <c:pt idx="11">
                  <c:v>24.28</c:v>
                </c:pt>
                <c:pt idx="12">
                  <c:v>24.48</c:v>
                </c:pt>
                <c:pt idx="13">
                  <c:v>24.55</c:v>
                </c:pt>
                <c:pt idx="14">
                  <c:v>24.63</c:v>
                </c:pt>
                <c:pt idx="15">
                  <c:v>24.81</c:v>
                </c:pt>
                <c:pt idx="16">
                  <c:v>25.07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26.15</c:v>
                </c:pt>
                <c:pt idx="21">
                  <c:v>26.23</c:v>
                </c:pt>
                <c:pt idx="22">
                  <c:v>26.34</c:v>
                </c:pt>
                <c:pt idx="23">
                  <c:v>26.74</c:v>
                </c:pt>
                <c:pt idx="24">
                  <c:v>28.17</c:v>
                </c:pt>
                <c:pt idx="25">
                  <c:v>28.71</c:v>
                </c:pt>
                <c:pt idx="26">
                  <c:v>29.01</c:v>
                </c:pt>
                <c:pt idx="27">
                  <c:v>29.27</c:v>
                </c:pt>
                <c:pt idx="28">
                  <c:v>29.27</c:v>
                </c:pt>
                <c:pt idx="29">
                  <c:v>29.72</c:v>
                </c:pt>
                <c:pt idx="30">
                  <c:v>29.95</c:v>
                </c:pt>
                <c:pt idx="31">
                  <c:v>30.05</c:v>
                </c:pt>
                <c:pt idx="32">
                  <c:v>30.11</c:v>
                </c:pt>
                <c:pt idx="33">
                  <c:v>30.25</c:v>
                </c:pt>
                <c:pt idx="34">
                  <c:v>30.4</c:v>
                </c:pt>
                <c:pt idx="35">
                  <c:v>30.4</c:v>
                </c:pt>
                <c:pt idx="36">
                  <c:v>30.65</c:v>
                </c:pt>
                <c:pt idx="37">
                  <c:v>30.65</c:v>
                </c:pt>
                <c:pt idx="38">
                  <c:v>30.65</c:v>
                </c:pt>
                <c:pt idx="39">
                  <c:v>30.65</c:v>
                </c:pt>
                <c:pt idx="40">
                  <c:v>30.65</c:v>
                </c:pt>
                <c:pt idx="41">
                  <c:v>30.45</c:v>
                </c:pt>
                <c:pt idx="42">
                  <c:v>30.45</c:v>
                </c:pt>
                <c:pt idx="43">
                  <c:v>30.45</c:v>
                </c:pt>
                <c:pt idx="44">
                  <c:v>30.45</c:v>
                </c:pt>
                <c:pt idx="45">
                  <c:v>30.45</c:v>
                </c:pt>
                <c:pt idx="46">
                  <c:v>29.95</c:v>
                </c:pt>
                <c:pt idx="47">
                  <c:v>27.95</c:v>
                </c:pt>
                <c:pt idx="48">
                  <c:v>25</c:v>
                </c:pt>
                <c:pt idx="49">
                  <c:v>24</c:v>
                </c:pt>
                <c:pt idx="50">
                  <c:v>18.75</c:v>
                </c:pt>
                <c:pt idx="51">
                  <c:v>14.25</c:v>
                </c:pt>
                <c:pt idx="52">
                  <c:v>11.25</c:v>
                </c:pt>
                <c:pt idx="53">
                  <c:v>15</c:v>
                </c:pt>
                <c:pt idx="54">
                  <c:v>17</c:v>
                </c:pt>
                <c:pt idx="55">
                  <c:v>18</c:v>
                </c:pt>
                <c:pt idx="56">
                  <c:v>23.72</c:v>
                </c:pt>
                <c:pt idx="57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F-4220-A920-A86BAA84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98159"/>
        <c:axId val="305701487"/>
      </c:lineChart>
      <c:catAx>
        <c:axId val="305698159"/>
        <c:scaling>
          <c:orientation val="minMax"/>
        </c:scaling>
        <c:delete val="0"/>
        <c:axPos val="b"/>
        <c:numFmt formatCode="yy\-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5701487"/>
        <c:crosses val="autoZero"/>
        <c:auto val="0"/>
        <c:lblAlgn val="ctr"/>
        <c:lblOffset val="100"/>
        <c:tickLblSkip val="4"/>
        <c:noMultiLvlLbl val="1"/>
      </c:catAx>
      <c:valAx>
        <c:axId val="305701487"/>
        <c:scaling>
          <c:orientation val="minMax"/>
          <c:min val="10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56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758019935958957E-2"/>
          <c:y val="0.14138922563356876"/>
          <c:w val="0.28824412017390216"/>
          <c:h val="0.20876382977115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'raw material price by week'!$B$2</c:f>
              <c:strCache>
                <c:ptCount val="1"/>
                <c:pt idx="0">
                  <c:v>The lowest price in Tianjin 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material price by week'!$A$3:$A$197</c:f>
              <c:numCache>
                <c:formatCode>m/d/yyyy</c:formatCode>
                <c:ptCount val="195"/>
                <c:pt idx="0">
                  <c:v>43614</c:v>
                </c:pt>
                <c:pt idx="1">
                  <c:v>43621</c:v>
                </c:pt>
                <c:pt idx="2">
                  <c:v>43628</c:v>
                </c:pt>
                <c:pt idx="3">
                  <c:v>43635</c:v>
                </c:pt>
                <c:pt idx="4">
                  <c:v>43642</c:v>
                </c:pt>
                <c:pt idx="5">
                  <c:v>43649</c:v>
                </c:pt>
                <c:pt idx="6">
                  <c:v>43656</c:v>
                </c:pt>
                <c:pt idx="7">
                  <c:v>43663</c:v>
                </c:pt>
                <c:pt idx="8">
                  <c:v>43670</c:v>
                </c:pt>
                <c:pt idx="9">
                  <c:v>43677</c:v>
                </c:pt>
                <c:pt idx="10">
                  <c:v>43684</c:v>
                </c:pt>
                <c:pt idx="11">
                  <c:v>43691</c:v>
                </c:pt>
                <c:pt idx="12">
                  <c:v>43698</c:v>
                </c:pt>
                <c:pt idx="13">
                  <c:v>43705</c:v>
                </c:pt>
                <c:pt idx="14">
                  <c:v>43712</c:v>
                </c:pt>
                <c:pt idx="15">
                  <c:v>43719</c:v>
                </c:pt>
                <c:pt idx="16">
                  <c:v>43726</c:v>
                </c:pt>
                <c:pt idx="17">
                  <c:v>43733</c:v>
                </c:pt>
                <c:pt idx="18">
                  <c:v>43740</c:v>
                </c:pt>
                <c:pt idx="19">
                  <c:v>43747</c:v>
                </c:pt>
                <c:pt idx="20">
                  <c:v>43754</c:v>
                </c:pt>
                <c:pt idx="21">
                  <c:v>43761</c:v>
                </c:pt>
                <c:pt idx="22">
                  <c:v>43768</c:v>
                </c:pt>
                <c:pt idx="23">
                  <c:v>43775</c:v>
                </c:pt>
                <c:pt idx="24">
                  <c:v>43782</c:v>
                </c:pt>
                <c:pt idx="25">
                  <c:v>43789</c:v>
                </c:pt>
                <c:pt idx="26">
                  <c:v>43796</c:v>
                </c:pt>
                <c:pt idx="27">
                  <c:v>43803</c:v>
                </c:pt>
                <c:pt idx="28">
                  <c:v>43810</c:v>
                </c:pt>
                <c:pt idx="29">
                  <c:v>43817</c:v>
                </c:pt>
                <c:pt idx="30">
                  <c:v>43824</c:v>
                </c:pt>
                <c:pt idx="31">
                  <c:v>43832</c:v>
                </c:pt>
                <c:pt idx="32">
                  <c:v>43839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43866</c:v>
                </c:pt>
                <c:pt idx="37">
                  <c:v>43873</c:v>
                </c:pt>
                <c:pt idx="38">
                  <c:v>43880</c:v>
                </c:pt>
                <c:pt idx="39">
                  <c:v>43887</c:v>
                </c:pt>
                <c:pt idx="40">
                  <c:v>43894</c:v>
                </c:pt>
                <c:pt idx="41">
                  <c:v>43901</c:v>
                </c:pt>
                <c:pt idx="42">
                  <c:v>43908</c:v>
                </c:pt>
                <c:pt idx="43">
                  <c:v>43915</c:v>
                </c:pt>
                <c:pt idx="44">
                  <c:v>43922</c:v>
                </c:pt>
                <c:pt idx="45">
                  <c:v>43929</c:v>
                </c:pt>
                <c:pt idx="46">
                  <c:v>43936</c:v>
                </c:pt>
                <c:pt idx="47">
                  <c:v>43943</c:v>
                </c:pt>
                <c:pt idx="48">
                  <c:v>43949</c:v>
                </c:pt>
                <c:pt idx="49">
                  <c:v>43957</c:v>
                </c:pt>
                <c:pt idx="50">
                  <c:v>43964</c:v>
                </c:pt>
                <c:pt idx="51">
                  <c:v>43971</c:v>
                </c:pt>
                <c:pt idx="52">
                  <c:v>43978</c:v>
                </c:pt>
                <c:pt idx="53">
                  <c:v>43985</c:v>
                </c:pt>
                <c:pt idx="54">
                  <c:v>43992</c:v>
                </c:pt>
                <c:pt idx="55">
                  <c:v>43999</c:v>
                </c:pt>
                <c:pt idx="56">
                  <c:v>44006</c:v>
                </c:pt>
                <c:pt idx="57">
                  <c:v>44013</c:v>
                </c:pt>
                <c:pt idx="58">
                  <c:v>44020</c:v>
                </c:pt>
                <c:pt idx="59">
                  <c:v>44027</c:v>
                </c:pt>
                <c:pt idx="60">
                  <c:v>44034</c:v>
                </c:pt>
                <c:pt idx="61">
                  <c:v>44041</c:v>
                </c:pt>
                <c:pt idx="62">
                  <c:v>44048</c:v>
                </c:pt>
                <c:pt idx="63">
                  <c:v>44055</c:v>
                </c:pt>
                <c:pt idx="64">
                  <c:v>44062</c:v>
                </c:pt>
                <c:pt idx="65">
                  <c:v>44069</c:v>
                </c:pt>
                <c:pt idx="66">
                  <c:v>44076</c:v>
                </c:pt>
                <c:pt idx="67">
                  <c:v>44083</c:v>
                </c:pt>
                <c:pt idx="68">
                  <c:v>44090</c:v>
                </c:pt>
                <c:pt idx="69">
                  <c:v>44097</c:v>
                </c:pt>
                <c:pt idx="70">
                  <c:v>44104</c:v>
                </c:pt>
                <c:pt idx="71">
                  <c:v>44111</c:v>
                </c:pt>
                <c:pt idx="72">
                  <c:v>44118</c:v>
                </c:pt>
                <c:pt idx="73">
                  <c:v>44125</c:v>
                </c:pt>
                <c:pt idx="74">
                  <c:v>44132</c:v>
                </c:pt>
                <c:pt idx="75">
                  <c:v>44139</c:v>
                </c:pt>
                <c:pt idx="76">
                  <c:v>44146</c:v>
                </c:pt>
                <c:pt idx="77">
                  <c:v>44153</c:v>
                </c:pt>
                <c:pt idx="78">
                  <c:v>44160</c:v>
                </c:pt>
                <c:pt idx="79">
                  <c:v>44167</c:v>
                </c:pt>
                <c:pt idx="80">
                  <c:v>44174</c:v>
                </c:pt>
                <c:pt idx="81">
                  <c:v>44181</c:v>
                </c:pt>
                <c:pt idx="82">
                  <c:v>44188</c:v>
                </c:pt>
                <c:pt idx="83">
                  <c:v>44195</c:v>
                </c:pt>
                <c:pt idx="84">
                  <c:v>44202</c:v>
                </c:pt>
                <c:pt idx="85">
                  <c:v>44209</c:v>
                </c:pt>
                <c:pt idx="86">
                  <c:v>44216</c:v>
                </c:pt>
                <c:pt idx="87">
                  <c:v>44223</c:v>
                </c:pt>
                <c:pt idx="88">
                  <c:v>44230</c:v>
                </c:pt>
                <c:pt idx="89">
                  <c:v>44237</c:v>
                </c:pt>
                <c:pt idx="90">
                  <c:v>44244</c:v>
                </c:pt>
                <c:pt idx="91">
                  <c:v>44251</c:v>
                </c:pt>
                <c:pt idx="92">
                  <c:v>44258</c:v>
                </c:pt>
                <c:pt idx="93">
                  <c:v>44265</c:v>
                </c:pt>
                <c:pt idx="94">
                  <c:v>44272</c:v>
                </c:pt>
                <c:pt idx="95">
                  <c:v>44279</c:v>
                </c:pt>
                <c:pt idx="96">
                  <c:v>44286</c:v>
                </c:pt>
                <c:pt idx="97">
                  <c:v>44293</c:v>
                </c:pt>
                <c:pt idx="98">
                  <c:v>44300</c:v>
                </c:pt>
                <c:pt idx="99">
                  <c:v>44307</c:v>
                </c:pt>
                <c:pt idx="100">
                  <c:v>44314</c:v>
                </c:pt>
                <c:pt idx="101">
                  <c:v>44321</c:v>
                </c:pt>
                <c:pt idx="102">
                  <c:v>44328</c:v>
                </c:pt>
                <c:pt idx="103">
                  <c:v>44335</c:v>
                </c:pt>
                <c:pt idx="104">
                  <c:v>44342</c:v>
                </c:pt>
                <c:pt idx="105">
                  <c:v>44349</c:v>
                </c:pt>
                <c:pt idx="106">
                  <c:v>44356</c:v>
                </c:pt>
                <c:pt idx="107">
                  <c:v>44363</c:v>
                </c:pt>
                <c:pt idx="108">
                  <c:v>44370</c:v>
                </c:pt>
                <c:pt idx="109">
                  <c:v>44377</c:v>
                </c:pt>
                <c:pt idx="110">
                  <c:v>44384</c:v>
                </c:pt>
                <c:pt idx="111">
                  <c:v>44391</c:v>
                </c:pt>
                <c:pt idx="112">
                  <c:v>44398</c:v>
                </c:pt>
                <c:pt idx="113">
                  <c:v>44405</c:v>
                </c:pt>
                <c:pt idx="114">
                  <c:v>44412</c:v>
                </c:pt>
                <c:pt idx="115">
                  <c:v>44419</c:v>
                </c:pt>
                <c:pt idx="116">
                  <c:v>44426</c:v>
                </c:pt>
                <c:pt idx="117">
                  <c:v>44433</c:v>
                </c:pt>
                <c:pt idx="118">
                  <c:v>44440</c:v>
                </c:pt>
                <c:pt idx="119">
                  <c:v>44447</c:v>
                </c:pt>
                <c:pt idx="120">
                  <c:v>44454</c:v>
                </c:pt>
                <c:pt idx="121">
                  <c:v>44461</c:v>
                </c:pt>
                <c:pt idx="122">
                  <c:v>44468</c:v>
                </c:pt>
                <c:pt idx="123">
                  <c:v>44470</c:v>
                </c:pt>
                <c:pt idx="124">
                  <c:v>44482</c:v>
                </c:pt>
                <c:pt idx="125">
                  <c:v>44489</c:v>
                </c:pt>
                <c:pt idx="126">
                  <c:v>44496</c:v>
                </c:pt>
                <c:pt idx="127">
                  <c:v>44503</c:v>
                </c:pt>
                <c:pt idx="128">
                  <c:v>44510</c:v>
                </c:pt>
                <c:pt idx="129">
                  <c:v>44517</c:v>
                </c:pt>
                <c:pt idx="130">
                  <c:v>44524</c:v>
                </c:pt>
                <c:pt idx="131">
                  <c:v>44531</c:v>
                </c:pt>
                <c:pt idx="132">
                  <c:v>44538</c:v>
                </c:pt>
                <c:pt idx="133">
                  <c:v>44545</c:v>
                </c:pt>
                <c:pt idx="134">
                  <c:v>44552</c:v>
                </c:pt>
                <c:pt idx="135">
                  <c:v>44559</c:v>
                </c:pt>
                <c:pt idx="136">
                  <c:v>44566</c:v>
                </c:pt>
                <c:pt idx="137">
                  <c:v>44573</c:v>
                </c:pt>
                <c:pt idx="138">
                  <c:v>44580</c:v>
                </c:pt>
                <c:pt idx="139">
                  <c:v>44587</c:v>
                </c:pt>
                <c:pt idx="140">
                  <c:v>44594</c:v>
                </c:pt>
                <c:pt idx="141">
                  <c:v>44601</c:v>
                </c:pt>
                <c:pt idx="142">
                  <c:v>44608</c:v>
                </c:pt>
                <c:pt idx="143">
                  <c:v>44615</c:v>
                </c:pt>
                <c:pt idx="144">
                  <c:v>44622</c:v>
                </c:pt>
                <c:pt idx="145">
                  <c:v>44629</c:v>
                </c:pt>
                <c:pt idx="146">
                  <c:v>44636</c:v>
                </c:pt>
                <c:pt idx="147">
                  <c:v>44643</c:v>
                </c:pt>
                <c:pt idx="148">
                  <c:v>44650</c:v>
                </c:pt>
                <c:pt idx="149">
                  <c:v>44657</c:v>
                </c:pt>
                <c:pt idx="150">
                  <c:v>44664</c:v>
                </c:pt>
                <c:pt idx="151">
                  <c:v>44671</c:v>
                </c:pt>
                <c:pt idx="152">
                  <c:v>44678</c:v>
                </c:pt>
                <c:pt idx="153">
                  <c:v>44685</c:v>
                </c:pt>
                <c:pt idx="154">
                  <c:v>44692</c:v>
                </c:pt>
                <c:pt idx="155">
                  <c:v>44699</c:v>
                </c:pt>
                <c:pt idx="156">
                  <c:v>44706</c:v>
                </c:pt>
                <c:pt idx="157">
                  <c:v>44713</c:v>
                </c:pt>
                <c:pt idx="158">
                  <c:v>44720</c:v>
                </c:pt>
                <c:pt idx="159">
                  <c:v>44727</c:v>
                </c:pt>
                <c:pt idx="160">
                  <c:v>44735</c:v>
                </c:pt>
                <c:pt idx="161">
                  <c:v>44742</c:v>
                </c:pt>
                <c:pt idx="162">
                  <c:v>44748</c:v>
                </c:pt>
                <c:pt idx="163">
                  <c:v>44755</c:v>
                </c:pt>
                <c:pt idx="164">
                  <c:v>44762</c:v>
                </c:pt>
                <c:pt idx="165">
                  <c:v>44769</c:v>
                </c:pt>
                <c:pt idx="166">
                  <c:v>44776</c:v>
                </c:pt>
                <c:pt idx="167">
                  <c:v>44783</c:v>
                </c:pt>
                <c:pt idx="168">
                  <c:v>44790</c:v>
                </c:pt>
                <c:pt idx="169">
                  <c:v>44797</c:v>
                </c:pt>
                <c:pt idx="170">
                  <c:v>44804</c:v>
                </c:pt>
                <c:pt idx="171">
                  <c:v>44811</c:v>
                </c:pt>
                <c:pt idx="172">
                  <c:v>44818</c:v>
                </c:pt>
                <c:pt idx="173">
                  <c:v>44825</c:v>
                </c:pt>
                <c:pt idx="174">
                  <c:v>44832</c:v>
                </c:pt>
                <c:pt idx="175">
                  <c:v>44840</c:v>
                </c:pt>
                <c:pt idx="176">
                  <c:v>44847</c:v>
                </c:pt>
                <c:pt idx="177">
                  <c:v>44853</c:v>
                </c:pt>
                <c:pt idx="178">
                  <c:v>44860</c:v>
                </c:pt>
                <c:pt idx="179">
                  <c:v>44867</c:v>
                </c:pt>
                <c:pt idx="180">
                  <c:v>44874</c:v>
                </c:pt>
                <c:pt idx="181">
                  <c:v>44881</c:v>
                </c:pt>
                <c:pt idx="182">
                  <c:v>44888</c:v>
                </c:pt>
                <c:pt idx="183">
                  <c:v>44895</c:v>
                </c:pt>
                <c:pt idx="184">
                  <c:v>44902</c:v>
                </c:pt>
                <c:pt idx="185">
                  <c:v>44909</c:v>
                </c:pt>
                <c:pt idx="186">
                  <c:v>44916</c:v>
                </c:pt>
                <c:pt idx="187">
                  <c:v>44923</c:v>
                </c:pt>
                <c:pt idx="188">
                  <c:v>44930</c:v>
                </c:pt>
                <c:pt idx="189">
                  <c:v>44937</c:v>
                </c:pt>
                <c:pt idx="190">
                  <c:v>44944</c:v>
                </c:pt>
                <c:pt idx="191">
                  <c:v>44951</c:v>
                </c:pt>
                <c:pt idx="192">
                  <c:v>44958</c:v>
                </c:pt>
                <c:pt idx="193">
                  <c:v>44965</c:v>
                </c:pt>
                <c:pt idx="194">
                  <c:v>44972</c:v>
                </c:pt>
              </c:numCache>
            </c:numRef>
          </c:cat>
          <c:val>
            <c:numRef>
              <c:f>'raw material price by week'!$B$3:$B$197</c:f>
              <c:numCache>
                <c:formatCode>_ * #,##0_ ;_ * \-#,##0_ ;_ * "-"??_ ;_ @_ </c:formatCode>
                <c:ptCount val="195"/>
                <c:pt idx="0">
                  <c:v>12800</c:v>
                </c:pt>
                <c:pt idx="1">
                  <c:v>12600</c:v>
                </c:pt>
                <c:pt idx="2">
                  <c:v>12600</c:v>
                </c:pt>
                <c:pt idx="3">
                  <c:v>12600</c:v>
                </c:pt>
                <c:pt idx="4">
                  <c:v>12500</c:v>
                </c:pt>
                <c:pt idx="5">
                  <c:v>12500</c:v>
                </c:pt>
                <c:pt idx="6">
                  <c:v>12400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11800</c:v>
                </c:pt>
                <c:pt idx="12">
                  <c:v>11700</c:v>
                </c:pt>
                <c:pt idx="13">
                  <c:v>11700</c:v>
                </c:pt>
                <c:pt idx="14">
                  <c:v>11700</c:v>
                </c:pt>
                <c:pt idx="15">
                  <c:v>11800</c:v>
                </c:pt>
                <c:pt idx="16">
                  <c:v>11800</c:v>
                </c:pt>
                <c:pt idx="17">
                  <c:v>11800</c:v>
                </c:pt>
                <c:pt idx="18">
                  <c:v>11800</c:v>
                </c:pt>
                <c:pt idx="19">
                  <c:v>11800</c:v>
                </c:pt>
                <c:pt idx="20">
                  <c:v>11800</c:v>
                </c:pt>
                <c:pt idx="21">
                  <c:v>11800</c:v>
                </c:pt>
                <c:pt idx="22">
                  <c:v>11900</c:v>
                </c:pt>
                <c:pt idx="23">
                  <c:v>12200</c:v>
                </c:pt>
                <c:pt idx="24">
                  <c:v>12200</c:v>
                </c:pt>
                <c:pt idx="25">
                  <c:v>12200</c:v>
                </c:pt>
                <c:pt idx="26">
                  <c:v>12400</c:v>
                </c:pt>
                <c:pt idx="27">
                  <c:v>12400</c:v>
                </c:pt>
                <c:pt idx="28">
                  <c:v>12400</c:v>
                </c:pt>
                <c:pt idx="29">
                  <c:v>12400</c:v>
                </c:pt>
                <c:pt idx="30">
                  <c:v>12400</c:v>
                </c:pt>
                <c:pt idx="31">
                  <c:v>12400</c:v>
                </c:pt>
                <c:pt idx="32">
                  <c:v>12600</c:v>
                </c:pt>
                <c:pt idx="33">
                  <c:v>12600</c:v>
                </c:pt>
                <c:pt idx="34">
                  <c:v>12600</c:v>
                </c:pt>
                <c:pt idx="35">
                  <c:v>12600</c:v>
                </c:pt>
                <c:pt idx="36">
                  <c:v>12600</c:v>
                </c:pt>
                <c:pt idx="37">
                  <c:v>12700</c:v>
                </c:pt>
                <c:pt idx="38">
                  <c:v>12800</c:v>
                </c:pt>
                <c:pt idx="39">
                  <c:v>13000</c:v>
                </c:pt>
                <c:pt idx="40">
                  <c:v>13000</c:v>
                </c:pt>
                <c:pt idx="41">
                  <c:v>13000</c:v>
                </c:pt>
                <c:pt idx="42">
                  <c:v>13000</c:v>
                </c:pt>
                <c:pt idx="43">
                  <c:v>12900</c:v>
                </c:pt>
                <c:pt idx="44">
                  <c:v>12500</c:v>
                </c:pt>
                <c:pt idx="45">
                  <c:v>12200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11600</c:v>
                </c:pt>
                <c:pt idx="51">
                  <c:v>11600</c:v>
                </c:pt>
                <c:pt idx="52">
                  <c:v>11600</c:v>
                </c:pt>
                <c:pt idx="53">
                  <c:v>11400</c:v>
                </c:pt>
                <c:pt idx="54">
                  <c:v>11200</c:v>
                </c:pt>
                <c:pt idx="55">
                  <c:v>11100</c:v>
                </c:pt>
                <c:pt idx="56">
                  <c:v>11000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11000</c:v>
                </c:pt>
                <c:pt idx="61">
                  <c:v>11400</c:v>
                </c:pt>
                <c:pt idx="62">
                  <c:v>11600</c:v>
                </c:pt>
                <c:pt idx="63">
                  <c:v>11600</c:v>
                </c:pt>
                <c:pt idx="64">
                  <c:v>12000</c:v>
                </c:pt>
                <c:pt idx="65">
                  <c:v>12000</c:v>
                </c:pt>
                <c:pt idx="66">
                  <c:v>12200</c:v>
                </c:pt>
                <c:pt idx="67">
                  <c:v>12200</c:v>
                </c:pt>
                <c:pt idx="68">
                  <c:v>12200</c:v>
                </c:pt>
                <c:pt idx="69">
                  <c:v>12300</c:v>
                </c:pt>
                <c:pt idx="70">
                  <c:v>12300</c:v>
                </c:pt>
                <c:pt idx="71">
                  <c:v>12300</c:v>
                </c:pt>
                <c:pt idx="72">
                  <c:v>12500</c:v>
                </c:pt>
                <c:pt idx="73">
                  <c:v>12600</c:v>
                </c:pt>
                <c:pt idx="74">
                  <c:v>12800</c:v>
                </c:pt>
                <c:pt idx="75">
                  <c:v>13000</c:v>
                </c:pt>
                <c:pt idx="76">
                  <c:v>13000</c:v>
                </c:pt>
                <c:pt idx="77">
                  <c:v>13500</c:v>
                </c:pt>
                <c:pt idx="78">
                  <c:v>13700</c:v>
                </c:pt>
                <c:pt idx="79">
                  <c:v>14100</c:v>
                </c:pt>
                <c:pt idx="80">
                  <c:v>14600</c:v>
                </c:pt>
                <c:pt idx="81">
                  <c:v>14600</c:v>
                </c:pt>
                <c:pt idx="82">
                  <c:v>14600</c:v>
                </c:pt>
                <c:pt idx="83">
                  <c:v>14600</c:v>
                </c:pt>
                <c:pt idx="84">
                  <c:v>14500</c:v>
                </c:pt>
                <c:pt idx="85">
                  <c:v>14500</c:v>
                </c:pt>
                <c:pt idx="86">
                  <c:v>14300</c:v>
                </c:pt>
                <c:pt idx="87">
                  <c:v>14100</c:v>
                </c:pt>
                <c:pt idx="88">
                  <c:v>14100</c:v>
                </c:pt>
                <c:pt idx="89">
                  <c:v>14100</c:v>
                </c:pt>
                <c:pt idx="90">
                  <c:v>14500</c:v>
                </c:pt>
                <c:pt idx="91">
                  <c:v>14500</c:v>
                </c:pt>
                <c:pt idx="92">
                  <c:v>14500</c:v>
                </c:pt>
                <c:pt idx="93">
                  <c:v>14500</c:v>
                </c:pt>
                <c:pt idx="94">
                  <c:v>14500</c:v>
                </c:pt>
                <c:pt idx="95">
                  <c:v>14400</c:v>
                </c:pt>
                <c:pt idx="96">
                  <c:v>14400</c:v>
                </c:pt>
                <c:pt idx="97">
                  <c:v>14200</c:v>
                </c:pt>
                <c:pt idx="98">
                  <c:v>14000</c:v>
                </c:pt>
                <c:pt idx="99">
                  <c:v>14000</c:v>
                </c:pt>
                <c:pt idx="100">
                  <c:v>14000</c:v>
                </c:pt>
                <c:pt idx="101">
                  <c:v>14000</c:v>
                </c:pt>
                <c:pt idx="102">
                  <c:v>14500</c:v>
                </c:pt>
                <c:pt idx="103">
                  <c:v>14500</c:v>
                </c:pt>
                <c:pt idx="104">
                  <c:v>14500</c:v>
                </c:pt>
                <c:pt idx="105">
                  <c:v>15000</c:v>
                </c:pt>
                <c:pt idx="106">
                  <c:v>15000</c:v>
                </c:pt>
                <c:pt idx="107">
                  <c:v>15000</c:v>
                </c:pt>
                <c:pt idx="108">
                  <c:v>15000</c:v>
                </c:pt>
                <c:pt idx="109">
                  <c:v>15100</c:v>
                </c:pt>
                <c:pt idx="110">
                  <c:v>15100</c:v>
                </c:pt>
                <c:pt idx="111">
                  <c:v>15100</c:v>
                </c:pt>
                <c:pt idx="112">
                  <c:v>15400</c:v>
                </c:pt>
                <c:pt idx="113">
                  <c:v>15400</c:v>
                </c:pt>
                <c:pt idx="114">
                  <c:v>16700</c:v>
                </c:pt>
                <c:pt idx="115">
                  <c:v>18400</c:v>
                </c:pt>
                <c:pt idx="116">
                  <c:v>20400</c:v>
                </c:pt>
                <c:pt idx="117">
                  <c:v>24400</c:v>
                </c:pt>
                <c:pt idx="118">
                  <c:v>27400</c:v>
                </c:pt>
                <c:pt idx="119">
                  <c:v>30400</c:v>
                </c:pt>
                <c:pt idx="120">
                  <c:v>36400</c:v>
                </c:pt>
                <c:pt idx="121">
                  <c:v>55400</c:v>
                </c:pt>
                <c:pt idx="122">
                  <c:v>65400</c:v>
                </c:pt>
                <c:pt idx="123">
                  <c:v>65400</c:v>
                </c:pt>
                <c:pt idx="124">
                  <c:v>69400</c:v>
                </c:pt>
                <c:pt idx="125">
                  <c:v>69400</c:v>
                </c:pt>
                <c:pt idx="126">
                  <c:v>61400</c:v>
                </c:pt>
                <c:pt idx="127">
                  <c:v>56400</c:v>
                </c:pt>
                <c:pt idx="128">
                  <c:v>56400</c:v>
                </c:pt>
                <c:pt idx="129">
                  <c:v>55400</c:v>
                </c:pt>
                <c:pt idx="130">
                  <c:v>45400</c:v>
                </c:pt>
                <c:pt idx="131">
                  <c:v>45400</c:v>
                </c:pt>
                <c:pt idx="132">
                  <c:v>30400</c:v>
                </c:pt>
                <c:pt idx="133">
                  <c:v>25400</c:v>
                </c:pt>
                <c:pt idx="134">
                  <c:v>24400</c:v>
                </c:pt>
                <c:pt idx="135">
                  <c:v>23400</c:v>
                </c:pt>
                <c:pt idx="136">
                  <c:v>22400</c:v>
                </c:pt>
                <c:pt idx="137">
                  <c:v>22400</c:v>
                </c:pt>
                <c:pt idx="138">
                  <c:v>21900</c:v>
                </c:pt>
                <c:pt idx="139">
                  <c:v>21900</c:v>
                </c:pt>
                <c:pt idx="140">
                  <c:v>21900</c:v>
                </c:pt>
                <c:pt idx="141">
                  <c:v>21900</c:v>
                </c:pt>
                <c:pt idx="142">
                  <c:v>21900</c:v>
                </c:pt>
                <c:pt idx="143">
                  <c:v>22600</c:v>
                </c:pt>
                <c:pt idx="144">
                  <c:v>22900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23800</c:v>
                </c:pt>
                <c:pt idx="150">
                  <c:v>22800</c:v>
                </c:pt>
                <c:pt idx="151">
                  <c:v>22400</c:v>
                </c:pt>
                <c:pt idx="152">
                  <c:v>22400</c:v>
                </c:pt>
                <c:pt idx="153">
                  <c:v>22400</c:v>
                </c:pt>
                <c:pt idx="154">
                  <c:v>22100</c:v>
                </c:pt>
                <c:pt idx="155">
                  <c:v>21800</c:v>
                </c:pt>
                <c:pt idx="156">
                  <c:v>20800</c:v>
                </c:pt>
                <c:pt idx="157">
                  <c:v>20000</c:v>
                </c:pt>
                <c:pt idx="158">
                  <c:v>19200</c:v>
                </c:pt>
                <c:pt idx="159">
                  <c:v>19200</c:v>
                </c:pt>
                <c:pt idx="160">
                  <c:v>19900</c:v>
                </c:pt>
                <c:pt idx="161">
                  <c:v>19000</c:v>
                </c:pt>
                <c:pt idx="162">
                  <c:v>19000</c:v>
                </c:pt>
                <c:pt idx="163">
                  <c:v>19000</c:v>
                </c:pt>
                <c:pt idx="164">
                  <c:v>19000</c:v>
                </c:pt>
                <c:pt idx="165">
                  <c:v>19000</c:v>
                </c:pt>
                <c:pt idx="166">
                  <c:v>19000</c:v>
                </c:pt>
                <c:pt idx="167">
                  <c:v>19200</c:v>
                </c:pt>
                <c:pt idx="168">
                  <c:v>21600</c:v>
                </c:pt>
                <c:pt idx="169">
                  <c:v>21600</c:v>
                </c:pt>
                <c:pt idx="170">
                  <c:v>20600</c:v>
                </c:pt>
                <c:pt idx="171">
                  <c:v>20600</c:v>
                </c:pt>
                <c:pt idx="172">
                  <c:v>20800</c:v>
                </c:pt>
                <c:pt idx="173">
                  <c:v>20800</c:v>
                </c:pt>
                <c:pt idx="174">
                  <c:v>21600</c:v>
                </c:pt>
                <c:pt idx="175">
                  <c:v>21800</c:v>
                </c:pt>
                <c:pt idx="176">
                  <c:v>21800</c:v>
                </c:pt>
                <c:pt idx="177">
                  <c:v>21600</c:v>
                </c:pt>
                <c:pt idx="178">
                  <c:v>21700</c:v>
                </c:pt>
                <c:pt idx="179">
                  <c:v>21700</c:v>
                </c:pt>
                <c:pt idx="180">
                  <c:v>21600</c:v>
                </c:pt>
                <c:pt idx="181">
                  <c:v>21400</c:v>
                </c:pt>
                <c:pt idx="182">
                  <c:v>20700</c:v>
                </c:pt>
                <c:pt idx="183">
                  <c:v>20400</c:v>
                </c:pt>
                <c:pt idx="184">
                  <c:v>20300</c:v>
                </c:pt>
                <c:pt idx="185">
                  <c:v>20100</c:v>
                </c:pt>
                <c:pt idx="186">
                  <c:v>19800</c:v>
                </c:pt>
                <c:pt idx="187">
                  <c:v>19500</c:v>
                </c:pt>
                <c:pt idx="188">
                  <c:v>19300</c:v>
                </c:pt>
                <c:pt idx="189">
                  <c:v>19100</c:v>
                </c:pt>
                <c:pt idx="190">
                  <c:v>19100</c:v>
                </c:pt>
                <c:pt idx="191">
                  <c:v>19100</c:v>
                </c:pt>
                <c:pt idx="192">
                  <c:v>18800</c:v>
                </c:pt>
                <c:pt idx="193">
                  <c:v>18600</c:v>
                </c:pt>
                <c:pt idx="194">
                  <c:v>18600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1-4ABB-89B2-B46A09D36DBA}"/>
            </c:ext>
          </c:extLst>
        </c:ser>
        <c:ser>
          <c:idx val="1"/>
          <c:order val="1"/>
          <c:tx>
            <c:strRef>
              <c:f>'raw material price by week'!$C$2</c:f>
              <c:strCache>
                <c:ptCount val="1"/>
                <c:pt idx="0">
                  <c:v>The highest price in Tianjin 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material price by week'!$A$3:$A$197</c:f>
              <c:numCache>
                <c:formatCode>m/d/yyyy</c:formatCode>
                <c:ptCount val="195"/>
                <c:pt idx="0">
                  <c:v>43614</c:v>
                </c:pt>
                <c:pt idx="1">
                  <c:v>43621</c:v>
                </c:pt>
                <c:pt idx="2">
                  <c:v>43628</c:v>
                </c:pt>
                <c:pt idx="3">
                  <c:v>43635</c:v>
                </c:pt>
                <c:pt idx="4">
                  <c:v>43642</c:v>
                </c:pt>
                <c:pt idx="5">
                  <c:v>43649</c:v>
                </c:pt>
                <c:pt idx="6">
                  <c:v>43656</c:v>
                </c:pt>
                <c:pt idx="7">
                  <c:v>43663</c:v>
                </c:pt>
                <c:pt idx="8">
                  <c:v>43670</c:v>
                </c:pt>
                <c:pt idx="9">
                  <c:v>43677</c:v>
                </c:pt>
                <c:pt idx="10">
                  <c:v>43684</c:v>
                </c:pt>
                <c:pt idx="11">
                  <c:v>43691</c:v>
                </c:pt>
                <c:pt idx="12">
                  <c:v>43698</c:v>
                </c:pt>
                <c:pt idx="13">
                  <c:v>43705</c:v>
                </c:pt>
                <c:pt idx="14">
                  <c:v>43712</c:v>
                </c:pt>
                <c:pt idx="15">
                  <c:v>43719</c:v>
                </c:pt>
                <c:pt idx="16">
                  <c:v>43726</c:v>
                </c:pt>
                <c:pt idx="17">
                  <c:v>43733</c:v>
                </c:pt>
                <c:pt idx="18">
                  <c:v>43740</c:v>
                </c:pt>
                <c:pt idx="19">
                  <c:v>43747</c:v>
                </c:pt>
                <c:pt idx="20">
                  <c:v>43754</c:v>
                </c:pt>
                <c:pt idx="21">
                  <c:v>43761</c:v>
                </c:pt>
                <c:pt idx="22">
                  <c:v>43768</c:v>
                </c:pt>
                <c:pt idx="23">
                  <c:v>43775</c:v>
                </c:pt>
                <c:pt idx="24">
                  <c:v>43782</c:v>
                </c:pt>
                <c:pt idx="25">
                  <c:v>43789</c:v>
                </c:pt>
                <c:pt idx="26">
                  <c:v>43796</c:v>
                </c:pt>
                <c:pt idx="27">
                  <c:v>43803</c:v>
                </c:pt>
                <c:pt idx="28">
                  <c:v>43810</c:v>
                </c:pt>
                <c:pt idx="29">
                  <c:v>43817</c:v>
                </c:pt>
                <c:pt idx="30">
                  <c:v>43824</c:v>
                </c:pt>
                <c:pt idx="31">
                  <c:v>43832</c:v>
                </c:pt>
                <c:pt idx="32">
                  <c:v>43839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43866</c:v>
                </c:pt>
                <c:pt idx="37">
                  <c:v>43873</c:v>
                </c:pt>
                <c:pt idx="38">
                  <c:v>43880</c:v>
                </c:pt>
                <c:pt idx="39">
                  <c:v>43887</c:v>
                </c:pt>
                <c:pt idx="40">
                  <c:v>43894</c:v>
                </c:pt>
                <c:pt idx="41">
                  <c:v>43901</c:v>
                </c:pt>
                <c:pt idx="42">
                  <c:v>43908</c:v>
                </c:pt>
                <c:pt idx="43">
                  <c:v>43915</c:v>
                </c:pt>
                <c:pt idx="44">
                  <c:v>43922</c:v>
                </c:pt>
                <c:pt idx="45">
                  <c:v>43929</c:v>
                </c:pt>
                <c:pt idx="46">
                  <c:v>43936</c:v>
                </c:pt>
                <c:pt idx="47">
                  <c:v>43943</c:v>
                </c:pt>
                <c:pt idx="48">
                  <c:v>43949</c:v>
                </c:pt>
                <c:pt idx="49">
                  <c:v>43957</c:v>
                </c:pt>
                <c:pt idx="50">
                  <c:v>43964</c:v>
                </c:pt>
                <c:pt idx="51">
                  <c:v>43971</c:v>
                </c:pt>
                <c:pt idx="52">
                  <c:v>43978</c:v>
                </c:pt>
                <c:pt idx="53">
                  <c:v>43985</c:v>
                </c:pt>
                <c:pt idx="54">
                  <c:v>43992</c:v>
                </c:pt>
                <c:pt idx="55">
                  <c:v>43999</c:v>
                </c:pt>
                <c:pt idx="56">
                  <c:v>44006</c:v>
                </c:pt>
                <c:pt idx="57">
                  <c:v>44013</c:v>
                </c:pt>
                <c:pt idx="58">
                  <c:v>44020</c:v>
                </c:pt>
                <c:pt idx="59">
                  <c:v>44027</c:v>
                </c:pt>
                <c:pt idx="60">
                  <c:v>44034</c:v>
                </c:pt>
                <c:pt idx="61">
                  <c:v>44041</c:v>
                </c:pt>
                <c:pt idx="62">
                  <c:v>44048</c:v>
                </c:pt>
                <c:pt idx="63">
                  <c:v>44055</c:v>
                </c:pt>
                <c:pt idx="64">
                  <c:v>44062</c:v>
                </c:pt>
                <c:pt idx="65">
                  <c:v>44069</c:v>
                </c:pt>
                <c:pt idx="66">
                  <c:v>44076</c:v>
                </c:pt>
                <c:pt idx="67">
                  <c:v>44083</c:v>
                </c:pt>
                <c:pt idx="68">
                  <c:v>44090</c:v>
                </c:pt>
                <c:pt idx="69">
                  <c:v>44097</c:v>
                </c:pt>
                <c:pt idx="70">
                  <c:v>44104</c:v>
                </c:pt>
                <c:pt idx="71">
                  <c:v>44111</c:v>
                </c:pt>
                <c:pt idx="72">
                  <c:v>44118</c:v>
                </c:pt>
                <c:pt idx="73">
                  <c:v>44125</c:v>
                </c:pt>
                <c:pt idx="74">
                  <c:v>44132</c:v>
                </c:pt>
                <c:pt idx="75">
                  <c:v>44139</c:v>
                </c:pt>
                <c:pt idx="76">
                  <c:v>44146</c:v>
                </c:pt>
                <c:pt idx="77">
                  <c:v>44153</c:v>
                </c:pt>
                <c:pt idx="78">
                  <c:v>44160</c:v>
                </c:pt>
                <c:pt idx="79">
                  <c:v>44167</c:v>
                </c:pt>
                <c:pt idx="80">
                  <c:v>44174</c:v>
                </c:pt>
                <c:pt idx="81">
                  <c:v>44181</c:v>
                </c:pt>
                <c:pt idx="82">
                  <c:v>44188</c:v>
                </c:pt>
                <c:pt idx="83">
                  <c:v>44195</c:v>
                </c:pt>
                <c:pt idx="84">
                  <c:v>44202</c:v>
                </c:pt>
                <c:pt idx="85">
                  <c:v>44209</c:v>
                </c:pt>
                <c:pt idx="86">
                  <c:v>44216</c:v>
                </c:pt>
                <c:pt idx="87">
                  <c:v>44223</c:v>
                </c:pt>
                <c:pt idx="88">
                  <c:v>44230</c:v>
                </c:pt>
                <c:pt idx="89">
                  <c:v>44237</c:v>
                </c:pt>
                <c:pt idx="90">
                  <c:v>44244</c:v>
                </c:pt>
                <c:pt idx="91">
                  <c:v>44251</c:v>
                </c:pt>
                <c:pt idx="92">
                  <c:v>44258</c:v>
                </c:pt>
                <c:pt idx="93">
                  <c:v>44265</c:v>
                </c:pt>
                <c:pt idx="94">
                  <c:v>44272</c:v>
                </c:pt>
                <c:pt idx="95">
                  <c:v>44279</c:v>
                </c:pt>
                <c:pt idx="96">
                  <c:v>44286</c:v>
                </c:pt>
                <c:pt idx="97">
                  <c:v>44293</c:v>
                </c:pt>
                <c:pt idx="98">
                  <c:v>44300</c:v>
                </c:pt>
                <c:pt idx="99">
                  <c:v>44307</c:v>
                </c:pt>
                <c:pt idx="100">
                  <c:v>44314</c:v>
                </c:pt>
                <c:pt idx="101">
                  <c:v>44321</c:v>
                </c:pt>
                <c:pt idx="102">
                  <c:v>44328</c:v>
                </c:pt>
                <c:pt idx="103">
                  <c:v>44335</c:v>
                </c:pt>
                <c:pt idx="104">
                  <c:v>44342</c:v>
                </c:pt>
                <c:pt idx="105">
                  <c:v>44349</c:v>
                </c:pt>
                <c:pt idx="106">
                  <c:v>44356</c:v>
                </c:pt>
                <c:pt idx="107">
                  <c:v>44363</c:v>
                </c:pt>
                <c:pt idx="108">
                  <c:v>44370</c:v>
                </c:pt>
                <c:pt idx="109">
                  <c:v>44377</c:v>
                </c:pt>
                <c:pt idx="110">
                  <c:v>44384</c:v>
                </c:pt>
                <c:pt idx="111">
                  <c:v>44391</c:v>
                </c:pt>
                <c:pt idx="112">
                  <c:v>44398</c:v>
                </c:pt>
                <c:pt idx="113">
                  <c:v>44405</c:v>
                </c:pt>
                <c:pt idx="114">
                  <c:v>44412</c:v>
                </c:pt>
                <c:pt idx="115">
                  <c:v>44419</c:v>
                </c:pt>
                <c:pt idx="116">
                  <c:v>44426</c:v>
                </c:pt>
                <c:pt idx="117">
                  <c:v>44433</c:v>
                </c:pt>
                <c:pt idx="118">
                  <c:v>44440</c:v>
                </c:pt>
                <c:pt idx="119">
                  <c:v>44447</c:v>
                </c:pt>
                <c:pt idx="120">
                  <c:v>44454</c:v>
                </c:pt>
                <c:pt idx="121">
                  <c:v>44461</c:v>
                </c:pt>
                <c:pt idx="122">
                  <c:v>44468</c:v>
                </c:pt>
                <c:pt idx="123">
                  <c:v>44470</c:v>
                </c:pt>
                <c:pt idx="124">
                  <c:v>44482</c:v>
                </c:pt>
                <c:pt idx="125">
                  <c:v>44489</c:v>
                </c:pt>
                <c:pt idx="126">
                  <c:v>44496</c:v>
                </c:pt>
                <c:pt idx="127">
                  <c:v>44503</c:v>
                </c:pt>
                <c:pt idx="128">
                  <c:v>44510</c:v>
                </c:pt>
                <c:pt idx="129">
                  <c:v>44517</c:v>
                </c:pt>
                <c:pt idx="130">
                  <c:v>44524</c:v>
                </c:pt>
                <c:pt idx="131">
                  <c:v>44531</c:v>
                </c:pt>
                <c:pt idx="132">
                  <c:v>44538</c:v>
                </c:pt>
                <c:pt idx="133">
                  <c:v>44545</c:v>
                </c:pt>
                <c:pt idx="134">
                  <c:v>44552</c:v>
                </c:pt>
                <c:pt idx="135">
                  <c:v>44559</c:v>
                </c:pt>
                <c:pt idx="136">
                  <c:v>44566</c:v>
                </c:pt>
                <c:pt idx="137">
                  <c:v>44573</c:v>
                </c:pt>
                <c:pt idx="138">
                  <c:v>44580</c:v>
                </c:pt>
                <c:pt idx="139">
                  <c:v>44587</c:v>
                </c:pt>
                <c:pt idx="140">
                  <c:v>44594</c:v>
                </c:pt>
                <c:pt idx="141">
                  <c:v>44601</c:v>
                </c:pt>
                <c:pt idx="142">
                  <c:v>44608</c:v>
                </c:pt>
                <c:pt idx="143">
                  <c:v>44615</c:v>
                </c:pt>
                <c:pt idx="144">
                  <c:v>44622</c:v>
                </c:pt>
                <c:pt idx="145">
                  <c:v>44629</c:v>
                </c:pt>
                <c:pt idx="146">
                  <c:v>44636</c:v>
                </c:pt>
                <c:pt idx="147">
                  <c:v>44643</c:v>
                </c:pt>
                <c:pt idx="148">
                  <c:v>44650</c:v>
                </c:pt>
                <c:pt idx="149">
                  <c:v>44657</c:v>
                </c:pt>
                <c:pt idx="150">
                  <c:v>44664</c:v>
                </c:pt>
                <c:pt idx="151">
                  <c:v>44671</c:v>
                </c:pt>
                <c:pt idx="152">
                  <c:v>44678</c:v>
                </c:pt>
                <c:pt idx="153">
                  <c:v>44685</c:v>
                </c:pt>
                <c:pt idx="154">
                  <c:v>44692</c:v>
                </c:pt>
                <c:pt idx="155">
                  <c:v>44699</c:v>
                </c:pt>
                <c:pt idx="156">
                  <c:v>44706</c:v>
                </c:pt>
                <c:pt idx="157">
                  <c:v>44713</c:v>
                </c:pt>
                <c:pt idx="158">
                  <c:v>44720</c:v>
                </c:pt>
                <c:pt idx="159">
                  <c:v>44727</c:v>
                </c:pt>
                <c:pt idx="160">
                  <c:v>44735</c:v>
                </c:pt>
                <c:pt idx="161">
                  <c:v>44742</c:v>
                </c:pt>
                <c:pt idx="162">
                  <c:v>44748</c:v>
                </c:pt>
                <c:pt idx="163">
                  <c:v>44755</c:v>
                </c:pt>
                <c:pt idx="164">
                  <c:v>44762</c:v>
                </c:pt>
                <c:pt idx="165">
                  <c:v>44769</c:v>
                </c:pt>
                <c:pt idx="166">
                  <c:v>44776</c:v>
                </c:pt>
                <c:pt idx="167">
                  <c:v>44783</c:v>
                </c:pt>
                <c:pt idx="168">
                  <c:v>44790</c:v>
                </c:pt>
                <c:pt idx="169">
                  <c:v>44797</c:v>
                </c:pt>
                <c:pt idx="170">
                  <c:v>44804</c:v>
                </c:pt>
                <c:pt idx="171">
                  <c:v>44811</c:v>
                </c:pt>
                <c:pt idx="172">
                  <c:v>44818</c:v>
                </c:pt>
                <c:pt idx="173">
                  <c:v>44825</c:v>
                </c:pt>
                <c:pt idx="174">
                  <c:v>44832</c:v>
                </c:pt>
                <c:pt idx="175">
                  <c:v>44840</c:v>
                </c:pt>
                <c:pt idx="176">
                  <c:v>44847</c:v>
                </c:pt>
                <c:pt idx="177">
                  <c:v>44853</c:v>
                </c:pt>
                <c:pt idx="178">
                  <c:v>44860</c:v>
                </c:pt>
                <c:pt idx="179">
                  <c:v>44867</c:v>
                </c:pt>
                <c:pt idx="180">
                  <c:v>44874</c:v>
                </c:pt>
                <c:pt idx="181">
                  <c:v>44881</c:v>
                </c:pt>
                <c:pt idx="182">
                  <c:v>44888</c:v>
                </c:pt>
                <c:pt idx="183">
                  <c:v>44895</c:v>
                </c:pt>
                <c:pt idx="184">
                  <c:v>44902</c:v>
                </c:pt>
                <c:pt idx="185">
                  <c:v>44909</c:v>
                </c:pt>
                <c:pt idx="186">
                  <c:v>44916</c:v>
                </c:pt>
                <c:pt idx="187">
                  <c:v>44923</c:v>
                </c:pt>
                <c:pt idx="188">
                  <c:v>44930</c:v>
                </c:pt>
                <c:pt idx="189">
                  <c:v>44937</c:v>
                </c:pt>
                <c:pt idx="190">
                  <c:v>44944</c:v>
                </c:pt>
                <c:pt idx="191">
                  <c:v>44951</c:v>
                </c:pt>
                <c:pt idx="192">
                  <c:v>44958</c:v>
                </c:pt>
                <c:pt idx="193">
                  <c:v>44965</c:v>
                </c:pt>
                <c:pt idx="194">
                  <c:v>44972</c:v>
                </c:pt>
              </c:numCache>
            </c:numRef>
          </c:cat>
          <c:val>
            <c:numRef>
              <c:f>'raw material price by week'!$C$3:$C$197</c:f>
              <c:numCache>
                <c:formatCode>_ * #,##0_ ;_ * \-#,##0_ ;_ * "-"??_ ;_ @_ </c:formatCode>
                <c:ptCount val="195"/>
                <c:pt idx="0">
                  <c:v>12900</c:v>
                </c:pt>
                <c:pt idx="1">
                  <c:v>12900</c:v>
                </c:pt>
                <c:pt idx="2">
                  <c:v>12900</c:v>
                </c:pt>
                <c:pt idx="3">
                  <c:v>12900</c:v>
                </c:pt>
                <c:pt idx="4">
                  <c:v>12800</c:v>
                </c:pt>
                <c:pt idx="5">
                  <c:v>12800</c:v>
                </c:pt>
                <c:pt idx="6">
                  <c:v>12600</c:v>
                </c:pt>
                <c:pt idx="7">
                  <c:v>12400</c:v>
                </c:pt>
                <c:pt idx="8">
                  <c:v>12400</c:v>
                </c:pt>
                <c:pt idx="9">
                  <c:v>12200</c:v>
                </c:pt>
                <c:pt idx="10">
                  <c:v>12200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12200</c:v>
                </c:pt>
                <c:pt idx="16">
                  <c:v>12200</c:v>
                </c:pt>
                <c:pt idx="17">
                  <c:v>12200</c:v>
                </c:pt>
                <c:pt idx="18">
                  <c:v>12200</c:v>
                </c:pt>
                <c:pt idx="19">
                  <c:v>12200</c:v>
                </c:pt>
                <c:pt idx="20">
                  <c:v>12200</c:v>
                </c:pt>
                <c:pt idx="21">
                  <c:v>12200</c:v>
                </c:pt>
                <c:pt idx="22">
                  <c:v>12400</c:v>
                </c:pt>
                <c:pt idx="23">
                  <c:v>12400</c:v>
                </c:pt>
                <c:pt idx="24">
                  <c:v>12400</c:v>
                </c:pt>
                <c:pt idx="25">
                  <c:v>12400</c:v>
                </c:pt>
                <c:pt idx="26">
                  <c:v>12600</c:v>
                </c:pt>
                <c:pt idx="27">
                  <c:v>12600</c:v>
                </c:pt>
                <c:pt idx="28">
                  <c:v>12700</c:v>
                </c:pt>
                <c:pt idx="29">
                  <c:v>12700</c:v>
                </c:pt>
                <c:pt idx="30">
                  <c:v>12700</c:v>
                </c:pt>
                <c:pt idx="31">
                  <c:v>12700</c:v>
                </c:pt>
                <c:pt idx="32">
                  <c:v>12800</c:v>
                </c:pt>
                <c:pt idx="33">
                  <c:v>12800</c:v>
                </c:pt>
                <c:pt idx="34">
                  <c:v>12800</c:v>
                </c:pt>
                <c:pt idx="35">
                  <c:v>12800</c:v>
                </c:pt>
                <c:pt idx="36">
                  <c:v>12800</c:v>
                </c:pt>
                <c:pt idx="37">
                  <c:v>12900</c:v>
                </c:pt>
                <c:pt idx="38">
                  <c:v>13000</c:v>
                </c:pt>
                <c:pt idx="39">
                  <c:v>13200</c:v>
                </c:pt>
                <c:pt idx="40">
                  <c:v>13300</c:v>
                </c:pt>
                <c:pt idx="41">
                  <c:v>13300</c:v>
                </c:pt>
                <c:pt idx="42">
                  <c:v>13300</c:v>
                </c:pt>
                <c:pt idx="43">
                  <c:v>13100</c:v>
                </c:pt>
                <c:pt idx="44">
                  <c:v>12700</c:v>
                </c:pt>
                <c:pt idx="45">
                  <c:v>12500</c:v>
                </c:pt>
                <c:pt idx="46">
                  <c:v>12300</c:v>
                </c:pt>
                <c:pt idx="47">
                  <c:v>12200</c:v>
                </c:pt>
                <c:pt idx="48">
                  <c:v>12200</c:v>
                </c:pt>
                <c:pt idx="49">
                  <c:v>12200</c:v>
                </c:pt>
                <c:pt idx="50">
                  <c:v>11900</c:v>
                </c:pt>
                <c:pt idx="51">
                  <c:v>11800</c:v>
                </c:pt>
                <c:pt idx="52">
                  <c:v>11800</c:v>
                </c:pt>
                <c:pt idx="53">
                  <c:v>11700</c:v>
                </c:pt>
                <c:pt idx="54">
                  <c:v>11500</c:v>
                </c:pt>
                <c:pt idx="55">
                  <c:v>11400</c:v>
                </c:pt>
                <c:pt idx="56">
                  <c:v>11400</c:v>
                </c:pt>
                <c:pt idx="57">
                  <c:v>11400</c:v>
                </c:pt>
                <c:pt idx="58">
                  <c:v>11200</c:v>
                </c:pt>
                <c:pt idx="59">
                  <c:v>11200</c:v>
                </c:pt>
                <c:pt idx="60">
                  <c:v>11300</c:v>
                </c:pt>
                <c:pt idx="61">
                  <c:v>11600</c:v>
                </c:pt>
                <c:pt idx="62">
                  <c:v>11700</c:v>
                </c:pt>
                <c:pt idx="63">
                  <c:v>11700</c:v>
                </c:pt>
                <c:pt idx="64">
                  <c:v>12100</c:v>
                </c:pt>
                <c:pt idx="65">
                  <c:v>12200</c:v>
                </c:pt>
                <c:pt idx="66">
                  <c:v>13300</c:v>
                </c:pt>
                <c:pt idx="67">
                  <c:v>13300</c:v>
                </c:pt>
                <c:pt idx="68">
                  <c:v>13300</c:v>
                </c:pt>
                <c:pt idx="69">
                  <c:v>13300</c:v>
                </c:pt>
                <c:pt idx="70">
                  <c:v>13300</c:v>
                </c:pt>
                <c:pt idx="71">
                  <c:v>13300</c:v>
                </c:pt>
                <c:pt idx="72">
                  <c:v>13200</c:v>
                </c:pt>
                <c:pt idx="73">
                  <c:v>13300</c:v>
                </c:pt>
                <c:pt idx="74">
                  <c:v>13200</c:v>
                </c:pt>
                <c:pt idx="75">
                  <c:v>13300</c:v>
                </c:pt>
                <c:pt idx="76">
                  <c:v>13300</c:v>
                </c:pt>
                <c:pt idx="77">
                  <c:v>13700</c:v>
                </c:pt>
                <c:pt idx="78">
                  <c:v>14000</c:v>
                </c:pt>
                <c:pt idx="79">
                  <c:v>14300</c:v>
                </c:pt>
                <c:pt idx="80">
                  <c:v>14700</c:v>
                </c:pt>
                <c:pt idx="81">
                  <c:v>14700</c:v>
                </c:pt>
                <c:pt idx="82">
                  <c:v>14700</c:v>
                </c:pt>
                <c:pt idx="83">
                  <c:v>14700</c:v>
                </c:pt>
                <c:pt idx="84">
                  <c:v>14700</c:v>
                </c:pt>
                <c:pt idx="85">
                  <c:v>14700</c:v>
                </c:pt>
                <c:pt idx="86">
                  <c:v>14500</c:v>
                </c:pt>
                <c:pt idx="87">
                  <c:v>14200</c:v>
                </c:pt>
                <c:pt idx="88">
                  <c:v>14200</c:v>
                </c:pt>
                <c:pt idx="89">
                  <c:v>14200</c:v>
                </c:pt>
                <c:pt idx="90">
                  <c:v>14700</c:v>
                </c:pt>
                <c:pt idx="91">
                  <c:v>14700</c:v>
                </c:pt>
                <c:pt idx="92">
                  <c:v>14700</c:v>
                </c:pt>
                <c:pt idx="93">
                  <c:v>14700</c:v>
                </c:pt>
                <c:pt idx="94">
                  <c:v>14700</c:v>
                </c:pt>
                <c:pt idx="95">
                  <c:v>14600</c:v>
                </c:pt>
                <c:pt idx="96">
                  <c:v>-1600</c:v>
                </c:pt>
                <c:pt idx="97">
                  <c:v>14400</c:v>
                </c:pt>
                <c:pt idx="98">
                  <c:v>14200</c:v>
                </c:pt>
                <c:pt idx="99">
                  <c:v>14200</c:v>
                </c:pt>
                <c:pt idx="100">
                  <c:v>14200</c:v>
                </c:pt>
                <c:pt idx="101">
                  <c:v>14200</c:v>
                </c:pt>
                <c:pt idx="102">
                  <c:v>14800</c:v>
                </c:pt>
                <c:pt idx="103">
                  <c:v>14800</c:v>
                </c:pt>
                <c:pt idx="104">
                  <c:v>14800</c:v>
                </c:pt>
                <c:pt idx="105">
                  <c:v>15300</c:v>
                </c:pt>
                <c:pt idx="106">
                  <c:v>15300</c:v>
                </c:pt>
                <c:pt idx="107">
                  <c:v>15300</c:v>
                </c:pt>
                <c:pt idx="108">
                  <c:v>15300</c:v>
                </c:pt>
                <c:pt idx="109">
                  <c:v>15400</c:v>
                </c:pt>
                <c:pt idx="110">
                  <c:v>15400</c:v>
                </c:pt>
                <c:pt idx="111">
                  <c:v>15400</c:v>
                </c:pt>
                <c:pt idx="112">
                  <c:v>15800</c:v>
                </c:pt>
                <c:pt idx="113">
                  <c:v>15800</c:v>
                </c:pt>
                <c:pt idx="114">
                  <c:v>16900</c:v>
                </c:pt>
                <c:pt idx="115">
                  <c:v>18600</c:v>
                </c:pt>
                <c:pt idx="116">
                  <c:v>20600</c:v>
                </c:pt>
                <c:pt idx="117">
                  <c:v>24600</c:v>
                </c:pt>
                <c:pt idx="118">
                  <c:v>29000</c:v>
                </c:pt>
                <c:pt idx="119">
                  <c:v>32000</c:v>
                </c:pt>
                <c:pt idx="120">
                  <c:v>38000</c:v>
                </c:pt>
                <c:pt idx="121">
                  <c:v>57000</c:v>
                </c:pt>
                <c:pt idx="122">
                  <c:v>67000</c:v>
                </c:pt>
                <c:pt idx="123">
                  <c:v>67000</c:v>
                </c:pt>
                <c:pt idx="124">
                  <c:v>83000</c:v>
                </c:pt>
                <c:pt idx="125">
                  <c:v>83000</c:v>
                </c:pt>
                <c:pt idx="126">
                  <c:v>83000</c:v>
                </c:pt>
                <c:pt idx="127">
                  <c:v>66000</c:v>
                </c:pt>
                <c:pt idx="128">
                  <c:v>66000</c:v>
                </c:pt>
                <c:pt idx="129">
                  <c:v>60000</c:v>
                </c:pt>
                <c:pt idx="130">
                  <c:v>48000</c:v>
                </c:pt>
                <c:pt idx="131">
                  <c:v>48000</c:v>
                </c:pt>
                <c:pt idx="132">
                  <c:v>31000</c:v>
                </c:pt>
                <c:pt idx="133">
                  <c:v>26000</c:v>
                </c:pt>
                <c:pt idx="134">
                  <c:v>25000</c:v>
                </c:pt>
                <c:pt idx="135">
                  <c:v>24000</c:v>
                </c:pt>
                <c:pt idx="136">
                  <c:v>23000</c:v>
                </c:pt>
                <c:pt idx="137">
                  <c:v>23000</c:v>
                </c:pt>
                <c:pt idx="138">
                  <c:v>22500</c:v>
                </c:pt>
                <c:pt idx="139">
                  <c:v>22500</c:v>
                </c:pt>
                <c:pt idx="140">
                  <c:v>22500</c:v>
                </c:pt>
                <c:pt idx="141">
                  <c:v>22500</c:v>
                </c:pt>
                <c:pt idx="142">
                  <c:v>22500</c:v>
                </c:pt>
                <c:pt idx="143">
                  <c:v>23000</c:v>
                </c:pt>
                <c:pt idx="144">
                  <c:v>23500</c:v>
                </c:pt>
                <c:pt idx="145">
                  <c:v>24600</c:v>
                </c:pt>
                <c:pt idx="146">
                  <c:v>24600</c:v>
                </c:pt>
                <c:pt idx="147">
                  <c:v>24600</c:v>
                </c:pt>
                <c:pt idx="148">
                  <c:v>24200</c:v>
                </c:pt>
                <c:pt idx="149">
                  <c:v>24000</c:v>
                </c:pt>
                <c:pt idx="150">
                  <c:v>23000</c:v>
                </c:pt>
                <c:pt idx="151">
                  <c:v>22600</c:v>
                </c:pt>
                <c:pt idx="152">
                  <c:v>22600</c:v>
                </c:pt>
                <c:pt idx="153">
                  <c:v>22600</c:v>
                </c:pt>
                <c:pt idx="154">
                  <c:v>22300</c:v>
                </c:pt>
                <c:pt idx="155">
                  <c:v>22000</c:v>
                </c:pt>
                <c:pt idx="156">
                  <c:v>21000</c:v>
                </c:pt>
                <c:pt idx="157">
                  <c:v>20200</c:v>
                </c:pt>
                <c:pt idx="158">
                  <c:v>19800</c:v>
                </c:pt>
                <c:pt idx="159">
                  <c:v>19800</c:v>
                </c:pt>
                <c:pt idx="160">
                  <c:v>20500</c:v>
                </c:pt>
                <c:pt idx="161">
                  <c:v>19600</c:v>
                </c:pt>
                <c:pt idx="162">
                  <c:v>19600</c:v>
                </c:pt>
                <c:pt idx="163">
                  <c:v>19600</c:v>
                </c:pt>
                <c:pt idx="164">
                  <c:v>19600</c:v>
                </c:pt>
                <c:pt idx="165">
                  <c:v>19600</c:v>
                </c:pt>
                <c:pt idx="166">
                  <c:v>19600</c:v>
                </c:pt>
                <c:pt idx="167">
                  <c:v>19600</c:v>
                </c:pt>
                <c:pt idx="168">
                  <c:v>22000</c:v>
                </c:pt>
                <c:pt idx="169">
                  <c:v>22000</c:v>
                </c:pt>
                <c:pt idx="170">
                  <c:v>21000</c:v>
                </c:pt>
                <c:pt idx="171">
                  <c:v>21000</c:v>
                </c:pt>
                <c:pt idx="172">
                  <c:v>21000</c:v>
                </c:pt>
                <c:pt idx="173">
                  <c:v>21000</c:v>
                </c:pt>
                <c:pt idx="174">
                  <c:v>22000</c:v>
                </c:pt>
                <c:pt idx="175">
                  <c:v>21900</c:v>
                </c:pt>
                <c:pt idx="176">
                  <c:v>21900</c:v>
                </c:pt>
                <c:pt idx="177">
                  <c:v>22000</c:v>
                </c:pt>
                <c:pt idx="178">
                  <c:v>21900</c:v>
                </c:pt>
                <c:pt idx="179">
                  <c:v>21900</c:v>
                </c:pt>
                <c:pt idx="180">
                  <c:v>21800</c:v>
                </c:pt>
                <c:pt idx="181">
                  <c:v>21600</c:v>
                </c:pt>
                <c:pt idx="182">
                  <c:v>21100</c:v>
                </c:pt>
                <c:pt idx="183">
                  <c:v>20800</c:v>
                </c:pt>
                <c:pt idx="184">
                  <c:v>20700</c:v>
                </c:pt>
                <c:pt idx="185">
                  <c:v>20400</c:v>
                </c:pt>
                <c:pt idx="186">
                  <c:v>20200</c:v>
                </c:pt>
                <c:pt idx="187">
                  <c:v>19800</c:v>
                </c:pt>
                <c:pt idx="188">
                  <c:v>19500</c:v>
                </c:pt>
                <c:pt idx="189">
                  <c:v>19300</c:v>
                </c:pt>
                <c:pt idx="190">
                  <c:v>19400</c:v>
                </c:pt>
                <c:pt idx="191">
                  <c:v>19400</c:v>
                </c:pt>
                <c:pt idx="192">
                  <c:v>19100</c:v>
                </c:pt>
                <c:pt idx="193">
                  <c:v>18900</c:v>
                </c:pt>
                <c:pt idx="194">
                  <c:v>18900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1-4ABB-89B2-B46A09D36DBA}"/>
            </c:ext>
          </c:extLst>
        </c:ser>
        <c:ser>
          <c:idx val="2"/>
          <c:order val="2"/>
          <c:tx>
            <c:strRef>
              <c:f>'raw material price by week'!$D$2</c:f>
              <c:strCache>
                <c:ptCount val="1"/>
                <c:pt idx="0">
                  <c:v>The average price in Tianjin 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material price by week'!$A$3:$A$197</c:f>
              <c:numCache>
                <c:formatCode>m/d/yyyy</c:formatCode>
                <c:ptCount val="195"/>
                <c:pt idx="0">
                  <c:v>43614</c:v>
                </c:pt>
                <c:pt idx="1">
                  <c:v>43621</c:v>
                </c:pt>
                <c:pt idx="2">
                  <c:v>43628</c:v>
                </c:pt>
                <c:pt idx="3">
                  <c:v>43635</c:v>
                </c:pt>
                <c:pt idx="4">
                  <c:v>43642</c:v>
                </c:pt>
                <c:pt idx="5">
                  <c:v>43649</c:v>
                </c:pt>
                <c:pt idx="6">
                  <c:v>43656</c:v>
                </c:pt>
                <c:pt idx="7">
                  <c:v>43663</c:v>
                </c:pt>
                <c:pt idx="8">
                  <c:v>43670</c:v>
                </c:pt>
                <c:pt idx="9">
                  <c:v>43677</c:v>
                </c:pt>
                <c:pt idx="10">
                  <c:v>43684</c:v>
                </c:pt>
                <c:pt idx="11">
                  <c:v>43691</c:v>
                </c:pt>
                <c:pt idx="12">
                  <c:v>43698</c:v>
                </c:pt>
                <c:pt idx="13">
                  <c:v>43705</c:v>
                </c:pt>
                <c:pt idx="14">
                  <c:v>43712</c:v>
                </c:pt>
                <c:pt idx="15">
                  <c:v>43719</c:v>
                </c:pt>
                <c:pt idx="16">
                  <c:v>43726</c:v>
                </c:pt>
                <c:pt idx="17">
                  <c:v>43733</c:v>
                </c:pt>
                <c:pt idx="18">
                  <c:v>43740</c:v>
                </c:pt>
                <c:pt idx="19">
                  <c:v>43747</c:v>
                </c:pt>
                <c:pt idx="20">
                  <c:v>43754</c:v>
                </c:pt>
                <c:pt idx="21">
                  <c:v>43761</c:v>
                </c:pt>
                <c:pt idx="22">
                  <c:v>43768</c:v>
                </c:pt>
                <c:pt idx="23">
                  <c:v>43775</c:v>
                </c:pt>
                <c:pt idx="24">
                  <c:v>43782</c:v>
                </c:pt>
                <c:pt idx="25">
                  <c:v>43789</c:v>
                </c:pt>
                <c:pt idx="26">
                  <c:v>43796</c:v>
                </c:pt>
                <c:pt idx="27">
                  <c:v>43803</c:v>
                </c:pt>
                <c:pt idx="28">
                  <c:v>43810</c:v>
                </c:pt>
                <c:pt idx="29">
                  <c:v>43817</c:v>
                </c:pt>
                <c:pt idx="30">
                  <c:v>43824</c:v>
                </c:pt>
                <c:pt idx="31">
                  <c:v>43832</c:v>
                </c:pt>
                <c:pt idx="32">
                  <c:v>43839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43866</c:v>
                </c:pt>
                <c:pt idx="37">
                  <c:v>43873</c:v>
                </c:pt>
                <c:pt idx="38">
                  <c:v>43880</c:v>
                </c:pt>
                <c:pt idx="39">
                  <c:v>43887</c:v>
                </c:pt>
                <c:pt idx="40">
                  <c:v>43894</c:v>
                </c:pt>
                <c:pt idx="41">
                  <c:v>43901</c:v>
                </c:pt>
                <c:pt idx="42">
                  <c:v>43908</c:v>
                </c:pt>
                <c:pt idx="43">
                  <c:v>43915</c:v>
                </c:pt>
                <c:pt idx="44">
                  <c:v>43922</c:v>
                </c:pt>
                <c:pt idx="45">
                  <c:v>43929</c:v>
                </c:pt>
                <c:pt idx="46">
                  <c:v>43936</c:v>
                </c:pt>
                <c:pt idx="47">
                  <c:v>43943</c:v>
                </c:pt>
                <c:pt idx="48">
                  <c:v>43949</c:v>
                </c:pt>
                <c:pt idx="49">
                  <c:v>43957</c:v>
                </c:pt>
                <c:pt idx="50">
                  <c:v>43964</c:v>
                </c:pt>
                <c:pt idx="51">
                  <c:v>43971</c:v>
                </c:pt>
                <c:pt idx="52">
                  <c:v>43978</c:v>
                </c:pt>
                <c:pt idx="53">
                  <c:v>43985</c:v>
                </c:pt>
                <c:pt idx="54">
                  <c:v>43992</c:v>
                </c:pt>
                <c:pt idx="55">
                  <c:v>43999</c:v>
                </c:pt>
                <c:pt idx="56">
                  <c:v>44006</c:v>
                </c:pt>
                <c:pt idx="57">
                  <c:v>44013</c:v>
                </c:pt>
                <c:pt idx="58">
                  <c:v>44020</c:v>
                </c:pt>
                <c:pt idx="59">
                  <c:v>44027</c:v>
                </c:pt>
                <c:pt idx="60">
                  <c:v>44034</c:v>
                </c:pt>
                <c:pt idx="61">
                  <c:v>44041</c:v>
                </c:pt>
                <c:pt idx="62">
                  <c:v>44048</c:v>
                </c:pt>
                <c:pt idx="63">
                  <c:v>44055</c:v>
                </c:pt>
                <c:pt idx="64">
                  <c:v>44062</c:v>
                </c:pt>
                <c:pt idx="65">
                  <c:v>44069</c:v>
                </c:pt>
                <c:pt idx="66">
                  <c:v>44076</c:v>
                </c:pt>
                <c:pt idx="67">
                  <c:v>44083</c:v>
                </c:pt>
                <c:pt idx="68">
                  <c:v>44090</c:v>
                </c:pt>
                <c:pt idx="69">
                  <c:v>44097</c:v>
                </c:pt>
                <c:pt idx="70">
                  <c:v>44104</c:v>
                </c:pt>
                <c:pt idx="71">
                  <c:v>44111</c:v>
                </c:pt>
                <c:pt idx="72">
                  <c:v>44118</c:v>
                </c:pt>
                <c:pt idx="73">
                  <c:v>44125</c:v>
                </c:pt>
                <c:pt idx="74">
                  <c:v>44132</c:v>
                </c:pt>
                <c:pt idx="75">
                  <c:v>44139</c:v>
                </c:pt>
                <c:pt idx="76">
                  <c:v>44146</c:v>
                </c:pt>
                <c:pt idx="77">
                  <c:v>44153</c:v>
                </c:pt>
                <c:pt idx="78">
                  <c:v>44160</c:v>
                </c:pt>
                <c:pt idx="79">
                  <c:v>44167</c:v>
                </c:pt>
                <c:pt idx="80">
                  <c:v>44174</c:v>
                </c:pt>
                <c:pt idx="81">
                  <c:v>44181</c:v>
                </c:pt>
                <c:pt idx="82">
                  <c:v>44188</c:v>
                </c:pt>
                <c:pt idx="83">
                  <c:v>44195</c:v>
                </c:pt>
                <c:pt idx="84">
                  <c:v>44202</c:v>
                </c:pt>
                <c:pt idx="85">
                  <c:v>44209</c:v>
                </c:pt>
                <c:pt idx="86">
                  <c:v>44216</c:v>
                </c:pt>
                <c:pt idx="87">
                  <c:v>44223</c:v>
                </c:pt>
                <c:pt idx="88">
                  <c:v>44230</c:v>
                </c:pt>
                <c:pt idx="89">
                  <c:v>44237</c:v>
                </c:pt>
                <c:pt idx="90">
                  <c:v>44244</c:v>
                </c:pt>
                <c:pt idx="91">
                  <c:v>44251</c:v>
                </c:pt>
                <c:pt idx="92">
                  <c:v>44258</c:v>
                </c:pt>
                <c:pt idx="93">
                  <c:v>44265</c:v>
                </c:pt>
                <c:pt idx="94">
                  <c:v>44272</c:v>
                </c:pt>
                <c:pt idx="95">
                  <c:v>44279</c:v>
                </c:pt>
                <c:pt idx="96">
                  <c:v>44286</c:v>
                </c:pt>
                <c:pt idx="97">
                  <c:v>44293</c:v>
                </c:pt>
                <c:pt idx="98">
                  <c:v>44300</c:v>
                </c:pt>
                <c:pt idx="99">
                  <c:v>44307</c:v>
                </c:pt>
                <c:pt idx="100">
                  <c:v>44314</c:v>
                </c:pt>
                <c:pt idx="101">
                  <c:v>44321</c:v>
                </c:pt>
                <c:pt idx="102">
                  <c:v>44328</c:v>
                </c:pt>
                <c:pt idx="103">
                  <c:v>44335</c:v>
                </c:pt>
                <c:pt idx="104">
                  <c:v>44342</c:v>
                </c:pt>
                <c:pt idx="105">
                  <c:v>44349</c:v>
                </c:pt>
                <c:pt idx="106">
                  <c:v>44356</c:v>
                </c:pt>
                <c:pt idx="107">
                  <c:v>44363</c:v>
                </c:pt>
                <c:pt idx="108">
                  <c:v>44370</c:v>
                </c:pt>
                <c:pt idx="109">
                  <c:v>44377</c:v>
                </c:pt>
                <c:pt idx="110">
                  <c:v>44384</c:v>
                </c:pt>
                <c:pt idx="111">
                  <c:v>44391</c:v>
                </c:pt>
                <c:pt idx="112">
                  <c:v>44398</c:v>
                </c:pt>
                <c:pt idx="113">
                  <c:v>44405</c:v>
                </c:pt>
                <c:pt idx="114">
                  <c:v>44412</c:v>
                </c:pt>
                <c:pt idx="115">
                  <c:v>44419</c:v>
                </c:pt>
                <c:pt idx="116">
                  <c:v>44426</c:v>
                </c:pt>
                <c:pt idx="117">
                  <c:v>44433</c:v>
                </c:pt>
                <c:pt idx="118">
                  <c:v>44440</c:v>
                </c:pt>
                <c:pt idx="119">
                  <c:v>44447</c:v>
                </c:pt>
                <c:pt idx="120">
                  <c:v>44454</c:v>
                </c:pt>
                <c:pt idx="121">
                  <c:v>44461</c:v>
                </c:pt>
                <c:pt idx="122">
                  <c:v>44468</c:v>
                </c:pt>
                <c:pt idx="123">
                  <c:v>44470</c:v>
                </c:pt>
                <c:pt idx="124">
                  <c:v>44482</c:v>
                </c:pt>
                <c:pt idx="125">
                  <c:v>44489</c:v>
                </c:pt>
                <c:pt idx="126">
                  <c:v>44496</c:v>
                </c:pt>
                <c:pt idx="127">
                  <c:v>44503</c:v>
                </c:pt>
                <c:pt idx="128">
                  <c:v>44510</c:v>
                </c:pt>
                <c:pt idx="129">
                  <c:v>44517</c:v>
                </c:pt>
                <c:pt idx="130">
                  <c:v>44524</c:v>
                </c:pt>
                <c:pt idx="131">
                  <c:v>44531</c:v>
                </c:pt>
                <c:pt idx="132">
                  <c:v>44538</c:v>
                </c:pt>
                <c:pt idx="133">
                  <c:v>44545</c:v>
                </c:pt>
                <c:pt idx="134">
                  <c:v>44552</c:v>
                </c:pt>
                <c:pt idx="135">
                  <c:v>44559</c:v>
                </c:pt>
                <c:pt idx="136">
                  <c:v>44566</c:v>
                </c:pt>
                <c:pt idx="137">
                  <c:v>44573</c:v>
                </c:pt>
                <c:pt idx="138">
                  <c:v>44580</c:v>
                </c:pt>
                <c:pt idx="139">
                  <c:v>44587</c:v>
                </c:pt>
                <c:pt idx="140">
                  <c:v>44594</c:v>
                </c:pt>
                <c:pt idx="141">
                  <c:v>44601</c:v>
                </c:pt>
                <c:pt idx="142">
                  <c:v>44608</c:v>
                </c:pt>
                <c:pt idx="143">
                  <c:v>44615</c:v>
                </c:pt>
                <c:pt idx="144">
                  <c:v>44622</c:v>
                </c:pt>
                <c:pt idx="145">
                  <c:v>44629</c:v>
                </c:pt>
                <c:pt idx="146">
                  <c:v>44636</c:v>
                </c:pt>
                <c:pt idx="147">
                  <c:v>44643</c:v>
                </c:pt>
                <c:pt idx="148">
                  <c:v>44650</c:v>
                </c:pt>
                <c:pt idx="149">
                  <c:v>44657</c:v>
                </c:pt>
                <c:pt idx="150">
                  <c:v>44664</c:v>
                </c:pt>
                <c:pt idx="151">
                  <c:v>44671</c:v>
                </c:pt>
                <c:pt idx="152">
                  <c:v>44678</c:v>
                </c:pt>
                <c:pt idx="153">
                  <c:v>44685</c:v>
                </c:pt>
                <c:pt idx="154">
                  <c:v>44692</c:v>
                </c:pt>
                <c:pt idx="155">
                  <c:v>44699</c:v>
                </c:pt>
                <c:pt idx="156">
                  <c:v>44706</c:v>
                </c:pt>
                <c:pt idx="157">
                  <c:v>44713</c:v>
                </c:pt>
                <c:pt idx="158">
                  <c:v>44720</c:v>
                </c:pt>
                <c:pt idx="159">
                  <c:v>44727</c:v>
                </c:pt>
                <c:pt idx="160">
                  <c:v>44735</c:v>
                </c:pt>
                <c:pt idx="161">
                  <c:v>44742</c:v>
                </c:pt>
                <c:pt idx="162">
                  <c:v>44748</c:v>
                </c:pt>
                <c:pt idx="163">
                  <c:v>44755</c:v>
                </c:pt>
                <c:pt idx="164">
                  <c:v>44762</c:v>
                </c:pt>
                <c:pt idx="165">
                  <c:v>44769</c:v>
                </c:pt>
                <c:pt idx="166">
                  <c:v>44776</c:v>
                </c:pt>
                <c:pt idx="167">
                  <c:v>44783</c:v>
                </c:pt>
                <c:pt idx="168">
                  <c:v>44790</c:v>
                </c:pt>
                <c:pt idx="169">
                  <c:v>44797</c:v>
                </c:pt>
                <c:pt idx="170">
                  <c:v>44804</c:v>
                </c:pt>
                <c:pt idx="171">
                  <c:v>44811</c:v>
                </c:pt>
                <c:pt idx="172">
                  <c:v>44818</c:v>
                </c:pt>
                <c:pt idx="173">
                  <c:v>44825</c:v>
                </c:pt>
                <c:pt idx="174">
                  <c:v>44832</c:v>
                </c:pt>
                <c:pt idx="175">
                  <c:v>44840</c:v>
                </c:pt>
                <c:pt idx="176">
                  <c:v>44847</c:v>
                </c:pt>
                <c:pt idx="177">
                  <c:v>44853</c:v>
                </c:pt>
                <c:pt idx="178">
                  <c:v>44860</c:v>
                </c:pt>
                <c:pt idx="179">
                  <c:v>44867</c:v>
                </c:pt>
                <c:pt idx="180">
                  <c:v>44874</c:v>
                </c:pt>
                <c:pt idx="181">
                  <c:v>44881</c:v>
                </c:pt>
                <c:pt idx="182">
                  <c:v>44888</c:v>
                </c:pt>
                <c:pt idx="183">
                  <c:v>44895</c:v>
                </c:pt>
                <c:pt idx="184">
                  <c:v>44902</c:v>
                </c:pt>
                <c:pt idx="185">
                  <c:v>44909</c:v>
                </c:pt>
                <c:pt idx="186">
                  <c:v>44916</c:v>
                </c:pt>
                <c:pt idx="187">
                  <c:v>44923</c:v>
                </c:pt>
                <c:pt idx="188">
                  <c:v>44930</c:v>
                </c:pt>
                <c:pt idx="189">
                  <c:v>44937</c:v>
                </c:pt>
                <c:pt idx="190">
                  <c:v>44944</c:v>
                </c:pt>
                <c:pt idx="191">
                  <c:v>44951</c:v>
                </c:pt>
                <c:pt idx="192">
                  <c:v>44958</c:v>
                </c:pt>
                <c:pt idx="193">
                  <c:v>44965</c:v>
                </c:pt>
                <c:pt idx="194">
                  <c:v>44972</c:v>
                </c:pt>
              </c:numCache>
            </c:numRef>
          </c:cat>
          <c:val>
            <c:numRef>
              <c:f>'raw material price by week'!$D$3:$D$197</c:f>
              <c:numCache>
                <c:formatCode>_ * #,##0_ ;_ * \-#,##0_ ;_ * "-"??_ ;_ @_ </c:formatCode>
                <c:ptCount val="195"/>
                <c:pt idx="0">
                  <c:v>12850</c:v>
                </c:pt>
                <c:pt idx="1">
                  <c:v>12750</c:v>
                </c:pt>
                <c:pt idx="2">
                  <c:v>12750</c:v>
                </c:pt>
                <c:pt idx="3">
                  <c:v>12750</c:v>
                </c:pt>
                <c:pt idx="4">
                  <c:v>12650</c:v>
                </c:pt>
                <c:pt idx="5">
                  <c:v>12650</c:v>
                </c:pt>
                <c:pt idx="6">
                  <c:v>12500</c:v>
                </c:pt>
                <c:pt idx="7">
                  <c:v>12200</c:v>
                </c:pt>
                <c:pt idx="8">
                  <c:v>12200</c:v>
                </c:pt>
                <c:pt idx="9">
                  <c:v>12100</c:v>
                </c:pt>
                <c:pt idx="10">
                  <c:v>12100</c:v>
                </c:pt>
                <c:pt idx="11">
                  <c:v>11900</c:v>
                </c:pt>
                <c:pt idx="12">
                  <c:v>11850</c:v>
                </c:pt>
                <c:pt idx="13">
                  <c:v>11850</c:v>
                </c:pt>
                <c:pt idx="14">
                  <c:v>11850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12150</c:v>
                </c:pt>
                <c:pt idx="23">
                  <c:v>12300</c:v>
                </c:pt>
                <c:pt idx="24">
                  <c:v>12300</c:v>
                </c:pt>
                <c:pt idx="25">
                  <c:v>12300</c:v>
                </c:pt>
                <c:pt idx="26">
                  <c:v>12500</c:v>
                </c:pt>
                <c:pt idx="27">
                  <c:v>12500</c:v>
                </c:pt>
                <c:pt idx="28">
                  <c:v>12550</c:v>
                </c:pt>
                <c:pt idx="29">
                  <c:v>12550</c:v>
                </c:pt>
                <c:pt idx="30">
                  <c:v>12550</c:v>
                </c:pt>
                <c:pt idx="31">
                  <c:v>12550</c:v>
                </c:pt>
                <c:pt idx="32">
                  <c:v>12700</c:v>
                </c:pt>
                <c:pt idx="33">
                  <c:v>12700</c:v>
                </c:pt>
                <c:pt idx="34">
                  <c:v>12700</c:v>
                </c:pt>
                <c:pt idx="35">
                  <c:v>12700</c:v>
                </c:pt>
                <c:pt idx="36">
                  <c:v>12700</c:v>
                </c:pt>
                <c:pt idx="37">
                  <c:v>12800</c:v>
                </c:pt>
                <c:pt idx="38">
                  <c:v>12900</c:v>
                </c:pt>
                <c:pt idx="39">
                  <c:v>13100</c:v>
                </c:pt>
                <c:pt idx="40">
                  <c:v>13150</c:v>
                </c:pt>
                <c:pt idx="41">
                  <c:v>13150</c:v>
                </c:pt>
                <c:pt idx="42">
                  <c:v>13150</c:v>
                </c:pt>
                <c:pt idx="43">
                  <c:v>13000</c:v>
                </c:pt>
                <c:pt idx="44">
                  <c:v>12600</c:v>
                </c:pt>
                <c:pt idx="45">
                  <c:v>12350</c:v>
                </c:pt>
                <c:pt idx="46">
                  <c:v>12150</c:v>
                </c:pt>
                <c:pt idx="47">
                  <c:v>12100</c:v>
                </c:pt>
                <c:pt idx="48">
                  <c:v>12100</c:v>
                </c:pt>
                <c:pt idx="49">
                  <c:v>12100</c:v>
                </c:pt>
                <c:pt idx="50">
                  <c:v>11750</c:v>
                </c:pt>
                <c:pt idx="51">
                  <c:v>11700</c:v>
                </c:pt>
                <c:pt idx="52">
                  <c:v>11700</c:v>
                </c:pt>
                <c:pt idx="53">
                  <c:v>11550</c:v>
                </c:pt>
                <c:pt idx="54">
                  <c:v>11350</c:v>
                </c:pt>
                <c:pt idx="55">
                  <c:v>11250</c:v>
                </c:pt>
                <c:pt idx="56">
                  <c:v>11200</c:v>
                </c:pt>
                <c:pt idx="57">
                  <c:v>11200</c:v>
                </c:pt>
                <c:pt idx="58">
                  <c:v>11100</c:v>
                </c:pt>
                <c:pt idx="59">
                  <c:v>11100</c:v>
                </c:pt>
                <c:pt idx="60">
                  <c:v>11150</c:v>
                </c:pt>
                <c:pt idx="61">
                  <c:v>11500</c:v>
                </c:pt>
                <c:pt idx="62">
                  <c:v>11650</c:v>
                </c:pt>
                <c:pt idx="63">
                  <c:v>11650</c:v>
                </c:pt>
                <c:pt idx="64">
                  <c:v>12050</c:v>
                </c:pt>
                <c:pt idx="65">
                  <c:v>12100</c:v>
                </c:pt>
                <c:pt idx="66">
                  <c:v>12750</c:v>
                </c:pt>
                <c:pt idx="67">
                  <c:v>12750</c:v>
                </c:pt>
                <c:pt idx="68">
                  <c:v>12750</c:v>
                </c:pt>
                <c:pt idx="69">
                  <c:v>12800</c:v>
                </c:pt>
                <c:pt idx="70">
                  <c:v>12800</c:v>
                </c:pt>
                <c:pt idx="71">
                  <c:v>12800</c:v>
                </c:pt>
                <c:pt idx="72">
                  <c:v>12850</c:v>
                </c:pt>
                <c:pt idx="73">
                  <c:v>12950</c:v>
                </c:pt>
                <c:pt idx="74">
                  <c:v>13000</c:v>
                </c:pt>
                <c:pt idx="75">
                  <c:v>13150</c:v>
                </c:pt>
                <c:pt idx="76">
                  <c:v>13150</c:v>
                </c:pt>
                <c:pt idx="77">
                  <c:v>13600</c:v>
                </c:pt>
                <c:pt idx="78">
                  <c:v>13850</c:v>
                </c:pt>
                <c:pt idx="79">
                  <c:v>14200</c:v>
                </c:pt>
                <c:pt idx="80">
                  <c:v>14650</c:v>
                </c:pt>
                <c:pt idx="81">
                  <c:v>14650</c:v>
                </c:pt>
                <c:pt idx="82">
                  <c:v>14650</c:v>
                </c:pt>
                <c:pt idx="83">
                  <c:v>14650</c:v>
                </c:pt>
                <c:pt idx="84">
                  <c:v>14600</c:v>
                </c:pt>
                <c:pt idx="85">
                  <c:v>14600</c:v>
                </c:pt>
                <c:pt idx="86">
                  <c:v>14400</c:v>
                </c:pt>
                <c:pt idx="87">
                  <c:v>14150</c:v>
                </c:pt>
                <c:pt idx="88">
                  <c:v>14150</c:v>
                </c:pt>
                <c:pt idx="89">
                  <c:v>14150</c:v>
                </c:pt>
                <c:pt idx="90">
                  <c:v>14600</c:v>
                </c:pt>
                <c:pt idx="91">
                  <c:v>14600</c:v>
                </c:pt>
                <c:pt idx="92">
                  <c:v>14600</c:v>
                </c:pt>
                <c:pt idx="93">
                  <c:v>14600</c:v>
                </c:pt>
                <c:pt idx="94">
                  <c:v>14600</c:v>
                </c:pt>
                <c:pt idx="95">
                  <c:v>14500</c:v>
                </c:pt>
                <c:pt idx="96">
                  <c:v>6400</c:v>
                </c:pt>
                <c:pt idx="97">
                  <c:v>14300</c:v>
                </c:pt>
                <c:pt idx="98">
                  <c:v>14100</c:v>
                </c:pt>
                <c:pt idx="99">
                  <c:v>14100</c:v>
                </c:pt>
                <c:pt idx="100">
                  <c:v>14100</c:v>
                </c:pt>
                <c:pt idx="101">
                  <c:v>14100</c:v>
                </c:pt>
                <c:pt idx="102">
                  <c:v>14650</c:v>
                </c:pt>
                <c:pt idx="103">
                  <c:v>14650</c:v>
                </c:pt>
                <c:pt idx="104">
                  <c:v>14650</c:v>
                </c:pt>
                <c:pt idx="105">
                  <c:v>15150</c:v>
                </c:pt>
                <c:pt idx="106">
                  <c:v>15150</c:v>
                </c:pt>
                <c:pt idx="107">
                  <c:v>15150</c:v>
                </c:pt>
                <c:pt idx="108">
                  <c:v>15150</c:v>
                </c:pt>
                <c:pt idx="109">
                  <c:v>15250</c:v>
                </c:pt>
                <c:pt idx="110">
                  <c:v>15250</c:v>
                </c:pt>
                <c:pt idx="111">
                  <c:v>15250</c:v>
                </c:pt>
                <c:pt idx="112">
                  <c:v>15600</c:v>
                </c:pt>
                <c:pt idx="113">
                  <c:v>15600</c:v>
                </c:pt>
                <c:pt idx="114">
                  <c:v>16800</c:v>
                </c:pt>
                <c:pt idx="115">
                  <c:v>18500</c:v>
                </c:pt>
                <c:pt idx="116">
                  <c:v>20500</c:v>
                </c:pt>
                <c:pt idx="117">
                  <c:v>24500</c:v>
                </c:pt>
                <c:pt idx="118">
                  <c:v>28200</c:v>
                </c:pt>
                <c:pt idx="119">
                  <c:v>31200</c:v>
                </c:pt>
                <c:pt idx="120">
                  <c:v>37200</c:v>
                </c:pt>
                <c:pt idx="121">
                  <c:v>56200</c:v>
                </c:pt>
                <c:pt idx="122">
                  <c:v>66200</c:v>
                </c:pt>
                <c:pt idx="123">
                  <c:v>66200</c:v>
                </c:pt>
                <c:pt idx="124">
                  <c:v>76200</c:v>
                </c:pt>
                <c:pt idx="125">
                  <c:v>76200</c:v>
                </c:pt>
                <c:pt idx="126">
                  <c:v>72200</c:v>
                </c:pt>
                <c:pt idx="127">
                  <c:v>61200</c:v>
                </c:pt>
                <c:pt idx="128">
                  <c:v>61200</c:v>
                </c:pt>
                <c:pt idx="129">
                  <c:v>57700</c:v>
                </c:pt>
                <c:pt idx="130">
                  <c:v>46700</c:v>
                </c:pt>
                <c:pt idx="131">
                  <c:v>46700</c:v>
                </c:pt>
                <c:pt idx="132">
                  <c:v>30700</c:v>
                </c:pt>
                <c:pt idx="133">
                  <c:v>25700</c:v>
                </c:pt>
                <c:pt idx="134">
                  <c:v>24700</c:v>
                </c:pt>
                <c:pt idx="135">
                  <c:v>23700</c:v>
                </c:pt>
                <c:pt idx="136">
                  <c:v>22700</c:v>
                </c:pt>
                <c:pt idx="137">
                  <c:v>22700</c:v>
                </c:pt>
                <c:pt idx="138">
                  <c:v>22200</c:v>
                </c:pt>
                <c:pt idx="139">
                  <c:v>22200</c:v>
                </c:pt>
                <c:pt idx="140">
                  <c:v>22200</c:v>
                </c:pt>
                <c:pt idx="141">
                  <c:v>22200</c:v>
                </c:pt>
                <c:pt idx="142">
                  <c:v>22200</c:v>
                </c:pt>
                <c:pt idx="143">
                  <c:v>22800</c:v>
                </c:pt>
                <c:pt idx="144">
                  <c:v>23200</c:v>
                </c:pt>
                <c:pt idx="145">
                  <c:v>24300</c:v>
                </c:pt>
                <c:pt idx="146">
                  <c:v>24300</c:v>
                </c:pt>
                <c:pt idx="147">
                  <c:v>24300</c:v>
                </c:pt>
                <c:pt idx="148">
                  <c:v>24100</c:v>
                </c:pt>
                <c:pt idx="149">
                  <c:v>23900</c:v>
                </c:pt>
                <c:pt idx="150">
                  <c:v>22900</c:v>
                </c:pt>
                <c:pt idx="151">
                  <c:v>22500</c:v>
                </c:pt>
                <c:pt idx="152">
                  <c:v>22500</c:v>
                </c:pt>
                <c:pt idx="153">
                  <c:v>22500</c:v>
                </c:pt>
                <c:pt idx="154">
                  <c:v>22200</c:v>
                </c:pt>
                <c:pt idx="155">
                  <c:v>21900</c:v>
                </c:pt>
                <c:pt idx="156">
                  <c:v>20900</c:v>
                </c:pt>
                <c:pt idx="157">
                  <c:v>20100</c:v>
                </c:pt>
                <c:pt idx="158">
                  <c:v>19500</c:v>
                </c:pt>
                <c:pt idx="159">
                  <c:v>19500</c:v>
                </c:pt>
                <c:pt idx="160">
                  <c:v>20200</c:v>
                </c:pt>
                <c:pt idx="161">
                  <c:v>19300</c:v>
                </c:pt>
                <c:pt idx="162">
                  <c:v>19300</c:v>
                </c:pt>
                <c:pt idx="163">
                  <c:v>19300</c:v>
                </c:pt>
                <c:pt idx="164">
                  <c:v>19300</c:v>
                </c:pt>
                <c:pt idx="165">
                  <c:v>19300</c:v>
                </c:pt>
                <c:pt idx="166">
                  <c:v>19300</c:v>
                </c:pt>
                <c:pt idx="167">
                  <c:v>19400</c:v>
                </c:pt>
                <c:pt idx="168">
                  <c:v>21800</c:v>
                </c:pt>
                <c:pt idx="169">
                  <c:v>21800</c:v>
                </c:pt>
                <c:pt idx="170">
                  <c:v>20800</c:v>
                </c:pt>
                <c:pt idx="171">
                  <c:v>20800</c:v>
                </c:pt>
                <c:pt idx="172">
                  <c:v>20900</c:v>
                </c:pt>
                <c:pt idx="173">
                  <c:v>20900</c:v>
                </c:pt>
                <c:pt idx="174">
                  <c:v>21800</c:v>
                </c:pt>
                <c:pt idx="175">
                  <c:v>21850</c:v>
                </c:pt>
                <c:pt idx="176">
                  <c:v>21850</c:v>
                </c:pt>
                <c:pt idx="177">
                  <c:v>21800</c:v>
                </c:pt>
                <c:pt idx="178">
                  <c:v>21800</c:v>
                </c:pt>
                <c:pt idx="179">
                  <c:v>21800</c:v>
                </c:pt>
                <c:pt idx="180">
                  <c:v>21700</c:v>
                </c:pt>
                <c:pt idx="181">
                  <c:v>21500</c:v>
                </c:pt>
                <c:pt idx="182">
                  <c:v>20900</c:v>
                </c:pt>
                <c:pt idx="183">
                  <c:v>20600</c:v>
                </c:pt>
                <c:pt idx="184">
                  <c:v>20500</c:v>
                </c:pt>
                <c:pt idx="185">
                  <c:v>20250</c:v>
                </c:pt>
                <c:pt idx="186">
                  <c:v>20000</c:v>
                </c:pt>
                <c:pt idx="187">
                  <c:v>19650</c:v>
                </c:pt>
                <c:pt idx="188">
                  <c:v>19400</c:v>
                </c:pt>
                <c:pt idx="189">
                  <c:v>19200</c:v>
                </c:pt>
                <c:pt idx="190">
                  <c:v>19250</c:v>
                </c:pt>
                <c:pt idx="191">
                  <c:v>19250</c:v>
                </c:pt>
                <c:pt idx="192">
                  <c:v>18950</c:v>
                </c:pt>
                <c:pt idx="193">
                  <c:v>18750</c:v>
                </c:pt>
                <c:pt idx="194">
                  <c:v>18750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1-4ABB-89B2-B46A09D36DBA}"/>
            </c:ext>
          </c:extLst>
        </c:ser>
        <c:ser>
          <c:idx val="3"/>
          <c:order val="3"/>
          <c:tx>
            <c:strRef>
              <c:f>'raw material price by week'!$E$2</c:f>
              <c:strCache>
                <c:ptCount val="1"/>
                <c:pt idx="0">
                  <c:v>The lowest price in Kunming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material price by week'!$A$3:$A$197</c:f>
              <c:numCache>
                <c:formatCode>m/d/yyyy</c:formatCode>
                <c:ptCount val="195"/>
                <c:pt idx="0">
                  <c:v>43614</c:v>
                </c:pt>
                <c:pt idx="1">
                  <c:v>43621</c:v>
                </c:pt>
                <c:pt idx="2">
                  <c:v>43628</c:v>
                </c:pt>
                <c:pt idx="3">
                  <c:v>43635</c:v>
                </c:pt>
                <c:pt idx="4">
                  <c:v>43642</c:v>
                </c:pt>
                <c:pt idx="5">
                  <c:v>43649</c:v>
                </c:pt>
                <c:pt idx="6">
                  <c:v>43656</c:v>
                </c:pt>
                <c:pt idx="7">
                  <c:v>43663</c:v>
                </c:pt>
                <c:pt idx="8">
                  <c:v>43670</c:v>
                </c:pt>
                <c:pt idx="9">
                  <c:v>43677</c:v>
                </c:pt>
                <c:pt idx="10">
                  <c:v>43684</c:v>
                </c:pt>
                <c:pt idx="11">
                  <c:v>43691</c:v>
                </c:pt>
                <c:pt idx="12">
                  <c:v>43698</c:v>
                </c:pt>
                <c:pt idx="13">
                  <c:v>43705</c:v>
                </c:pt>
                <c:pt idx="14">
                  <c:v>43712</c:v>
                </c:pt>
                <c:pt idx="15">
                  <c:v>43719</c:v>
                </c:pt>
                <c:pt idx="16">
                  <c:v>43726</c:v>
                </c:pt>
                <c:pt idx="17">
                  <c:v>43733</c:v>
                </c:pt>
                <c:pt idx="18">
                  <c:v>43740</c:v>
                </c:pt>
                <c:pt idx="19">
                  <c:v>43747</c:v>
                </c:pt>
                <c:pt idx="20">
                  <c:v>43754</c:v>
                </c:pt>
                <c:pt idx="21">
                  <c:v>43761</c:v>
                </c:pt>
                <c:pt idx="22">
                  <c:v>43768</c:v>
                </c:pt>
                <c:pt idx="23">
                  <c:v>43775</c:v>
                </c:pt>
                <c:pt idx="24">
                  <c:v>43782</c:v>
                </c:pt>
                <c:pt idx="25">
                  <c:v>43789</c:v>
                </c:pt>
                <c:pt idx="26">
                  <c:v>43796</c:v>
                </c:pt>
                <c:pt idx="27">
                  <c:v>43803</c:v>
                </c:pt>
                <c:pt idx="28">
                  <c:v>43810</c:v>
                </c:pt>
                <c:pt idx="29">
                  <c:v>43817</c:v>
                </c:pt>
                <c:pt idx="30">
                  <c:v>43824</c:v>
                </c:pt>
                <c:pt idx="31">
                  <c:v>43832</c:v>
                </c:pt>
                <c:pt idx="32">
                  <c:v>43839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43866</c:v>
                </c:pt>
                <c:pt idx="37">
                  <c:v>43873</c:v>
                </c:pt>
                <c:pt idx="38">
                  <c:v>43880</c:v>
                </c:pt>
                <c:pt idx="39">
                  <c:v>43887</c:v>
                </c:pt>
                <c:pt idx="40">
                  <c:v>43894</c:v>
                </c:pt>
                <c:pt idx="41">
                  <c:v>43901</c:v>
                </c:pt>
                <c:pt idx="42">
                  <c:v>43908</c:v>
                </c:pt>
                <c:pt idx="43">
                  <c:v>43915</c:v>
                </c:pt>
                <c:pt idx="44">
                  <c:v>43922</c:v>
                </c:pt>
                <c:pt idx="45">
                  <c:v>43929</c:v>
                </c:pt>
                <c:pt idx="46">
                  <c:v>43936</c:v>
                </c:pt>
                <c:pt idx="47">
                  <c:v>43943</c:v>
                </c:pt>
                <c:pt idx="48">
                  <c:v>43949</c:v>
                </c:pt>
                <c:pt idx="49">
                  <c:v>43957</c:v>
                </c:pt>
                <c:pt idx="50">
                  <c:v>43964</c:v>
                </c:pt>
                <c:pt idx="51">
                  <c:v>43971</c:v>
                </c:pt>
                <c:pt idx="52">
                  <c:v>43978</c:v>
                </c:pt>
                <c:pt idx="53">
                  <c:v>43985</c:v>
                </c:pt>
                <c:pt idx="54">
                  <c:v>43992</c:v>
                </c:pt>
                <c:pt idx="55">
                  <c:v>43999</c:v>
                </c:pt>
                <c:pt idx="56">
                  <c:v>44006</c:v>
                </c:pt>
                <c:pt idx="57">
                  <c:v>44013</c:v>
                </c:pt>
                <c:pt idx="58">
                  <c:v>44020</c:v>
                </c:pt>
                <c:pt idx="59">
                  <c:v>44027</c:v>
                </c:pt>
                <c:pt idx="60">
                  <c:v>44034</c:v>
                </c:pt>
                <c:pt idx="61">
                  <c:v>44041</c:v>
                </c:pt>
                <c:pt idx="62">
                  <c:v>44048</c:v>
                </c:pt>
                <c:pt idx="63">
                  <c:v>44055</c:v>
                </c:pt>
                <c:pt idx="64">
                  <c:v>44062</c:v>
                </c:pt>
                <c:pt idx="65">
                  <c:v>44069</c:v>
                </c:pt>
                <c:pt idx="66">
                  <c:v>44076</c:v>
                </c:pt>
                <c:pt idx="67">
                  <c:v>44083</c:v>
                </c:pt>
                <c:pt idx="68">
                  <c:v>44090</c:v>
                </c:pt>
                <c:pt idx="69">
                  <c:v>44097</c:v>
                </c:pt>
                <c:pt idx="70">
                  <c:v>44104</c:v>
                </c:pt>
                <c:pt idx="71">
                  <c:v>44111</c:v>
                </c:pt>
                <c:pt idx="72">
                  <c:v>44118</c:v>
                </c:pt>
                <c:pt idx="73">
                  <c:v>44125</c:v>
                </c:pt>
                <c:pt idx="74">
                  <c:v>44132</c:v>
                </c:pt>
                <c:pt idx="75">
                  <c:v>44139</c:v>
                </c:pt>
                <c:pt idx="76">
                  <c:v>44146</c:v>
                </c:pt>
                <c:pt idx="77">
                  <c:v>44153</c:v>
                </c:pt>
                <c:pt idx="78">
                  <c:v>44160</c:v>
                </c:pt>
                <c:pt idx="79">
                  <c:v>44167</c:v>
                </c:pt>
                <c:pt idx="80">
                  <c:v>44174</c:v>
                </c:pt>
                <c:pt idx="81">
                  <c:v>44181</c:v>
                </c:pt>
                <c:pt idx="82">
                  <c:v>44188</c:v>
                </c:pt>
                <c:pt idx="83">
                  <c:v>44195</c:v>
                </c:pt>
                <c:pt idx="84">
                  <c:v>44202</c:v>
                </c:pt>
                <c:pt idx="85">
                  <c:v>44209</c:v>
                </c:pt>
                <c:pt idx="86">
                  <c:v>44216</c:v>
                </c:pt>
                <c:pt idx="87">
                  <c:v>44223</c:v>
                </c:pt>
                <c:pt idx="88">
                  <c:v>44230</c:v>
                </c:pt>
                <c:pt idx="89">
                  <c:v>44237</c:v>
                </c:pt>
                <c:pt idx="90">
                  <c:v>44244</c:v>
                </c:pt>
                <c:pt idx="91">
                  <c:v>44251</c:v>
                </c:pt>
                <c:pt idx="92">
                  <c:v>44258</c:v>
                </c:pt>
                <c:pt idx="93">
                  <c:v>44265</c:v>
                </c:pt>
                <c:pt idx="94">
                  <c:v>44272</c:v>
                </c:pt>
                <c:pt idx="95">
                  <c:v>44279</c:v>
                </c:pt>
                <c:pt idx="96">
                  <c:v>44286</c:v>
                </c:pt>
                <c:pt idx="97">
                  <c:v>44293</c:v>
                </c:pt>
                <c:pt idx="98">
                  <c:v>44300</c:v>
                </c:pt>
                <c:pt idx="99">
                  <c:v>44307</c:v>
                </c:pt>
                <c:pt idx="100">
                  <c:v>44314</c:v>
                </c:pt>
                <c:pt idx="101">
                  <c:v>44321</c:v>
                </c:pt>
                <c:pt idx="102">
                  <c:v>44328</c:v>
                </c:pt>
                <c:pt idx="103">
                  <c:v>44335</c:v>
                </c:pt>
                <c:pt idx="104">
                  <c:v>44342</c:v>
                </c:pt>
                <c:pt idx="105">
                  <c:v>44349</c:v>
                </c:pt>
                <c:pt idx="106">
                  <c:v>44356</c:v>
                </c:pt>
                <c:pt idx="107">
                  <c:v>44363</c:v>
                </c:pt>
                <c:pt idx="108">
                  <c:v>44370</c:v>
                </c:pt>
                <c:pt idx="109">
                  <c:v>44377</c:v>
                </c:pt>
                <c:pt idx="110">
                  <c:v>44384</c:v>
                </c:pt>
                <c:pt idx="111">
                  <c:v>44391</c:v>
                </c:pt>
                <c:pt idx="112">
                  <c:v>44398</c:v>
                </c:pt>
                <c:pt idx="113">
                  <c:v>44405</c:v>
                </c:pt>
                <c:pt idx="114">
                  <c:v>44412</c:v>
                </c:pt>
                <c:pt idx="115">
                  <c:v>44419</c:v>
                </c:pt>
                <c:pt idx="116">
                  <c:v>44426</c:v>
                </c:pt>
                <c:pt idx="117">
                  <c:v>44433</c:v>
                </c:pt>
                <c:pt idx="118">
                  <c:v>44440</c:v>
                </c:pt>
                <c:pt idx="119">
                  <c:v>44447</c:v>
                </c:pt>
                <c:pt idx="120">
                  <c:v>44454</c:v>
                </c:pt>
                <c:pt idx="121">
                  <c:v>44461</c:v>
                </c:pt>
                <c:pt idx="122">
                  <c:v>44468</c:v>
                </c:pt>
                <c:pt idx="123">
                  <c:v>44470</c:v>
                </c:pt>
                <c:pt idx="124">
                  <c:v>44482</c:v>
                </c:pt>
                <c:pt idx="125">
                  <c:v>44489</c:v>
                </c:pt>
                <c:pt idx="126">
                  <c:v>44496</c:v>
                </c:pt>
                <c:pt idx="127">
                  <c:v>44503</c:v>
                </c:pt>
                <c:pt idx="128">
                  <c:v>44510</c:v>
                </c:pt>
                <c:pt idx="129">
                  <c:v>44517</c:v>
                </c:pt>
                <c:pt idx="130">
                  <c:v>44524</c:v>
                </c:pt>
                <c:pt idx="131">
                  <c:v>44531</c:v>
                </c:pt>
                <c:pt idx="132">
                  <c:v>44538</c:v>
                </c:pt>
                <c:pt idx="133">
                  <c:v>44545</c:v>
                </c:pt>
                <c:pt idx="134">
                  <c:v>44552</c:v>
                </c:pt>
                <c:pt idx="135">
                  <c:v>44559</c:v>
                </c:pt>
                <c:pt idx="136">
                  <c:v>44566</c:v>
                </c:pt>
                <c:pt idx="137">
                  <c:v>44573</c:v>
                </c:pt>
                <c:pt idx="138">
                  <c:v>44580</c:v>
                </c:pt>
                <c:pt idx="139">
                  <c:v>44587</c:v>
                </c:pt>
                <c:pt idx="140">
                  <c:v>44594</c:v>
                </c:pt>
                <c:pt idx="141">
                  <c:v>44601</c:v>
                </c:pt>
                <c:pt idx="142">
                  <c:v>44608</c:v>
                </c:pt>
                <c:pt idx="143">
                  <c:v>44615</c:v>
                </c:pt>
                <c:pt idx="144">
                  <c:v>44622</c:v>
                </c:pt>
                <c:pt idx="145">
                  <c:v>44629</c:v>
                </c:pt>
                <c:pt idx="146">
                  <c:v>44636</c:v>
                </c:pt>
                <c:pt idx="147">
                  <c:v>44643</c:v>
                </c:pt>
                <c:pt idx="148">
                  <c:v>44650</c:v>
                </c:pt>
                <c:pt idx="149">
                  <c:v>44657</c:v>
                </c:pt>
                <c:pt idx="150">
                  <c:v>44664</c:v>
                </c:pt>
                <c:pt idx="151">
                  <c:v>44671</c:v>
                </c:pt>
                <c:pt idx="152">
                  <c:v>44678</c:v>
                </c:pt>
                <c:pt idx="153">
                  <c:v>44685</c:v>
                </c:pt>
                <c:pt idx="154">
                  <c:v>44692</c:v>
                </c:pt>
                <c:pt idx="155">
                  <c:v>44699</c:v>
                </c:pt>
                <c:pt idx="156">
                  <c:v>44706</c:v>
                </c:pt>
                <c:pt idx="157">
                  <c:v>44713</c:v>
                </c:pt>
                <c:pt idx="158">
                  <c:v>44720</c:v>
                </c:pt>
                <c:pt idx="159">
                  <c:v>44727</c:v>
                </c:pt>
                <c:pt idx="160">
                  <c:v>44735</c:v>
                </c:pt>
                <c:pt idx="161">
                  <c:v>44742</c:v>
                </c:pt>
                <c:pt idx="162">
                  <c:v>44748</c:v>
                </c:pt>
                <c:pt idx="163">
                  <c:v>44755</c:v>
                </c:pt>
                <c:pt idx="164">
                  <c:v>44762</c:v>
                </c:pt>
                <c:pt idx="165">
                  <c:v>44769</c:v>
                </c:pt>
                <c:pt idx="166">
                  <c:v>44776</c:v>
                </c:pt>
                <c:pt idx="167">
                  <c:v>44783</c:v>
                </c:pt>
                <c:pt idx="168">
                  <c:v>44790</c:v>
                </c:pt>
                <c:pt idx="169">
                  <c:v>44797</c:v>
                </c:pt>
                <c:pt idx="170">
                  <c:v>44804</c:v>
                </c:pt>
                <c:pt idx="171">
                  <c:v>44811</c:v>
                </c:pt>
                <c:pt idx="172">
                  <c:v>44818</c:v>
                </c:pt>
                <c:pt idx="173">
                  <c:v>44825</c:v>
                </c:pt>
                <c:pt idx="174">
                  <c:v>44832</c:v>
                </c:pt>
                <c:pt idx="175">
                  <c:v>44840</c:v>
                </c:pt>
                <c:pt idx="176">
                  <c:v>44847</c:v>
                </c:pt>
                <c:pt idx="177">
                  <c:v>44853</c:v>
                </c:pt>
                <c:pt idx="178">
                  <c:v>44860</c:v>
                </c:pt>
                <c:pt idx="179">
                  <c:v>44867</c:v>
                </c:pt>
                <c:pt idx="180">
                  <c:v>44874</c:v>
                </c:pt>
                <c:pt idx="181">
                  <c:v>44881</c:v>
                </c:pt>
                <c:pt idx="182">
                  <c:v>44888</c:v>
                </c:pt>
                <c:pt idx="183">
                  <c:v>44895</c:v>
                </c:pt>
                <c:pt idx="184">
                  <c:v>44902</c:v>
                </c:pt>
                <c:pt idx="185">
                  <c:v>44909</c:v>
                </c:pt>
                <c:pt idx="186">
                  <c:v>44916</c:v>
                </c:pt>
                <c:pt idx="187">
                  <c:v>44923</c:v>
                </c:pt>
                <c:pt idx="188">
                  <c:v>44930</c:v>
                </c:pt>
                <c:pt idx="189">
                  <c:v>44937</c:v>
                </c:pt>
                <c:pt idx="190">
                  <c:v>44944</c:v>
                </c:pt>
                <c:pt idx="191">
                  <c:v>44951</c:v>
                </c:pt>
                <c:pt idx="192">
                  <c:v>44958</c:v>
                </c:pt>
                <c:pt idx="193">
                  <c:v>44965</c:v>
                </c:pt>
                <c:pt idx="194">
                  <c:v>44972</c:v>
                </c:pt>
              </c:numCache>
            </c:numRef>
          </c:cat>
          <c:val>
            <c:numRef>
              <c:f>'raw material price by week'!$E$3:$E$197</c:f>
              <c:numCache>
                <c:formatCode>_ * #,##0_ ;_ * \-#,##0_ ;_ * "-"??_ ;_ @_ </c:formatCode>
                <c:ptCount val="195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12400</c:v>
                </c:pt>
                <c:pt idx="6">
                  <c:v>13000</c:v>
                </c:pt>
                <c:pt idx="7">
                  <c:v>11800</c:v>
                </c:pt>
                <c:pt idx="8">
                  <c:v>11800</c:v>
                </c:pt>
                <c:pt idx="9">
                  <c:v>11800</c:v>
                </c:pt>
                <c:pt idx="10">
                  <c:v>11800</c:v>
                </c:pt>
                <c:pt idx="11">
                  <c:v>11400</c:v>
                </c:pt>
                <c:pt idx="12">
                  <c:v>11400</c:v>
                </c:pt>
                <c:pt idx="13">
                  <c:v>11400</c:v>
                </c:pt>
                <c:pt idx="14">
                  <c:v>11400</c:v>
                </c:pt>
                <c:pt idx="15">
                  <c:v>11500</c:v>
                </c:pt>
                <c:pt idx="16">
                  <c:v>11400</c:v>
                </c:pt>
                <c:pt idx="17">
                  <c:v>11400</c:v>
                </c:pt>
                <c:pt idx="18">
                  <c:v>11400</c:v>
                </c:pt>
                <c:pt idx="19">
                  <c:v>11400</c:v>
                </c:pt>
                <c:pt idx="20">
                  <c:v>11400</c:v>
                </c:pt>
                <c:pt idx="21">
                  <c:v>11400</c:v>
                </c:pt>
                <c:pt idx="22">
                  <c:v>11600</c:v>
                </c:pt>
                <c:pt idx="23">
                  <c:v>11700</c:v>
                </c:pt>
                <c:pt idx="24">
                  <c:v>11800</c:v>
                </c:pt>
                <c:pt idx="25">
                  <c:v>11800</c:v>
                </c:pt>
                <c:pt idx="26">
                  <c:v>11800</c:v>
                </c:pt>
                <c:pt idx="27">
                  <c:v>11800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12200</c:v>
                </c:pt>
                <c:pt idx="37">
                  <c:v>12200</c:v>
                </c:pt>
                <c:pt idx="38">
                  <c:v>12400</c:v>
                </c:pt>
                <c:pt idx="39">
                  <c:v>12400</c:v>
                </c:pt>
                <c:pt idx="40">
                  <c:v>12600</c:v>
                </c:pt>
                <c:pt idx="41">
                  <c:v>12600</c:v>
                </c:pt>
                <c:pt idx="42">
                  <c:v>12600</c:v>
                </c:pt>
                <c:pt idx="43">
                  <c:v>12600</c:v>
                </c:pt>
                <c:pt idx="44">
                  <c:v>12200</c:v>
                </c:pt>
                <c:pt idx="45">
                  <c:v>11800</c:v>
                </c:pt>
                <c:pt idx="46">
                  <c:v>11600</c:v>
                </c:pt>
                <c:pt idx="47">
                  <c:v>11500</c:v>
                </c:pt>
                <c:pt idx="48">
                  <c:v>11500</c:v>
                </c:pt>
                <c:pt idx="49">
                  <c:v>11500</c:v>
                </c:pt>
                <c:pt idx="50">
                  <c:v>11300</c:v>
                </c:pt>
                <c:pt idx="51">
                  <c:v>11300</c:v>
                </c:pt>
                <c:pt idx="52">
                  <c:v>11300</c:v>
                </c:pt>
                <c:pt idx="53">
                  <c:v>11200</c:v>
                </c:pt>
                <c:pt idx="54">
                  <c:v>10900</c:v>
                </c:pt>
                <c:pt idx="55">
                  <c:v>10700</c:v>
                </c:pt>
                <c:pt idx="56">
                  <c:v>10600</c:v>
                </c:pt>
                <c:pt idx="57">
                  <c:v>10600</c:v>
                </c:pt>
                <c:pt idx="58">
                  <c:v>10600</c:v>
                </c:pt>
                <c:pt idx="59">
                  <c:v>10600</c:v>
                </c:pt>
                <c:pt idx="60">
                  <c:v>10700</c:v>
                </c:pt>
                <c:pt idx="61">
                  <c:v>11000</c:v>
                </c:pt>
                <c:pt idx="62">
                  <c:v>11200</c:v>
                </c:pt>
                <c:pt idx="63">
                  <c:v>11200</c:v>
                </c:pt>
                <c:pt idx="64">
                  <c:v>11300</c:v>
                </c:pt>
                <c:pt idx="65">
                  <c:v>11300</c:v>
                </c:pt>
                <c:pt idx="66">
                  <c:v>11500</c:v>
                </c:pt>
                <c:pt idx="67">
                  <c:v>11600</c:v>
                </c:pt>
                <c:pt idx="68">
                  <c:v>11700</c:v>
                </c:pt>
                <c:pt idx="69">
                  <c:v>11700</c:v>
                </c:pt>
                <c:pt idx="70">
                  <c:v>11700</c:v>
                </c:pt>
                <c:pt idx="71">
                  <c:v>11700</c:v>
                </c:pt>
                <c:pt idx="72">
                  <c:v>11800</c:v>
                </c:pt>
                <c:pt idx="73">
                  <c:v>11800</c:v>
                </c:pt>
                <c:pt idx="74">
                  <c:v>12200</c:v>
                </c:pt>
                <c:pt idx="75">
                  <c:v>12500</c:v>
                </c:pt>
                <c:pt idx="76">
                  <c:v>12500</c:v>
                </c:pt>
                <c:pt idx="77">
                  <c:v>13000</c:v>
                </c:pt>
                <c:pt idx="78">
                  <c:v>13800</c:v>
                </c:pt>
                <c:pt idx="79">
                  <c:v>14100</c:v>
                </c:pt>
                <c:pt idx="80">
                  <c:v>14400</c:v>
                </c:pt>
                <c:pt idx="81">
                  <c:v>14200</c:v>
                </c:pt>
                <c:pt idx="82">
                  <c:v>14000</c:v>
                </c:pt>
                <c:pt idx="83">
                  <c:v>14000</c:v>
                </c:pt>
                <c:pt idx="84">
                  <c:v>13600</c:v>
                </c:pt>
                <c:pt idx="85">
                  <c:v>13600</c:v>
                </c:pt>
                <c:pt idx="86">
                  <c:v>13500</c:v>
                </c:pt>
                <c:pt idx="87">
                  <c:v>13500</c:v>
                </c:pt>
                <c:pt idx="88">
                  <c:v>13500</c:v>
                </c:pt>
                <c:pt idx="89">
                  <c:v>13500</c:v>
                </c:pt>
                <c:pt idx="90">
                  <c:v>13800</c:v>
                </c:pt>
                <c:pt idx="91">
                  <c:v>13800</c:v>
                </c:pt>
                <c:pt idx="92">
                  <c:v>13800</c:v>
                </c:pt>
                <c:pt idx="93">
                  <c:v>13800</c:v>
                </c:pt>
                <c:pt idx="94">
                  <c:v>13800</c:v>
                </c:pt>
                <c:pt idx="95">
                  <c:v>13700</c:v>
                </c:pt>
                <c:pt idx="96">
                  <c:v>13700</c:v>
                </c:pt>
                <c:pt idx="97">
                  <c:v>13600</c:v>
                </c:pt>
                <c:pt idx="98">
                  <c:v>13400</c:v>
                </c:pt>
                <c:pt idx="99">
                  <c:v>13400</c:v>
                </c:pt>
                <c:pt idx="100">
                  <c:v>13400</c:v>
                </c:pt>
                <c:pt idx="101">
                  <c:v>13400</c:v>
                </c:pt>
                <c:pt idx="102">
                  <c:v>14000</c:v>
                </c:pt>
                <c:pt idx="103">
                  <c:v>14000</c:v>
                </c:pt>
                <c:pt idx="104">
                  <c:v>14000</c:v>
                </c:pt>
                <c:pt idx="105">
                  <c:v>14200</c:v>
                </c:pt>
                <c:pt idx="106">
                  <c:v>14400</c:v>
                </c:pt>
                <c:pt idx="107">
                  <c:v>14400</c:v>
                </c:pt>
                <c:pt idx="108">
                  <c:v>14600</c:v>
                </c:pt>
                <c:pt idx="109">
                  <c:v>14800</c:v>
                </c:pt>
                <c:pt idx="110">
                  <c:v>14800</c:v>
                </c:pt>
                <c:pt idx="111">
                  <c:v>14800</c:v>
                </c:pt>
                <c:pt idx="112">
                  <c:v>15100</c:v>
                </c:pt>
                <c:pt idx="113">
                  <c:v>15100</c:v>
                </c:pt>
                <c:pt idx="114">
                  <c:v>17000</c:v>
                </c:pt>
                <c:pt idx="115">
                  <c:v>18000</c:v>
                </c:pt>
                <c:pt idx="116">
                  <c:v>19000</c:v>
                </c:pt>
                <c:pt idx="117">
                  <c:v>23100</c:v>
                </c:pt>
                <c:pt idx="118">
                  <c:v>27100</c:v>
                </c:pt>
                <c:pt idx="119">
                  <c:v>29500</c:v>
                </c:pt>
                <c:pt idx="120">
                  <c:v>36500</c:v>
                </c:pt>
                <c:pt idx="121">
                  <c:v>56500</c:v>
                </c:pt>
                <c:pt idx="122">
                  <c:v>65500</c:v>
                </c:pt>
                <c:pt idx="123">
                  <c:v>65500</c:v>
                </c:pt>
                <c:pt idx="124">
                  <c:v>65500</c:v>
                </c:pt>
                <c:pt idx="125">
                  <c:v>60500</c:v>
                </c:pt>
                <c:pt idx="126">
                  <c:v>60500</c:v>
                </c:pt>
                <c:pt idx="127">
                  <c:v>60500</c:v>
                </c:pt>
                <c:pt idx="128">
                  <c:v>53500</c:v>
                </c:pt>
                <c:pt idx="129">
                  <c:v>47500</c:v>
                </c:pt>
                <c:pt idx="130">
                  <c:v>39500</c:v>
                </c:pt>
                <c:pt idx="131">
                  <c:v>39500</c:v>
                </c:pt>
                <c:pt idx="132">
                  <c:v>27500</c:v>
                </c:pt>
                <c:pt idx="133">
                  <c:v>23500</c:v>
                </c:pt>
                <c:pt idx="134">
                  <c:v>22500</c:v>
                </c:pt>
                <c:pt idx="135">
                  <c:v>21500</c:v>
                </c:pt>
                <c:pt idx="136">
                  <c:v>21500</c:v>
                </c:pt>
                <c:pt idx="137">
                  <c:v>21500</c:v>
                </c:pt>
                <c:pt idx="138">
                  <c:v>21500</c:v>
                </c:pt>
                <c:pt idx="139">
                  <c:v>21500</c:v>
                </c:pt>
                <c:pt idx="140">
                  <c:v>21500</c:v>
                </c:pt>
                <c:pt idx="141">
                  <c:v>21500</c:v>
                </c:pt>
                <c:pt idx="142">
                  <c:v>21500</c:v>
                </c:pt>
                <c:pt idx="143">
                  <c:v>22500</c:v>
                </c:pt>
                <c:pt idx="144">
                  <c:v>22900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23200</c:v>
                </c:pt>
                <c:pt idx="149">
                  <c:v>23200</c:v>
                </c:pt>
                <c:pt idx="150">
                  <c:v>22100</c:v>
                </c:pt>
                <c:pt idx="151">
                  <c:v>22100</c:v>
                </c:pt>
                <c:pt idx="152">
                  <c:v>22100</c:v>
                </c:pt>
                <c:pt idx="153">
                  <c:v>22100</c:v>
                </c:pt>
                <c:pt idx="154">
                  <c:v>22000</c:v>
                </c:pt>
                <c:pt idx="155">
                  <c:v>21800</c:v>
                </c:pt>
                <c:pt idx="156">
                  <c:v>20900</c:v>
                </c:pt>
                <c:pt idx="157">
                  <c:v>19900</c:v>
                </c:pt>
                <c:pt idx="158">
                  <c:v>19000</c:v>
                </c:pt>
                <c:pt idx="159">
                  <c:v>19000</c:v>
                </c:pt>
                <c:pt idx="160">
                  <c:v>19800</c:v>
                </c:pt>
                <c:pt idx="161">
                  <c:v>19100</c:v>
                </c:pt>
                <c:pt idx="162">
                  <c:v>18900</c:v>
                </c:pt>
                <c:pt idx="163">
                  <c:v>18900</c:v>
                </c:pt>
                <c:pt idx="164">
                  <c:v>18900</c:v>
                </c:pt>
                <c:pt idx="165">
                  <c:v>18900</c:v>
                </c:pt>
                <c:pt idx="166">
                  <c:v>18900</c:v>
                </c:pt>
                <c:pt idx="167">
                  <c:v>19200</c:v>
                </c:pt>
                <c:pt idx="168">
                  <c:v>21700</c:v>
                </c:pt>
                <c:pt idx="169">
                  <c:v>21700</c:v>
                </c:pt>
                <c:pt idx="170">
                  <c:v>19700</c:v>
                </c:pt>
                <c:pt idx="171">
                  <c:v>20300</c:v>
                </c:pt>
                <c:pt idx="172">
                  <c:v>20400</c:v>
                </c:pt>
                <c:pt idx="173">
                  <c:v>20500</c:v>
                </c:pt>
                <c:pt idx="174">
                  <c:v>21300</c:v>
                </c:pt>
                <c:pt idx="175">
                  <c:v>21400</c:v>
                </c:pt>
                <c:pt idx="176">
                  <c:v>21400</c:v>
                </c:pt>
                <c:pt idx="177">
                  <c:v>21300</c:v>
                </c:pt>
                <c:pt idx="178">
                  <c:v>21500</c:v>
                </c:pt>
                <c:pt idx="179">
                  <c:v>21300</c:v>
                </c:pt>
                <c:pt idx="180">
                  <c:v>21200</c:v>
                </c:pt>
                <c:pt idx="181">
                  <c:v>21000</c:v>
                </c:pt>
                <c:pt idx="182">
                  <c:v>20200</c:v>
                </c:pt>
                <c:pt idx="183">
                  <c:v>20000</c:v>
                </c:pt>
                <c:pt idx="184">
                  <c:v>19900</c:v>
                </c:pt>
                <c:pt idx="185">
                  <c:v>19600</c:v>
                </c:pt>
                <c:pt idx="186">
                  <c:v>19400</c:v>
                </c:pt>
                <c:pt idx="187">
                  <c:v>19100</c:v>
                </c:pt>
                <c:pt idx="188">
                  <c:v>18800</c:v>
                </c:pt>
                <c:pt idx="189">
                  <c:v>18600</c:v>
                </c:pt>
                <c:pt idx="190">
                  <c:v>18500</c:v>
                </c:pt>
                <c:pt idx="191">
                  <c:v>18500</c:v>
                </c:pt>
                <c:pt idx="192">
                  <c:v>18500</c:v>
                </c:pt>
                <c:pt idx="193">
                  <c:v>18200</c:v>
                </c:pt>
                <c:pt idx="194">
                  <c:v>18300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1-4ABB-89B2-B46A09D36DBA}"/>
            </c:ext>
          </c:extLst>
        </c:ser>
        <c:ser>
          <c:idx val="4"/>
          <c:order val="4"/>
          <c:tx>
            <c:strRef>
              <c:f>'raw material price by week'!$F$2</c:f>
              <c:strCache>
                <c:ptCount val="1"/>
                <c:pt idx="0">
                  <c:v>The highest price in Kunming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'raw material price by week'!$A$3:$A$197</c:f>
              <c:numCache>
                <c:formatCode>m/d/yyyy</c:formatCode>
                <c:ptCount val="195"/>
                <c:pt idx="0">
                  <c:v>43614</c:v>
                </c:pt>
                <c:pt idx="1">
                  <c:v>43621</c:v>
                </c:pt>
                <c:pt idx="2">
                  <c:v>43628</c:v>
                </c:pt>
                <c:pt idx="3">
                  <c:v>43635</c:v>
                </c:pt>
                <c:pt idx="4">
                  <c:v>43642</c:v>
                </c:pt>
                <c:pt idx="5">
                  <c:v>43649</c:v>
                </c:pt>
                <c:pt idx="6">
                  <c:v>43656</c:v>
                </c:pt>
                <c:pt idx="7">
                  <c:v>43663</c:v>
                </c:pt>
                <c:pt idx="8">
                  <c:v>43670</c:v>
                </c:pt>
                <c:pt idx="9">
                  <c:v>43677</c:v>
                </c:pt>
                <c:pt idx="10">
                  <c:v>43684</c:v>
                </c:pt>
                <c:pt idx="11">
                  <c:v>43691</c:v>
                </c:pt>
                <c:pt idx="12">
                  <c:v>43698</c:v>
                </c:pt>
                <c:pt idx="13">
                  <c:v>43705</c:v>
                </c:pt>
                <c:pt idx="14">
                  <c:v>43712</c:v>
                </c:pt>
                <c:pt idx="15">
                  <c:v>43719</c:v>
                </c:pt>
                <c:pt idx="16">
                  <c:v>43726</c:v>
                </c:pt>
                <c:pt idx="17">
                  <c:v>43733</c:v>
                </c:pt>
                <c:pt idx="18">
                  <c:v>43740</c:v>
                </c:pt>
                <c:pt idx="19">
                  <c:v>43747</c:v>
                </c:pt>
                <c:pt idx="20">
                  <c:v>43754</c:v>
                </c:pt>
                <c:pt idx="21">
                  <c:v>43761</c:v>
                </c:pt>
                <c:pt idx="22">
                  <c:v>43768</c:v>
                </c:pt>
                <c:pt idx="23">
                  <c:v>43775</c:v>
                </c:pt>
                <c:pt idx="24">
                  <c:v>43782</c:v>
                </c:pt>
                <c:pt idx="25">
                  <c:v>43789</c:v>
                </c:pt>
                <c:pt idx="26">
                  <c:v>43796</c:v>
                </c:pt>
                <c:pt idx="27">
                  <c:v>43803</c:v>
                </c:pt>
                <c:pt idx="28">
                  <c:v>43810</c:v>
                </c:pt>
                <c:pt idx="29">
                  <c:v>43817</c:v>
                </c:pt>
                <c:pt idx="30">
                  <c:v>43824</c:v>
                </c:pt>
                <c:pt idx="31">
                  <c:v>43832</c:v>
                </c:pt>
                <c:pt idx="32">
                  <c:v>43839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43866</c:v>
                </c:pt>
                <c:pt idx="37">
                  <c:v>43873</c:v>
                </c:pt>
                <c:pt idx="38">
                  <c:v>43880</c:v>
                </c:pt>
                <c:pt idx="39">
                  <c:v>43887</c:v>
                </c:pt>
                <c:pt idx="40">
                  <c:v>43894</c:v>
                </c:pt>
                <c:pt idx="41">
                  <c:v>43901</c:v>
                </c:pt>
                <c:pt idx="42">
                  <c:v>43908</c:v>
                </c:pt>
                <c:pt idx="43">
                  <c:v>43915</c:v>
                </c:pt>
                <c:pt idx="44">
                  <c:v>43922</c:v>
                </c:pt>
                <c:pt idx="45">
                  <c:v>43929</c:v>
                </c:pt>
                <c:pt idx="46">
                  <c:v>43936</c:v>
                </c:pt>
                <c:pt idx="47">
                  <c:v>43943</c:v>
                </c:pt>
                <c:pt idx="48">
                  <c:v>43949</c:v>
                </c:pt>
                <c:pt idx="49">
                  <c:v>43957</c:v>
                </c:pt>
                <c:pt idx="50">
                  <c:v>43964</c:v>
                </c:pt>
                <c:pt idx="51">
                  <c:v>43971</c:v>
                </c:pt>
                <c:pt idx="52">
                  <c:v>43978</c:v>
                </c:pt>
                <c:pt idx="53">
                  <c:v>43985</c:v>
                </c:pt>
                <c:pt idx="54">
                  <c:v>43992</c:v>
                </c:pt>
                <c:pt idx="55">
                  <c:v>43999</c:v>
                </c:pt>
                <c:pt idx="56">
                  <c:v>44006</c:v>
                </c:pt>
                <c:pt idx="57">
                  <c:v>44013</c:v>
                </c:pt>
                <c:pt idx="58">
                  <c:v>44020</c:v>
                </c:pt>
                <c:pt idx="59">
                  <c:v>44027</c:v>
                </c:pt>
                <c:pt idx="60">
                  <c:v>44034</c:v>
                </c:pt>
                <c:pt idx="61">
                  <c:v>44041</c:v>
                </c:pt>
                <c:pt idx="62">
                  <c:v>44048</c:v>
                </c:pt>
                <c:pt idx="63">
                  <c:v>44055</c:v>
                </c:pt>
                <c:pt idx="64">
                  <c:v>44062</c:v>
                </c:pt>
                <c:pt idx="65">
                  <c:v>44069</c:v>
                </c:pt>
                <c:pt idx="66">
                  <c:v>44076</c:v>
                </c:pt>
                <c:pt idx="67">
                  <c:v>44083</c:v>
                </c:pt>
                <c:pt idx="68">
                  <c:v>44090</c:v>
                </c:pt>
                <c:pt idx="69">
                  <c:v>44097</c:v>
                </c:pt>
                <c:pt idx="70">
                  <c:v>44104</c:v>
                </c:pt>
                <c:pt idx="71">
                  <c:v>44111</c:v>
                </c:pt>
                <c:pt idx="72">
                  <c:v>44118</c:v>
                </c:pt>
                <c:pt idx="73">
                  <c:v>44125</c:v>
                </c:pt>
                <c:pt idx="74">
                  <c:v>44132</c:v>
                </c:pt>
                <c:pt idx="75">
                  <c:v>44139</c:v>
                </c:pt>
                <c:pt idx="76">
                  <c:v>44146</c:v>
                </c:pt>
                <c:pt idx="77">
                  <c:v>44153</c:v>
                </c:pt>
                <c:pt idx="78">
                  <c:v>44160</c:v>
                </c:pt>
                <c:pt idx="79">
                  <c:v>44167</c:v>
                </c:pt>
                <c:pt idx="80">
                  <c:v>44174</c:v>
                </c:pt>
                <c:pt idx="81">
                  <c:v>44181</c:v>
                </c:pt>
                <c:pt idx="82">
                  <c:v>44188</c:v>
                </c:pt>
                <c:pt idx="83">
                  <c:v>44195</c:v>
                </c:pt>
                <c:pt idx="84">
                  <c:v>44202</c:v>
                </c:pt>
                <c:pt idx="85">
                  <c:v>44209</c:v>
                </c:pt>
                <c:pt idx="86">
                  <c:v>44216</c:v>
                </c:pt>
                <c:pt idx="87">
                  <c:v>44223</c:v>
                </c:pt>
                <c:pt idx="88">
                  <c:v>44230</c:v>
                </c:pt>
                <c:pt idx="89">
                  <c:v>44237</c:v>
                </c:pt>
                <c:pt idx="90">
                  <c:v>44244</c:v>
                </c:pt>
                <c:pt idx="91">
                  <c:v>44251</c:v>
                </c:pt>
                <c:pt idx="92">
                  <c:v>44258</c:v>
                </c:pt>
                <c:pt idx="93">
                  <c:v>44265</c:v>
                </c:pt>
                <c:pt idx="94">
                  <c:v>44272</c:v>
                </c:pt>
                <c:pt idx="95">
                  <c:v>44279</c:v>
                </c:pt>
                <c:pt idx="96">
                  <c:v>44286</c:v>
                </c:pt>
                <c:pt idx="97">
                  <c:v>44293</c:v>
                </c:pt>
                <c:pt idx="98">
                  <c:v>44300</c:v>
                </c:pt>
                <c:pt idx="99">
                  <c:v>44307</c:v>
                </c:pt>
                <c:pt idx="100">
                  <c:v>44314</c:v>
                </c:pt>
                <c:pt idx="101">
                  <c:v>44321</c:v>
                </c:pt>
                <c:pt idx="102">
                  <c:v>44328</c:v>
                </c:pt>
                <c:pt idx="103">
                  <c:v>44335</c:v>
                </c:pt>
                <c:pt idx="104">
                  <c:v>44342</c:v>
                </c:pt>
                <c:pt idx="105">
                  <c:v>44349</c:v>
                </c:pt>
                <c:pt idx="106">
                  <c:v>44356</c:v>
                </c:pt>
                <c:pt idx="107">
                  <c:v>44363</c:v>
                </c:pt>
                <c:pt idx="108">
                  <c:v>44370</c:v>
                </c:pt>
                <c:pt idx="109">
                  <c:v>44377</c:v>
                </c:pt>
                <c:pt idx="110">
                  <c:v>44384</c:v>
                </c:pt>
                <c:pt idx="111">
                  <c:v>44391</c:v>
                </c:pt>
                <c:pt idx="112">
                  <c:v>44398</c:v>
                </c:pt>
                <c:pt idx="113">
                  <c:v>44405</c:v>
                </c:pt>
                <c:pt idx="114">
                  <c:v>44412</c:v>
                </c:pt>
                <c:pt idx="115">
                  <c:v>44419</c:v>
                </c:pt>
                <c:pt idx="116">
                  <c:v>44426</c:v>
                </c:pt>
                <c:pt idx="117">
                  <c:v>44433</c:v>
                </c:pt>
                <c:pt idx="118">
                  <c:v>44440</c:v>
                </c:pt>
                <c:pt idx="119">
                  <c:v>44447</c:v>
                </c:pt>
                <c:pt idx="120">
                  <c:v>44454</c:v>
                </c:pt>
                <c:pt idx="121">
                  <c:v>44461</c:v>
                </c:pt>
                <c:pt idx="122">
                  <c:v>44468</c:v>
                </c:pt>
                <c:pt idx="123">
                  <c:v>44470</c:v>
                </c:pt>
                <c:pt idx="124">
                  <c:v>44482</c:v>
                </c:pt>
                <c:pt idx="125">
                  <c:v>44489</c:v>
                </c:pt>
                <c:pt idx="126">
                  <c:v>44496</c:v>
                </c:pt>
                <c:pt idx="127">
                  <c:v>44503</c:v>
                </c:pt>
                <c:pt idx="128">
                  <c:v>44510</c:v>
                </c:pt>
                <c:pt idx="129">
                  <c:v>44517</c:v>
                </c:pt>
                <c:pt idx="130">
                  <c:v>44524</c:v>
                </c:pt>
                <c:pt idx="131">
                  <c:v>44531</c:v>
                </c:pt>
                <c:pt idx="132">
                  <c:v>44538</c:v>
                </c:pt>
                <c:pt idx="133">
                  <c:v>44545</c:v>
                </c:pt>
                <c:pt idx="134">
                  <c:v>44552</c:v>
                </c:pt>
                <c:pt idx="135">
                  <c:v>44559</c:v>
                </c:pt>
                <c:pt idx="136">
                  <c:v>44566</c:v>
                </c:pt>
                <c:pt idx="137">
                  <c:v>44573</c:v>
                </c:pt>
                <c:pt idx="138">
                  <c:v>44580</c:v>
                </c:pt>
                <c:pt idx="139">
                  <c:v>44587</c:v>
                </c:pt>
                <c:pt idx="140">
                  <c:v>44594</c:v>
                </c:pt>
                <c:pt idx="141">
                  <c:v>44601</c:v>
                </c:pt>
                <c:pt idx="142">
                  <c:v>44608</c:v>
                </c:pt>
                <c:pt idx="143">
                  <c:v>44615</c:v>
                </c:pt>
                <c:pt idx="144">
                  <c:v>44622</c:v>
                </c:pt>
                <c:pt idx="145">
                  <c:v>44629</c:v>
                </c:pt>
                <c:pt idx="146">
                  <c:v>44636</c:v>
                </c:pt>
                <c:pt idx="147">
                  <c:v>44643</c:v>
                </c:pt>
                <c:pt idx="148">
                  <c:v>44650</c:v>
                </c:pt>
                <c:pt idx="149">
                  <c:v>44657</c:v>
                </c:pt>
                <c:pt idx="150">
                  <c:v>44664</c:v>
                </c:pt>
                <c:pt idx="151">
                  <c:v>44671</c:v>
                </c:pt>
                <c:pt idx="152">
                  <c:v>44678</c:v>
                </c:pt>
                <c:pt idx="153">
                  <c:v>44685</c:v>
                </c:pt>
                <c:pt idx="154">
                  <c:v>44692</c:v>
                </c:pt>
                <c:pt idx="155">
                  <c:v>44699</c:v>
                </c:pt>
                <c:pt idx="156">
                  <c:v>44706</c:v>
                </c:pt>
                <c:pt idx="157">
                  <c:v>44713</c:v>
                </c:pt>
                <c:pt idx="158">
                  <c:v>44720</c:v>
                </c:pt>
                <c:pt idx="159">
                  <c:v>44727</c:v>
                </c:pt>
                <c:pt idx="160">
                  <c:v>44735</c:v>
                </c:pt>
                <c:pt idx="161">
                  <c:v>44742</c:v>
                </c:pt>
                <c:pt idx="162">
                  <c:v>44748</c:v>
                </c:pt>
                <c:pt idx="163">
                  <c:v>44755</c:v>
                </c:pt>
                <c:pt idx="164">
                  <c:v>44762</c:v>
                </c:pt>
                <c:pt idx="165">
                  <c:v>44769</c:v>
                </c:pt>
                <c:pt idx="166">
                  <c:v>44776</c:v>
                </c:pt>
                <c:pt idx="167">
                  <c:v>44783</c:v>
                </c:pt>
                <c:pt idx="168">
                  <c:v>44790</c:v>
                </c:pt>
                <c:pt idx="169">
                  <c:v>44797</c:v>
                </c:pt>
                <c:pt idx="170">
                  <c:v>44804</c:v>
                </c:pt>
                <c:pt idx="171">
                  <c:v>44811</c:v>
                </c:pt>
                <c:pt idx="172">
                  <c:v>44818</c:v>
                </c:pt>
                <c:pt idx="173">
                  <c:v>44825</c:v>
                </c:pt>
                <c:pt idx="174">
                  <c:v>44832</c:v>
                </c:pt>
                <c:pt idx="175">
                  <c:v>44840</c:v>
                </c:pt>
                <c:pt idx="176">
                  <c:v>44847</c:v>
                </c:pt>
                <c:pt idx="177">
                  <c:v>44853</c:v>
                </c:pt>
                <c:pt idx="178">
                  <c:v>44860</c:v>
                </c:pt>
                <c:pt idx="179">
                  <c:v>44867</c:v>
                </c:pt>
                <c:pt idx="180">
                  <c:v>44874</c:v>
                </c:pt>
                <c:pt idx="181">
                  <c:v>44881</c:v>
                </c:pt>
                <c:pt idx="182">
                  <c:v>44888</c:v>
                </c:pt>
                <c:pt idx="183">
                  <c:v>44895</c:v>
                </c:pt>
                <c:pt idx="184">
                  <c:v>44902</c:v>
                </c:pt>
                <c:pt idx="185">
                  <c:v>44909</c:v>
                </c:pt>
                <c:pt idx="186">
                  <c:v>44916</c:v>
                </c:pt>
                <c:pt idx="187">
                  <c:v>44923</c:v>
                </c:pt>
                <c:pt idx="188">
                  <c:v>44930</c:v>
                </c:pt>
                <c:pt idx="189">
                  <c:v>44937</c:v>
                </c:pt>
                <c:pt idx="190">
                  <c:v>44944</c:v>
                </c:pt>
                <c:pt idx="191">
                  <c:v>44951</c:v>
                </c:pt>
                <c:pt idx="192">
                  <c:v>44958</c:v>
                </c:pt>
                <c:pt idx="193">
                  <c:v>44965</c:v>
                </c:pt>
                <c:pt idx="194">
                  <c:v>44972</c:v>
                </c:pt>
              </c:numCache>
            </c:numRef>
          </c:cat>
          <c:val>
            <c:numRef>
              <c:f>'raw material price by week'!$F$3:$F$197</c:f>
              <c:numCache>
                <c:formatCode>_ * #,##0_ ;_ * \-#,##0_ ;_ * "-"??_ ;_ @_ </c:formatCode>
                <c:ptCount val="195"/>
                <c:pt idx="0">
                  <c:v>12700</c:v>
                </c:pt>
                <c:pt idx="1">
                  <c:v>12700</c:v>
                </c:pt>
                <c:pt idx="2">
                  <c:v>12700</c:v>
                </c:pt>
                <c:pt idx="3">
                  <c:v>12700</c:v>
                </c:pt>
                <c:pt idx="4">
                  <c:v>12700</c:v>
                </c:pt>
                <c:pt idx="5">
                  <c:v>12600</c:v>
                </c:pt>
                <c:pt idx="6">
                  <c:v>13500</c:v>
                </c:pt>
                <c:pt idx="7">
                  <c:v>12300</c:v>
                </c:pt>
                <c:pt idx="8">
                  <c:v>12200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11900</c:v>
                </c:pt>
                <c:pt idx="17">
                  <c:v>11900</c:v>
                </c:pt>
                <c:pt idx="18">
                  <c:v>11900</c:v>
                </c:pt>
                <c:pt idx="19">
                  <c:v>11900</c:v>
                </c:pt>
                <c:pt idx="20">
                  <c:v>11900</c:v>
                </c:pt>
                <c:pt idx="21">
                  <c:v>11900</c:v>
                </c:pt>
                <c:pt idx="22">
                  <c:v>12000</c:v>
                </c:pt>
                <c:pt idx="23">
                  <c:v>12200</c:v>
                </c:pt>
                <c:pt idx="24">
                  <c:v>12200</c:v>
                </c:pt>
                <c:pt idx="25">
                  <c:v>12200</c:v>
                </c:pt>
                <c:pt idx="26">
                  <c:v>12500</c:v>
                </c:pt>
                <c:pt idx="27">
                  <c:v>12500</c:v>
                </c:pt>
                <c:pt idx="28">
                  <c:v>12700</c:v>
                </c:pt>
                <c:pt idx="29">
                  <c:v>12700</c:v>
                </c:pt>
                <c:pt idx="30">
                  <c:v>12700</c:v>
                </c:pt>
                <c:pt idx="31">
                  <c:v>12700</c:v>
                </c:pt>
                <c:pt idx="32">
                  <c:v>12700</c:v>
                </c:pt>
                <c:pt idx="33">
                  <c:v>12700</c:v>
                </c:pt>
                <c:pt idx="34">
                  <c:v>12700</c:v>
                </c:pt>
                <c:pt idx="35">
                  <c:v>12700</c:v>
                </c:pt>
                <c:pt idx="36">
                  <c:v>12700</c:v>
                </c:pt>
                <c:pt idx="37">
                  <c:v>12700</c:v>
                </c:pt>
                <c:pt idx="38">
                  <c:v>13000</c:v>
                </c:pt>
                <c:pt idx="39">
                  <c:v>13000</c:v>
                </c:pt>
                <c:pt idx="40">
                  <c:v>13200</c:v>
                </c:pt>
                <c:pt idx="41">
                  <c:v>13200</c:v>
                </c:pt>
                <c:pt idx="42">
                  <c:v>13200</c:v>
                </c:pt>
                <c:pt idx="43">
                  <c:v>13000</c:v>
                </c:pt>
                <c:pt idx="44">
                  <c:v>12600</c:v>
                </c:pt>
                <c:pt idx="45">
                  <c:v>12200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11700</c:v>
                </c:pt>
                <c:pt idx="51">
                  <c:v>11700</c:v>
                </c:pt>
                <c:pt idx="52">
                  <c:v>11700</c:v>
                </c:pt>
                <c:pt idx="53">
                  <c:v>11600</c:v>
                </c:pt>
                <c:pt idx="54">
                  <c:v>11300</c:v>
                </c:pt>
                <c:pt idx="55">
                  <c:v>11100</c:v>
                </c:pt>
                <c:pt idx="56">
                  <c:v>11000</c:v>
                </c:pt>
                <c:pt idx="57">
                  <c:v>11000</c:v>
                </c:pt>
                <c:pt idx="58">
                  <c:v>10900</c:v>
                </c:pt>
                <c:pt idx="59">
                  <c:v>11100</c:v>
                </c:pt>
                <c:pt idx="60">
                  <c:v>11000</c:v>
                </c:pt>
                <c:pt idx="61">
                  <c:v>11500</c:v>
                </c:pt>
                <c:pt idx="62">
                  <c:v>11500</c:v>
                </c:pt>
                <c:pt idx="63">
                  <c:v>11500</c:v>
                </c:pt>
                <c:pt idx="64">
                  <c:v>11500</c:v>
                </c:pt>
                <c:pt idx="65">
                  <c:v>11500</c:v>
                </c:pt>
                <c:pt idx="66">
                  <c:v>12100</c:v>
                </c:pt>
                <c:pt idx="67">
                  <c:v>12200</c:v>
                </c:pt>
                <c:pt idx="68">
                  <c:v>12300</c:v>
                </c:pt>
                <c:pt idx="69">
                  <c:v>12300</c:v>
                </c:pt>
                <c:pt idx="70">
                  <c:v>12300</c:v>
                </c:pt>
                <c:pt idx="71">
                  <c:v>12300</c:v>
                </c:pt>
                <c:pt idx="72">
                  <c:v>12400</c:v>
                </c:pt>
                <c:pt idx="73">
                  <c:v>12400</c:v>
                </c:pt>
                <c:pt idx="74">
                  <c:v>12800</c:v>
                </c:pt>
                <c:pt idx="75">
                  <c:v>13100</c:v>
                </c:pt>
                <c:pt idx="76">
                  <c:v>13100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14500</c:v>
                </c:pt>
                <c:pt idx="81">
                  <c:v>14500</c:v>
                </c:pt>
                <c:pt idx="82">
                  <c:v>14400</c:v>
                </c:pt>
                <c:pt idx="83">
                  <c:v>14400</c:v>
                </c:pt>
                <c:pt idx="84">
                  <c:v>14100</c:v>
                </c:pt>
                <c:pt idx="85">
                  <c:v>14100</c:v>
                </c:pt>
                <c:pt idx="86">
                  <c:v>14000</c:v>
                </c:pt>
                <c:pt idx="87">
                  <c:v>14000</c:v>
                </c:pt>
                <c:pt idx="88">
                  <c:v>14000</c:v>
                </c:pt>
                <c:pt idx="89">
                  <c:v>14000</c:v>
                </c:pt>
                <c:pt idx="90">
                  <c:v>14200</c:v>
                </c:pt>
                <c:pt idx="91">
                  <c:v>14200</c:v>
                </c:pt>
                <c:pt idx="92">
                  <c:v>14200</c:v>
                </c:pt>
                <c:pt idx="93">
                  <c:v>14200</c:v>
                </c:pt>
                <c:pt idx="94">
                  <c:v>14200</c:v>
                </c:pt>
                <c:pt idx="95">
                  <c:v>14000</c:v>
                </c:pt>
                <c:pt idx="96">
                  <c:v>14000</c:v>
                </c:pt>
                <c:pt idx="97">
                  <c:v>13800</c:v>
                </c:pt>
                <c:pt idx="98">
                  <c:v>13600</c:v>
                </c:pt>
                <c:pt idx="99">
                  <c:v>13600</c:v>
                </c:pt>
                <c:pt idx="100">
                  <c:v>13600</c:v>
                </c:pt>
                <c:pt idx="101">
                  <c:v>13600</c:v>
                </c:pt>
                <c:pt idx="102">
                  <c:v>14300</c:v>
                </c:pt>
                <c:pt idx="103">
                  <c:v>14300</c:v>
                </c:pt>
                <c:pt idx="104">
                  <c:v>14300</c:v>
                </c:pt>
                <c:pt idx="105">
                  <c:v>14500</c:v>
                </c:pt>
                <c:pt idx="106">
                  <c:v>14700</c:v>
                </c:pt>
                <c:pt idx="107">
                  <c:v>14700</c:v>
                </c:pt>
                <c:pt idx="108">
                  <c:v>14900</c:v>
                </c:pt>
                <c:pt idx="109">
                  <c:v>15100</c:v>
                </c:pt>
                <c:pt idx="110">
                  <c:v>15100</c:v>
                </c:pt>
                <c:pt idx="111">
                  <c:v>15100</c:v>
                </c:pt>
                <c:pt idx="112">
                  <c:v>15600</c:v>
                </c:pt>
                <c:pt idx="113">
                  <c:v>15600</c:v>
                </c:pt>
                <c:pt idx="114">
                  <c:v>17500</c:v>
                </c:pt>
                <c:pt idx="115">
                  <c:v>18500</c:v>
                </c:pt>
                <c:pt idx="116">
                  <c:v>19500</c:v>
                </c:pt>
                <c:pt idx="117">
                  <c:v>24000</c:v>
                </c:pt>
                <c:pt idx="118">
                  <c:v>28000</c:v>
                </c:pt>
                <c:pt idx="119">
                  <c:v>30000</c:v>
                </c:pt>
                <c:pt idx="120">
                  <c:v>37000</c:v>
                </c:pt>
                <c:pt idx="121">
                  <c:v>57000</c:v>
                </c:pt>
                <c:pt idx="122">
                  <c:v>66000</c:v>
                </c:pt>
                <c:pt idx="123">
                  <c:v>66000</c:v>
                </c:pt>
                <c:pt idx="124">
                  <c:v>66000</c:v>
                </c:pt>
                <c:pt idx="125">
                  <c:v>69000</c:v>
                </c:pt>
                <c:pt idx="126">
                  <c:v>69000</c:v>
                </c:pt>
                <c:pt idx="127">
                  <c:v>69000</c:v>
                </c:pt>
                <c:pt idx="128">
                  <c:v>60000</c:v>
                </c:pt>
                <c:pt idx="129">
                  <c:v>54000</c:v>
                </c:pt>
                <c:pt idx="130">
                  <c:v>44000</c:v>
                </c:pt>
                <c:pt idx="131">
                  <c:v>44000</c:v>
                </c:pt>
                <c:pt idx="132">
                  <c:v>30000</c:v>
                </c:pt>
                <c:pt idx="133">
                  <c:v>26000</c:v>
                </c:pt>
                <c:pt idx="134">
                  <c:v>25000</c:v>
                </c:pt>
                <c:pt idx="135">
                  <c:v>24000</c:v>
                </c:pt>
                <c:pt idx="136">
                  <c:v>24000</c:v>
                </c:pt>
                <c:pt idx="137">
                  <c:v>24000</c:v>
                </c:pt>
                <c:pt idx="138">
                  <c:v>24000</c:v>
                </c:pt>
                <c:pt idx="139">
                  <c:v>24000</c:v>
                </c:pt>
                <c:pt idx="140">
                  <c:v>24000</c:v>
                </c:pt>
                <c:pt idx="141">
                  <c:v>24000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24300</c:v>
                </c:pt>
                <c:pt idx="146">
                  <c:v>24300</c:v>
                </c:pt>
                <c:pt idx="147">
                  <c:v>24300</c:v>
                </c:pt>
                <c:pt idx="148">
                  <c:v>24100</c:v>
                </c:pt>
                <c:pt idx="149">
                  <c:v>24100</c:v>
                </c:pt>
                <c:pt idx="150">
                  <c:v>23000</c:v>
                </c:pt>
                <c:pt idx="151">
                  <c:v>22400</c:v>
                </c:pt>
                <c:pt idx="152">
                  <c:v>22400</c:v>
                </c:pt>
                <c:pt idx="153">
                  <c:v>22400</c:v>
                </c:pt>
                <c:pt idx="154">
                  <c:v>22100</c:v>
                </c:pt>
                <c:pt idx="155">
                  <c:v>21900</c:v>
                </c:pt>
                <c:pt idx="156">
                  <c:v>21000</c:v>
                </c:pt>
                <c:pt idx="157">
                  <c:v>20000</c:v>
                </c:pt>
                <c:pt idx="158">
                  <c:v>19100</c:v>
                </c:pt>
                <c:pt idx="159">
                  <c:v>19100</c:v>
                </c:pt>
                <c:pt idx="160">
                  <c:v>20300</c:v>
                </c:pt>
                <c:pt idx="161">
                  <c:v>19600</c:v>
                </c:pt>
                <c:pt idx="162">
                  <c:v>19400</c:v>
                </c:pt>
                <c:pt idx="163">
                  <c:v>19400</c:v>
                </c:pt>
                <c:pt idx="164">
                  <c:v>19400</c:v>
                </c:pt>
                <c:pt idx="165">
                  <c:v>19400</c:v>
                </c:pt>
                <c:pt idx="166">
                  <c:v>19400</c:v>
                </c:pt>
                <c:pt idx="167">
                  <c:v>19600</c:v>
                </c:pt>
                <c:pt idx="168">
                  <c:v>22000</c:v>
                </c:pt>
                <c:pt idx="169">
                  <c:v>22000</c:v>
                </c:pt>
                <c:pt idx="170">
                  <c:v>20000</c:v>
                </c:pt>
                <c:pt idx="171">
                  <c:v>21000</c:v>
                </c:pt>
                <c:pt idx="172">
                  <c:v>20600</c:v>
                </c:pt>
                <c:pt idx="173">
                  <c:v>20700</c:v>
                </c:pt>
                <c:pt idx="174">
                  <c:v>21800</c:v>
                </c:pt>
                <c:pt idx="175">
                  <c:v>21600</c:v>
                </c:pt>
                <c:pt idx="176">
                  <c:v>21600</c:v>
                </c:pt>
                <c:pt idx="177">
                  <c:v>21800</c:v>
                </c:pt>
                <c:pt idx="178">
                  <c:v>21700</c:v>
                </c:pt>
                <c:pt idx="179">
                  <c:v>21500</c:v>
                </c:pt>
                <c:pt idx="180">
                  <c:v>21300</c:v>
                </c:pt>
                <c:pt idx="181">
                  <c:v>21100</c:v>
                </c:pt>
                <c:pt idx="182">
                  <c:v>20500</c:v>
                </c:pt>
                <c:pt idx="183">
                  <c:v>20200</c:v>
                </c:pt>
                <c:pt idx="184">
                  <c:v>20100</c:v>
                </c:pt>
                <c:pt idx="185">
                  <c:v>19800</c:v>
                </c:pt>
                <c:pt idx="186">
                  <c:v>19600</c:v>
                </c:pt>
                <c:pt idx="187">
                  <c:v>19300</c:v>
                </c:pt>
                <c:pt idx="188">
                  <c:v>19000</c:v>
                </c:pt>
                <c:pt idx="189">
                  <c:v>18800</c:v>
                </c:pt>
                <c:pt idx="190">
                  <c:v>18600</c:v>
                </c:pt>
                <c:pt idx="191">
                  <c:v>18600</c:v>
                </c:pt>
                <c:pt idx="192">
                  <c:v>18600</c:v>
                </c:pt>
                <c:pt idx="193">
                  <c:v>18300</c:v>
                </c:pt>
                <c:pt idx="194">
                  <c:v>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1-4ABB-89B2-B46A09D36DBA}"/>
            </c:ext>
          </c:extLst>
        </c:ser>
        <c:ser>
          <c:idx val="5"/>
          <c:order val="5"/>
          <c:tx>
            <c:strRef>
              <c:f>'raw material price by week'!$G$2</c:f>
              <c:strCache>
                <c:ptCount val="1"/>
                <c:pt idx="0">
                  <c:v>The average price in Kunming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'raw material price by week'!$A$3:$A$197</c:f>
              <c:numCache>
                <c:formatCode>m/d/yyyy</c:formatCode>
                <c:ptCount val="195"/>
                <c:pt idx="0">
                  <c:v>43614</c:v>
                </c:pt>
                <c:pt idx="1">
                  <c:v>43621</c:v>
                </c:pt>
                <c:pt idx="2">
                  <c:v>43628</c:v>
                </c:pt>
                <c:pt idx="3">
                  <c:v>43635</c:v>
                </c:pt>
                <c:pt idx="4">
                  <c:v>43642</c:v>
                </c:pt>
                <c:pt idx="5">
                  <c:v>43649</c:v>
                </c:pt>
                <c:pt idx="6">
                  <c:v>43656</c:v>
                </c:pt>
                <c:pt idx="7">
                  <c:v>43663</c:v>
                </c:pt>
                <c:pt idx="8">
                  <c:v>43670</c:v>
                </c:pt>
                <c:pt idx="9">
                  <c:v>43677</c:v>
                </c:pt>
                <c:pt idx="10">
                  <c:v>43684</c:v>
                </c:pt>
                <c:pt idx="11">
                  <c:v>43691</c:v>
                </c:pt>
                <c:pt idx="12">
                  <c:v>43698</c:v>
                </c:pt>
                <c:pt idx="13">
                  <c:v>43705</c:v>
                </c:pt>
                <c:pt idx="14">
                  <c:v>43712</c:v>
                </c:pt>
                <c:pt idx="15">
                  <c:v>43719</c:v>
                </c:pt>
                <c:pt idx="16">
                  <c:v>43726</c:v>
                </c:pt>
                <c:pt idx="17">
                  <c:v>43733</c:v>
                </c:pt>
                <c:pt idx="18">
                  <c:v>43740</c:v>
                </c:pt>
                <c:pt idx="19">
                  <c:v>43747</c:v>
                </c:pt>
                <c:pt idx="20">
                  <c:v>43754</c:v>
                </c:pt>
                <c:pt idx="21">
                  <c:v>43761</c:v>
                </c:pt>
                <c:pt idx="22">
                  <c:v>43768</c:v>
                </c:pt>
                <c:pt idx="23">
                  <c:v>43775</c:v>
                </c:pt>
                <c:pt idx="24">
                  <c:v>43782</c:v>
                </c:pt>
                <c:pt idx="25">
                  <c:v>43789</c:v>
                </c:pt>
                <c:pt idx="26">
                  <c:v>43796</c:v>
                </c:pt>
                <c:pt idx="27">
                  <c:v>43803</c:v>
                </c:pt>
                <c:pt idx="28">
                  <c:v>43810</c:v>
                </c:pt>
                <c:pt idx="29">
                  <c:v>43817</c:v>
                </c:pt>
                <c:pt idx="30">
                  <c:v>43824</c:v>
                </c:pt>
                <c:pt idx="31">
                  <c:v>43832</c:v>
                </c:pt>
                <c:pt idx="32">
                  <c:v>43839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43866</c:v>
                </c:pt>
                <c:pt idx="37">
                  <c:v>43873</c:v>
                </c:pt>
                <c:pt idx="38">
                  <c:v>43880</c:v>
                </c:pt>
                <c:pt idx="39">
                  <c:v>43887</c:v>
                </c:pt>
                <c:pt idx="40">
                  <c:v>43894</c:v>
                </c:pt>
                <c:pt idx="41">
                  <c:v>43901</c:v>
                </c:pt>
                <c:pt idx="42">
                  <c:v>43908</c:v>
                </c:pt>
                <c:pt idx="43">
                  <c:v>43915</c:v>
                </c:pt>
                <c:pt idx="44">
                  <c:v>43922</c:v>
                </c:pt>
                <c:pt idx="45">
                  <c:v>43929</c:v>
                </c:pt>
                <c:pt idx="46">
                  <c:v>43936</c:v>
                </c:pt>
                <c:pt idx="47">
                  <c:v>43943</c:v>
                </c:pt>
                <c:pt idx="48">
                  <c:v>43949</c:v>
                </c:pt>
                <c:pt idx="49">
                  <c:v>43957</c:v>
                </c:pt>
                <c:pt idx="50">
                  <c:v>43964</c:v>
                </c:pt>
                <c:pt idx="51">
                  <c:v>43971</c:v>
                </c:pt>
                <c:pt idx="52">
                  <c:v>43978</c:v>
                </c:pt>
                <c:pt idx="53">
                  <c:v>43985</c:v>
                </c:pt>
                <c:pt idx="54">
                  <c:v>43992</c:v>
                </c:pt>
                <c:pt idx="55">
                  <c:v>43999</c:v>
                </c:pt>
                <c:pt idx="56">
                  <c:v>44006</c:v>
                </c:pt>
                <c:pt idx="57">
                  <c:v>44013</c:v>
                </c:pt>
                <c:pt idx="58">
                  <c:v>44020</c:v>
                </c:pt>
                <c:pt idx="59">
                  <c:v>44027</c:v>
                </c:pt>
                <c:pt idx="60">
                  <c:v>44034</c:v>
                </c:pt>
                <c:pt idx="61">
                  <c:v>44041</c:v>
                </c:pt>
                <c:pt idx="62">
                  <c:v>44048</c:v>
                </c:pt>
                <c:pt idx="63">
                  <c:v>44055</c:v>
                </c:pt>
                <c:pt idx="64">
                  <c:v>44062</c:v>
                </c:pt>
                <c:pt idx="65">
                  <c:v>44069</c:v>
                </c:pt>
                <c:pt idx="66">
                  <c:v>44076</c:v>
                </c:pt>
                <c:pt idx="67">
                  <c:v>44083</c:v>
                </c:pt>
                <c:pt idx="68">
                  <c:v>44090</c:v>
                </c:pt>
                <c:pt idx="69">
                  <c:v>44097</c:v>
                </c:pt>
                <c:pt idx="70">
                  <c:v>44104</c:v>
                </c:pt>
                <c:pt idx="71">
                  <c:v>44111</c:v>
                </c:pt>
                <c:pt idx="72">
                  <c:v>44118</c:v>
                </c:pt>
                <c:pt idx="73">
                  <c:v>44125</c:v>
                </c:pt>
                <c:pt idx="74">
                  <c:v>44132</c:v>
                </c:pt>
                <c:pt idx="75">
                  <c:v>44139</c:v>
                </c:pt>
                <c:pt idx="76">
                  <c:v>44146</c:v>
                </c:pt>
                <c:pt idx="77">
                  <c:v>44153</c:v>
                </c:pt>
                <c:pt idx="78">
                  <c:v>44160</c:v>
                </c:pt>
                <c:pt idx="79">
                  <c:v>44167</c:v>
                </c:pt>
                <c:pt idx="80">
                  <c:v>44174</c:v>
                </c:pt>
                <c:pt idx="81">
                  <c:v>44181</c:v>
                </c:pt>
                <c:pt idx="82">
                  <c:v>44188</c:v>
                </c:pt>
                <c:pt idx="83">
                  <c:v>44195</c:v>
                </c:pt>
                <c:pt idx="84">
                  <c:v>44202</c:v>
                </c:pt>
                <c:pt idx="85">
                  <c:v>44209</c:v>
                </c:pt>
                <c:pt idx="86">
                  <c:v>44216</c:v>
                </c:pt>
                <c:pt idx="87">
                  <c:v>44223</c:v>
                </c:pt>
                <c:pt idx="88">
                  <c:v>44230</c:v>
                </c:pt>
                <c:pt idx="89">
                  <c:v>44237</c:v>
                </c:pt>
                <c:pt idx="90">
                  <c:v>44244</c:v>
                </c:pt>
                <c:pt idx="91">
                  <c:v>44251</c:v>
                </c:pt>
                <c:pt idx="92">
                  <c:v>44258</c:v>
                </c:pt>
                <c:pt idx="93">
                  <c:v>44265</c:v>
                </c:pt>
                <c:pt idx="94">
                  <c:v>44272</c:v>
                </c:pt>
                <c:pt idx="95">
                  <c:v>44279</c:v>
                </c:pt>
                <c:pt idx="96">
                  <c:v>44286</c:v>
                </c:pt>
                <c:pt idx="97">
                  <c:v>44293</c:v>
                </c:pt>
                <c:pt idx="98">
                  <c:v>44300</c:v>
                </c:pt>
                <c:pt idx="99">
                  <c:v>44307</c:v>
                </c:pt>
                <c:pt idx="100">
                  <c:v>44314</c:v>
                </c:pt>
                <c:pt idx="101">
                  <c:v>44321</c:v>
                </c:pt>
                <c:pt idx="102">
                  <c:v>44328</c:v>
                </c:pt>
                <c:pt idx="103">
                  <c:v>44335</c:v>
                </c:pt>
                <c:pt idx="104">
                  <c:v>44342</c:v>
                </c:pt>
                <c:pt idx="105">
                  <c:v>44349</c:v>
                </c:pt>
                <c:pt idx="106">
                  <c:v>44356</c:v>
                </c:pt>
                <c:pt idx="107">
                  <c:v>44363</c:v>
                </c:pt>
                <c:pt idx="108">
                  <c:v>44370</c:v>
                </c:pt>
                <c:pt idx="109">
                  <c:v>44377</c:v>
                </c:pt>
                <c:pt idx="110">
                  <c:v>44384</c:v>
                </c:pt>
                <c:pt idx="111">
                  <c:v>44391</c:v>
                </c:pt>
                <c:pt idx="112">
                  <c:v>44398</c:v>
                </c:pt>
                <c:pt idx="113">
                  <c:v>44405</c:v>
                </c:pt>
                <c:pt idx="114">
                  <c:v>44412</c:v>
                </c:pt>
                <c:pt idx="115">
                  <c:v>44419</c:v>
                </c:pt>
                <c:pt idx="116">
                  <c:v>44426</c:v>
                </c:pt>
                <c:pt idx="117">
                  <c:v>44433</c:v>
                </c:pt>
                <c:pt idx="118">
                  <c:v>44440</c:v>
                </c:pt>
                <c:pt idx="119">
                  <c:v>44447</c:v>
                </c:pt>
                <c:pt idx="120">
                  <c:v>44454</c:v>
                </c:pt>
                <c:pt idx="121">
                  <c:v>44461</c:v>
                </c:pt>
                <c:pt idx="122">
                  <c:v>44468</c:v>
                </c:pt>
                <c:pt idx="123">
                  <c:v>44470</c:v>
                </c:pt>
                <c:pt idx="124">
                  <c:v>44482</c:v>
                </c:pt>
                <c:pt idx="125">
                  <c:v>44489</c:v>
                </c:pt>
                <c:pt idx="126">
                  <c:v>44496</c:v>
                </c:pt>
                <c:pt idx="127">
                  <c:v>44503</c:v>
                </c:pt>
                <c:pt idx="128">
                  <c:v>44510</c:v>
                </c:pt>
                <c:pt idx="129">
                  <c:v>44517</c:v>
                </c:pt>
                <c:pt idx="130">
                  <c:v>44524</c:v>
                </c:pt>
                <c:pt idx="131">
                  <c:v>44531</c:v>
                </c:pt>
                <c:pt idx="132">
                  <c:v>44538</c:v>
                </c:pt>
                <c:pt idx="133">
                  <c:v>44545</c:v>
                </c:pt>
                <c:pt idx="134">
                  <c:v>44552</c:v>
                </c:pt>
                <c:pt idx="135">
                  <c:v>44559</c:v>
                </c:pt>
                <c:pt idx="136">
                  <c:v>44566</c:v>
                </c:pt>
                <c:pt idx="137">
                  <c:v>44573</c:v>
                </c:pt>
                <c:pt idx="138">
                  <c:v>44580</c:v>
                </c:pt>
                <c:pt idx="139">
                  <c:v>44587</c:v>
                </c:pt>
                <c:pt idx="140">
                  <c:v>44594</c:v>
                </c:pt>
                <c:pt idx="141">
                  <c:v>44601</c:v>
                </c:pt>
                <c:pt idx="142">
                  <c:v>44608</c:v>
                </c:pt>
                <c:pt idx="143">
                  <c:v>44615</c:v>
                </c:pt>
                <c:pt idx="144">
                  <c:v>44622</c:v>
                </c:pt>
                <c:pt idx="145">
                  <c:v>44629</c:v>
                </c:pt>
                <c:pt idx="146">
                  <c:v>44636</c:v>
                </c:pt>
                <c:pt idx="147">
                  <c:v>44643</c:v>
                </c:pt>
                <c:pt idx="148">
                  <c:v>44650</c:v>
                </c:pt>
                <c:pt idx="149">
                  <c:v>44657</c:v>
                </c:pt>
                <c:pt idx="150">
                  <c:v>44664</c:v>
                </c:pt>
                <c:pt idx="151">
                  <c:v>44671</c:v>
                </c:pt>
                <c:pt idx="152">
                  <c:v>44678</c:v>
                </c:pt>
                <c:pt idx="153">
                  <c:v>44685</c:v>
                </c:pt>
                <c:pt idx="154">
                  <c:v>44692</c:v>
                </c:pt>
                <c:pt idx="155">
                  <c:v>44699</c:v>
                </c:pt>
                <c:pt idx="156">
                  <c:v>44706</c:v>
                </c:pt>
                <c:pt idx="157">
                  <c:v>44713</c:v>
                </c:pt>
                <c:pt idx="158">
                  <c:v>44720</c:v>
                </c:pt>
                <c:pt idx="159">
                  <c:v>44727</c:v>
                </c:pt>
                <c:pt idx="160">
                  <c:v>44735</c:v>
                </c:pt>
                <c:pt idx="161">
                  <c:v>44742</c:v>
                </c:pt>
                <c:pt idx="162">
                  <c:v>44748</c:v>
                </c:pt>
                <c:pt idx="163">
                  <c:v>44755</c:v>
                </c:pt>
                <c:pt idx="164">
                  <c:v>44762</c:v>
                </c:pt>
                <c:pt idx="165">
                  <c:v>44769</c:v>
                </c:pt>
                <c:pt idx="166">
                  <c:v>44776</c:v>
                </c:pt>
                <c:pt idx="167">
                  <c:v>44783</c:v>
                </c:pt>
                <c:pt idx="168">
                  <c:v>44790</c:v>
                </c:pt>
                <c:pt idx="169">
                  <c:v>44797</c:v>
                </c:pt>
                <c:pt idx="170">
                  <c:v>44804</c:v>
                </c:pt>
                <c:pt idx="171">
                  <c:v>44811</c:v>
                </c:pt>
                <c:pt idx="172">
                  <c:v>44818</c:v>
                </c:pt>
                <c:pt idx="173">
                  <c:v>44825</c:v>
                </c:pt>
                <c:pt idx="174">
                  <c:v>44832</c:v>
                </c:pt>
                <c:pt idx="175">
                  <c:v>44840</c:v>
                </c:pt>
                <c:pt idx="176">
                  <c:v>44847</c:v>
                </c:pt>
                <c:pt idx="177">
                  <c:v>44853</c:v>
                </c:pt>
                <c:pt idx="178">
                  <c:v>44860</c:v>
                </c:pt>
                <c:pt idx="179">
                  <c:v>44867</c:v>
                </c:pt>
                <c:pt idx="180">
                  <c:v>44874</c:v>
                </c:pt>
                <c:pt idx="181">
                  <c:v>44881</c:v>
                </c:pt>
                <c:pt idx="182">
                  <c:v>44888</c:v>
                </c:pt>
                <c:pt idx="183">
                  <c:v>44895</c:v>
                </c:pt>
                <c:pt idx="184">
                  <c:v>44902</c:v>
                </c:pt>
                <c:pt idx="185">
                  <c:v>44909</c:v>
                </c:pt>
                <c:pt idx="186">
                  <c:v>44916</c:v>
                </c:pt>
                <c:pt idx="187">
                  <c:v>44923</c:v>
                </c:pt>
                <c:pt idx="188">
                  <c:v>44930</c:v>
                </c:pt>
                <c:pt idx="189">
                  <c:v>44937</c:v>
                </c:pt>
                <c:pt idx="190">
                  <c:v>44944</c:v>
                </c:pt>
                <c:pt idx="191">
                  <c:v>44951</c:v>
                </c:pt>
                <c:pt idx="192">
                  <c:v>44958</c:v>
                </c:pt>
                <c:pt idx="193">
                  <c:v>44965</c:v>
                </c:pt>
                <c:pt idx="194">
                  <c:v>44972</c:v>
                </c:pt>
              </c:numCache>
            </c:numRef>
          </c:cat>
          <c:val>
            <c:numRef>
              <c:f>'raw material price by week'!$G$3:$G$197</c:f>
              <c:numCache>
                <c:formatCode>_ * #,##0_ ;_ * \-#,##0_ ;_ * "-"??_ ;_ @_ </c:formatCode>
                <c:ptCount val="195"/>
                <c:pt idx="0">
                  <c:v>12600</c:v>
                </c:pt>
                <c:pt idx="1">
                  <c:v>12600</c:v>
                </c:pt>
                <c:pt idx="2">
                  <c:v>12600</c:v>
                </c:pt>
                <c:pt idx="3">
                  <c:v>12600</c:v>
                </c:pt>
                <c:pt idx="4">
                  <c:v>12600</c:v>
                </c:pt>
                <c:pt idx="5">
                  <c:v>12500</c:v>
                </c:pt>
                <c:pt idx="6">
                  <c:v>13250</c:v>
                </c:pt>
                <c:pt idx="7">
                  <c:v>12050</c:v>
                </c:pt>
                <c:pt idx="8">
                  <c:v>12000</c:v>
                </c:pt>
                <c:pt idx="9">
                  <c:v>11900</c:v>
                </c:pt>
                <c:pt idx="10">
                  <c:v>11900</c:v>
                </c:pt>
                <c:pt idx="11">
                  <c:v>11700</c:v>
                </c:pt>
                <c:pt idx="12">
                  <c:v>11700</c:v>
                </c:pt>
                <c:pt idx="13">
                  <c:v>11700</c:v>
                </c:pt>
                <c:pt idx="14">
                  <c:v>11700</c:v>
                </c:pt>
                <c:pt idx="15">
                  <c:v>11750</c:v>
                </c:pt>
                <c:pt idx="16">
                  <c:v>11650</c:v>
                </c:pt>
                <c:pt idx="17">
                  <c:v>11650</c:v>
                </c:pt>
                <c:pt idx="18">
                  <c:v>11650</c:v>
                </c:pt>
                <c:pt idx="19">
                  <c:v>11650</c:v>
                </c:pt>
                <c:pt idx="20">
                  <c:v>11650</c:v>
                </c:pt>
                <c:pt idx="21">
                  <c:v>11650</c:v>
                </c:pt>
                <c:pt idx="22">
                  <c:v>11800</c:v>
                </c:pt>
                <c:pt idx="23">
                  <c:v>11950</c:v>
                </c:pt>
                <c:pt idx="24">
                  <c:v>12000</c:v>
                </c:pt>
                <c:pt idx="25">
                  <c:v>12000</c:v>
                </c:pt>
                <c:pt idx="26">
                  <c:v>12150</c:v>
                </c:pt>
                <c:pt idx="27">
                  <c:v>12150</c:v>
                </c:pt>
                <c:pt idx="28">
                  <c:v>12350</c:v>
                </c:pt>
                <c:pt idx="29">
                  <c:v>12350</c:v>
                </c:pt>
                <c:pt idx="30">
                  <c:v>12350</c:v>
                </c:pt>
                <c:pt idx="31">
                  <c:v>12350</c:v>
                </c:pt>
                <c:pt idx="32">
                  <c:v>12350</c:v>
                </c:pt>
                <c:pt idx="33">
                  <c:v>12350</c:v>
                </c:pt>
                <c:pt idx="34">
                  <c:v>12350</c:v>
                </c:pt>
                <c:pt idx="35">
                  <c:v>12350</c:v>
                </c:pt>
                <c:pt idx="36">
                  <c:v>12450</c:v>
                </c:pt>
                <c:pt idx="37">
                  <c:v>12450</c:v>
                </c:pt>
                <c:pt idx="38">
                  <c:v>12700</c:v>
                </c:pt>
                <c:pt idx="39">
                  <c:v>12700</c:v>
                </c:pt>
                <c:pt idx="40">
                  <c:v>12900</c:v>
                </c:pt>
                <c:pt idx="41">
                  <c:v>12900</c:v>
                </c:pt>
                <c:pt idx="42">
                  <c:v>12900</c:v>
                </c:pt>
                <c:pt idx="43">
                  <c:v>12800</c:v>
                </c:pt>
                <c:pt idx="44">
                  <c:v>12400</c:v>
                </c:pt>
                <c:pt idx="45">
                  <c:v>12000</c:v>
                </c:pt>
                <c:pt idx="46">
                  <c:v>11800</c:v>
                </c:pt>
                <c:pt idx="47">
                  <c:v>11750</c:v>
                </c:pt>
                <c:pt idx="48">
                  <c:v>11750</c:v>
                </c:pt>
                <c:pt idx="49">
                  <c:v>11750</c:v>
                </c:pt>
                <c:pt idx="50">
                  <c:v>11500</c:v>
                </c:pt>
                <c:pt idx="51">
                  <c:v>11500</c:v>
                </c:pt>
                <c:pt idx="52">
                  <c:v>11500</c:v>
                </c:pt>
                <c:pt idx="53">
                  <c:v>11400</c:v>
                </c:pt>
                <c:pt idx="54">
                  <c:v>11100</c:v>
                </c:pt>
                <c:pt idx="55">
                  <c:v>10900</c:v>
                </c:pt>
                <c:pt idx="56">
                  <c:v>10800</c:v>
                </c:pt>
                <c:pt idx="57">
                  <c:v>10800</c:v>
                </c:pt>
                <c:pt idx="58">
                  <c:v>10750</c:v>
                </c:pt>
                <c:pt idx="59">
                  <c:v>10850</c:v>
                </c:pt>
                <c:pt idx="60">
                  <c:v>10850</c:v>
                </c:pt>
                <c:pt idx="61">
                  <c:v>11250</c:v>
                </c:pt>
                <c:pt idx="62">
                  <c:v>11350</c:v>
                </c:pt>
                <c:pt idx="63">
                  <c:v>11350</c:v>
                </c:pt>
                <c:pt idx="64">
                  <c:v>11400</c:v>
                </c:pt>
                <c:pt idx="65">
                  <c:v>11400</c:v>
                </c:pt>
                <c:pt idx="66">
                  <c:v>11800</c:v>
                </c:pt>
                <c:pt idx="67">
                  <c:v>11900</c:v>
                </c:pt>
                <c:pt idx="68">
                  <c:v>12000</c:v>
                </c:pt>
                <c:pt idx="69">
                  <c:v>12000</c:v>
                </c:pt>
                <c:pt idx="70">
                  <c:v>12000</c:v>
                </c:pt>
                <c:pt idx="71">
                  <c:v>12000</c:v>
                </c:pt>
                <c:pt idx="72">
                  <c:v>12100</c:v>
                </c:pt>
                <c:pt idx="73">
                  <c:v>12100</c:v>
                </c:pt>
                <c:pt idx="74">
                  <c:v>12500</c:v>
                </c:pt>
                <c:pt idx="75">
                  <c:v>12800</c:v>
                </c:pt>
                <c:pt idx="76">
                  <c:v>12800</c:v>
                </c:pt>
                <c:pt idx="77">
                  <c:v>13250</c:v>
                </c:pt>
                <c:pt idx="78">
                  <c:v>13900</c:v>
                </c:pt>
                <c:pt idx="79">
                  <c:v>14300</c:v>
                </c:pt>
                <c:pt idx="80">
                  <c:v>14450</c:v>
                </c:pt>
                <c:pt idx="81">
                  <c:v>14350</c:v>
                </c:pt>
                <c:pt idx="82">
                  <c:v>14200</c:v>
                </c:pt>
                <c:pt idx="83">
                  <c:v>14200</c:v>
                </c:pt>
                <c:pt idx="84">
                  <c:v>13850</c:v>
                </c:pt>
                <c:pt idx="85">
                  <c:v>13850</c:v>
                </c:pt>
                <c:pt idx="86">
                  <c:v>13750</c:v>
                </c:pt>
                <c:pt idx="87">
                  <c:v>13750</c:v>
                </c:pt>
                <c:pt idx="88">
                  <c:v>13750</c:v>
                </c:pt>
                <c:pt idx="89">
                  <c:v>13750</c:v>
                </c:pt>
                <c:pt idx="90">
                  <c:v>14000</c:v>
                </c:pt>
                <c:pt idx="91">
                  <c:v>14000</c:v>
                </c:pt>
                <c:pt idx="92">
                  <c:v>14000</c:v>
                </c:pt>
                <c:pt idx="93">
                  <c:v>14000</c:v>
                </c:pt>
                <c:pt idx="94">
                  <c:v>14000</c:v>
                </c:pt>
                <c:pt idx="95">
                  <c:v>13850</c:v>
                </c:pt>
                <c:pt idx="96">
                  <c:v>13850</c:v>
                </c:pt>
                <c:pt idx="97">
                  <c:v>13700</c:v>
                </c:pt>
                <c:pt idx="98">
                  <c:v>13500</c:v>
                </c:pt>
                <c:pt idx="99">
                  <c:v>13500</c:v>
                </c:pt>
                <c:pt idx="100">
                  <c:v>13500</c:v>
                </c:pt>
                <c:pt idx="101">
                  <c:v>13500</c:v>
                </c:pt>
                <c:pt idx="102">
                  <c:v>14150</c:v>
                </c:pt>
                <c:pt idx="103">
                  <c:v>14150</c:v>
                </c:pt>
                <c:pt idx="104">
                  <c:v>14150</c:v>
                </c:pt>
                <c:pt idx="105">
                  <c:v>14350</c:v>
                </c:pt>
                <c:pt idx="106">
                  <c:v>14550</c:v>
                </c:pt>
                <c:pt idx="107">
                  <c:v>14550</c:v>
                </c:pt>
                <c:pt idx="108">
                  <c:v>14750</c:v>
                </c:pt>
                <c:pt idx="109">
                  <c:v>14950</c:v>
                </c:pt>
                <c:pt idx="110">
                  <c:v>14950</c:v>
                </c:pt>
                <c:pt idx="111">
                  <c:v>14950</c:v>
                </c:pt>
                <c:pt idx="112">
                  <c:v>15350</c:v>
                </c:pt>
                <c:pt idx="113">
                  <c:v>15350</c:v>
                </c:pt>
                <c:pt idx="114">
                  <c:v>17250</c:v>
                </c:pt>
                <c:pt idx="115">
                  <c:v>18250</c:v>
                </c:pt>
                <c:pt idx="116">
                  <c:v>19250</c:v>
                </c:pt>
                <c:pt idx="117">
                  <c:v>23550</c:v>
                </c:pt>
                <c:pt idx="118">
                  <c:v>27550</c:v>
                </c:pt>
                <c:pt idx="119">
                  <c:v>29750</c:v>
                </c:pt>
                <c:pt idx="120">
                  <c:v>36750</c:v>
                </c:pt>
                <c:pt idx="121">
                  <c:v>56750</c:v>
                </c:pt>
                <c:pt idx="122">
                  <c:v>65750</c:v>
                </c:pt>
                <c:pt idx="123">
                  <c:v>65750</c:v>
                </c:pt>
                <c:pt idx="124">
                  <c:v>65750</c:v>
                </c:pt>
                <c:pt idx="125">
                  <c:v>64750</c:v>
                </c:pt>
                <c:pt idx="126">
                  <c:v>64750</c:v>
                </c:pt>
                <c:pt idx="127">
                  <c:v>64750</c:v>
                </c:pt>
                <c:pt idx="128">
                  <c:v>56750</c:v>
                </c:pt>
                <c:pt idx="129">
                  <c:v>50750</c:v>
                </c:pt>
                <c:pt idx="130">
                  <c:v>41750</c:v>
                </c:pt>
                <c:pt idx="131">
                  <c:v>41750</c:v>
                </c:pt>
                <c:pt idx="132">
                  <c:v>28750</c:v>
                </c:pt>
                <c:pt idx="133">
                  <c:v>24750</c:v>
                </c:pt>
                <c:pt idx="134">
                  <c:v>23750</c:v>
                </c:pt>
                <c:pt idx="135">
                  <c:v>22750</c:v>
                </c:pt>
                <c:pt idx="136">
                  <c:v>22750</c:v>
                </c:pt>
                <c:pt idx="137">
                  <c:v>22750</c:v>
                </c:pt>
                <c:pt idx="138">
                  <c:v>22750</c:v>
                </c:pt>
                <c:pt idx="139">
                  <c:v>22750</c:v>
                </c:pt>
                <c:pt idx="140">
                  <c:v>22750</c:v>
                </c:pt>
                <c:pt idx="141">
                  <c:v>22750</c:v>
                </c:pt>
                <c:pt idx="142">
                  <c:v>22750</c:v>
                </c:pt>
                <c:pt idx="143">
                  <c:v>23250</c:v>
                </c:pt>
                <c:pt idx="144">
                  <c:v>23450</c:v>
                </c:pt>
                <c:pt idx="145">
                  <c:v>24150</c:v>
                </c:pt>
                <c:pt idx="146">
                  <c:v>24150</c:v>
                </c:pt>
                <c:pt idx="147">
                  <c:v>24150</c:v>
                </c:pt>
                <c:pt idx="148">
                  <c:v>23650</c:v>
                </c:pt>
                <c:pt idx="149">
                  <c:v>23650</c:v>
                </c:pt>
                <c:pt idx="150">
                  <c:v>22550</c:v>
                </c:pt>
                <c:pt idx="151">
                  <c:v>22250</c:v>
                </c:pt>
                <c:pt idx="152">
                  <c:v>22250</c:v>
                </c:pt>
                <c:pt idx="153">
                  <c:v>22250</c:v>
                </c:pt>
                <c:pt idx="154">
                  <c:v>22050</c:v>
                </c:pt>
                <c:pt idx="155">
                  <c:v>21850</c:v>
                </c:pt>
                <c:pt idx="156">
                  <c:v>20950</c:v>
                </c:pt>
                <c:pt idx="157">
                  <c:v>19950</c:v>
                </c:pt>
                <c:pt idx="158">
                  <c:v>19050</c:v>
                </c:pt>
                <c:pt idx="159">
                  <c:v>19050</c:v>
                </c:pt>
                <c:pt idx="160">
                  <c:v>20050</c:v>
                </c:pt>
                <c:pt idx="161">
                  <c:v>19350</c:v>
                </c:pt>
                <c:pt idx="162">
                  <c:v>19150</c:v>
                </c:pt>
                <c:pt idx="163">
                  <c:v>19150</c:v>
                </c:pt>
                <c:pt idx="164">
                  <c:v>19150</c:v>
                </c:pt>
                <c:pt idx="165">
                  <c:v>19150</c:v>
                </c:pt>
                <c:pt idx="166">
                  <c:v>19150</c:v>
                </c:pt>
                <c:pt idx="167">
                  <c:v>19400</c:v>
                </c:pt>
                <c:pt idx="168">
                  <c:v>21850</c:v>
                </c:pt>
                <c:pt idx="169">
                  <c:v>21850</c:v>
                </c:pt>
                <c:pt idx="170">
                  <c:v>19850</c:v>
                </c:pt>
                <c:pt idx="171">
                  <c:v>20650</c:v>
                </c:pt>
                <c:pt idx="172">
                  <c:v>20500</c:v>
                </c:pt>
                <c:pt idx="173">
                  <c:v>20600</c:v>
                </c:pt>
                <c:pt idx="174">
                  <c:v>21550</c:v>
                </c:pt>
                <c:pt idx="175">
                  <c:v>21500</c:v>
                </c:pt>
                <c:pt idx="176">
                  <c:v>21500</c:v>
                </c:pt>
                <c:pt idx="177">
                  <c:v>21550</c:v>
                </c:pt>
                <c:pt idx="178">
                  <c:v>21600</c:v>
                </c:pt>
                <c:pt idx="179">
                  <c:v>21400</c:v>
                </c:pt>
                <c:pt idx="180">
                  <c:v>21250</c:v>
                </c:pt>
                <c:pt idx="181">
                  <c:v>21050</c:v>
                </c:pt>
                <c:pt idx="182">
                  <c:v>20350</c:v>
                </c:pt>
                <c:pt idx="183">
                  <c:v>20100</c:v>
                </c:pt>
                <c:pt idx="184">
                  <c:v>20000</c:v>
                </c:pt>
                <c:pt idx="185">
                  <c:v>19700</c:v>
                </c:pt>
                <c:pt idx="186">
                  <c:v>19500</c:v>
                </c:pt>
                <c:pt idx="187">
                  <c:v>19200</c:v>
                </c:pt>
                <c:pt idx="188">
                  <c:v>18900</c:v>
                </c:pt>
                <c:pt idx="189">
                  <c:v>18700</c:v>
                </c:pt>
                <c:pt idx="190">
                  <c:v>18550</c:v>
                </c:pt>
                <c:pt idx="191">
                  <c:v>18550</c:v>
                </c:pt>
                <c:pt idx="192">
                  <c:v>18550</c:v>
                </c:pt>
                <c:pt idx="193">
                  <c:v>18250</c:v>
                </c:pt>
                <c:pt idx="194">
                  <c:v>18350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1-4ABB-89B2-B46A09D3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17392"/>
        <c:axId val="240724464"/>
      </c:lineChart>
      <c:dateAx>
        <c:axId val="24071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24464"/>
        <c:crosses val="autoZero"/>
        <c:auto val="1"/>
        <c:lblOffset val="100"/>
        <c:baseTimeUnit val="days"/>
      </c:dateAx>
      <c:valAx>
        <c:axId val="240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127000</xdr:rowOff>
    </xdr:to>
    <xdr:sp macro="" textlink="">
      <xdr:nvSpPr>
        <xdr:cNvPr id="3073" name="AutoShape 1" descr="PV Value Chain">
          <a:extLst>
            <a:ext uri="{FF2B5EF4-FFF2-40B4-BE49-F238E27FC236}">
              <a16:creationId xmlns:a16="http://schemas.microsoft.com/office/drawing/2014/main" id="{6F4D0EAA-7A3C-65D1-D539-AE7F2EF00EC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375343</xdr:colOff>
      <xdr:row>3</xdr:row>
      <xdr:rowOff>109708</xdr:rowOff>
    </xdr:from>
    <xdr:to>
      <xdr:col>13</xdr:col>
      <xdr:colOff>277960</xdr:colOff>
      <xdr:row>47</xdr:row>
      <xdr:rowOff>165100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3A79AC22-D491-3E86-2DE3-EFEF612E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5343" y="629253"/>
          <a:ext cx="8610430" cy="7674122"/>
        </a:xfrm>
        <a:prstGeom prst="rect">
          <a:avLst/>
        </a:prstGeom>
      </xdr:spPr>
    </xdr:pic>
    <xdr:clientData/>
  </xdr:twoCellAnchor>
  <xdr:twoCellAnchor editAs="oneCell">
    <xdr:from>
      <xdr:col>14</xdr:col>
      <xdr:colOff>157308</xdr:colOff>
      <xdr:row>4</xdr:row>
      <xdr:rowOff>30982</xdr:rowOff>
    </xdr:from>
    <xdr:to>
      <xdr:col>18</xdr:col>
      <xdr:colOff>2451726</xdr:colOff>
      <xdr:row>18</xdr:row>
      <xdr:rowOff>114572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8151195-327A-3F3A-21EE-973A3B3CA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4544" y="751418"/>
          <a:ext cx="7854844" cy="2605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275460</xdr:colOff>
      <xdr:row>160</xdr:row>
      <xdr:rowOff>81498</xdr:rowOff>
    </xdr:from>
    <xdr:to>
      <xdr:col>30</xdr:col>
      <xdr:colOff>2174</xdr:colOff>
      <xdr:row>200</xdr:row>
      <xdr:rowOff>119530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B6846C-FBFD-4396-AA5F-8E6AF5A0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78105</xdr:colOff>
      <xdr:row>175</xdr:row>
      <xdr:rowOff>53340</xdr:rowOff>
    </xdr:from>
    <xdr:to>
      <xdr:col>18</xdr:col>
      <xdr:colOff>161925</xdr:colOff>
      <xdr:row>191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4686ED-375D-9309-556F-A8DF71E0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sights.ceicdata.com/series/459959877_SR144668567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insights.ceicdata.com/series/5724301_SR2803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2902-D1F2-4AF0-A207-A9953D8CA884}">
  <dimension ref="A1:R196"/>
  <sheetViews>
    <sheetView tabSelected="1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L2" sqref="L2:L196"/>
    </sheetView>
  </sheetViews>
  <sheetFormatPr defaultRowHeight="14.1"/>
  <cols>
    <col min="1" max="1" width="8.1484375" bestFit="1" customWidth="1"/>
    <col min="2" max="2" width="14.3984375" bestFit="1" customWidth="1"/>
    <col min="3" max="11" width="11.94921875" customWidth="1"/>
    <col min="12" max="12" width="13.8984375" bestFit="1" customWidth="1"/>
    <col min="13" max="13" width="11.94921875" customWidth="1"/>
  </cols>
  <sheetData>
    <row r="1" spans="1:18">
      <c r="A1" s="64" t="s">
        <v>0</v>
      </c>
      <c r="B1" s="65" t="s">
        <v>830</v>
      </c>
      <c r="C1" s="66" t="s">
        <v>831</v>
      </c>
      <c r="D1" s="66" t="s">
        <v>850</v>
      </c>
      <c r="E1" s="66" t="s">
        <v>1265</v>
      </c>
      <c r="F1" s="67" t="s">
        <v>836</v>
      </c>
      <c r="G1" s="67" t="s">
        <v>875</v>
      </c>
      <c r="H1" s="67" t="s">
        <v>837</v>
      </c>
      <c r="I1" s="67" t="s">
        <v>1264</v>
      </c>
      <c r="J1" s="67" t="s">
        <v>849</v>
      </c>
      <c r="K1" s="65" t="s">
        <v>848</v>
      </c>
      <c r="L1" s="65" t="s">
        <v>861</v>
      </c>
      <c r="M1" s="65" t="s">
        <v>862</v>
      </c>
      <c r="N1" s="66"/>
      <c r="O1" s="67"/>
      <c r="P1" s="67"/>
      <c r="Q1" s="67"/>
      <c r="R1" s="65"/>
    </row>
    <row r="2" spans="1:18">
      <c r="A2" s="11">
        <v>43614</v>
      </c>
      <c r="B2" s="61">
        <f>'silicon price by week'!N4</f>
        <v>7.4766666666666666</v>
      </c>
      <c r="C2" s="62">
        <f>'raw material price by week'!H3</f>
        <v>12725</v>
      </c>
      <c r="D2" s="62">
        <f>'diamond wire'!E8</f>
        <v>0.26700000000000002</v>
      </c>
      <c r="E2" s="62">
        <f>EVA!B9</f>
        <v>7300</v>
      </c>
      <c r="F2" s="63">
        <f>multiTimeline_silicon!B4</f>
        <v>16</v>
      </c>
      <c r="G2" s="63">
        <f>multiTimeline_solarpanel!B69</f>
        <v>60</v>
      </c>
      <c r="H2" s="63">
        <f>ppi_china!E4</f>
        <v>0.15</v>
      </c>
      <c r="I2" s="78">
        <f>PMI!B126</f>
        <v>10.66</v>
      </c>
      <c r="J2" s="63">
        <f>cpi_China!B37</f>
        <v>25.675000000000001</v>
      </c>
      <c r="K2" s="61">
        <f>'FRED Graph'!B16</f>
        <v>3.99</v>
      </c>
      <c r="L2" s="61">
        <f>coal!B14</f>
        <v>580</v>
      </c>
      <c r="M2" s="61">
        <f>nymex!B184</f>
        <v>61.86</v>
      </c>
    </row>
    <row r="3" spans="1:18">
      <c r="A3" s="11">
        <v>43621</v>
      </c>
      <c r="B3" s="61">
        <f>'silicon price by week'!N5</f>
        <v>7.4766666666666666</v>
      </c>
      <c r="C3" s="62">
        <f>'raw material price by week'!H4</f>
        <v>12675</v>
      </c>
      <c r="D3" s="62">
        <f>'diamond wire'!E9</f>
        <v>0.26700000000000002</v>
      </c>
      <c r="E3" s="62">
        <f>EVA!B10</f>
        <v>7300</v>
      </c>
      <c r="F3" s="63">
        <f>multiTimeline_silicon!B5</f>
        <v>17</v>
      </c>
      <c r="G3" s="63">
        <f>multiTimeline_solarpanel!B70</f>
        <v>61</v>
      </c>
      <c r="H3" s="63">
        <f>ppi_china!E5</f>
        <v>0.15</v>
      </c>
      <c r="I3" s="78">
        <f>PMI!B127</f>
        <v>10.66</v>
      </c>
      <c r="J3" s="63">
        <f>cpi_China!B38</f>
        <v>25.675000000000001</v>
      </c>
      <c r="K3" s="61">
        <f>'FRED Graph'!B17</f>
        <v>3.82</v>
      </c>
      <c r="L3" s="61">
        <f>coal!B15</f>
        <v>580</v>
      </c>
      <c r="M3" s="61">
        <f>nymex!B185</f>
        <v>62.03</v>
      </c>
    </row>
    <row r="4" spans="1:18">
      <c r="A4" s="11">
        <v>43628</v>
      </c>
      <c r="B4" s="61">
        <f>'silicon price by week'!N6</f>
        <v>7.4833333333333343</v>
      </c>
      <c r="C4" s="62">
        <f>'raw material price by week'!H5</f>
        <v>12675</v>
      </c>
      <c r="D4" s="62">
        <f>'diamond wire'!E10</f>
        <v>0.26600000000000001</v>
      </c>
      <c r="E4" s="62">
        <f>EVA!B11</f>
        <v>7300</v>
      </c>
      <c r="F4" s="63">
        <f>multiTimeline_silicon!B6</f>
        <v>18</v>
      </c>
      <c r="G4" s="63">
        <f>multiTimeline_solarpanel!B71</f>
        <v>67</v>
      </c>
      <c r="H4" s="63">
        <f>ppi_china!E6</f>
        <v>0</v>
      </c>
      <c r="I4" s="78">
        <f>PMI!B128</f>
        <v>10.66</v>
      </c>
      <c r="J4" s="63">
        <f>cpi_China!B39</f>
        <v>25.675000000000001</v>
      </c>
      <c r="K4" s="61">
        <f>'FRED Graph'!B18</f>
        <v>3.82</v>
      </c>
      <c r="L4" s="61">
        <f>coal!B16</f>
        <v>580</v>
      </c>
      <c r="M4" s="61">
        <f>nymex!B186</f>
        <v>60.95</v>
      </c>
    </row>
    <row r="5" spans="1:18">
      <c r="A5" s="11">
        <v>43635</v>
      </c>
      <c r="B5" s="61">
        <f>'silicon price by week'!N7</f>
        <v>7.52</v>
      </c>
      <c r="C5" s="62">
        <f>'raw material price by week'!H6</f>
        <v>12675</v>
      </c>
      <c r="D5" s="62">
        <f>'diamond wire'!E11</f>
        <v>0.26600000000000001</v>
      </c>
      <c r="E5" s="62">
        <f>EVA!B12</f>
        <v>6890</v>
      </c>
      <c r="F5" s="63">
        <f>multiTimeline_silicon!B7</f>
        <v>32</v>
      </c>
      <c r="G5" s="63">
        <f>multiTimeline_solarpanel!B72</f>
        <v>59</v>
      </c>
      <c r="H5" s="63">
        <f>ppi_china!E7</f>
        <v>0</v>
      </c>
      <c r="I5" s="78">
        <f>PMI!B129</f>
        <v>10.66</v>
      </c>
      <c r="J5" s="63">
        <f>cpi_China!B40</f>
        <v>25.675000000000001</v>
      </c>
      <c r="K5" s="61">
        <f>'FRED Graph'!B19</f>
        <v>3.84</v>
      </c>
      <c r="L5" s="61">
        <f>coal!B17</f>
        <v>580</v>
      </c>
      <c r="M5" s="61">
        <f>nymex!B187</f>
        <v>56.97</v>
      </c>
    </row>
    <row r="6" spans="1:18">
      <c r="A6" s="11">
        <v>43642</v>
      </c>
      <c r="B6" s="61">
        <f>'silicon price by week'!N8</f>
        <v>7.62</v>
      </c>
      <c r="C6" s="62">
        <f>'raw material price by week'!H7</f>
        <v>12625</v>
      </c>
      <c r="D6" s="62">
        <f>'diamond wire'!E12</f>
        <v>0.26600000000000001</v>
      </c>
      <c r="E6" s="62">
        <f>EVA!B13</f>
        <v>6850</v>
      </c>
      <c r="F6" s="63">
        <f>multiTimeline_silicon!B8</f>
        <v>29</v>
      </c>
      <c r="G6" s="63">
        <f>multiTimeline_solarpanel!B73</f>
        <v>54</v>
      </c>
      <c r="H6" s="63">
        <f>ppi_china!E8</f>
        <v>0</v>
      </c>
      <c r="I6" s="78">
        <f>PMI!B130</f>
        <v>13.25</v>
      </c>
      <c r="J6" s="63">
        <f>cpi_China!B41</f>
        <v>25.675000000000001</v>
      </c>
      <c r="K6" s="61">
        <f>'FRED Graph'!B20</f>
        <v>3.73</v>
      </c>
      <c r="L6" s="61">
        <f>coal!B18</f>
        <v>580</v>
      </c>
      <c r="M6" s="61">
        <f>nymex!B188</f>
        <v>52.94</v>
      </c>
    </row>
    <row r="7" spans="1:18">
      <c r="A7" s="11">
        <v>43649</v>
      </c>
      <c r="B7" s="61">
        <f>'silicon price by week'!N9</f>
        <v>7.62</v>
      </c>
      <c r="C7" s="62">
        <f>'raw material price by week'!H8</f>
        <v>12575</v>
      </c>
      <c r="D7" s="62">
        <f>'diamond wire'!E13</f>
        <v>0.26600000000000001</v>
      </c>
      <c r="E7" s="62">
        <f>EVA!B14</f>
        <v>6830</v>
      </c>
      <c r="F7" s="63">
        <f>multiTimeline_silicon!B9</f>
        <v>16</v>
      </c>
      <c r="G7" s="63">
        <f>multiTimeline_solarpanel!B74</f>
        <v>59</v>
      </c>
      <c r="H7" s="63">
        <f>ppi_china!E9</f>
        <v>0</v>
      </c>
      <c r="I7" s="78">
        <f>PMI!B131</f>
        <v>13.25</v>
      </c>
      <c r="J7" s="63">
        <f>cpi_China!B42</f>
        <v>20.56</v>
      </c>
      <c r="K7" s="61">
        <f>'FRED Graph'!B21</f>
        <v>3.75</v>
      </c>
      <c r="L7" s="61">
        <f>coal!B19</f>
        <v>580</v>
      </c>
      <c r="M7" s="61">
        <f>nymex!B189</f>
        <v>52.45</v>
      </c>
    </row>
    <row r="8" spans="1:18">
      <c r="A8" s="11">
        <v>43656</v>
      </c>
      <c r="B8" s="61">
        <f>'silicon price by week'!N10</f>
        <v>7.62</v>
      </c>
      <c r="C8" s="62">
        <f>'raw material price by week'!H9</f>
        <v>12875</v>
      </c>
      <c r="D8" s="62">
        <f>'diamond wire'!E14</f>
        <v>0.26766666666666666</v>
      </c>
      <c r="E8" s="62">
        <f>EVA!B15</f>
        <v>6700</v>
      </c>
      <c r="F8" s="63">
        <f>multiTimeline_silicon!B10</f>
        <v>29</v>
      </c>
      <c r="G8" s="63">
        <f>multiTimeline_solarpanel!B75</f>
        <v>59</v>
      </c>
      <c r="H8" s="63">
        <f>ppi_china!E10</f>
        <v>-0.06</v>
      </c>
      <c r="I8" s="78">
        <f>PMI!B132</f>
        <v>13.25</v>
      </c>
      <c r="J8" s="63">
        <f>cpi_China!B43</f>
        <v>20.56</v>
      </c>
      <c r="K8" s="61">
        <f>'FRED Graph'!B22</f>
        <v>3.75</v>
      </c>
      <c r="L8" s="61">
        <f>coal!B20</f>
        <v>580</v>
      </c>
      <c r="M8" s="61">
        <f>nymex!B190</f>
        <v>54.92</v>
      </c>
    </row>
    <row r="9" spans="1:18">
      <c r="A9" s="11">
        <v>43663</v>
      </c>
      <c r="B9" s="61">
        <f>'silicon price by week'!N11</f>
        <v>7.62</v>
      </c>
      <c r="C9" s="62">
        <f>'raw material price by week'!H10</f>
        <v>12125</v>
      </c>
      <c r="D9" s="62">
        <f>'diamond wire'!E15</f>
        <v>0.27400000000000002</v>
      </c>
      <c r="E9" s="62">
        <f>EVA!B16</f>
        <v>6700</v>
      </c>
      <c r="F9" s="63">
        <f>multiTimeline_silicon!B11</f>
        <v>0</v>
      </c>
      <c r="G9" s="63">
        <f>multiTimeline_solarpanel!B76</f>
        <v>61</v>
      </c>
      <c r="H9" s="63">
        <f>ppi_china!E11</f>
        <v>-0.06</v>
      </c>
      <c r="I9" s="78">
        <f>PMI!B133</f>
        <v>13.25</v>
      </c>
      <c r="J9" s="63">
        <f>cpi_China!B44</f>
        <v>20.56</v>
      </c>
      <c r="K9" s="61">
        <f>'FRED Graph'!B23</f>
        <v>3.81</v>
      </c>
      <c r="L9" s="61">
        <f>coal!B21</f>
        <v>580</v>
      </c>
      <c r="M9" s="61">
        <f>nymex!B191</f>
        <v>58.64</v>
      </c>
    </row>
    <row r="10" spans="1:18">
      <c r="A10" s="11">
        <v>43670</v>
      </c>
      <c r="B10" s="61">
        <f>'silicon price by week'!N12</f>
        <v>7.62</v>
      </c>
      <c r="C10" s="62">
        <f>'raw material price by week'!H11</f>
        <v>12100</v>
      </c>
      <c r="D10" s="62">
        <f>'diamond wire'!E16</f>
        <v>0.27833333333333338</v>
      </c>
      <c r="E10" s="62">
        <f>EVA!B17</f>
        <v>6700</v>
      </c>
      <c r="F10" s="63">
        <f>multiTimeline_silicon!B12</f>
        <v>0</v>
      </c>
      <c r="G10" s="63">
        <f>multiTimeline_solarpanel!B77</f>
        <v>62</v>
      </c>
      <c r="H10" s="63">
        <f>ppi_china!E12</f>
        <v>-0.06</v>
      </c>
      <c r="I10" s="78">
        <f>PMI!B134</f>
        <v>13.28</v>
      </c>
      <c r="J10" s="63">
        <f>cpi_China!B45</f>
        <v>20.56</v>
      </c>
      <c r="K10" s="61">
        <f>'FRED Graph'!B24</f>
        <v>3.75</v>
      </c>
      <c r="L10" s="61">
        <f>coal!B22</f>
        <v>580</v>
      </c>
      <c r="M10" s="61">
        <f>nymex!B192</f>
        <v>57.66</v>
      </c>
    </row>
    <row r="11" spans="1:18">
      <c r="A11" s="11">
        <v>43677</v>
      </c>
      <c r="B11" s="61">
        <f>'silicon price by week'!N13</f>
        <v>7.62</v>
      </c>
      <c r="C11" s="62">
        <f>'raw material price by week'!H12</f>
        <v>12000</v>
      </c>
      <c r="D11" s="62">
        <f>'diamond wire'!E17</f>
        <v>0.28066666666666668</v>
      </c>
      <c r="E11" s="62">
        <f>EVA!B18</f>
        <v>6660</v>
      </c>
      <c r="F11" s="63">
        <f>multiTimeline_silicon!B13</f>
        <v>15</v>
      </c>
      <c r="G11" s="63">
        <f>multiTimeline_solarpanel!B78</f>
        <v>59</v>
      </c>
      <c r="H11" s="63">
        <f>ppi_china!E13</f>
        <v>-0.06</v>
      </c>
      <c r="I11" s="78">
        <f>PMI!B135</f>
        <v>13.28</v>
      </c>
      <c r="J11" s="63">
        <f>cpi_China!B46</f>
        <v>20.56</v>
      </c>
      <c r="K11" s="61">
        <f>'FRED Graph'!B25</f>
        <v>3.75</v>
      </c>
      <c r="L11" s="61">
        <f>coal!B23</f>
        <v>580</v>
      </c>
      <c r="M11" s="61">
        <f>nymex!B193</f>
        <v>59.4</v>
      </c>
    </row>
    <row r="12" spans="1:18">
      <c r="A12" s="11">
        <v>43684</v>
      </c>
      <c r="B12" s="61">
        <f>'silicon price by week'!N14</f>
        <v>7.5466666666666669</v>
      </c>
      <c r="C12" s="62">
        <f>'raw material price by week'!H13</f>
        <v>12000</v>
      </c>
      <c r="D12" s="62">
        <f>'diamond wire'!E18</f>
        <v>0.28066666666666668</v>
      </c>
      <c r="E12" s="62">
        <f>EVA!B19</f>
        <v>6650</v>
      </c>
      <c r="F12" s="63">
        <f>multiTimeline_silicon!B14</f>
        <v>28</v>
      </c>
      <c r="G12" s="63">
        <f>multiTimeline_solarpanel!B79</f>
        <v>51</v>
      </c>
      <c r="H12" s="63">
        <f>ppi_china!E14</f>
        <v>-0.06</v>
      </c>
      <c r="I12" s="78">
        <f>PMI!B136</f>
        <v>13.28</v>
      </c>
      <c r="J12" s="63">
        <f>cpi_China!B47</f>
        <v>25.7</v>
      </c>
      <c r="K12" s="61">
        <f>'FRED Graph'!B26</f>
        <v>3.6</v>
      </c>
      <c r="L12" s="61">
        <f>coal!B24</f>
        <v>580</v>
      </c>
      <c r="M12" s="61">
        <f>nymex!B194</f>
        <v>56.95</v>
      </c>
    </row>
    <row r="13" spans="1:18">
      <c r="A13" s="11">
        <v>43691</v>
      </c>
      <c r="B13" s="61">
        <f>'silicon price by week'!N15</f>
        <v>7.5466666666666669</v>
      </c>
      <c r="C13" s="62">
        <f>'raw material price by week'!H14</f>
        <v>11800</v>
      </c>
      <c r="D13" s="62">
        <f>'diamond wire'!E19</f>
        <v>0.28066666666666668</v>
      </c>
      <c r="E13" s="62">
        <f>EVA!B20</f>
        <v>6600</v>
      </c>
      <c r="F13" s="63">
        <f>multiTimeline_silicon!B15</f>
        <v>30</v>
      </c>
      <c r="G13" s="63">
        <f>multiTimeline_solarpanel!B80</f>
        <v>56</v>
      </c>
      <c r="H13" s="63">
        <f>ppi_china!E15</f>
        <v>-0.2</v>
      </c>
      <c r="I13" s="78">
        <f>PMI!B137</f>
        <v>13.28</v>
      </c>
      <c r="J13" s="63">
        <f>cpi_China!B48</f>
        <v>25.7</v>
      </c>
      <c r="K13" s="61">
        <f>'FRED Graph'!B27</f>
        <v>3.6</v>
      </c>
      <c r="L13" s="61">
        <f>coal!B25</f>
        <v>580</v>
      </c>
      <c r="M13" s="61">
        <f>nymex!B195</f>
        <v>56.25</v>
      </c>
    </row>
    <row r="14" spans="1:18">
      <c r="A14" s="11">
        <v>43698</v>
      </c>
      <c r="B14" s="61">
        <f>'silicon price by week'!N16</f>
        <v>7.5466666666666669</v>
      </c>
      <c r="C14" s="62">
        <f>'raw material price by week'!H15</f>
        <v>11775</v>
      </c>
      <c r="D14" s="62">
        <f>'diamond wire'!E20</f>
        <v>0.28066666666666668</v>
      </c>
      <c r="E14" s="62">
        <f>EVA!B21</f>
        <v>6600</v>
      </c>
      <c r="F14" s="63">
        <f>multiTimeline_silicon!B16</f>
        <v>21</v>
      </c>
      <c r="G14" s="63">
        <f>multiTimeline_solarpanel!B81</f>
        <v>59</v>
      </c>
      <c r="H14" s="63">
        <f>ppi_china!E16</f>
        <v>-0.2</v>
      </c>
      <c r="I14" s="78">
        <f>PMI!B138</f>
        <v>10.6</v>
      </c>
      <c r="J14" s="63">
        <f>cpi_China!B49</f>
        <v>25.7</v>
      </c>
      <c r="K14" s="61">
        <f>'FRED Graph'!B28</f>
        <v>3.55</v>
      </c>
      <c r="L14" s="61">
        <f>coal!B26</f>
        <v>580</v>
      </c>
      <c r="M14" s="61">
        <f>nymex!B196</f>
        <v>56.59</v>
      </c>
    </row>
    <row r="15" spans="1:18">
      <c r="A15" s="11">
        <v>43705</v>
      </c>
      <c r="B15" s="61">
        <f>'silicon price by week'!N17</f>
        <v>7.5466666666666669</v>
      </c>
      <c r="C15" s="62">
        <f>'raw material price by week'!H16</f>
        <v>11775</v>
      </c>
      <c r="D15" s="62">
        <f>'diamond wire'!E21</f>
        <v>0.28066666666666668</v>
      </c>
      <c r="E15" s="62">
        <f>EVA!B22</f>
        <v>6600</v>
      </c>
      <c r="F15" s="63">
        <f>multiTimeline_silicon!B17</f>
        <v>21</v>
      </c>
      <c r="G15" s="63">
        <f>multiTimeline_solarpanel!B82</f>
        <v>56</v>
      </c>
      <c r="H15" s="63">
        <f>ppi_china!E17</f>
        <v>-0.2</v>
      </c>
      <c r="I15" s="78">
        <f>PMI!B139</f>
        <v>10.6</v>
      </c>
      <c r="J15" s="63">
        <f>cpi_China!B50</f>
        <v>25.7</v>
      </c>
      <c r="K15" s="61">
        <f>'FRED Graph'!B29</f>
        <v>3.58</v>
      </c>
      <c r="L15" s="61">
        <f>coal!B27</f>
        <v>580</v>
      </c>
      <c r="M15" s="61">
        <f>nymex!B197</f>
        <v>53.59</v>
      </c>
    </row>
    <row r="16" spans="1:18">
      <c r="A16" s="11">
        <v>43712</v>
      </c>
      <c r="B16" s="61">
        <f>'silicon price by week'!N18</f>
        <v>7.47</v>
      </c>
      <c r="C16" s="62">
        <f>'raw material price by week'!H17</f>
        <v>11775</v>
      </c>
      <c r="D16" s="62">
        <f>'diamond wire'!E22</f>
        <v>0.28066666666666668</v>
      </c>
      <c r="E16" s="62">
        <f>EVA!B23</f>
        <v>6600</v>
      </c>
      <c r="F16" s="63">
        <f>multiTimeline_silicon!B18</f>
        <v>18</v>
      </c>
      <c r="G16" s="63">
        <f>multiTimeline_solarpanel!B83</f>
        <v>54</v>
      </c>
      <c r="H16" s="63">
        <f>ppi_china!E18</f>
        <v>-0.2</v>
      </c>
      <c r="I16" s="78">
        <f>PMI!B140</f>
        <v>10.6</v>
      </c>
      <c r="J16" s="63">
        <f>cpi_China!B51</f>
        <v>20.6</v>
      </c>
      <c r="K16" s="61">
        <f>'FRED Graph'!B30</f>
        <v>3.49</v>
      </c>
      <c r="L16" s="61">
        <f>coal!B28</f>
        <v>580</v>
      </c>
      <c r="M16" s="61">
        <f>nymex!B198</f>
        <v>55.22</v>
      </c>
    </row>
    <row r="17" spans="1:13">
      <c r="A17" s="11">
        <v>43719</v>
      </c>
      <c r="B17" s="61">
        <f>'silicon price by week'!N19</f>
        <v>7.47</v>
      </c>
      <c r="C17" s="62">
        <f>'raw material price by week'!H18</f>
        <v>11875</v>
      </c>
      <c r="D17" s="62">
        <f>'diamond wire'!E23</f>
        <v>0.28066666666666668</v>
      </c>
      <c r="E17" s="62">
        <f>EVA!B24</f>
        <v>6600</v>
      </c>
      <c r="F17" s="63">
        <f>multiTimeline_silicon!B19</f>
        <v>29</v>
      </c>
      <c r="G17" s="63">
        <f>multiTimeline_solarpanel!B84</f>
        <v>55</v>
      </c>
      <c r="H17" s="63">
        <f>ppi_china!E19</f>
        <v>-0.24</v>
      </c>
      <c r="I17" s="78">
        <f>PMI!B141</f>
        <v>10.6</v>
      </c>
      <c r="J17" s="63">
        <f>cpi_China!B52</f>
        <v>20.6</v>
      </c>
      <c r="K17" s="61">
        <f>'FRED Graph'!B31</f>
        <v>3.56</v>
      </c>
      <c r="L17" s="61">
        <f>coal!B29</f>
        <v>580</v>
      </c>
      <c r="M17" s="61">
        <f>nymex!B199</f>
        <v>55.51</v>
      </c>
    </row>
    <row r="18" spans="1:13">
      <c r="A18" s="11">
        <v>43726</v>
      </c>
      <c r="B18" s="61">
        <f>'silicon price by week'!N20</f>
        <v>7.47</v>
      </c>
      <c r="C18" s="62">
        <f>'raw material price by week'!H19</f>
        <v>11825</v>
      </c>
      <c r="D18" s="62">
        <f>'diamond wire'!E24</f>
        <v>0.27900000000000003</v>
      </c>
      <c r="E18" s="62">
        <f>EVA!B25</f>
        <v>6500</v>
      </c>
      <c r="F18" s="63">
        <f>multiTimeline_silicon!B20</f>
        <v>29</v>
      </c>
      <c r="G18" s="63">
        <f>multiTimeline_solarpanel!B85</f>
        <v>51</v>
      </c>
      <c r="H18" s="63">
        <f>ppi_china!E20</f>
        <v>-0.24</v>
      </c>
      <c r="I18" s="78">
        <f>PMI!B142</f>
        <v>10.6</v>
      </c>
      <c r="J18" s="63">
        <f>cpi_China!B53</f>
        <v>20.6</v>
      </c>
      <c r="K18" s="61">
        <f>'FRED Graph'!B32</f>
        <v>3.73</v>
      </c>
      <c r="L18" s="61">
        <f>coal!B30</f>
        <v>575</v>
      </c>
      <c r="M18" s="61">
        <f>nymex!B200</f>
        <v>55.43</v>
      </c>
    </row>
    <row r="19" spans="1:13">
      <c r="A19" s="11">
        <v>43733</v>
      </c>
      <c r="B19" s="61">
        <f>'silicon price by week'!N21</f>
        <v>7.47</v>
      </c>
      <c r="C19" s="62">
        <f>'raw material price by week'!H20</f>
        <v>11825</v>
      </c>
      <c r="D19" s="62">
        <f>'diamond wire'!E25</f>
        <v>0.27766666666666667</v>
      </c>
      <c r="E19" s="62">
        <f>EVA!B26</f>
        <v>6500</v>
      </c>
      <c r="F19" s="63">
        <f>multiTimeline_silicon!B21</f>
        <v>22</v>
      </c>
      <c r="G19" s="63">
        <f>multiTimeline_solarpanel!B86</f>
        <v>56</v>
      </c>
      <c r="H19" s="63">
        <f>ppi_china!E21</f>
        <v>-0.24</v>
      </c>
      <c r="I19" s="78">
        <f>PMI!B143</f>
        <v>13.28</v>
      </c>
      <c r="J19" s="63">
        <f>cpi_China!B54</f>
        <v>20.6</v>
      </c>
      <c r="K19" s="61">
        <f>'FRED Graph'!B33</f>
        <v>3.64</v>
      </c>
      <c r="L19" s="61">
        <f>coal!B31</f>
        <v>575</v>
      </c>
      <c r="M19" s="61">
        <f>nymex!B201</f>
        <v>55.7</v>
      </c>
    </row>
    <row r="20" spans="1:13">
      <c r="A20" s="11">
        <v>43740</v>
      </c>
      <c r="B20" s="61">
        <f>'silicon price by week'!N22</f>
        <v>7.47</v>
      </c>
      <c r="C20" s="62">
        <f>'raw material price by week'!H21</f>
        <v>11825</v>
      </c>
      <c r="D20" s="62">
        <f>'diamond wire'!E26</f>
        <v>0.27566666666666667</v>
      </c>
      <c r="E20" s="62">
        <f>EVA!B27</f>
        <v>6420</v>
      </c>
      <c r="F20" s="63">
        <f>multiTimeline_silicon!B22</f>
        <v>34</v>
      </c>
      <c r="G20" s="63">
        <f>multiTimeline_solarpanel!B87</f>
        <v>53</v>
      </c>
      <c r="H20" s="63">
        <f>ppi_china!E22</f>
        <v>-0.24</v>
      </c>
      <c r="I20" s="78">
        <f>PMI!B144</f>
        <v>13.28</v>
      </c>
      <c r="J20" s="63">
        <f>cpi_China!B55</f>
        <v>20.6</v>
      </c>
      <c r="K20" s="61">
        <f>'FRED Graph'!B34</f>
        <v>3.65</v>
      </c>
      <c r="L20" s="61">
        <f>coal!B32</f>
        <v>575</v>
      </c>
      <c r="M20" s="61">
        <f>nymex!B202</f>
        <v>56.37</v>
      </c>
    </row>
    <row r="21" spans="1:13">
      <c r="A21" s="11">
        <v>43747</v>
      </c>
      <c r="B21" s="61">
        <f>'silicon price by week'!N23</f>
        <v>7.47</v>
      </c>
      <c r="C21" s="62">
        <f>'raw material price by week'!H22</f>
        <v>11825</v>
      </c>
      <c r="D21" s="62">
        <f>'diamond wire'!E27</f>
        <v>0.26266666666666666</v>
      </c>
      <c r="E21" s="62">
        <f>EVA!B28</f>
        <v>6400</v>
      </c>
      <c r="F21" s="63">
        <f>multiTimeline_silicon!B23</f>
        <v>29</v>
      </c>
      <c r="G21" s="63">
        <f>multiTimeline_solarpanel!B88</f>
        <v>53</v>
      </c>
      <c r="H21" s="63">
        <f>ppi_china!E23</f>
        <v>-0.24</v>
      </c>
      <c r="I21" s="78">
        <f>PMI!B145</f>
        <v>13.28</v>
      </c>
      <c r="J21" s="63">
        <f>cpi_China!B56</f>
        <v>25.95</v>
      </c>
      <c r="K21" s="61">
        <f>'FRED Graph'!B35</f>
        <v>3.57</v>
      </c>
      <c r="L21" s="61">
        <f>coal!B33</f>
        <v>575</v>
      </c>
      <c r="M21" s="61">
        <f>nymex!B203</f>
        <v>59.14</v>
      </c>
    </row>
    <row r="22" spans="1:13">
      <c r="A22" s="11">
        <v>43754</v>
      </c>
      <c r="B22" s="61">
        <f>'silicon price by week'!N24</f>
        <v>7.47</v>
      </c>
      <c r="C22" s="62">
        <f>'raw material price by week'!H23</f>
        <v>11825</v>
      </c>
      <c r="D22" s="62">
        <f>'diamond wire'!E28</f>
        <v>0.26266666666666666</v>
      </c>
      <c r="E22" s="62">
        <f>EVA!B29</f>
        <v>6350</v>
      </c>
      <c r="F22" s="63">
        <f>multiTimeline_silicon!B24</f>
        <v>25</v>
      </c>
      <c r="G22" s="63">
        <f>multiTimeline_solarpanel!B89</f>
        <v>57</v>
      </c>
      <c r="H22" s="63">
        <f>ppi_china!E24</f>
        <v>-0.4</v>
      </c>
      <c r="I22" s="78">
        <f>PMI!B146</f>
        <v>13.28</v>
      </c>
      <c r="J22" s="63">
        <f>cpi_China!B57</f>
        <v>25.95</v>
      </c>
      <c r="K22" s="61">
        <f>'FRED Graph'!B36</f>
        <v>3.69</v>
      </c>
      <c r="L22" s="61">
        <f>coal!B34</f>
        <v>575</v>
      </c>
      <c r="M22" s="61">
        <f>nymex!B204</f>
        <v>56.93</v>
      </c>
    </row>
    <row r="23" spans="1:13">
      <c r="A23" s="11">
        <v>43761</v>
      </c>
      <c r="B23" s="61">
        <f>'silicon price by week'!N25</f>
        <v>7.4733333333333327</v>
      </c>
      <c r="C23" s="62">
        <f>'raw material price by week'!H24</f>
        <v>11825</v>
      </c>
      <c r="D23" s="62">
        <f>'diamond wire'!E29</f>
        <v>0.26266666666666666</v>
      </c>
      <c r="E23" s="62">
        <f>EVA!B30</f>
        <v>6300</v>
      </c>
      <c r="F23" s="63">
        <f>multiTimeline_silicon!B25</f>
        <v>22</v>
      </c>
      <c r="G23" s="63">
        <f>multiTimeline_solarpanel!B90</f>
        <v>52</v>
      </c>
      <c r="H23" s="63">
        <f>ppi_china!E25</f>
        <v>-0.4</v>
      </c>
      <c r="I23" s="78">
        <f>PMI!B147</f>
        <v>13</v>
      </c>
      <c r="J23" s="63">
        <f>cpi_China!B58</f>
        <v>25.95</v>
      </c>
      <c r="K23" s="61">
        <f>'FRED Graph'!B37</f>
        <v>3.75</v>
      </c>
      <c r="L23" s="61">
        <f>coal!B35</f>
        <v>575</v>
      </c>
      <c r="M23" s="61">
        <f>nymex!B205</f>
        <v>53.2</v>
      </c>
    </row>
    <row r="24" spans="1:13">
      <c r="A24" s="11">
        <v>43768</v>
      </c>
      <c r="B24" s="61">
        <f>'silicon price by week'!N26</f>
        <v>7.4733333333333327</v>
      </c>
      <c r="C24" s="62">
        <f>'raw material price by week'!H25</f>
        <v>11975</v>
      </c>
      <c r="D24" s="62">
        <f>'diamond wire'!E30</f>
        <v>0.26</v>
      </c>
      <c r="E24" s="62">
        <f>EVA!B31</f>
        <v>6200</v>
      </c>
      <c r="F24" s="63">
        <f>multiTimeline_silicon!B26</f>
        <v>33</v>
      </c>
      <c r="G24" s="63">
        <f>multiTimeline_solarpanel!B91</f>
        <v>52</v>
      </c>
      <c r="H24" s="63">
        <f>ppi_china!E26</f>
        <v>-0.4</v>
      </c>
      <c r="I24" s="78">
        <f>PMI!B148</f>
        <v>13</v>
      </c>
      <c r="J24" s="63">
        <f>cpi_China!B59</f>
        <v>25.95</v>
      </c>
      <c r="K24" s="61">
        <f>'FRED Graph'!B38</f>
        <v>3.78</v>
      </c>
      <c r="L24" s="61">
        <f>coal!B36</f>
        <v>575</v>
      </c>
      <c r="M24" s="61">
        <f>nymex!B206</f>
        <v>53.36</v>
      </c>
    </row>
    <row r="25" spans="1:13">
      <c r="A25" s="11">
        <v>43775</v>
      </c>
      <c r="B25" s="61">
        <f>'silicon price by week'!N27</f>
        <v>7.4733333333333327</v>
      </c>
      <c r="C25" s="62">
        <f>'raw material price by week'!H26</f>
        <v>12125</v>
      </c>
      <c r="D25" s="62">
        <f>'diamond wire'!E31</f>
        <v>0.25933333333333336</v>
      </c>
      <c r="E25" s="62">
        <f>EVA!B32</f>
        <v>6200</v>
      </c>
      <c r="F25" s="63">
        <f>multiTimeline_silicon!B27</f>
        <v>37</v>
      </c>
      <c r="G25" s="63">
        <f>multiTimeline_solarpanel!B92</f>
        <v>51</v>
      </c>
      <c r="H25" s="63">
        <f>ppi_china!E27</f>
        <v>-0.4</v>
      </c>
      <c r="I25" s="78">
        <f>PMI!B149</f>
        <v>13</v>
      </c>
      <c r="J25" s="63">
        <f>cpi_China!B60</f>
        <v>26.125</v>
      </c>
      <c r="K25" s="61">
        <f>'FRED Graph'!B39</f>
        <v>3.69</v>
      </c>
      <c r="L25" s="61">
        <f>coal!B37</f>
        <v>575</v>
      </c>
      <c r="M25" s="61">
        <f>nymex!B207</f>
        <v>53.43</v>
      </c>
    </row>
    <row r="26" spans="1:13">
      <c r="A26" s="11">
        <v>43782</v>
      </c>
      <c r="B26" s="61">
        <f>'silicon price by week'!N28</f>
        <v>7.4366666666666674</v>
      </c>
      <c r="C26" s="62">
        <f>'raw material price by week'!H27</f>
        <v>12150</v>
      </c>
      <c r="D26" s="62">
        <f>'diamond wire'!E32</f>
        <v>0.25533333333333336</v>
      </c>
      <c r="E26" s="62">
        <f>EVA!B33</f>
        <v>6200</v>
      </c>
      <c r="F26" s="63">
        <f>multiTimeline_silicon!B28</f>
        <v>16</v>
      </c>
      <c r="G26" s="63">
        <f>multiTimeline_solarpanel!B93</f>
        <v>50</v>
      </c>
      <c r="H26" s="63">
        <f>ppi_china!E28</f>
        <v>-0.35</v>
      </c>
      <c r="I26" s="78">
        <f>PMI!B150</f>
        <v>13</v>
      </c>
      <c r="J26" s="63">
        <f>cpi_China!B61</f>
        <v>26.125</v>
      </c>
      <c r="K26" s="61">
        <f>'FRED Graph'!B40</f>
        <v>3.75</v>
      </c>
      <c r="L26" s="61">
        <f>coal!B38</f>
        <v>575</v>
      </c>
      <c r="M26" s="61">
        <f>nymex!B208</f>
        <v>55.25</v>
      </c>
    </row>
    <row r="27" spans="1:13">
      <c r="A27" s="11">
        <v>43789</v>
      </c>
      <c r="B27" s="61">
        <f>'silicon price by week'!N29</f>
        <v>7.3433333333333337</v>
      </c>
      <c r="C27" s="62">
        <f>'raw material price by week'!H28</f>
        <v>12150</v>
      </c>
      <c r="D27" s="62">
        <f>'diamond wire'!E33</f>
        <v>0.25533333333333336</v>
      </c>
      <c r="E27" s="62">
        <f>EVA!B34</f>
        <v>6200</v>
      </c>
      <c r="F27" s="63">
        <f>multiTimeline_silicon!B29</f>
        <v>34</v>
      </c>
      <c r="G27" s="63">
        <f>multiTimeline_solarpanel!B94</f>
        <v>56</v>
      </c>
      <c r="H27" s="63">
        <f>ppi_china!E29</f>
        <v>-0.35</v>
      </c>
      <c r="I27" s="78">
        <f>PMI!B151</f>
        <v>10.74</v>
      </c>
      <c r="J27" s="63">
        <f>cpi_China!B62</f>
        <v>26.125</v>
      </c>
      <c r="K27" s="61">
        <f>'FRED Graph'!B41</f>
        <v>3.66</v>
      </c>
      <c r="L27" s="61">
        <f>coal!B39</f>
        <v>575</v>
      </c>
      <c r="M27" s="61">
        <f>nymex!B209</f>
        <v>55.3</v>
      </c>
    </row>
    <row r="28" spans="1:13">
      <c r="A28" s="11">
        <v>43796</v>
      </c>
      <c r="B28" s="61">
        <f>'silicon price by week'!N30</f>
        <v>7.3033333333333337</v>
      </c>
      <c r="C28" s="62">
        <f>'raw material price by week'!H29</f>
        <v>12325</v>
      </c>
      <c r="D28" s="62">
        <f>'diamond wire'!E34</f>
        <v>0.25533333333333336</v>
      </c>
      <c r="E28" s="62">
        <f>EVA!B35</f>
        <v>6200</v>
      </c>
      <c r="F28" s="63">
        <f>multiTimeline_silicon!B30</f>
        <v>27</v>
      </c>
      <c r="G28" s="63">
        <f>multiTimeline_solarpanel!B95</f>
        <v>50</v>
      </c>
      <c r="H28" s="63">
        <f>ppi_china!E30</f>
        <v>-0.35</v>
      </c>
      <c r="I28" s="78">
        <f>PMI!B152</f>
        <v>10.74</v>
      </c>
      <c r="J28" s="63">
        <f>cpi_China!B63</f>
        <v>26.125</v>
      </c>
      <c r="K28" s="61">
        <f>'FRED Graph'!B42</f>
        <v>3.68</v>
      </c>
      <c r="L28" s="61">
        <f>coal!B40</f>
        <v>575</v>
      </c>
      <c r="M28" s="61">
        <f>nymex!B210</f>
        <v>56.94</v>
      </c>
    </row>
    <row r="29" spans="1:13">
      <c r="A29" s="11">
        <v>43803</v>
      </c>
      <c r="B29" s="61">
        <f>'silicon price by week'!N31</f>
        <v>7.2033333333333331</v>
      </c>
      <c r="C29" s="62">
        <f>'raw material price by week'!H30</f>
        <v>12325</v>
      </c>
      <c r="D29" s="62">
        <f>'diamond wire'!E35</f>
        <v>0.25533333333333336</v>
      </c>
      <c r="E29" s="62">
        <f>EVA!B36</f>
        <v>6200</v>
      </c>
      <c r="F29" s="63">
        <f>multiTimeline_silicon!B31</f>
        <v>16</v>
      </c>
      <c r="G29" s="63">
        <f>multiTimeline_solarpanel!B96</f>
        <v>51</v>
      </c>
      <c r="H29" s="63">
        <f>ppi_china!E31</f>
        <v>-0.35</v>
      </c>
      <c r="I29" s="78">
        <f>PMI!B153</f>
        <v>10.74</v>
      </c>
      <c r="J29" s="63">
        <f>cpi_China!B64</f>
        <v>20.9</v>
      </c>
      <c r="K29" s="61">
        <f>'FRED Graph'!B43</f>
        <v>3.68</v>
      </c>
      <c r="L29" s="61">
        <f>coal!B41</f>
        <v>575</v>
      </c>
      <c r="M29" s="61">
        <f>nymex!B211</f>
        <v>57.18</v>
      </c>
    </row>
    <row r="30" spans="1:13">
      <c r="A30" s="11">
        <v>43810</v>
      </c>
      <c r="B30" s="61">
        <f>'silicon price by week'!N32</f>
        <v>7.1700000000000008</v>
      </c>
      <c r="C30" s="62">
        <f>'raw material price by week'!H31</f>
        <v>12450</v>
      </c>
      <c r="D30" s="62">
        <f>'diamond wire'!E36</f>
        <v>0.25533333333333336</v>
      </c>
      <c r="E30" s="62">
        <f>EVA!B37</f>
        <v>6200</v>
      </c>
      <c r="F30" s="63">
        <f>multiTimeline_silicon!B32</f>
        <v>20</v>
      </c>
      <c r="G30" s="63">
        <f>multiTimeline_solarpanel!B97</f>
        <v>49</v>
      </c>
      <c r="H30" s="63">
        <f>ppi_china!E32</f>
        <v>-0.1</v>
      </c>
      <c r="I30" s="78">
        <f>PMI!B154</f>
        <v>10.74</v>
      </c>
      <c r="J30" s="63">
        <f>cpi_China!B65</f>
        <v>20.9</v>
      </c>
      <c r="K30" s="61">
        <f>'FRED Graph'!B44</f>
        <v>3.73</v>
      </c>
      <c r="L30" s="61">
        <f>coal!B42</f>
        <v>575</v>
      </c>
      <c r="M30" s="61">
        <f>nymex!B212</f>
        <v>57.04</v>
      </c>
    </row>
    <row r="31" spans="1:13">
      <c r="A31" s="11">
        <v>43817</v>
      </c>
      <c r="B31" s="61">
        <f>'silicon price by week'!N33</f>
        <v>7.1700000000000008</v>
      </c>
      <c r="C31" s="62">
        <f>'raw material price by week'!H32</f>
        <v>12450</v>
      </c>
      <c r="D31" s="62">
        <f>'diamond wire'!E37</f>
        <v>0.25533333333333336</v>
      </c>
      <c r="E31" s="62">
        <f>EVA!B38</f>
        <v>6200</v>
      </c>
      <c r="F31" s="63">
        <f>multiTimeline_silicon!B33</f>
        <v>17</v>
      </c>
      <c r="G31" s="63">
        <f>multiTimeline_solarpanel!B98</f>
        <v>47</v>
      </c>
      <c r="H31" s="63">
        <f>ppi_china!E33</f>
        <v>-0.1</v>
      </c>
      <c r="I31" s="78">
        <f>PMI!B155</f>
        <v>10.74</v>
      </c>
      <c r="J31" s="63">
        <f>cpi_China!B66</f>
        <v>20.9</v>
      </c>
      <c r="K31" s="61">
        <f>'FRED Graph'!B45</f>
        <v>3.73</v>
      </c>
      <c r="L31" s="61">
        <f>coal!B43</f>
        <v>575</v>
      </c>
      <c r="M31" s="61">
        <f>nymex!B213</f>
        <v>57.45</v>
      </c>
    </row>
    <row r="32" spans="1:13">
      <c r="A32" s="11">
        <v>43824</v>
      </c>
      <c r="B32" s="61">
        <f>'silicon price by week'!N34</f>
        <v>7.1400000000000006</v>
      </c>
      <c r="C32" s="62">
        <f>'raw material price by week'!H33</f>
        <v>12450</v>
      </c>
      <c r="D32" s="62">
        <f>'diamond wire'!E38</f>
        <v>0.25433333333333336</v>
      </c>
      <c r="E32" s="62">
        <f>EVA!B39</f>
        <v>6200</v>
      </c>
      <c r="F32" s="63">
        <f>multiTimeline_silicon!B34</f>
        <v>7</v>
      </c>
      <c r="G32" s="63">
        <f>multiTimeline_solarpanel!B99</f>
        <v>45</v>
      </c>
      <c r="H32" s="63">
        <f>ppi_china!E34</f>
        <v>-0.1</v>
      </c>
      <c r="I32" s="78">
        <f>PMI!B156</f>
        <v>13.35</v>
      </c>
      <c r="J32" s="63">
        <f>cpi_China!B67</f>
        <v>20.9</v>
      </c>
      <c r="K32" s="61">
        <f>'FRED Graph'!B46</f>
        <v>3.74</v>
      </c>
      <c r="L32" s="61">
        <f>coal!B44</f>
        <v>575</v>
      </c>
      <c r="M32" s="61">
        <f>nymex!B214</f>
        <v>57.61</v>
      </c>
    </row>
    <row r="33" spans="1:13">
      <c r="A33" s="11">
        <v>43831</v>
      </c>
      <c r="B33" s="61">
        <f>'silicon price by week'!N35</f>
        <v>7.1333333333333337</v>
      </c>
      <c r="C33" s="62">
        <f>'raw material price by week'!H34</f>
        <v>12450</v>
      </c>
      <c r="D33" s="62">
        <f>'diamond wire'!E39</f>
        <v>0.25433333333333336</v>
      </c>
      <c r="E33" s="62">
        <f>EVA!B40</f>
        <v>6200</v>
      </c>
      <c r="F33" s="63">
        <f>multiTimeline_silicon!B35</f>
        <v>10</v>
      </c>
      <c r="G33" s="63">
        <f>multiTimeline_solarpanel!B100</f>
        <v>46</v>
      </c>
      <c r="H33" s="63">
        <f>ppi_china!E35</f>
        <v>-0.1</v>
      </c>
      <c r="I33" s="78">
        <f>PMI!B157</f>
        <v>13.35</v>
      </c>
      <c r="J33" s="63">
        <f>cpi_China!B68</f>
        <v>20.9</v>
      </c>
      <c r="K33" s="61">
        <f>'FRED Graph'!B47</f>
        <v>3.72</v>
      </c>
      <c r="L33" s="61">
        <f>coal!B45</f>
        <v>570</v>
      </c>
      <c r="M33" s="61">
        <f>nymex!B215</f>
        <v>59.17</v>
      </c>
    </row>
    <row r="34" spans="1:13">
      <c r="A34" s="11">
        <v>43838</v>
      </c>
      <c r="B34" s="61">
        <f>'silicon price by week'!N36</f>
        <v>7.1333333333333337</v>
      </c>
      <c r="C34" s="62">
        <f>'raw material price by week'!H35</f>
        <v>12525</v>
      </c>
      <c r="D34" s="62">
        <f>'diamond wire'!E40</f>
        <v>0.25433333333333336</v>
      </c>
      <c r="E34" s="62">
        <f>EVA!B41</f>
        <v>6200</v>
      </c>
      <c r="F34" s="63">
        <f>multiTimeline_silicon!B36</f>
        <v>16</v>
      </c>
      <c r="G34" s="63">
        <f>multiTimeline_solarpanel!B101</f>
        <v>51</v>
      </c>
      <c r="H34" s="63">
        <f>ppi_china!E36</f>
        <v>-0.1</v>
      </c>
      <c r="I34" s="78">
        <f>PMI!B158</f>
        <v>13.35</v>
      </c>
      <c r="J34" s="63">
        <f>cpi_China!B69</f>
        <v>26.35</v>
      </c>
      <c r="K34" s="61">
        <f>'FRED Graph'!B48</f>
        <v>3.64</v>
      </c>
      <c r="L34" s="61">
        <f>coal!B46</f>
        <v>560</v>
      </c>
      <c r="M34" s="61">
        <f>nymex!B216</f>
        <v>60.66</v>
      </c>
    </row>
    <row r="35" spans="1:13">
      <c r="A35" s="11">
        <v>43845</v>
      </c>
      <c r="B35" s="61">
        <f>'silicon price by week'!N37</f>
        <v>7.12</v>
      </c>
      <c r="C35" s="62">
        <f>'raw material price by week'!H36</f>
        <v>12525</v>
      </c>
      <c r="D35" s="62">
        <f>'diamond wire'!E41</f>
        <v>0.25366666666666665</v>
      </c>
      <c r="E35" s="62">
        <f>EVA!B42</f>
        <v>6200</v>
      </c>
      <c r="F35" s="63">
        <f>multiTimeline_silicon!B37</f>
        <v>25</v>
      </c>
      <c r="G35" s="63">
        <f>multiTimeline_solarpanel!B102</f>
        <v>48</v>
      </c>
      <c r="H35" s="63">
        <f>ppi_china!E37</f>
        <v>0</v>
      </c>
      <c r="I35" s="78">
        <f>PMI!B159</f>
        <v>13.35</v>
      </c>
      <c r="J35" s="63">
        <f>cpi_China!B70</f>
        <v>26.35</v>
      </c>
      <c r="K35" s="61">
        <f>'FRED Graph'!B49</f>
        <v>3.65</v>
      </c>
      <c r="L35" s="61">
        <f>coal!B47</f>
        <v>560</v>
      </c>
      <c r="M35" s="61">
        <f>nymex!B217</f>
        <v>61.31</v>
      </c>
    </row>
    <row r="36" spans="1:13">
      <c r="A36" s="11">
        <v>43852</v>
      </c>
      <c r="B36" s="61">
        <f>'silicon price by week'!N38</f>
        <v>7.12</v>
      </c>
      <c r="C36" s="62">
        <f>'raw material price by week'!H37</f>
        <v>12525</v>
      </c>
      <c r="D36" s="62">
        <f>'diamond wire'!E42</f>
        <v>0.25366666666666665</v>
      </c>
      <c r="E36" s="62">
        <f>EVA!B43</f>
        <v>6200</v>
      </c>
      <c r="F36" s="63">
        <f>multiTimeline_silicon!B38</f>
        <v>24</v>
      </c>
      <c r="G36" s="63">
        <f>multiTimeline_solarpanel!B103</f>
        <v>51</v>
      </c>
      <c r="H36" s="63">
        <f>ppi_china!E38</f>
        <v>0</v>
      </c>
      <c r="I36" s="78">
        <f>PMI!B160</f>
        <v>10.6</v>
      </c>
      <c r="J36" s="63">
        <f>cpi_China!B71</f>
        <v>26.35</v>
      </c>
      <c r="K36" s="61">
        <f>'FRED Graph'!B50</f>
        <v>3.6</v>
      </c>
      <c r="L36" s="61">
        <f>coal!B48</f>
        <v>560</v>
      </c>
      <c r="M36" s="61">
        <f>nymex!B218</f>
        <v>61.77</v>
      </c>
    </row>
    <row r="37" spans="1:13">
      <c r="A37" s="11">
        <v>43859</v>
      </c>
      <c r="B37" s="61">
        <f>'silicon price by week'!N39</f>
        <v>7.12</v>
      </c>
      <c r="C37" s="62">
        <f>'raw material price by week'!H38</f>
        <v>12525</v>
      </c>
      <c r="D37" s="62">
        <f>'diamond wire'!E43</f>
        <v>0.25333333333333335</v>
      </c>
      <c r="E37" s="62">
        <f>EVA!B44</f>
        <v>6100</v>
      </c>
      <c r="F37" s="63">
        <f>multiTimeline_silicon!B39</f>
        <v>16</v>
      </c>
      <c r="G37" s="63">
        <f>multiTimeline_solarpanel!B104</f>
        <v>51</v>
      </c>
      <c r="H37" s="63">
        <f>ppi_china!E39</f>
        <v>0</v>
      </c>
      <c r="I37" s="78">
        <f>PMI!B161</f>
        <v>10.6</v>
      </c>
      <c r="J37" s="63">
        <f>cpi_China!B72</f>
        <v>26.35</v>
      </c>
      <c r="K37" s="61">
        <f>'FRED Graph'!B51</f>
        <v>3.51</v>
      </c>
      <c r="L37" s="61">
        <f>coal!B49</f>
        <v>555</v>
      </c>
      <c r="M37" s="61">
        <f>nymex!B219</f>
        <v>60.84</v>
      </c>
    </row>
    <row r="38" spans="1:13">
      <c r="A38" s="11">
        <v>43866</v>
      </c>
      <c r="B38" s="61">
        <f>'silicon price by week'!N40</f>
        <v>7.1533333333333333</v>
      </c>
      <c r="C38" s="62">
        <f>'raw material price by week'!H39</f>
        <v>12575</v>
      </c>
      <c r="D38" s="62">
        <f>'diamond wire'!E44</f>
        <v>0.25266666666666665</v>
      </c>
      <c r="E38" s="62">
        <f>EVA!B45</f>
        <v>6100</v>
      </c>
      <c r="F38" s="63">
        <f>multiTimeline_silicon!B40</f>
        <v>47</v>
      </c>
      <c r="G38" s="63">
        <f>multiTimeline_solarpanel!B105</f>
        <v>52</v>
      </c>
      <c r="H38" s="63">
        <f>ppi_china!E40</f>
        <v>0</v>
      </c>
      <c r="I38" s="78">
        <f>PMI!B162</f>
        <v>10.6</v>
      </c>
      <c r="J38" s="63">
        <f>cpi_China!B73</f>
        <v>26.3</v>
      </c>
      <c r="K38" s="61">
        <f>'FRED Graph'!B52</f>
        <v>3.45</v>
      </c>
      <c r="L38" s="61">
        <f>coal!B50</f>
        <v>550</v>
      </c>
      <c r="M38" s="61">
        <f>nymex!B220</f>
        <v>58.35</v>
      </c>
    </row>
    <row r="39" spans="1:13">
      <c r="A39" s="11">
        <v>43873</v>
      </c>
      <c r="B39" s="61">
        <f>'silicon price by week'!N41</f>
        <v>7.16</v>
      </c>
      <c r="C39" s="62">
        <f>'raw material price by week'!H40</f>
        <v>12625</v>
      </c>
      <c r="D39" s="62">
        <f>'diamond wire'!E45</f>
        <v>0.252</v>
      </c>
      <c r="E39" s="62">
        <f>EVA!B46</f>
        <v>6030</v>
      </c>
      <c r="F39" s="63">
        <f>multiTimeline_silicon!B41</f>
        <v>33</v>
      </c>
      <c r="G39" s="63">
        <f>multiTimeline_solarpanel!B106</f>
        <v>53</v>
      </c>
      <c r="H39" s="63">
        <f>ppi_china!E41</f>
        <v>-0.125</v>
      </c>
      <c r="I39" s="78">
        <f>PMI!B163</f>
        <v>10.6</v>
      </c>
      <c r="J39" s="63">
        <f>cpi_China!B74</f>
        <v>26.3</v>
      </c>
      <c r="K39" s="61">
        <f>'FRED Graph'!B53</f>
        <v>3.47</v>
      </c>
      <c r="L39" s="61">
        <f>coal!B51</f>
        <v>550</v>
      </c>
      <c r="M39" s="61">
        <f>nymex!B221</f>
        <v>56.06</v>
      </c>
    </row>
    <row r="40" spans="1:13">
      <c r="A40" s="11">
        <v>43880</v>
      </c>
      <c r="B40" s="61">
        <f>'silicon price by week'!N42</f>
        <v>7.16</v>
      </c>
      <c r="C40" s="62">
        <f>'raw material price by week'!H41</f>
        <v>12800</v>
      </c>
      <c r="D40" s="62">
        <f>'diamond wire'!E46</f>
        <v>0.25066666666666665</v>
      </c>
      <c r="E40" s="62">
        <f>EVA!B47</f>
        <v>6000</v>
      </c>
      <c r="F40" s="63">
        <f>multiTimeline_silicon!B42</f>
        <v>7</v>
      </c>
      <c r="G40" s="63">
        <f>multiTimeline_solarpanel!B107</f>
        <v>53</v>
      </c>
      <c r="H40" s="63">
        <f>ppi_china!E42</f>
        <v>-0.125</v>
      </c>
      <c r="I40" s="78">
        <f>PMI!B164</f>
        <v>10.6</v>
      </c>
      <c r="J40" s="63">
        <f>cpi_China!B75</f>
        <v>26.3</v>
      </c>
      <c r="K40" s="61">
        <f>'FRED Graph'!B54</f>
        <v>3.49</v>
      </c>
      <c r="L40" s="61">
        <f>coal!B52</f>
        <v>550</v>
      </c>
      <c r="M40" s="61">
        <f>nymex!B222</f>
        <v>52.89</v>
      </c>
    </row>
    <row r="41" spans="1:13">
      <c r="A41" s="11">
        <v>43887</v>
      </c>
      <c r="B41" s="61">
        <f>'silicon price by week'!N43</f>
        <v>7.1933333333333325</v>
      </c>
      <c r="C41" s="62">
        <f>'raw material price by week'!H42</f>
        <v>12900</v>
      </c>
      <c r="D41" s="62">
        <f>'diamond wire'!E47</f>
        <v>0.249</v>
      </c>
      <c r="E41" s="62">
        <f>EVA!B48</f>
        <v>6000</v>
      </c>
      <c r="F41" s="63">
        <f>multiTimeline_silicon!B43</f>
        <v>11</v>
      </c>
      <c r="G41" s="63">
        <f>multiTimeline_solarpanel!B108</f>
        <v>54</v>
      </c>
      <c r="H41" s="63">
        <f>ppi_china!E43</f>
        <v>-0.125</v>
      </c>
      <c r="I41" s="78">
        <f>PMI!B165</f>
        <v>7.23</v>
      </c>
      <c r="J41" s="63">
        <f>cpi_China!B76</f>
        <v>26.3</v>
      </c>
      <c r="K41" s="61">
        <f>'FRED Graph'!B55</f>
        <v>3.45</v>
      </c>
      <c r="L41" s="61">
        <f>coal!B53</f>
        <v>555</v>
      </c>
      <c r="M41" s="61">
        <f>nymex!B223</f>
        <v>50.39</v>
      </c>
    </row>
    <row r="42" spans="1:13">
      <c r="A42" s="11">
        <v>43894</v>
      </c>
      <c r="B42" s="61">
        <f>'silicon price by week'!N44</f>
        <v>7.2033333333333331</v>
      </c>
      <c r="C42" s="62">
        <f>'raw material price by week'!H43</f>
        <v>13025</v>
      </c>
      <c r="D42" s="62">
        <f>'diamond wire'!E48</f>
        <v>0.24466666666666667</v>
      </c>
      <c r="E42" s="62">
        <f>EVA!B49</f>
        <v>6000</v>
      </c>
      <c r="F42" s="63">
        <f>multiTimeline_silicon!B44</f>
        <v>15</v>
      </c>
      <c r="G42" s="63">
        <f>multiTimeline_solarpanel!B109</f>
        <v>54</v>
      </c>
      <c r="H42" s="63">
        <f>ppi_china!E44</f>
        <v>-0.125</v>
      </c>
      <c r="I42" s="78">
        <f>PMI!B166</f>
        <v>7.23</v>
      </c>
      <c r="J42" s="63">
        <f>cpi_China!B77</f>
        <v>20.86</v>
      </c>
      <c r="K42" s="61">
        <f>'FRED Graph'!B56</f>
        <v>3.29</v>
      </c>
      <c r="L42" s="61">
        <f>coal!B54</f>
        <v>555</v>
      </c>
      <c r="M42" s="61">
        <f>nymex!B224</f>
        <v>51.01</v>
      </c>
    </row>
    <row r="43" spans="1:13">
      <c r="A43" s="11">
        <v>43901</v>
      </c>
      <c r="B43" s="61">
        <f>'silicon price by week'!N45</f>
        <v>7.2033333333333331</v>
      </c>
      <c r="C43" s="62">
        <f>'raw material price by week'!H44</f>
        <v>13025</v>
      </c>
      <c r="D43" s="62">
        <f>'diamond wire'!E49</f>
        <v>0.24333333333333332</v>
      </c>
      <c r="E43" s="62">
        <f>EVA!B50</f>
        <v>6000</v>
      </c>
      <c r="F43" s="63">
        <f>multiTimeline_silicon!B45</f>
        <v>0</v>
      </c>
      <c r="G43" s="63">
        <f>multiTimeline_solarpanel!B110</f>
        <v>49</v>
      </c>
      <c r="H43" s="63">
        <f>ppi_china!E45</f>
        <v>-0.3</v>
      </c>
      <c r="I43" s="78">
        <f>PMI!B167</f>
        <v>7.23</v>
      </c>
      <c r="J43" s="63">
        <f>cpi_China!B78</f>
        <v>20.86</v>
      </c>
      <c r="K43" s="61">
        <f>'FRED Graph'!B57</f>
        <v>3.36</v>
      </c>
      <c r="L43" s="61">
        <f>coal!B55</f>
        <v>555</v>
      </c>
      <c r="M43" s="61">
        <f>nymex!B225</f>
        <v>53.23</v>
      </c>
    </row>
    <row r="44" spans="1:13">
      <c r="A44" s="11">
        <v>43908</v>
      </c>
      <c r="B44" s="61">
        <f>'silicon price by week'!N46</f>
        <v>7.2033333333333331</v>
      </c>
      <c r="C44" s="62">
        <f>'raw material price by week'!H45</f>
        <v>13025</v>
      </c>
      <c r="D44" s="62">
        <f>'diamond wire'!E50</f>
        <v>0.24333333333333332</v>
      </c>
      <c r="E44" s="62">
        <f>EVA!B51</f>
        <v>6000</v>
      </c>
      <c r="F44" s="63">
        <f>multiTimeline_silicon!B46</f>
        <v>9</v>
      </c>
      <c r="G44" s="63">
        <f>multiTimeline_solarpanel!B111</f>
        <v>42</v>
      </c>
      <c r="H44" s="63">
        <f>ppi_china!E46</f>
        <v>-0.3</v>
      </c>
      <c r="I44" s="78">
        <f>PMI!B168</f>
        <v>7.23</v>
      </c>
      <c r="J44" s="63">
        <f>cpi_China!B79</f>
        <v>20.86</v>
      </c>
      <c r="K44" s="61">
        <f>'FRED Graph'!B58</f>
        <v>3.65</v>
      </c>
      <c r="L44" s="61">
        <f>coal!B56</f>
        <v>555</v>
      </c>
      <c r="M44" s="61">
        <f>nymex!B226</f>
        <v>48.34</v>
      </c>
    </row>
    <row r="45" spans="1:13">
      <c r="A45" s="11">
        <v>43915</v>
      </c>
      <c r="B45" s="61">
        <f>'silicon price by week'!N47</f>
        <v>7.2033333333333331</v>
      </c>
      <c r="C45" s="62">
        <f>'raw material price by week'!H46</f>
        <v>12900</v>
      </c>
      <c r="D45" s="62">
        <f>'diamond wire'!E51</f>
        <v>0.24166666666666667</v>
      </c>
      <c r="E45" s="62">
        <f>EVA!B52</f>
        <v>5850</v>
      </c>
      <c r="F45" s="63">
        <f>multiTimeline_silicon!B47</f>
        <v>16</v>
      </c>
      <c r="G45" s="63">
        <f>multiTimeline_solarpanel!B112</f>
        <v>41</v>
      </c>
      <c r="H45" s="63">
        <f>ppi_china!E47</f>
        <v>-0.3</v>
      </c>
      <c r="I45" s="78">
        <f>PMI!B169</f>
        <v>13.25</v>
      </c>
      <c r="J45" s="63">
        <f>cpi_China!B80</f>
        <v>20.86</v>
      </c>
      <c r="K45" s="61">
        <f>'FRED Graph'!B59</f>
        <v>3.5</v>
      </c>
      <c r="L45" s="61">
        <f>coal!B57</f>
        <v>560</v>
      </c>
      <c r="M45" s="61">
        <f>nymex!B227</f>
        <v>45.88</v>
      </c>
    </row>
    <row r="46" spans="1:13">
      <c r="A46" s="11">
        <v>43922</v>
      </c>
      <c r="B46" s="61">
        <f>'silicon price by week'!N48</f>
        <v>7.0166666666666657</v>
      </c>
      <c r="C46" s="62">
        <f>'raw material price by week'!H47</f>
        <v>12500</v>
      </c>
      <c r="D46" s="62">
        <f>'diamond wire'!E52</f>
        <v>0.24166666666666667</v>
      </c>
      <c r="E46" s="62">
        <f>EVA!B53</f>
        <v>5850</v>
      </c>
      <c r="F46" s="63">
        <f>multiTimeline_silicon!B48</f>
        <v>16</v>
      </c>
      <c r="G46" s="63">
        <f>multiTimeline_solarpanel!B113</f>
        <v>46</v>
      </c>
      <c r="H46" s="63">
        <f>ppi_china!E48</f>
        <v>-0.3</v>
      </c>
      <c r="I46" s="78">
        <f>PMI!B170</f>
        <v>13.25</v>
      </c>
      <c r="J46" s="63">
        <f>cpi_China!B81</f>
        <v>20.86</v>
      </c>
      <c r="K46" s="61">
        <f>'FRED Graph'!B60</f>
        <v>3.33</v>
      </c>
      <c r="L46" s="61">
        <f>coal!B58</f>
        <v>560</v>
      </c>
      <c r="M46" s="61">
        <f>nymex!B228</f>
        <v>32.43</v>
      </c>
    </row>
    <row r="47" spans="1:13">
      <c r="A47" s="11">
        <v>43929</v>
      </c>
      <c r="B47" s="61">
        <f>'silicon price by week'!N49</f>
        <v>6.8233333333333333</v>
      </c>
      <c r="C47" s="62">
        <f>'raw material price by week'!H48</f>
        <v>12175</v>
      </c>
      <c r="D47" s="62">
        <f>'diamond wire'!E53</f>
        <v>0.24166666666666667</v>
      </c>
      <c r="E47" s="62">
        <f>EVA!B54</f>
        <v>5820</v>
      </c>
      <c r="F47" s="63">
        <f>multiTimeline_silicon!B49</f>
        <v>12</v>
      </c>
      <c r="G47" s="63">
        <f>multiTimeline_solarpanel!B114</f>
        <v>46</v>
      </c>
      <c r="H47" s="63">
        <f>ppi_china!E49</f>
        <v>-0.3</v>
      </c>
      <c r="I47" s="78">
        <f>PMI!B171</f>
        <v>13.25</v>
      </c>
      <c r="J47" s="63">
        <f>cpi_China!B82</f>
        <v>25.824999999999999</v>
      </c>
      <c r="K47" s="61">
        <f>'FRED Graph'!B61</f>
        <v>3.33</v>
      </c>
      <c r="L47" s="61">
        <f>coal!B59</f>
        <v>560</v>
      </c>
      <c r="M47" s="61">
        <f>nymex!B229</f>
        <v>24.56</v>
      </c>
    </row>
    <row r="48" spans="1:13">
      <c r="A48" s="11">
        <v>43936</v>
      </c>
      <c r="B48" s="61">
        <f>'silicon price by week'!N50</f>
        <v>6.4466666666666663</v>
      </c>
      <c r="C48" s="62">
        <f>'raw material price by week'!H49</f>
        <v>11975</v>
      </c>
      <c r="D48" s="62">
        <f>'diamond wire'!E54</f>
        <v>0.23633333333333331</v>
      </c>
      <c r="E48" s="62">
        <f>EVA!B55</f>
        <v>5560</v>
      </c>
      <c r="F48" s="63">
        <f>multiTimeline_silicon!B50</f>
        <v>21</v>
      </c>
      <c r="G48" s="63">
        <f>multiTimeline_solarpanel!B115</f>
        <v>45</v>
      </c>
      <c r="H48" s="63">
        <f>ppi_china!E50</f>
        <v>-0.77500000000000002</v>
      </c>
      <c r="I48" s="78">
        <f>PMI!B172</f>
        <v>13.25</v>
      </c>
      <c r="J48" s="63">
        <f>cpi_China!B83</f>
        <v>25.824999999999999</v>
      </c>
      <c r="K48" s="61">
        <f>'FRED Graph'!B62</f>
        <v>3.31</v>
      </c>
      <c r="L48" s="61">
        <f>coal!B60</f>
        <v>560</v>
      </c>
      <c r="M48" s="61">
        <f>nymex!B230</f>
        <v>23.49</v>
      </c>
    </row>
    <row r="49" spans="1:13">
      <c r="A49" s="11">
        <v>43943</v>
      </c>
      <c r="B49" s="61">
        <f>'silicon price by week'!N51</f>
        <v>6.2466666666666661</v>
      </c>
      <c r="C49" s="62">
        <f>'raw material price by week'!H50</f>
        <v>11925</v>
      </c>
      <c r="D49" s="62">
        <f>'diamond wire'!E55</f>
        <v>0.23633333333333331</v>
      </c>
      <c r="E49" s="62">
        <f>EVA!B56</f>
        <v>5387.5</v>
      </c>
      <c r="F49" s="63">
        <f>multiTimeline_silicon!B51</f>
        <v>15</v>
      </c>
      <c r="G49" s="63">
        <f>multiTimeline_solarpanel!B116</f>
        <v>53</v>
      </c>
      <c r="H49" s="63">
        <f>ppi_china!E51</f>
        <v>-0.77500000000000002</v>
      </c>
      <c r="I49" s="78">
        <f>PMI!B173</f>
        <v>13.35</v>
      </c>
      <c r="J49" s="63">
        <f>cpi_China!B84</f>
        <v>25.824999999999999</v>
      </c>
      <c r="K49" s="61">
        <f>'FRED Graph'!B63</f>
        <v>3.33</v>
      </c>
      <c r="L49" s="61">
        <f>coal!B61</f>
        <v>555</v>
      </c>
      <c r="M49" s="61">
        <f>nymex!B231</f>
        <v>23.07</v>
      </c>
    </row>
    <row r="50" spans="1:13">
      <c r="A50" s="11">
        <v>43950</v>
      </c>
      <c r="B50" s="61">
        <f>'silicon price by week'!N52</f>
        <v>6.0933333333333337</v>
      </c>
      <c r="C50" s="62">
        <f>'raw material price by week'!H51</f>
        <v>11925</v>
      </c>
      <c r="D50" s="62">
        <f>'diamond wire'!E56</f>
        <v>0.23866666666666667</v>
      </c>
      <c r="E50" s="62">
        <f>EVA!B57</f>
        <v>5320</v>
      </c>
      <c r="F50" s="63">
        <f>multiTimeline_silicon!B52</f>
        <v>37</v>
      </c>
      <c r="G50" s="63">
        <f>multiTimeline_solarpanel!B117</f>
        <v>53</v>
      </c>
      <c r="H50" s="63">
        <f>ppi_china!E52</f>
        <v>-0.77500000000000002</v>
      </c>
      <c r="I50" s="78">
        <f>PMI!B174</f>
        <v>13.35</v>
      </c>
      <c r="J50" s="63">
        <f>cpi_China!B85</f>
        <v>25.824999999999999</v>
      </c>
      <c r="K50" s="61">
        <f>'FRED Graph'!B64</f>
        <v>3.23</v>
      </c>
      <c r="L50" s="61">
        <f>coal!B62</f>
        <v>555</v>
      </c>
      <c r="M50" s="61">
        <f>nymex!B232</f>
        <v>24.97</v>
      </c>
    </row>
    <row r="51" spans="1:13">
      <c r="A51" s="11">
        <v>43957</v>
      </c>
      <c r="B51" s="61">
        <f>'silicon price by week'!N53</f>
        <v>6.0799999999999992</v>
      </c>
      <c r="C51" s="62">
        <f>'raw material price by week'!H52</f>
        <v>11925</v>
      </c>
      <c r="D51" s="62">
        <f>'diamond wire'!E57</f>
        <v>0.23866666666666667</v>
      </c>
      <c r="E51" s="62">
        <f>EVA!B58</f>
        <v>5350</v>
      </c>
      <c r="F51" s="63">
        <f>multiTimeline_silicon!B53</f>
        <v>27</v>
      </c>
      <c r="G51" s="63">
        <f>multiTimeline_solarpanel!B118</f>
        <v>62</v>
      </c>
      <c r="H51" s="63">
        <f>ppi_china!E53</f>
        <v>-0.77500000000000002</v>
      </c>
      <c r="I51" s="78">
        <f>PMI!B175</f>
        <v>13.35</v>
      </c>
      <c r="J51" s="63">
        <f>cpi_China!B86</f>
        <v>25.6</v>
      </c>
      <c r="K51" s="61">
        <f>'FRED Graph'!B65</f>
        <v>3.26</v>
      </c>
      <c r="L51" s="61">
        <f>coal!B63</f>
        <v>550</v>
      </c>
      <c r="M51" s="61">
        <f>nymex!B233</f>
        <v>20.25</v>
      </c>
    </row>
    <row r="52" spans="1:13">
      <c r="A52" s="11">
        <v>43964</v>
      </c>
      <c r="B52" s="61">
        <f>'silicon price by week'!N54</f>
        <v>5.82</v>
      </c>
      <c r="C52" s="62">
        <f>'raw material price by week'!H53</f>
        <v>11625</v>
      </c>
      <c r="D52" s="62">
        <f>'diamond wire'!E58</f>
        <v>0.23866666666666667</v>
      </c>
      <c r="E52" s="62">
        <f>EVA!B59</f>
        <v>5350</v>
      </c>
      <c r="F52" s="63">
        <f>multiTimeline_silicon!B54</f>
        <v>24</v>
      </c>
      <c r="G52" s="63">
        <f>multiTimeline_solarpanel!B119</f>
        <v>58</v>
      </c>
      <c r="H52" s="63">
        <f>ppi_china!E54</f>
        <v>-0.92500000000000004</v>
      </c>
      <c r="I52" s="78">
        <f>PMI!B176</f>
        <v>13.35</v>
      </c>
      <c r="J52" s="63">
        <f>cpi_China!B87</f>
        <v>25.6</v>
      </c>
      <c r="K52" s="61">
        <f>'FRED Graph'!B66</f>
        <v>3.28</v>
      </c>
      <c r="L52" s="61">
        <f>coal!B64</f>
        <v>545</v>
      </c>
      <c r="M52" s="61">
        <f>nymex!B234</f>
        <v>8.85</v>
      </c>
    </row>
    <row r="53" spans="1:13">
      <c r="A53" s="11">
        <v>43971</v>
      </c>
      <c r="B53" s="61">
        <f>'silicon price by week'!N55</f>
        <v>5.8133333333333326</v>
      </c>
      <c r="C53" s="62">
        <f>'raw material price by week'!H54</f>
        <v>11600</v>
      </c>
      <c r="D53" s="62">
        <f>'diamond wire'!E59</f>
        <v>0.23933333333333331</v>
      </c>
      <c r="E53" s="62">
        <f>EVA!B60</f>
        <v>5350</v>
      </c>
      <c r="F53" s="63">
        <f>multiTimeline_silicon!B55</f>
        <v>12</v>
      </c>
      <c r="G53" s="63">
        <f>multiTimeline_solarpanel!B120</f>
        <v>60</v>
      </c>
      <c r="H53" s="63">
        <f>ppi_china!E55</f>
        <v>-0.92500000000000004</v>
      </c>
      <c r="I53" s="78">
        <f>PMI!B177</f>
        <v>10.68</v>
      </c>
      <c r="J53" s="63">
        <f>cpi_China!B88</f>
        <v>25.6</v>
      </c>
      <c r="K53" s="61">
        <f>'FRED Graph'!B67</f>
        <v>3.24</v>
      </c>
      <c r="L53" s="61">
        <f>coal!B65</f>
        <v>535</v>
      </c>
      <c r="M53" s="61">
        <f>nymex!B235</f>
        <v>16.059999999999999</v>
      </c>
    </row>
    <row r="54" spans="1:13">
      <c r="A54" s="11">
        <v>43978</v>
      </c>
      <c r="B54" s="61">
        <f>'silicon price by week'!N56</f>
        <v>5.833333333333333</v>
      </c>
      <c r="C54" s="62">
        <f>'raw material price by week'!H55</f>
        <v>11600</v>
      </c>
      <c r="D54" s="62">
        <f>'diamond wire'!E60</f>
        <v>0.23933333333333331</v>
      </c>
      <c r="E54" s="62">
        <f>EVA!B61</f>
        <v>5300</v>
      </c>
      <c r="F54" s="63">
        <f>multiTimeline_silicon!B56</f>
        <v>19</v>
      </c>
      <c r="G54" s="63">
        <f>multiTimeline_solarpanel!B121</f>
        <v>68</v>
      </c>
      <c r="H54" s="63">
        <f>ppi_china!E56</f>
        <v>-0.92500000000000004</v>
      </c>
      <c r="I54" s="78">
        <f>PMI!B178</f>
        <v>10.68</v>
      </c>
      <c r="J54" s="63">
        <f>cpi_China!B89</f>
        <v>25.6</v>
      </c>
      <c r="K54" s="61">
        <f>'FRED Graph'!B68</f>
        <v>3.15</v>
      </c>
      <c r="L54" s="61">
        <f>coal!B66</f>
        <v>530</v>
      </c>
      <c r="M54" s="61">
        <f>nymex!B236</f>
        <v>23.71</v>
      </c>
    </row>
    <row r="55" spans="1:13">
      <c r="A55" s="11">
        <v>43985</v>
      </c>
      <c r="B55" s="61">
        <f>'silicon price by week'!N57</f>
        <v>5.833333333333333</v>
      </c>
      <c r="C55" s="62">
        <f>'raw material price by week'!H56</f>
        <v>11475</v>
      </c>
      <c r="D55" s="62">
        <f>'diamond wire'!E61</f>
        <v>0.23766666666666666</v>
      </c>
      <c r="E55" s="62">
        <f>EVA!B62</f>
        <v>5300</v>
      </c>
      <c r="F55" s="63">
        <f>multiTimeline_silicon!B57</f>
        <v>14</v>
      </c>
      <c r="G55" s="63">
        <f>multiTimeline_solarpanel!B122</f>
        <v>66</v>
      </c>
      <c r="H55" s="63">
        <f>ppi_china!E57</f>
        <v>-0.92500000000000004</v>
      </c>
      <c r="I55" s="78">
        <f>PMI!B179</f>
        <v>10.68</v>
      </c>
      <c r="J55" s="63">
        <f>cpi_China!B90</f>
        <v>20.5</v>
      </c>
      <c r="K55" s="61">
        <f>'FRED Graph'!B69</f>
        <v>3.18</v>
      </c>
      <c r="L55" s="61">
        <f>coal!B67</f>
        <v>530</v>
      </c>
      <c r="M55" s="61">
        <f>nymex!B237</f>
        <v>26.55</v>
      </c>
    </row>
    <row r="56" spans="1:13">
      <c r="A56" s="11">
        <v>43992</v>
      </c>
      <c r="B56" s="61">
        <f>'silicon price by week'!N58</f>
        <v>5.833333333333333</v>
      </c>
      <c r="C56" s="62">
        <f>'raw material price by week'!H57</f>
        <v>11225</v>
      </c>
      <c r="D56" s="62">
        <f>'diamond wire'!E62</f>
        <v>0.23766666666666666</v>
      </c>
      <c r="E56" s="62">
        <f>EVA!B63</f>
        <v>5250</v>
      </c>
      <c r="F56" s="63">
        <f>multiTimeline_silicon!B58</f>
        <v>15</v>
      </c>
      <c r="G56" s="63">
        <f>multiTimeline_solarpanel!B123</f>
        <v>64</v>
      </c>
      <c r="H56" s="63">
        <f>ppi_china!E58</f>
        <v>-0.6</v>
      </c>
      <c r="I56" s="78">
        <f>PMI!B180</f>
        <v>10.68</v>
      </c>
      <c r="J56" s="63">
        <f>cpi_China!B91</f>
        <v>20.5</v>
      </c>
      <c r="K56" s="61">
        <f>'FRED Graph'!B70</f>
        <v>3.21</v>
      </c>
      <c r="L56" s="61">
        <f>coal!B68</f>
        <v>530</v>
      </c>
      <c r="M56" s="61">
        <f>nymex!B238</f>
        <v>33.24</v>
      </c>
    </row>
    <row r="57" spans="1:13">
      <c r="A57" s="11">
        <v>43999</v>
      </c>
      <c r="B57" s="61">
        <f>'silicon price by week'!N59</f>
        <v>5.833333333333333</v>
      </c>
      <c r="C57" s="62">
        <f>'raw material price by week'!H58</f>
        <v>11075</v>
      </c>
      <c r="D57" s="62">
        <f>'diamond wire'!E63</f>
        <v>0.23766666666666666</v>
      </c>
      <c r="E57" s="62">
        <f>EVA!B64</f>
        <v>5250</v>
      </c>
      <c r="F57" s="63">
        <f>multiTimeline_silicon!B59</f>
        <v>21</v>
      </c>
      <c r="G57" s="63">
        <f>multiTimeline_solarpanel!B124</f>
        <v>64</v>
      </c>
      <c r="H57" s="63">
        <f>ppi_china!E59</f>
        <v>-0.6</v>
      </c>
      <c r="I57" s="78">
        <f>PMI!B181</f>
        <v>10.68</v>
      </c>
      <c r="J57" s="63">
        <f>cpi_China!B92</f>
        <v>20.5</v>
      </c>
      <c r="K57" s="61">
        <f>'FRED Graph'!B71</f>
        <v>3.13</v>
      </c>
      <c r="L57" s="61">
        <f>coal!B69</f>
        <v>525</v>
      </c>
      <c r="M57" s="61">
        <f>nymex!B239</f>
        <v>33.840000000000003</v>
      </c>
    </row>
    <row r="58" spans="1:13">
      <c r="A58" s="11">
        <v>44006</v>
      </c>
      <c r="B58" s="61">
        <f>'silicon price by week'!N60</f>
        <v>5.833333333333333</v>
      </c>
      <c r="C58" s="62">
        <f>'raw material price by week'!H59</f>
        <v>11000</v>
      </c>
      <c r="D58" s="62">
        <f>'diamond wire'!E64</f>
        <v>0.23299999999999998</v>
      </c>
      <c r="E58" s="62">
        <f>EVA!B65</f>
        <v>5250</v>
      </c>
      <c r="F58" s="63">
        <f>multiTimeline_silicon!B60</f>
        <v>7</v>
      </c>
      <c r="G58" s="63">
        <f>multiTimeline_solarpanel!B125</f>
        <v>66</v>
      </c>
      <c r="H58" s="63">
        <f>ppi_china!E60</f>
        <v>-0.6</v>
      </c>
      <c r="I58" s="78">
        <f>PMI!B182</f>
        <v>13.55</v>
      </c>
      <c r="J58" s="63">
        <f>cpi_China!B93</f>
        <v>20.5</v>
      </c>
      <c r="K58" s="61">
        <f>'FRED Graph'!B72</f>
        <v>3.13</v>
      </c>
      <c r="L58" s="61">
        <f>coal!B70</f>
        <v>525</v>
      </c>
      <c r="M58" s="61">
        <f>nymex!B240</f>
        <v>37.1</v>
      </c>
    </row>
    <row r="59" spans="1:13">
      <c r="A59" s="11">
        <v>44013</v>
      </c>
      <c r="B59" s="61">
        <f>'silicon price by week'!N61</f>
        <v>5.8633333333333333</v>
      </c>
      <c r="C59" s="62">
        <f>'raw material price by week'!H60</f>
        <v>11000</v>
      </c>
      <c r="D59" s="62">
        <f>'diamond wire'!E65</f>
        <v>0.23299999999999998</v>
      </c>
      <c r="E59" s="62">
        <f>EVA!B66</f>
        <v>5250</v>
      </c>
      <c r="F59" s="63">
        <f>multiTimeline_silicon!B61</f>
        <v>9</v>
      </c>
      <c r="G59" s="63">
        <f>multiTimeline_solarpanel!B126</f>
        <v>68</v>
      </c>
      <c r="H59" s="63">
        <f>ppi_china!E61</f>
        <v>-0.6</v>
      </c>
      <c r="I59" s="78">
        <f>PMI!B183</f>
        <v>13.55</v>
      </c>
      <c r="J59" s="63">
        <f>cpi_China!B94</f>
        <v>20.5</v>
      </c>
      <c r="K59" s="61">
        <f>'FRED Graph'!B73</f>
        <v>3.07</v>
      </c>
      <c r="L59" s="61">
        <f>coal!B71</f>
        <v>530</v>
      </c>
      <c r="M59" s="61">
        <f>nymex!B241</f>
        <v>37.68</v>
      </c>
    </row>
    <row r="60" spans="1:13">
      <c r="A60" s="11">
        <v>44020</v>
      </c>
      <c r="B60" s="61">
        <f>'silicon price by week'!N62</f>
        <v>5.8866666666666667</v>
      </c>
      <c r="C60" s="62">
        <f>'raw material price by week'!H61</f>
        <v>10925</v>
      </c>
      <c r="D60" s="62">
        <f>'diamond wire'!E66</f>
        <v>0.23166666666666669</v>
      </c>
      <c r="E60" s="62">
        <f>EVA!B67</f>
        <v>5250</v>
      </c>
      <c r="F60" s="63">
        <f>multiTimeline_silicon!B62</f>
        <v>19</v>
      </c>
      <c r="G60" s="63">
        <f>multiTimeline_solarpanel!B127</f>
        <v>67</v>
      </c>
      <c r="H60" s="63">
        <f>ppi_china!E62</f>
        <v>-0.6</v>
      </c>
      <c r="I60" s="78">
        <f>PMI!B184</f>
        <v>13.55</v>
      </c>
      <c r="J60" s="63">
        <f>cpi_China!B95</f>
        <v>25.675000000000001</v>
      </c>
      <c r="K60" s="61">
        <f>'FRED Graph'!B74</f>
        <v>3.03</v>
      </c>
      <c r="L60" s="61">
        <f>coal!B72</f>
        <v>530</v>
      </c>
      <c r="M60" s="61">
        <f>nymex!B242</f>
        <v>38.19</v>
      </c>
    </row>
    <row r="61" spans="1:13">
      <c r="A61" s="11">
        <v>44027</v>
      </c>
      <c r="B61" s="61">
        <f>'silicon price by week'!N63</f>
        <v>5.9899999999999993</v>
      </c>
      <c r="C61" s="62">
        <f>'raw material price by week'!H62</f>
        <v>10975</v>
      </c>
      <c r="D61" s="62">
        <f>'diamond wire'!E67</f>
        <v>0.223</v>
      </c>
      <c r="E61" s="62">
        <f>EVA!B68</f>
        <v>5250</v>
      </c>
      <c r="F61" s="63">
        <f>multiTimeline_silicon!B63</f>
        <v>18</v>
      </c>
      <c r="G61" s="63">
        <f>multiTimeline_solarpanel!B128</f>
        <v>64</v>
      </c>
      <c r="H61" s="63">
        <f>ppi_china!E63</f>
        <v>-0.6</v>
      </c>
      <c r="I61" s="78">
        <f>PMI!B185</f>
        <v>13.55</v>
      </c>
      <c r="J61" s="63">
        <f>cpi_China!B96</f>
        <v>25.675000000000001</v>
      </c>
      <c r="K61" s="61">
        <f>'FRED Graph'!B75</f>
        <v>2.98</v>
      </c>
      <c r="L61" s="61">
        <f>coal!B73</f>
        <v>530</v>
      </c>
      <c r="M61" s="61">
        <f>nymex!B243</f>
        <v>39.18</v>
      </c>
    </row>
    <row r="62" spans="1:13">
      <c r="A62" s="11">
        <v>44034</v>
      </c>
      <c r="B62" s="61">
        <f>'silicon price by week'!N64</f>
        <v>6.4633333333333338</v>
      </c>
      <c r="C62" s="62">
        <f>'raw material price by week'!H63</f>
        <v>11000</v>
      </c>
      <c r="D62" s="62">
        <f>'diamond wire'!E68</f>
        <v>0.223</v>
      </c>
      <c r="E62" s="62">
        <f>EVA!B69</f>
        <v>5330</v>
      </c>
      <c r="F62" s="63">
        <f>multiTimeline_silicon!B64</f>
        <v>22</v>
      </c>
      <c r="G62" s="63">
        <f>multiTimeline_solarpanel!B129</f>
        <v>63</v>
      </c>
      <c r="H62" s="63">
        <f>ppi_china!E64</f>
        <v>-0.6</v>
      </c>
      <c r="I62" s="78">
        <f>PMI!B186</f>
        <v>10.82</v>
      </c>
      <c r="J62" s="63">
        <f>cpi_China!B97</f>
        <v>25.675000000000001</v>
      </c>
      <c r="K62" s="61">
        <f>'FRED Graph'!B76</f>
        <v>3.01</v>
      </c>
      <c r="L62" s="61">
        <f>coal!B74</f>
        <v>535</v>
      </c>
      <c r="M62" s="61">
        <f>nymex!B244</f>
        <v>39.86</v>
      </c>
    </row>
    <row r="63" spans="1:13">
      <c r="A63" s="11">
        <v>44041</v>
      </c>
      <c r="B63" s="61">
        <f>'silicon price by week'!N65</f>
        <v>7.6700000000000008</v>
      </c>
      <c r="C63" s="62">
        <f>'raw material price by week'!H64</f>
        <v>11375</v>
      </c>
      <c r="D63" s="62">
        <f>'diamond wire'!E69</f>
        <v>0.221</v>
      </c>
      <c r="E63" s="62">
        <f>EVA!B70</f>
        <v>5400</v>
      </c>
      <c r="F63" s="63">
        <f>multiTimeline_silicon!B65</f>
        <v>29</v>
      </c>
      <c r="G63" s="63">
        <f>multiTimeline_solarpanel!B130</f>
        <v>67</v>
      </c>
      <c r="H63" s="63">
        <f>ppi_china!E65</f>
        <v>-0.6</v>
      </c>
      <c r="I63" s="78">
        <f>PMI!B187</f>
        <v>10.82</v>
      </c>
      <c r="J63" s="63">
        <f>cpi_China!B98</f>
        <v>25.675000000000001</v>
      </c>
      <c r="K63" s="61">
        <f>'FRED Graph'!B77</f>
        <v>2.99</v>
      </c>
      <c r="L63" s="61">
        <f>coal!B75</f>
        <v>535</v>
      </c>
      <c r="M63" s="61">
        <f>nymex!B245</f>
        <v>40.43</v>
      </c>
    </row>
    <row r="64" spans="1:13">
      <c r="A64" s="11">
        <v>44048</v>
      </c>
      <c r="B64" s="61">
        <f>'silicon price by week'!N66</f>
        <v>8.3466666666666676</v>
      </c>
      <c r="C64" s="62">
        <f>'raw material price by week'!H65</f>
        <v>11500</v>
      </c>
      <c r="D64" s="62">
        <f>'diamond wire'!E70</f>
        <v>0.221</v>
      </c>
      <c r="E64" s="62">
        <f>EVA!B71</f>
        <v>5400</v>
      </c>
      <c r="F64" s="63">
        <f>multiTimeline_silicon!B66</f>
        <v>30</v>
      </c>
      <c r="G64" s="63">
        <f>multiTimeline_solarpanel!B131</f>
        <v>65</v>
      </c>
      <c r="H64" s="63">
        <f>ppi_china!E66</f>
        <v>-0.6</v>
      </c>
      <c r="I64" s="78">
        <f>PMI!B188</f>
        <v>10.82</v>
      </c>
      <c r="J64" s="63">
        <f>cpi_China!B99</f>
        <v>20.48</v>
      </c>
      <c r="K64" s="61">
        <f>'FRED Graph'!B78</f>
        <v>2.88</v>
      </c>
      <c r="L64" s="61">
        <f>coal!B76</f>
        <v>535</v>
      </c>
      <c r="M64" s="61">
        <f>nymex!B246</f>
        <v>40.47</v>
      </c>
    </row>
    <row r="65" spans="1:13">
      <c r="A65" s="11">
        <v>44055</v>
      </c>
      <c r="B65" s="61">
        <f>'silicon price by week'!N67</f>
        <v>9.2799999999999994</v>
      </c>
      <c r="C65" s="62">
        <f>'raw material price by week'!H66</f>
        <v>11500</v>
      </c>
      <c r="D65" s="62">
        <f>'diamond wire'!E71</f>
        <v>0.221</v>
      </c>
      <c r="E65" s="62">
        <f>EVA!B72</f>
        <v>5400</v>
      </c>
      <c r="F65" s="63">
        <f>multiTimeline_silicon!B67</f>
        <v>17</v>
      </c>
      <c r="G65" s="63">
        <f>multiTimeline_solarpanel!B132</f>
        <v>65</v>
      </c>
      <c r="H65" s="63">
        <f>ppi_china!E67</f>
        <v>-0.4</v>
      </c>
      <c r="I65" s="78">
        <f>PMI!B189</f>
        <v>10.82</v>
      </c>
      <c r="J65" s="63">
        <f>cpi_China!B100</f>
        <v>20.48</v>
      </c>
      <c r="K65" s="61">
        <f>'FRED Graph'!B79</f>
        <v>2.96</v>
      </c>
      <c r="L65" s="61">
        <f>coal!B77</f>
        <v>535</v>
      </c>
      <c r="M65" s="61">
        <f>nymex!B247</f>
        <v>41.35</v>
      </c>
    </row>
    <row r="66" spans="1:13">
      <c r="A66" s="11">
        <v>44062</v>
      </c>
      <c r="B66" s="61">
        <f>'silicon price by week'!N68</f>
        <v>9.5033333333333321</v>
      </c>
      <c r="C66" s="62">
        <f>'raw material price by week'!H67</f>
        <v>11725</v>
      </c>
      <c r="D66" s="62">
        <f>'diamond wire'!E72</f>
        <v>0.20766666666666667</v>
      </c>
      <c r="E66" s="62">
        <f>EVA!B73</f>
        <v>5400</v>
      </c>
      <c r="F66" s="63">
        <f>multiTimeline_silicon!B68</f>
        <v>39</v>
      </c>
      <c r="G66" s="63">
        <f>multiTimeline_solarpanel!B133</f>
        <v>65</v>
      </c>
      <c r="H66" s="63">
        <f>ppi_china!E68</f>
        <v>-0.4</v>
      </c>
      <c r="I66" s="78">
        <f>PMI!B190</f>
        <v>10.82</v>
      </c>
      <c r="J66" s="63">
        <f>cpi_China!B101</f>
        <v>20.48</v>
      </c>
      <c r="K66" s="61">
        <f>'FRED Graph'!B80</f>
        <v>2.99</v>
      </c>
      <c r="L66" s="61">
        <f>coal!B78</f>
        <v>545</v>
      </c>
      <c r="M66" s="61">
        <f>nymex!B248</f>
        <v>40.96</v>
      </c>
    </row>
    <row r="67" spans="1:13">
      <c r="A67" s="11">
        <v>44069</v>
      </c>
      <c r="B67" s="61">
        <f>'silicon price by week'!N69</f>
        <v>9.7066666666666652</v>
      </c>
      <c r="C67" s="62">
        <f>'raw material price by week'!H68</f>
        <v>11750</v>
      </c>
      <c r="D67" s="62">
        <f>'diamond wire'!E73</f>
        <v>0.20533333333333334</v>
      </c>
      <c r="E67" s="62">
        <f>EVA!B74</f>
        <v>5400</v>
      </c>
      <c r="F67" s="63">
        <f>multiTimeline_silicon!B69</f>
        <v>46</v>
      </c>
      <c r="G67" s="63">
        <f>multiTimeline_solarpanel!B134</f>
        <v>63</v>
      </c>
      <c r="H67" s="63">
        <f>ppi_china!E69</f>
        <v>-0.4</v>
      </c>
      <c r="I67" s="78">
        <f>PMI!B191</f>
        <v>13.63</v>
      </c>
      <c r="J67" s="63">
        <f>cpi_China!B102</f>
        <v>20.48</v>
      </c>
      <c r="K67" s="61">
        <f>'FRED Graph'!B81</f>
        <v>2.91</v>
      </c>
      <c r="L67" s="61">
        <f>coal!B79</f>
        <v>545</v>
      </c>
      <c r="M67" s="61">
        <f>nymex!B249</f>
        <v>41.61</v>
      </c>
    </row>
    <row r="68" spans="1:13">
      <c r="A68" s="11">
        <v>44076</v>
      </c>
      <c r="B68" s="61">
        <f>'silicon price by week'!N70</f>
        <v>9.7166666666666668</v>
      </c>
      <c r="C68" s="62">
        <f>'raw material price by week'!H69</f>
        <v>12275</v>
      </c>
      <c r="D68" s="62">
        <f>'diamond wire'!E74</f>
        <v>0.20533333333333334</v>
      </c>
      <c r="E68" s="62">
        <f>EVA!B75</f>
        <v>5400</v>
      </c>
      <c r="F68" s="63">
        <f>multiTimeline_silicon!B70</f>
        <v>7</v>
      </c>
      <c r="G68" s="63">
        <f>multiTimeline_solarpanel!B135</f>
        <v>64</v>
      </c>
      <c r="H68" s="63">
        <f>ppi_china!E70</f>
        <v>-0.4</v>
      </c>
      <c r="I68" s="78">
        <f>PMI!B192</f>
        <v>13.63</v>
      </c>
      <c r="J68" s="63">
        <f>cpi_China!B103</f>
        <v>20.48</v>
      </c>
      <c r="K68" s="61">
        <f>'FRED Graph'!B82</f>
        <v>2.93</v>
      </c>
      <c r="L68" s="61">
        <f>coal!B80</f>
        <v>545</v>
      </c>
      <c r="M68" s="61">
        <f>nymex!B250</f>
        <v>42.15</v>
      </c>
    </row>
    <row r="69" spans="1:13">
      <c r="A69" s="11">
        <v>44083</v>
      </c>
      <c r="B69" s="61">
        <f>'silicon price by week'!N71</f>
        <v>9.7166666666666668</v>
      </c>
      <c r="C69" s="62">
        <f>'raw material price by week'!H70</f>
        <v>12325</v>
      </c>
      <c r="D69" s="62">
        <f>'diamond wire'!E75</f>
        <v>0.20533333333333334</v>
      </c>
      <c r="E69" s="62">
        <f>EVA!B76</f>
        <v>5400</v>
      </c>
      <c r="F69" s="63">
        <f>multiTimeline_silicon!B71</f>
        <v>21</v>
      </c>
      <c r="G69" s="63">
        <f>multiTimeline_solarpanel!B136</f>
        <v>60</v>
      </c>
      <c r="H69" s="63">
        <f>ppi_china!E71</f>
        <v>-0.4</v>
      </c>
      <c r="I69" s="78">
        <f>PMI!B193</f>
        <v>13.63</v>
      </c>
      <c r="J69" s="63">
        <f>cpi_China!B104</f>
        <v>25.425000000000001</v>
      </c>
      <c r="K69" s="61">
        <f>'FRED Graph'!B83</f>
        <v>2.86</v>
      </c>
      <c r="L69" s="61">
        <f>coal!B81</f>
        <v>540</v>
      </c>
      <c r="M69" s="61">
        <f>nymex!B251</f>
        <v>42.6</v>
      </c>
    </row>
    <row r="70" spans="1:13">
      <c r="A70" s="11">
        <v>44090</v>
      </c>
      <c r="B70" s="61">
        <f>'silicon price by week'!N72</f>
        <v>9.7166666666666668</v>
      </c>
      <c r="C70" s="62">
        <f>'raw material price by week'!H71</f>
        <v>12375</v>
      </c>
      <c r="D70" s="62">
        <f>'diamond wire'!E76</f>
        <v>0.20533333333333334</v>
      </c>
      <c r="E70" s="62">
        <f>EVA!B77</f>
        <v>5400</v>
      </c>
      <c r="F70" s="63">
        <f>multiTimeline_silicon!B72</f>
        <v>18</v>
      </c>
      <c r="G70" s="63">
        <f>multiTimeline_solarpanel!B137</f>
        <v>58</v>
      </c>
      <c r="H70" s="63">
        <f>ppi_china!E72</f>
        <v>-0.52500000000000002</v>
      </c>
      <c r="I70" s="78">
        <f>PMI!B194</f>
        <v>13.63</v>
      </c>
      <c r="J70" s="63">
        <f>cpi_China!B105</f>
        <v>25.425000000000001</v>
      </c>
      <c r="K70" s="61">
        <f>'FRED Graph'!B84</f>
        <v>2.87</v>
      </c>
      <c r="L70" s="61">
        <f>coal!B82</f>
        <v>545</v>
      </c>
      <c r="M70" s="61">
        <f>nymex!B252</f>
        <v>43.03</v>
      </c>
    </row>
    <row r="71" spans="1:13">
      <c r="A71" s="11">
        <v>44097</v>
      </c>
      <c r="B71" s="61">
        <f>'silicon price by week'!N73</f>
        <v>9.6466666666666665</v>
      </c>
      <c r="C71" s="62">
        <f>'raw material price by week'!H72</f>
        <v>12400</v>
      </c>
      <c r="D71" s="62">
        <f>'diamond wire'!E77</f>
        <v>0.20533333333333334</v>
      </c>
      <c r="E71" s="62">
        <f>EVA!B78</f>
        <v>5400</v>
      </c>
      <c r="F71" s="63">
        <f>multiTimeline_silicon!B73</f>
        <v>17</v>
      </c>
      <c r="G71" s="63">
        <f>multiTimeline_solarpanel!B138</f>
        <v>57</v>
      </c>
      <c r="H71" s="63">
        <f>ppi_china!E73</f>
        <v>-0.52500000000000002</v>
      </c>
      <c r="I71" s="78">
        <f>PMI!B195</f>
        <v>13.78</v>
      </c>
      <c r="J71" s="63">
        <f>cpi_China!B106</f>
        <v>25.425000000000001</v>
      </c>
      <c r="K71" s="61">
        <f>'FRED Graph'!B85</f>
        <v>2.9</v>
      </c>
      <c r="L71" s="61">
        <f>coal!B83</f>
        <v>545</v>
      </c>
      <c r="M71" s="61">
        <f>nymex!B253</f>
        <v>41.64</v>
      </c>
    </row>
    <row r="72" spans="1:13">
      <c r="A72" s="11">
        <v>44104</v>
      </c>
      <c r="B72" s="61">
        <f>'silicon price by week'!N74</f>
        <v>9.43</v>
      </c>
      <c r="C72" s="62">
        <f>'raw material price by week'!H73</f>
        <v>12400</v>
      </c>
      <c r="D72" s="62">
        <f>'diamond wire'!E78</f>
        <v>0.20533333333333334</v>
      </c>
      <c r="E72" s="62">
        <f>EVA!B79</f>
        <v>5400</v>
      </c>
      <c r="F72" s="63">
        <f>multiTimeline_silicon!B74</f>
        <v>29</v>
      </c>
      <c r="G72" s="63">
        <f>multiTimeline_solarpanel!B139</f>
        <v>57</v>
      </c>
      <c r="H72" s="63">
        <f>ppi_china!E74</f>
        <v>-0.52500000000000002</v>
      </c>
      <c r="I72" s="78">
        <f>PMI!B196</f>
        <v>13.78</v>
      </c>
      <c r="J72" s="63">
        <f>cpi_China!B107</f>
        <v>25.425000000000001</v>
      </c>
      <c r="K72" s="61">
        <f>'FRED Graph'!B86</f>
        <v>2.88</v>
      </c>
      <c r="L72" s="61">
        <f>coal!B84</f>
        <v>545</v>
      </c>
      <c r="M72" s="61">
        <f>nymex!B254</f>
        <v>37.25</v>
      </c>
    </row>
    <row r="73" spans="1:13">
      <c r="A73" s="11">
        <v>44111</v>
      </c>
      <c r="B73" s="61">
        <f>'silicon price by week'!N75</f>
        <v>9.43</v>
      </c>
      <c r="C73" s="62">
        <f>'raw material price by week'!H74</f>
        <v>12400</v>
      </c>
      <c r="D73" s="62">
        <f>'diamond wire'!E79</f>
        <v>0.20266666666666669</v>
      </c>
      <c r="E73" s="62">
        <f>EVA!B80</f>
        <v>5400</v>
      </c>
      <c r="F73" s="63">
        <f>multiTimeline_silicon!B75</f>
        <v>19</v>
      </c>
      <c r="G73" s="63">
        <f>multiTimeline_solarpanel!B140</f>
        <v>57</v>
      </c>
      <c r="H73" s="63">
        <f>ppi_china!E75</f>
        <v>-0.52500000000000002</v>
      </c>
      <c r="I73" s="78">
        <f>PMI!B197</f>
        <v>13.78</v>
      </c>
      <c r="J73" s="63">
        <f>cpi_China!B108</f>
        <v>25.125</v>
      </c>
      <c r="K73" s="61">
        <f>'FRED Graph'!B87</f>
        <v>2.87</v>
      </c>
      <c r="L73" s="61">
        <f>coal!B85</f>
        <v>545</v>
      </c>
      <c r="M73" s="61">
        <f>nymex!B255</f>
        <v>39.549999999999997</v>
      </c>
    </row>
    <row r="74" spans="1:13">
      <c r="A74" s="11">
        <v>44118</v>
      </c>
      <c r="B74" s="61">
        <f>'silicon price by week'!N76</f>
        <v>9.1966666666666654</v>
      </c>
      <c r="C74" s="62">
        <f>'raw material price by week'!H75</f>
        <v>12475</v>
      </c>
      <c r="D74" s="62">
        <f>'diamond wire'!E80</f>
        <v>0.20266666666666669</v>
      </c>
      <c r="E74" s="62">
        <f>EVA!B81</f>
        <v>5475</v>
      </c>
      <c r="F74" s="63">
        <f>multiTimeline_silicon!B76</f>
        <v>21</v>
      </c>
      <c r="G74" s="63">
        <f>multiTimeline_solarpanel!B141</f>
        <v>55</v>
      </c>
      <c r="H74" s="63">
        <f>ppi_china!E76</f>
        <v>-0.52500000000000002</v>
      </c>
      <c r="I74" s="78">
        <f>PMI!B198</f>
        <v>13.78</v>
      </c>
      <c r="J74" s="63">
        <f>cpi_China!B109</f>
        <v>25.125</v>
      </c>
      <c r="K74" s="61">
        <f>'FRED Graph'!B88</f>
        <v>2.81</v>
      </c>
      <c r="L74" s="61">
        <f>coal!B86</f>
        <v>545</v>
      </c>
      <c r="M74" s="61">
        <f>nymex!B256</f>
        <v>39.79</v>
      </c>
    </row>
    <row r="75" spans="1:13">
      <c r="A75" s="11">
        <v>44125</v>
      </c>
      <c r="B75" s="61">
        <f>'silicon price by week'!N77</f>
        <v>9.1133333333333315</v>
      </c>
      <c r="C75" s="62">
        <f>'raw material price by week'!H76</f>
        <v>12525</v>
      </c>
      <c r="D75" s="62">
        <f>'diamond wire'!E81</f>
        <v>0.20533333333333334</v>
      </c>
      <c r="E75" s="62">
        <f>EVA!B82</f>
        <v>5500</v>
      </c>
      <c r="F75" s="63">
        <f>multiTimeline_silicon!B77</f>
        <v>11</v>
      </c>
      <c r="G75" s="63">
        <f>multiTimeline_solarpanel!B142</f>
        <v>52</v>
      </c>
      <c r="H75" s="63">
        <f>ppi_china!E77</f>
        <v>-0.52500000000000002</v>
      </c>
      <c r="I75" s="78">
        <f>PMI!B199</f>
        <v>11.06</v>
      </c>
      <c r="J75" s="63">
        <f>cpi_China!B110</f>
        <v>25.125</v>
      </c>
      <c r="K75" s="61">
        <f>'FRED Graph'!B89</f>
        <v>2.8</v>
      </c>
      <c r="L75" s="61">
        <f>coal!B87</f>
        <v>545</v>
      </c>
      <c r="M75" s="61">
        <f>nymex!B257</f>
        <v>39.020000000000003</v>
      </c>
    </row>
    <row r="76" spans="1:13">
      <c r="A76" s="11">
        <v>44132</v>
      </c>
      <c r="B76" s="61">
        <f>'silicon price by week'!N78</f>
        <v>8.9566666666666652</v>
      </c>
      <c r="C76" s="62">
        <f>'raw material price by week'!H77</f>
        <v>12750</v>
      </c>
      <c r="D76" s="62">
        <f>'diamond wire'!E82</f>
        <v>0.20266666666666669</v>
      </c>
      <c r="E76" s="62">
        <f>EVA!B83</f>
        <v>5500</v>
      </c>
      <c r="F76" s="63">
        <f>multiTimeline_silicon!B78</f>
        <v>16</v>
      </c>
      <c r="G76" s="63">
        <f>multiTimeline_solarpanel!B143</f>
        <v>53</v>
      </c>
      <c r="H76" s="63">
        <f>ppi_china!E78</f>
        <v>-0.52500000000000002</v>
      </c>
      <c r="I76" s="78">
        <f>PMI!B200</f>
        <v>11.06</v>
      </c>
      <c r="J76" s="63">
        <f>cpi_China!B111</f>
        <v>25.125</v>
      </c>
      <c r="K76" s="61">
        <f>'FRED Graph'!B90</f>
        <v>2.81</v>
      </c>
      <c r="L76" s="61">
        <f>coal!B88</f>
        <v>550</v>
      </c>
      <c r="M76" s="61">
        <f>nymex!B258</f>
        <v>40.200000000000003</v>
      </c>
    </row>
    <row r="77" spans="1:13">
      <c r="A77" s="11">
        <v>44139</v>
      </c>
      <c r="B77" s="61">
        <f>'silicon price by week'!N79</f>
        <v>8.8166666666666664</v>
      </c>
      <c r="C77" s="62">
        <f>'raw material price by week'!H78</f>
        <v>12975</v>
      </c>
      <c r="D77" s="62">
        <f>'diamond wire'!E83</f>
        <v>0.19699999999999998</v>
      </c>
      <c r="E77" s="62">
        <f>EVA!B84</f>
        <v>5540</v>
      </c>
      <c r="F77" s="63">
        <f>multiTimeline_silicon!B79</f>
        <v>21</v>
      </c>
      <c r="G77" s="63">
        <f>multiTimeline_solarpanel!B144</f>
        <v>48</v>
      </c>
      <c r="H77" s="63">
        <f>ppi_china!E79</f>
        <v>-0.52500000000000002</v>
      </c>
      <c r="I77" s="78">
        <f>PMI!B201</f>
        <v>11.06</v>
      </c>
      <c r="J77" s="63">
        <f>cpi_China!B112</f>
        <v>19.899999999999999</v>
      </c>
      <c r="K77" s="61">
        <f>'FRED Graph'!B91</f>
        <v>2.78</v>
      </c>
      <c r="L77" s="61">
        <f>coal!B89</f>
        <v>550</v>
      </c>
      <c r="M77" s="61">
        <f>nymex!B259</f>
        <v>40.5</v>
      </c>
    </row>
    <row r="78" spans="1:13">
      <c r="A78" s="11">
        <v>44146</v>
      </c>
      <c r="B78" s="61">
        <f>'silicon price by week'!N80</f>
        <v>8.6266666666666669</v>
      </c>
      <c r="C78" s="62">
        <f>'raw material price by week'!H79</f>
        <v>12975</v>
      </c>
      <c r="D78" s="62">
        <f>'diamond wire'!E84</f>
        <v>0.19699999999999998</v>
      </c>
      <c r="E78" s="62">
        <f>EVA!B85</f>
        <v>5550</v>
      </c>
      <c r="F78" s="63">
        <f>multiTimeline_silicon!B80</f>
        <v>36</v>
      </c>
      <c r="G78" s="63">
        <f>multiTimeline_solarpanel!B145</f>
        <v>54</v>
      </c>
      <c r="H78" s="63">
        <f>ppi_china!E80</f>
        <v>-0.3</v>
      </c>
      <c r="I78" s="78">
        <f>PMI!B202</f>
        <v>11.06</v>
      </c>
      <c r="J78" s="63">
        <f>cpi_China!B113</f>
        <v>19.899999999999999</v>
      </c>
      <c r="K78" s="61">
        <f>'FRED Graph'!B92</f>
        <v>2.84</v>
      </c>
      <c r="L78" s="61">
        <f>coal!B90</f>
        <v>550</v>
      </c>
      <c r="M78" s="61">
        <f>nymex!B260</f>
        <v>40.51</v>
      </c>
    </row>
    <row r="79" spans="1:13">
      <c r="A79" s="11">
        <v>44153</v>
      </c>
      <c r="B79" s="61">
        <f>'silicon price by week'!N81</f>
        <v>8.5133333333333336</v>
      </c>
      <c r="C79" s="62">
        <f>'raw material price by week'!H80</f>
        <v>13425</v>
      </c>
      <c r="D79" s="62">
        <f>'diamond wire'!E85</f>
        <v>0.19200000000000003</v>
      </c>
      <c r="E79" s="62">
        <f>EVA!B86</f>
        <v>5610</v>
      </c>
      <c r="F79" s="63">
        <f>multiTimeline_silicon!B81</f>
        <v>19</v>
      </c>
      <c r="G79" s="63">
        <f>multiTimeline_solarpanel!B146</f>
        <v>56</v>
      </c>
      <c r="H79" s="63">
        <f>ppi_china!E81</f>
        <v>-0.3</v>
      </c>
      <c r="I79" s="78">
        <f>PMI!B203</f>
        <v>11.06</v>
      </c>
      <c r="J79" s="63">
        <f>cpi_China!B114</f>
        <v>19.899999999999999</v>
      </c>
      <c r="K79" s="61">
        <f>'FRED Graph'!B93</f>
        <v>2.72</v>
      </c>
      <c r="L79" s="61">
        <f>coal!B91</f>
        <v>555</v>
      </c>
      <c r="M79" s="61">
        <f>nymex!B261</f>
        <v>37.35</v>
      </c>
    </row>
    <row r="80" spans="1:13">
      <c r="A80" s="11">
        <v>44160</v>
      </c>
      <c r="B80" s="61">
        <f>'silicon price by week'!N82</f>
        <v>8.2966666666666669</v>
      </c>
      <c r="C80" s="62">
        <f>'raw material price by week'!H81</f>
        <v>13875</v>
      </c>
      <c r="D80" s="62">
        <f>'diamond wire'!E86</f>
        <v>0.19200000000000003</v>
      </c>
      <c r="E80" s="62">
        <f>EVA!B87</f>
        <v>5650</v>
      </c>
      <c r="F80" s="63">
        <f>multiTimeline_silicon!B82</f>
        <v>14</v>
      </c>
      <c r="G80" s="63">
        <f>multiTimeline_solarpanel!B147</f>
        <v>52</v>
      </c>
      <c r="H80" s="63">
        <f>ppi_china!E82</f>
        <v>-0.3</v>
      </c>
      <c r="I80" s="78">
        <f>PMI!B204</f>
        <v>13.93</v>
      </c>
      <c r="J80" s="63">
        <f>cpi_China!B115</f>
        <v>19.899999999999999</v>
      </c>
      <c r="K80" s="61">
        <f>'FRED Graph'!B94</f>
        <v>2.72</v>
      </c>
      <c r="L80" s="61">
        <f>coal!B92</f>
        <v>555</v>
      </c>
      <c r="M80" s="61">
        <f>nymex!B262</f>
        <v>38.08</v>
      </c>
    </row>
    <row r="81" spans="1:13">
      <c r="A81" s="11">
        <v>44167</v>
      </c>
      <c r="B81" s="61">
        <f>'silicon price by week'!N83</f>
        <v>8.0933333333333337</v>
      </c>
      <c r="C81" s="62">
        <f>'raw material price by week'!H82</f>
        <v>14250</v>
      </c>
      <c r="D81" s="62">
        <f>'diamond wire'!E87</f>
        <v>0.19200000000000003</v>
      </c>
      <c r="E81" s="62">
        <f>EVA!B88</f>
        <v>5650</v>
      </c>
      <c r="F81" s="63">
        <f>multiTimeline_silicon!B83</f>
        <v>22</v>
      </c>
      <c r="G81" s="63">
        <f>multiTimeline_solarpanel!B148</f>
        <v>53</v>
      </c>
      <c r="H81" s="63">
        <f>ppi_china!E83</f>
        <v>-0.3</v>
      </c>
      <c r="I81" s="78">
        <f>PMI!B205</f>
        <v>13.93</v>
      </c>
      <c r="J81" s="63">
        <f>cpi_China!B116</f>
        <v>19.899999999999999</v>
      </c>
      <c r="K81" s="61">
        <f>'FRED Graph'!B95</f>
        <v>2.71</v>
      </c>
      <c r="L81" s="61">
        <f>coal!B93</f>
        <v>555</v>
      </c>
      <c r="M81" s="61">
        <f>nymex!B263</f>
        <v>40.82</v>
      </c>
    </row>
    <row r="82" spans="1:13">
      <c r="A82" s="11">
        <v>44174</v>
      </c>
      <c r="B82" s="61">
        <f>'silicon price by week'!N84</f>
        <v>8.0299999999999994</v>
      </c>
      <c r="C82" s="62">
        <f>'raw material price by week'!H83</f>
        <v>14550</v>
      </c>
      <c r="D82" s="62">
        <f>'diamond wire'!E88</f>
        <v>0.19200000000000003</v>
      </c>
      <c r="E82" s="62">
        <f>EVA!B89</f>
        <v>5730</v>
      </c>
      <c r="F82" s="63">
        <f>multiTimeline_silicon!B84</f>
        <v>29</v>
      </c>
      <c r="G82" s="63">
        <f>multiTimeline_solarpanel!B149</f>
        <v>49</v>
      </c>
      <c r="H82" s="63">
        <f>ppi_china!E84</f>
        <v>-0.3</v>
      </c>
      <c r="I82" s="78">
        <f>PMI!B206</f>
        <v>13.93</v>
      </c>
      <c r="J82" s="63">
        <f>cpi_China!B117</f>
        <v>25.05</v>
      </c>
      <c r="K82" s="61">
        <f>'FRED Graph'!B96</f>
        <v>2.71</v>
      </c>
      <c r="L82" s="61">
        <f>coal!B94</f>
        <v>560</v>
      </c>
      <c r="M82" s="61">
        <f>nymex!B264</f>
        <v>41.68</v>
      </c>
    </row>
    <row r="83" spans="1:13">
      <c r="A83" s="11">
        <v>44181</v>
      </c>
      <c r="B83" s="61">
        <f>'silicon price by week'!N85</f>
        <v>8.1199999999999992</v>
      </c>
      <c r="C83" s="62">
        <f>'raw material price by week'!H84</f>
        <v>14500</v>
      </c>
      <c r="D83" s="62">
        <f>'diamond wire'!E89</f>
        <v>0.19200000000000003</v>
      </c>
      <c r="E83" s="62">
        <f>EVA!B90</f>
        <v>5750</v>
      </c>
      <c r="F83" s="63">
        <f>multiTimeline_silicon!B85</f>
        <v>22</v>
      </c>
      <c r="G83" s="63">
        <f>multiTimeline_solarpanel!B150</f>
        <v>49</v>
      </c>
      <c r="H83" s="63">
        <f>ppi_china!E85</f>
        <v>-0.1</v>
      </c>
      <c r="I83" s="78">
        <f>PMI!B207</f>
        <v>13.93</v>
      </c>
      <c r="J83" s="63">
        <f>cpi_China!B118</f>
        <v>25.05</v>
      </c>
      <c r="K83" s="61">
        <f>'FRED Graph'!B97</f>
        <v>2.67</v>
      </c>
      <c r="L83" s="61">
        <f>coal!B95</f>
        <v>565</v>
      </c>
      <c r="M83" s="61">
        <f>nymex!B265</f>
        <v>44.76</v>
      </c>
    </row>
    <row r="84" spans="1:13">
      <c r="A84" s="11">
        <v>44188</v>
      </c>
      <c r="B84" s="61">
        <f>'silicon price by week'!N86</f>
        <v>8.1999999999999993</v>
      </c>
      <c r="C84" s="62">
        <f>'raw material price by week'!H85</f>
        <v>14425</v>
      </c>
      <c r="D84" s="62">
        <f>'diamond wire'!E90</f>
        <v>0.16200000000000001</v>
      </c>
      <c r="E84" s="62">
        <f>EVA!B91</f>
        <v>5750</v>
      </c>
      <c r="F84" s="63">
        <f>multiTimeline_silicon!B86</f>
        <v>29</v>
      </c>
      <c r="G84" s="63">
        <f>multiTimeline_solarpanel!B151</f>
        <v>49</v>
      </c>
      <c r="H84" s="63">
        <f>ppi_china!E86</f>
        <v>-0.1</v>
      </c>
      <c r="I84" s="78">
        <f>PMI!B208</f>
        <v>13.78</v>
      </c>
      <c r="J84" s="63">
        <f>cpi_China!B119</f>
        <v>25.05</v>
      </c>
      <c r="K84" s="61">
        <f>'FRED Graph'!B98</f>
        <v>2.66</v>
      </c>
      <c r="L84" s="61">
        <f>coal!B96</f>
        <v>570</v>
      </c>
      <c r="M84" s="61">
        <f>nymex!B266</f>
        <v>45.23</v>
      </c>
    </row>
    <row r="85" spans="1:13">
      <c r="A85" s="11">
        <v>44195</v>
      </c>
      <c r="B85" s="61">
        <f>'silicon price by week'!N87</f>
        <v>8.3866666666666649</v>
      </c>
      <c r="C85" s="62">
        <f>'raw material price by week'!H86</f>
        <v>14425</v>
      </c>
      <c r="D85" s="62">
        <f>'diamond wire'!E91</f>
        <v>0.16200000000000001</v>
      </c>
      <c r="E85" s="62">
        <f>EVA!B92</f>
        <v>5750</v>
      </c>
      <c r="F85" s="63">
        <f>multiTimeline_silicon!B87</f>
        <v>18</v>
      </c>
      <c r="G85" s="63">
        <f>multiTimeline_solarpanel!B152</f>
        <v>49</v>
      </c>
      <c r="H85" s="63">
        <f>ppi_china!E87</f>
        <v>-0.1</v>
      </c>
      <c r="I85" s="78">
        <f>PMI!B209</f>
        <v>13.78</v>
      </c>
      <c r="J85" s="63">
        <f>cpi_China!B120</f>
        <v>25.05</v>
      </c>
      <c r="K85" s="61">
        <f>'FRED Graph'!B99</f>
        <v>2.67</v>
      </c>
      <c r="L85" s="61">
        <f>coal!B97</f>
        <v>570</v>
      </c>
      <c r="M85" s="61">
        <f>nymex!B267</f>
        <v>46.09</v>
      </c>
    </row>
    <row r="86" spans="1:13">
      <c r="A86" s="11">
        <v>44202</v>
      </c>
      <c r="B86" s="61">
        <f>'silicon price by week'!N88</f>
        <v>8.4866666666666664</v>
      </c>
      <c r="C86" s="62">
        <f>'raw material price by week'!H87</f>
        <v>14225</v>
      </c>
      <c r="D86" s="62">
        <f>'diamond wire'!E92</f>
        <v>0.16200000000000001</v>
      </c>
      <c r="E86" s="62">
        <f>EVA!B93</f>
        <v>5750</v>
      </c>
      <c r="F86" s="63">
        <f>multiTimeline_silicon!B88</f>
        <v>13</v>
      </c>
      <c r="G86" s="63">
        <f>multiTimeline_solarpanel!B153</f>
        <v>44</v>
      </c>
      <c r="H86" s="63">
        <f>ppi_china!E88</f>
        <v>-0.1</v>
      </c>
      <c r="I86" s="78">
        <f>PMI!B210</f>
        <v>13.78</v>
      </c>
      <c r="J86" s="63">
        <f>cpi_China!B121</f>
        <v>24.925000000000001</v>
      </c>
      <c r="K86" s="61">
        <f>'FRED Graph'!B100</f>
        <v>2.65</v>
      </c>
      <c r="L86" s="61">
        <f>coal!B98</f>
        <v>570</v>
      </c>
      <c r="M86" s="61">
        <f>nymex!B268</f>
        <v>48</v>
      </c>
    </row>
    <row r="87" spans="1:13">
      <c r="A87" s="11">
        <v>44209</v>
      </c>
      <c r="B87" s="61">
        <f>'silicon price by week'!N89</f>
        <v>8.5299999999999994</v>
      </c>
      <c r="C87" s="62">
        <f>'raw material price by week'!H88</f>
        <v>14225</v>
      </c>
      <c r="D87" s="62">
        <f>'diamond wire'!E93</f>
        <v>0.16200000000000001</v>
      </c>
      <c r="E87" s="62">
        <f>EVA!B94</f>
        <v>5750</v>
      </c>
      <c r="F87" s="63">
        <f>multiTimeline_silicon!B89</f>
        <v>25</v>
      </c>
      <c r="G87" s="63">
        <f>multiTimeline_solarpanel!B154</f>
        <v>50</v>
      </c>
      <c r="H87" s="63">
        <f>ppi_china!E89</f>
        <v>7.4999999999999997E-2</v>
      </c>
      <c r="I87" s="78">
        <f>PMI!B211</f>
        <v>13.78</v>
      </c>
      <c r="J87" s="63">
        <f>cpi_China!B122</f>
        <v>24.925000000000001</v>
      </c>
      <c r="K87" s="61">
        <f>'FRED Graph'!B101</f>
        <v>2.79</v>
      </c>
      <c r="L87" s="61">
        <f>coal!B99</f>
        <v>570</v>
      </c>
      <c r="M87" s="61">
        <f>nymex!B269</f>
        <v>47.73</v>
      </c>
    </row>
    <row r="88" spans="1:13">
      <c r="A88" s="11">
        <v>44216</v>
      </c>
      <c r="B88" s="61">
        <f>'silicon price by week'!N90</f>
        <v>8.8033333333333328</v>
      </c>
      <c r="C88" s="62">
        <f>'raw material price by week'!H89</f>
        <v>14075</v>
      </c>
      <c r="D88" s="62">
        <f>'diamond wire'!E94</f>
        <v>0.16200000000000001</v>
      </c>
      <c r="E88" s="62">
        <f>EVA!B95</f>
        <v>5710</v>
      </c>
      <c r="F88" s="63">
        <f>multiTimeline_silicon!B90</f>
        <v>25</v>
      </c>
      <c r="G88" s="63">
        <f>multiTimeline_solarpanel!B155</f>
        <v>57</v>
      </c>
      <c r="H88" s="63">
        <f>ppi_china!E90</f>
        <v>7.4999999999999997E-2</v>
      </c>
      <c r="I88" s="78">
        <f>PMI!B212</f>
        <v>10.56</v>
      </c>
      <c r="J88" s="63">
        <f>cpi_China!B123</f>
        <v>24.925000000000001</v>
      </c>
      <c r="K88" s="61">
        <f>'FRED Graph'!B102</f>
        <v>2.77</v>
      </c>
      <c r="L88" s="61">
        <f>coal!B100</f>
        <v>580</v>
      </c>
      <c r="M88" s="61">
        <f>nymex!B270</f>
        <v>48.13</v>
      </c>
    </row>
    <row r="89" spans="1:13">
      <c r="A89" s="11">
        <v>44223</v>
      </c>
      <c r="B89" s="61">
        <f>'silicon price by week'!N91</f>
        <v>9.0633333333333344</v>
      </c>
      <c r="C89" s="62">
        <f>'raw material price by week'!H90</f>
        <v>13950</v>
      </c>
      <c r="D89" s="62">
        <f>'diamond wire'!E95</f>
        <v>0.152</v>
      </c>
      <c r="E89" s="62">
        <f>EVA!B96</f>
        <v>5700</v>
      </c>
      <c r="F89" s="63">
        <f>multiTimeline_silicon!B91</f>
        <v>19</v>
      </c>
      <c r="G89" s="63">
        <f>multiTimeline_solarpanel!B156</f>
        <v>53</v>
      </c>
      <c r="H89" s="63">
        <f>ppi_china!E91</f>
        <v>7.4999999999999997E-2</v>
      </c>
      <c r="I89" s="78">
        <f>PMI!B213</f>
        <v>10.56</v>
      </c>
      <c r="J89" s="63">
        <f>cpi_China!B124</f>
        <v>24.925000000000001</v>
      </c>
      <c r="K89" s="61">
        <f>'FRED Graph'!B103</f>
        <v>2.73</v>
      </c>
      <c r="L89" s="61">
        <f>coal!B101</f>
        <v>585</v>
      </c>
      <c r="M89" s="61">
        <f>nymex!B271</f>
        <v>50.26</v>
      </c>
    </row>
    <row r="90" spans="1:13">
      <c r="A90" s="11">
        <v>44230</v>
      </c>
      <c r="B90" s="61">
        <f>'silicon price by week'!N92</f>
        <v>9.25</v>
      </c>
      <c r="C90" s="62">
        <f>'raw material price by week'!H91</f>
        <v>13950</v>
      </c>
      <c r="D90" s="62">
        <f>'diamond wire'!E96</f>
        <v>0.152</v>
      </c>
      <c r="E90" s="62">
        <f>EVA!B97</f>
        <v>5700</v>
      </c>
      <c r="F90" s="63">
        <f>multiTimeline_silicon!B92</f>
        <v>25</v>
      </c>
      <c r="G90" s="63">
        <f>multiTimeline_solarpanel!B157</f>
        <v>56</v>
      </c>
      <c r="H90" s="63">
        <f>ppi_china!E92</f>
        <v>7.4999999999999997E-2</v>
      </c>
      <c r="I90" s="78">
        <f>PMI!B214</f>
        <v>10.56</v>
      </c>
      <c r="J90" s="63">
        <f>cpi_China!B125</f>
        <v>24.95</v>
      </c>
      <c r="K90" s="61">
        <f>'FRED Graph'!B104</f>
        <v>2.73</v>
      </c>
      <c r="L90" s="61">
        <f>coal!B102</f>
        <v>585</v>
      </c>
      <c r="M90" s="61">
        <f>nymex!B272</f>
        <v>52.82</v>
      </c>
    </row>
    <row r="91" spans="1:13">
      <c r="A91" s="11">
        <v>44237</v>
      </c>
      <c r="B91" s="61">
        <f>'silicon price by week'!N93</f>
        <v>9.25</v>
      </c>
      <c r="C91" s="62">
        <f>'raw material price by week'!H92</f>
        <v>13950</v>
      </c>
      <c r="D91" s="62">
        <f>'diamond wire'!E97</f>
        <v>0.152</v>
      </c>
      <c r="E91" s="62">
        <f>EVA!B98</f>
        <v>5700</v>
      </c>
      <c r="F91" s="63">
        <f>multiTimeline_silicon!B93</f>
        <v>17</v>
      </c>
      <c r="G91" s="63">
        <f>multiTimeline_solarpanel!B158</f>
        <v>53</v>
      </c>
      <c r="H91" s="63">
        <f>ppi_china!E93</f>
        <v>0.42499999999999999</v>
      </c>
      <c r="I91" s="78">
        <f>PMI!B215</f>
        <v>10.56</v>
      </c>
      <c r="J91" s="63">
        <f>cpi_China!B126</f>
        <v>24.95</v>
      </c>
      <c r="K91" s="61">
        <f>'FRED Graph'!B105</f>
        <v>2.73</v>
      </c>
      <c r="L91" s="61">
        <f>coal!B103</f>
        <v>595</v>
      </c>
      <c r="M91" s="61">
        <f>nymex!B273</f>
        <v>52.83</v>
      </c>
    </row>
    <row r="92" spans="1:13">
      <c r="A92" s="11">
        <v>44244</v>
      </c>
      <c r="B92" s="61">
        <f>'silicon price by week'!N94</f>
        <v>9.25</v>
      </c>
      <c r="C92" s="62">
        <f>'raw material price by week'!H93</f>
        <v>14300</v>
      </c>
      <c r="D92" s="62">
        <f>'diamond wire'!E98</f>
        <v>0.152</v>
      </c>
      <c r="E92" s="62">
        <f>EVA!B99</f>
        <v>5700</v>
      </c>
      <c r="F92" s="63">
        <f>multiTimeline_silicon!B94</f>
        <v>15</v>
      </c>
      <c r="G92" s="63">
        <f>multiTimeline_solarpanel!B159</f>
        <v>58</v>
      </c>
      <c r="H92" s="63">
        <f>ppi_china!E94</f>
        <v>0.42499999999999999</v>
      </c>
      <c r="I92" s="78">
        <f>PMI!B216</f>
        <v>10.56</v>
      </c>
      <c r="J92" s="63">
        <f>cpi_China!B127</f>
        <v>24.95</v>
      </c>
      <c r="K92" s="61">
        <f>'FRED Graph'!B106</f>
        <v>2.81</v>
      </c>
      <c r="L92" s="61">
        <f>coal!B104</f>
        <v>595</v>
      </c>
      <c r="M92" s="61">
        <f>nymex!B274</f>
        <v>52.5</v>
      </c>
    </row>
    <row r="93" spans="1:13">
      <c r="A93" s="11">
        <v>44251</v>
      </c>
      <c r="B93" s="61">
        <f>'silicon price by week'!N95</f>
        <v>10.336666666666666</v>
      </c>
      <c r="C93" s="62">
        <f>'raw material price by week'!H94</f>
        <v>14300</v>
      </c>
      <c r="D93" s="62">
        <f>'diamond wire'!E99</f>
        <v>0.152</v>
      </c>
      <c r="E93" s="62">
        <f>EVA!B100</f>
        <v>5700</v>
      </c>
      <c r="F93" s="63">
        <f>multiTimeline_silicon!B95</f>
        <v>33</v>
      </c>
      <c r="G93" s="63">
        <f>multiTimeline_solarpanel!B160</f>
        <v>67</v>
      </c>
      <c r="H93" s="63">
        <f>ppi_china!E95</f>
        <v>0.42499999999999999</v>
      </c>
      <c r="I93" s="78">
        <f>PMI!B217</f>
        <v>12.9</v>
      </c>
      <c r="J93" s="63">
        <f>cpi_China!B128</f>
        <v>24.95</v>
      </c>
      <c r="K93" s="61">
        <f>'FRED Graph'!B107</f>
        <v>2.97</v>
      </c>
      <c r="L93" s="61">
        <f>coal!B105</f>
        <v>600</v>
      </c>
      <c r="M93" s="61">
        <f>nymex!B275</f>
        <v>55.61</v>
      </c>
    </row>
    <row r="94" spans="1:13">
      <c r="A94" s="11">
        <v>44258</v>
      </c>
      <c r="B94" s="61">
        <f>'silicon price by week'!N96</f>
        <v>10.803333333333335</v>
      </c>
      <c r="C94" s="62">
        <f>'raw material price by week'!H95</f>
        <v>14300</v>
      </c>
      <c r="D94" s="62">
        <f>'diamond wire'!E100</f>
        <v>0.152</v>
      </c>
      <c r="E94" s="62">
        <f>EVA!B101</f>
        <v>5750</v>
      </c>
      <c r="F94" s="63">
        <f>multiTimeline_silicon!B96</f>
        <v>29</v>
      </c>
      <c r="G94" s="63">
        <f>multiTimeline_solarpanel!B161</f>
        <v>59</v>
      </c>
      <c r="H94" s="63">
        <f>ppi_china!E96</f>
        <v>0.42499999999999999</v>
      </c>
      <c r="I94" s="78">
        <f>PMI!B218</f>
        <v>12.9</v>
      </c>
      <c r="J94" s="63">
        <f>cpi_China!B129</f>
        <v>20.079999999999998</v>
      </c>
      <c r="K94" s="61">
        <f>'FRED Graph'!B108</f>
        <v>3.02</v>
      </c>
      <c r="L94" s="61">
        <f>coal!B106</f>
        <v>595</v>
      </c>
      <c r="M94" s="61">
        <f>nymex!B276</f>
        <v>58.5</v>
      </c>
    </row>
    <row r="95" spans="1:13">
      <c r="A95" s="11">
        <v>44265</v>
      </c>
      <c r="B95" s="61">
        <f>'silicon price by week'!N97</f>
        <v>11.443333333333333</v>
      </c>
      <c r="C95" s="62">
        <f>'raw material price by week'!H96</f>
        <v>14300</v>
      </c>
      <c r="D95" s="62">
        <f>'diamond wire'!E101</f>
        <v>0.152</v>
      </c>
      <c r="E95" s="62">
        <f>EVA!B102</f>
        <v>5790</v>
      </c>
      <c r="F95" s="63">
        <f>multiTimeline_silicon!B97</f>
        <v>32</v>
      </c>
      <c r="G95" s="63">
        <f>multiTimeline_solarpanel!B162</f>
        <v>62</v>
      </c>
      <c r="H95" s="63">
        <f>ppi_china!E97</f>
        <v>0.88</v>
      </c>
      <c r="I95" s="78">
        <f>PMI!B219</f>
        <v>12.9</v>
      </c>
      <c r="J95" s="63">
        <f>cpi_China!B130</f>
        <v>20.079999999999998</v>
      </c>
      <c r="K95" s="61">
        <f>'FRED Graph'!B109</f>
        <v>3.05</v>
      </c>
      <c r="L95" s="61">
        <f>coal!B107</f>
        <v>620</v>
      </c>
      <c r="M95" s="61">
        <f>nymex!B277</f>
        <v>60.28</v>
      </c>
    </row>
    <row r="96" spans="1:13">
      <c r="A96" s="11">
        <v>44272</v>
      </c>
      <c r="B96" s="61">
        <f>'silicon price by week'!N98</f>
        <v>11.963333333333333</v>
      </c>
      <c r="C96" s="62">
        <f>'raw material price by week'!H97</f>
        <v>14300</v>
      </c>
      <c r="D96" s="62">
        <f>'diamond wire'!E102</f>
        <v>0.152</v>
      </c>
      <c r="E96" s="62">
        <f>EVA!B103</f>
        <v>5830</v>
      </c>
      <c r="F96" s="63">
        <f>multiTimeline_silicon!B98</f>
        <v>35</v>
      </c>
      <c r="G96" s="63">
        <f>multiTimeline_solarpanel!B163</f>
        <v>61</v>
      </c>
      <c r="H96" s="63">
        <f>ppi_china!E98</f>
        <v>0.88</v>
      </c>
      <c r="I96" s="78">
        <f>PMI!B220</f>
        <v>12.9</v>
      </c>
      <c r="J96" s="63">
        <f>cpi_China!B131</f>
        <v>20.079999999999998</v>
      </c>
      <c r="K96" s="61">
        <f>'FRED Graph'!B110</f>
        <v>3.09</v>
      </c>
      <c r="L96" s="61">
        <f>coal!B108</f>
        <v>615</v>
      </c>
      <c r="M96" s="61">
        <f>nymex!B278</f>
        <v>62.29</v>
      </c>
    </row>
    <row r="97" spans="1:13">
      <c r="A97" s="11">
        <v>44279</v>
      </c>
      <c r="B97" s="61">
        <f>'silicon price by week'!N99</f>
        <v>12.410000000000002</v>
      </c>
      <c r="C97" s="62">
        <f>'raw material price by week'!H98</f>
        <v>14175</v>
      </c>
      <c r="D97" s="62">
        <f>'diamond wire'!E103</f>
        <v>0.152</v>
      </c>
      <c r="E97" s="62">
        <f>EVA!B104</f>
        <v>5970</v>
      </c>
      <c r="F97" s="63">
        <f>multiTimeline_silicon!B99</f>
        <v>33</v>
      </c>
      <c r="G97" s="63">
        <f>multiTimeline_solarpanel!B164</f>
        <v>60</v>
      </c>
      <c r="H97" s="63">
        <f>ppi_china!E99</f>
        <v>0.88</v>
      </c>
      <c r="I97" s="78">
        <f>PMI!B221</f>
        <v>13.83</v>
      </c>
      <c r="J97" s="63">
        <f>cpi_China!B132</f>
        <v>20.079999999999998</v>
      </c>
      <c r="K97" s="61">
        <f>'FRED Graph'!B111</f>
        <v>3.17</v>
      </c>
      <c r="L97" s="61">
        <f>coal!B109</f>
        <v>615</v>
      </c>
      <c r="M97" s="61">
        <f>nymex!B279</f>
        <v>62.21</v>
      </c>
    </row>
    <row r="98" spans="1:13">
      <c r="A98" s="11">
        <v>44286</v>
      </c>
      <c r="B98" s="61">
        <f>'silicon price by week'!N100</f>
        <v>12.86</v>
      </c>
      <c r="C98" s="62">
        <f>'raw material price by week'!H99</f>
        <v>10125</v>
      </c>
      <c r="D98" s="62">
        <f>'diamond wire'!E104</f>
        <v>0.152</v>
      </c>
      <c r="E98" s="62">
        <f>EVA!B105</f>
        <v>6050</v>
      </c>
      <c r="F98" s="63">
        <f>multiTimeline_silicon!B100</f>
        <v>29</v>
      </c>
      <c r="G98" s="63">
        <f>multiTimeline_solarpanel!B165</f>
        <v>53</v>
      </c>
      <c r="H98" s="63">
        <f>ppi_china!E100</f>
        <v>0.88</v>
      </c>
      <c r="I98" s="78">
        <f>PMI!B222</f>
        <v>13.83</v>
      </c>
      <c r="J98" s="63">
        <f>cpi_China!B133</f>
        <v>20.079999999999998</v>
      </c>
      <c r="K98" s="61">
        <f>'FRED Graph'!B112</f>
        <v>3.18</v>
      </c>
      <c r="L98" s="61">
        <f>coal!B110</f>
        <v>580</v>
      </c>
      <c r="M98" s="61">
        <f>nymex!B280</f>
        <v>64.930000000000007</v>
      </c>
    </row>
    <row r="99" spans="1:13">
      <c r="A99" s="11">
        <v>44293</v>
      </c>
      <c r="B99" s="61">
        <f>'silicon price by week'!N101</f>
        <v>13.146666666666667</v>
      </c>
      <c r="C99" s="62">
        <f>'raw material price by week'!H100</f>
        <v>14000</v>
      </c>
      <c r="D99" s="62">
        <f>'diamond wire'!E105</f>
        <v>0.152</v>
      </c>
      <c r="E99" s="62">
        <f>EVA!B106</f>
        <v>6050</v>
      </c>
      <c r="F99" s="63">
        <f>multiTimeline_silicon!B101</f>
        <v>18</v>
      </c>
      <c r="G99" s="63">
        <f>multiTimeline_solarpanel!B166</f>
        <v>61</v>
      </c>
      <c r="H99" s="63">
        <f>ppi_china!E101</f>
        <v>0.88</v>
      </c>
      <c r="I99" s="78">
        <f>PMI!B223</f>
        <v>13.83</v>
      </c>
      <c r="J99" s="63">
        <f>cpi_China!B134</f>
        <v>25.225000000000001</v>
      </c>
      <c r="K99" s="61">
        <f>'FRED Graph'!B113</f>
        <v>3.13</v>
      </c>
      <c r="L99" s="61">
        <f>coal!B111</f>
        <v>580</v>
      </c>
      <c r="M99" s="61">
        <f>nymex!B281</f>
        <v>63.13</v>
      </c>
    </row>
    <row r="100" spans="1:13">
      <c r="A100" s="11">
        <v>44300</v>
      </c>
      <c r="B100" s="61">
        <f>'silicon price by week'!N102</f>
        <v>13.656666666666666</v>
      </c>
      <c r="C100" s="62">
        <f>'raw material price by week'!H101</f>
        <v>13800</v>
      </c>
      <c r="D100" s="62">
        <f>'diamond wire'!E106</f>
        <v>0.17600000000000002</v>
      </c>
      <c r="E100" s="62">
        <f>EVA!B107</f>
        <v>6125</v>
      </c>
      <c r="F100" s="63">
        <f>multiTimeline_silicon!B102</f>
        <v>36</v>
      </c>
      <c r="G100" s="63">
        <f>multiTimeline_solarpanel!B167</f>
        <v>62</v>
      </c>
      <c r="H100" s="63">
        <f>ppi_china!E102</f>
        <v>1.7</v>
      </c>
      <c r="I100" s="78">
        <f>PMI!B224</f>
        <v>13.83</v>
      </c>
      <c r="J100" s="63">
        <f>cpi_China!B135</f>
        <v>25.225000000000001</v>
      </c>
      <c r="K100" s="61">
        <f>'FRED Graph'!B114</f>
        <v>3.04</v>
      </c>
      <c r="L100" s="61">
        <f>coal!B112</f>
        <v>585</v>
      </c>
      <c r="M100" s="61">
        <f>nymex!B282</f>
        <v>59.76</v>
      </c>
    </row>
    <row r="101" spans="1:13">
      <c r="A101" s="11">
        <v>44307</v>
      </c>
      <c r="B101" s="61">
        <f>'silicon price by week'!N103</f>
        <v>14.410000000000002</v>
      </c>
      <c r="C101" s="62">
        <f>'raw material price by week'!H102</f>
        <v>13800</v>
      </c>
      <c r="D101" s="62">
        <f>'diamond wire'!E107</f>
        <v>0.17600000000000002</v>
      </c>
      <c r="E101" s="62">
        <f>EVA!B108</f>
        <v>6200</v>
      </c>
      <c r="F101" s="63">
        <f>multiTimeline_silicon!B103</f>
        <v>36</v>
      </c>
      <c r="G101" s="63">
        <f>multiTimeline_solarpanel!B168</f>
        <v>64</v>
      </c>
      <c r="H101" s="63">
        <f>ppi_china!E103</f>
        <v>1.7</v>
      </c>
      <c r="I101" s="78">
        <f>PMI!B225</f>
        <v>10.76</v>
      </c>
      <c r="J101" s="63">
        <f>cpi_China!B136</f>
        <v>25.225000000000001</v>
      </c>
      <c r="K101" s="61">
        <f>'FRED Graph'!B115</f>
        <v>2.97</v>
      </c>
      <c r="L101" s="61">
        <f>coal!B113</f>
        <v>585</v>
      </c>
      <c r="M101" s="61">
        <f>nymex!B283</f>
        <v>60.68</v>
      </c>
    </row>
    <row r="102" spans="1:13">
      <c r="A102" s="11">
        <v>44314</v>
      </c>
      <c r="B102" s="61">
        <f>'silicon price by week'!N104</f>
        <v>15.219999999999999</v>
      </c>
      <c r="C102" s="62">
        <f>'raw material price by week'!H103</f>
        <v>13800</v>
      </c>
      <c r="D102" s="62">
        <f>'diamond wire'!E108</f>
        <v>0.20299999999999999</v>
      </c>
      <c r="E102" s="62">
        <f>EVA!B109</f>
        <v>6110</v>
      </c>
      <c r="F102" s="63">
        <f>multiTimeline_silicon!B104</f>
        <v>40</v>
      </c>
      <c r="G102" s="63">
        <f>multiTimeline_solarpanel!B169</f>
        <v>63</v>
      </c>
      <c r="H102" s="63">
        <f>ppi_china!E104</f>
        <v>1.7</v>
      </c>
      <c r="I102" s="78">
        <f>PMI!B226</f>
        <v>10.76</v>
      </c>
      <c r="J102" s="63">
        <f>cpi_China!B137</f>
        <v>25.225000000000001</v>
      </c>
      <c r="K102" s="61">
        <f>'FRED Graph'!B116</f>
        <v>2.98</v>
      </c>
      <c r="L102" s="61">
        <f>coal!B114</f>
        <v>585</v>
      </c>
      <c r="M102" s="61">
        <f>nymex!B284</f>
        <v>59.34</v>
      </c>
    </row>
    <row r="103" spans="1:13">
      <c r="A103" s="11">
        <v>44321</v>
      </c>
      <c r="B103" s="61">
        <f>'silicon price by week'!N105</f>
        <v>15.219999999999999</v>
      </c>
      <c r="C103" s="62">
        <f>'raw material price by week'!H104</f>
        <v>13800</v>
      </c>
      <c r="D103" s="62">
        <f>'diamond wire'!E109</f>
        <v>0.20899999999999999</v>
      </c>
      <c r="E103" s="62">
        <f>EVA!B110</f>
        <v>6050</v>
      </c>
      <c r="F103" s="63">
        <f>multiTimeline_silicon!B105</f>
        <v>35</v>
      </c>
      <c r="G103" s="63">
        <f>multiTimeline_solarpanel!B170</f>
        <v>61</v>
      </c>
      <c r="H103" s="63">
        <f>ppi_china!E105</f>
        <v>1.7</v>
      </c>
      <c r="I103" s="78">
        <f>PMI!B227</f>
        <v>10.76</v>
      </c>
      <c r="J103" s="63">
        <f>cpi_China!B138</f>
        <v>20.260000000000002</v>
      </c>
      <c r="K103" s="61">
        <f>'FRED Graph'!B117</f>
        <v>2.96</v>
      </c>
      <c r="L103" s="61">
        <f>coal!B115</f>
        <v>590</v>
      </c>
      <c r="M103" s="61">
        <f>nymex!B285</f>
        <v>61.84</v>
      </c>
    </row>
    <row r="104" spans="1:13">
      <c r="A104" s="11">
        <v>44328</v>
      </c>
      <c r="B104" s="61">
        <f>'silicon price by week'!N106</f>
        <v>18.98</v>
      </c>
      <c r="C104" s="62">
        <f>'raw material price by week'!H105</f>
        <v>14400</v>
      </c>
      <c r="D104" s="62">
        <f>'diamond wire'!E110</f>
        <v>0.20899999999999999</v>
      </c>
      <c r="E104" s="62">
        <f>EVA!B111</f>
        <v>6050</v>
      </c>
      <c r="F104" s="63">
        <f>multiTimeline_silicon!B106</f>
        <v>35</v>
      </c>
      <c r="G104" s="63">
        <f>multiTimeline_solarpanel!B171</f>
        <v>62</v>
      </c>
      <c r="H104" s="63">
        <f>ppi_china!E106</f>
        <v>1.8</v>
      </c>
      <c r="I104" s="78">
        <f>PMI!B228</f>
        <v>10.76</v>
      </c>
      <c r="J104" s="63">
        <f>cpi_China!B139</f>
        <v>20.260000000000002</v>
      </c>
      <c r="K104" s="61">
        <f>'FRED Graph'!B118</f>
        <v>2.94</v>
      </c>
      <c r="L104" s="61">
        <f>coal!B116</f>
        <v>590</v>
      </c>
      <c r="M104" s="61">
        <f>nymex!B286</f>
        <v>62.18</v>
      </c>
    </row>
    <row r="105" spans="1:13">
      <c r="A105" s="11">
        <v>44335</v>
      </c>
      <c r="B105" s="61">
        <f>'silicon price by week'!N107</f>
        <v>18.98</v>
      </c>
      <c r="C105" s="62">
        <f>'raw material price by week'!H106</f>
        <v>14400</v>
      </c>
      <c r="D105" s="62">
        <f>'diamond wire'!E111</f>
        <v>0.20899999999999999</v>
      </c>
      <c r="E105" s="62">
        <f>EVA!B112</f>
        <v>6050</v>
      </c>
      <c r="F105" s="63">
        <f>multiTimeline_silicon!B107</f>
        <v>38</v>
      </c>
      <c r="G105" s="63">
        <f>multiTimeline_solarpanel!B172</f>
        <v>65</v>
      </c>
      <c r="H105" s="63">
        <f>ppi_china!E107</f>
        <v>1.8</v>
      </c>
      <c r="I105" s="78">
        <f>PMI!B229</f>
        <v>10.76</v>
      </c>
      <c r="J105" s="63">
        <f>cpi_China!B140</f>
        <v>20.260000000000002</v>
      </c>
      <c r="K105" s="61">
        <f>'FRED Graph'!B119</f>
        <v>3</v>
      </c>
      <c r="L105" s="61">
        <f>coal!B117</f>
        <v>590</v>
      </c>
      <c r="M105" s="61">
        <f>nymex!B287</f>
        <v>63.4</v>
      </c>
    </row>
    <row r="106" spans="1:13">
      <c r="A106" s="11">
        <v>44342</v>
      </c>
      <c r="B106" s="61">
        <f>'silicon price by week'!N108</f>
        <v>19.913333333333334</v>
      </c>
      <c r="C106" s="62">
        <f>'raw material price by week'!H107</f>
        <v>14400</v>
      </c>
      <c r="D106" s="62">
        <f>'diamond wire'!E112</f>
        <v>0.20899999999999999</v>
      </c>
      <c r="E106" s="62">
        <f>EVA!B113</f>
        <v>6050</v>
      </c>
      <c r="F106" s="63">
        <f>multiTimeline_silicon!B108</f>
        <v>47</v>
      </c>
      <c r="G106" s="63">
        <f>multiTimeline_solarpanel!B173</f>
        <v>70</v>
      </c>
      <c r="H106" s="63">
        <f>ppi_china!E108</f>
        <v>1.8</v>
      </c>
      <c r="I106" s="78">
        <f>PMI!B230</f>
        <v>13.55</v>
      </c>
      <c r="J106" s="63">
        <f>cpi_China!B141</f>
        <v>20.260000000000002</v>
      </c>
      <c r="K106" s="61">
        <f>'FRED Graph'!B120</f>
        <v>2.95</v>
      </c>
      <c r="L106" s="61">
        <f>coal!B118</f>
        <v>590</v>
      </c>
      <c r="M106" s="61">
        <f>nymex!B288</f>
        <v>65.13</v>
      </c>
    </row>
    <row r="107" spans="1:13">
      <c r="A107" s="11">
        <v>44349</v>
      </c>
      <c r="B107" s="61">
        <f>'silicon price by week'!N109</f>
        <v>20.866666666666664</v>
      </c>
      <c r="C107" s="62">
        <f>'raw material price by week'!H108</f>
        <v>14750</v>
      </c>
      <c r="D107" s="62">
        <f>'diamond wire'!E113</f>
        <v>0.20899999999999999</v>
      </c>
      <c r="E107" s="62">
        <f>EVA!B114</f>
        <v>6050</v>
      </c>
      <c r="F107" s="63">
        <f>multiTimeline_silicon!B109</f>
        <v>37</v>
      </c>
      <c r="G107" s="63">
        <f>multiTimeline_solarpanel!B174</f>
        <v>70</v>
      </c>
      <c r="H107" s="63">
        <f>ppi_china!E109</f>
        <v>1.8</v>
      </c>
      <c r="I107" s="78">
        <f>PMI!B231</f>
        <v>13.55</v>
      </c>
      <c r="J107" s="63">
        <f>cpi_China!B142</f>
        <v>20.260000000000002</v>
      </c>
      <c r="K107" s="61">
        <f>'FRED Graph'!B121</f>
        <v>2.99</v>
      </c>
      <c r="L107" s="61">
        <f>coal!B119</f>
        <v>620</v>
      </c>
      <c r="M107" s="61">
        <f>nymex!B289</f>
        <v>65.069999999999993</v>
      </c>
    </row>
    <row r="108" spans="1:13">
      <c r="A108" s="11">
        <v>44356</v>
      </c>
      <c r="B108" s="61">
        <f>'silicon price by week'!N110</f>
        <v>21.333333333333332</v>
      </c>
      <c r="C108" s="62">
        <f>'raw material price by week'!H109</f>
        <v>14850</v>
      </c>
      <c r="D108" s="62">
        <f>'diamond wire'!E114</f>
        <v>0.20899999999999999</v>
      </c>
      <c r="E108" s="62">
        <f>EVA!B115</f>
        <v>6050</v>
      </c>
      <c r="F108" s="63">
        <f>multiTimeline_silicon!B110</f>
        <v>100</v>
      </c>
      <c r="G108" s="63">
        <f>multiTimeline_solarpanel!B175</f>
        <v>71</v>
      </c>
      <c r="H108" s="63">
        <f>ppi_china!E110</f>
        <v>1.8</v>
      </c>
      <c r="I108" s="78">
        <f>PMI!B232</f>
        <v>13.55</v>
      </c>
      <c r="J108" s="63">
        <f>cpi_China!B143</f>
        <v>25.274999999999999</v>
      </c>
      <c r="K108" s="61">
        <f>'FRED Graph'!B122</f>
        <v>2.96</v>
      </c>
      <c r="L108" s="61">
        <f>coal!B120</f>
        <v>625</v>
      </c>
      <c r="M108" s="61">
        <f>nymex!B290</f>
        <v>64.16</v>
      </c>
    </row>
    <row r="109" spans="1:13">
      <c r="A109" s="11">
        <v>44363</v>
      </c>
      <c r="B109" s="61">
        <f>'silicon price by week'!N111</f>
        <v>21.363333333333333</v>
      </c>
      <c r="C109" s="62">
        <f>'raw material price by week'!H110</f>
        <v>14850</v>
      </c>
      <c r="D109" s="62">
        <f>'diamond wire'!E115</f>
        <v>0.20899999999999999</v>
      </c>
      <c r="E109" s="62">
        <f>EVA!B116</f>
        <v>6050</v>
      </c>
      <c r="F109" s="63">
        <f>multiTimeline_silicon!B111</f>
        <v>29</v>
      </c>
      <c r="G109" s="63">
        <f>multiTimeline_solarpanel!B176</f>
        <v>67</v>
      </c>
      <c r="H109" s="63">
        <f>ppi_china!E111</f>
        <v>2.2000000000000002</v>
      </c>
      <c r="I109" s="78">
        <f>PMI!B233</f>
        <v>13.55</v>
      </c>
      <c r="J109" s="63">
        <f>cpi_China!B144</f>
        <v>25.274999999999999</v>
      </c>
      <c r="K109" s="61">
        <f>'FRED Graph'!B123</f>
        <v>2.93</v>
      </c>
      <c r="L109" s="61">
        <f>coal!B121</f>
        <v>620</v>
      </c>
      <c r="M109" s="61">
        <f>nymex!B291</f>
        <v>66.33</v>
      </c>
    </row>
    <row r="110" spans="1:13">
      <c r="A110" s="11">
        <v>44370</v>
      </c>
      <c r="B110" s="61">
        <f>'silicon price by week'!N112</f>
        <v>21.363333333333333</v>
      </c>
      <c r="C110" s="62">
        <f>'raw material price by week'!H111</f>
        <v>14950</v>
      </c>
      <c r="D110" s="62">
        <f>'diamond wire'!E116</f>
        <v>0.20899999999999999</v>
      </c>
      <c r="E110" s="62">
        <f>EVA!B117</f>
        <v>6025</v>
      </c>
      <c r="F110" s="63">
        <f>multiTimeline_silicon!B112</f>
        <v>58</v>
      </c>
      <c r="G110" s="63">
        <f>multiTimeline_solarpanel!B177</f>
        <v>64</v>
      </c>
      <c r="H110" s="63">
        <f>ppi_china!E112</f>
        <v>2.2000000000000002</v>
      </c>
      <c r="I110" s="78">
        <f>PMI!B234</f>
        <v>13.23</v>
      </c>
      <c r="J110" s="63">
        <f>cpi_China!B145</f>
        <v>25.274999999999999</v>
      </c>
      <c r="K110" s="61">
        <f>'FRED Graph'!B124</f>
        <v>3.02</v>
      </c>
      <c r="L110" s="61">
        <f>coal!B122</f>
        <v>620</v>
      </c>
      <c r="M110" s="61">
        <f>nymex!B292</f>
        <v>68.760000000000005</v>
      </c>
    </row>
    <row r="111" spans="1:13">
      <c r="A111" s="11">
        <v>44377</v>
      </c>
      <c r="B111" s="61">
        <f>'silicon price by week'!N113</f>
        <v>21.363333333333333</v>
      </c>
      <c r="C111" s="62">
        <f>'raw material price by week'!H112</f>
        <v>15100</v>
      </c>
      <c r="D111" s="62">
        <f>'diamond wire'!E117</f>
        <v>0.20899999999999999</v>
      </c>
      <c r="E111" s="62">
        <f>EVA!B118</f>
        <v>5950</v>
      </c>
      <c r="F111" s="63">
        <f>multiTimeline_silicon!B113</f>
        <v>50</v>
      </c>
      <c r="G111" s="63">
        <f>multiTimeline_solarpanel!B178</f>
        <v>69</v>
      </c>
      <c r="H111" s="63">
        <f>ppi_china!E113</f>
        <v>2.2000000000000002</v>
      </c>
      <c r="I111" s="78">
        <f>PMI!B235</f>
        <v>13.23</v>
      </c>
      <c r="J111" s="63">
        <f>cpi_China!B146</f>
        <v>25.274999999999999</v>
      </c>
      <c r="K111" s="61">
        <f>'FRED Graph'!B125</f>
        <v>2.98</v>
      </c>
      <c r="L111" s="61">
        <f>coal!B123</f>
        <v>640</v>
      </c>
      <c r="M111" s="61">
        <f>nymex!B293</f>
        <v>69.97</v>
      </c>
    </row>
    <row r="112" spans="1:13">
      <c r="A112" s="11">
        <v>44384</v>
      </c>
      <c r="B112" s="61">
        <f>'silicon price by week'!N114</f>
        <v>21.113333333333333</v>
      </c>
      <c r="C112" s="62">
        <f>'raw material price by week'!H113</f>
        <v>15100</v>
      </c>
      <c r="D112" s="62">
        <f>'diamond wire'!E118</f>
        <v>0.20899999999999999</v>
      </c>
      <c r="E112" s="62">
        <f>EVA!B119</f>
        <v>5950</v>
      </c>
      <c r="F112" s="63">
        <f>multiTimeline_silicon!B114</f>
        <v>46</v>
      </c>
      <c r="G112" s="63">
        <f>multiTimeline_solarpanel!B179</f>
        <v>70</v>
      </c>
      <c r="H112" s="63">
        <f>ppi_china!E114</f>
        <v>2.2000000000000002</v>
      </c>
      <c r="I112" s="78">
        <f>PMI!B236</f>
        <v>13.23</v>
      </c>
      <c r="J112" s="63">
        <f>cpi_China!B147</f>
        <v>25.25</v>
      </c>
      <c r="K112" s="61">
        <f>'FRED Graph'!B126</f>
        <v>2.9</v>
      </c>
      <c r="L112" s="61">
        <f>coal!B124</f>
        <v>645</v>
      </c>
      <c r="M112" s="61">
        <f>nymex!B294</f>
        <v>71.58</v>
      </c>
    </row>
    <row r="113" spans="1:13">
      <c r="A113" s="11">
        <v>44391</v>
      </c>
      <c r="B113" s="61">
        <f>'silicon price by week'!N115</f>
        <v>20.823333333333334</v>
      </c>
      <c r="C113" s="62">
        <f>'raw material price by week'!H114</f>
        <v>15100</v>
      </c>
      <c r="D113" s="62">
        <f>'diamond wire'!E119</f>
        <v>0.20899999999999999</v>
      </c>
      <c r="E113" s="62">
        <f>EVA!B120</f>
        <v>5950</v>
      </c>
      <c r="F113" s="63">
        <f>multiTimeline_silicon!B115</f>
        <v>46</v>
      </c>
      <c r="G113" s="63">
        <f>multiTimeline_solarpanel!B180</f>
        <v>63</v>
      </c>
      <c r="H113" s="63">
        <f>ppi_china!E115</f>
        <v>2.25</v>
      </c>
      <c r="I113" s="78">
        <f>PMI!B237</f>
        <v>13.23</v>
      </c>
      <c r="J113" s="63">
        <f>cpi_China!B148</f>
        <v>25.25</v>
      </c>
      <c r="K113" s="61">
        <f>'FRED Graph'!B127</f>
        <v>2.88</v>
      </c>
      <c r="L113" s="61">
        <f>coal!B125</f>
        <v>645</v>
      </c>
      <c r="M113" s="61">
        <f>nymex!B295</f>
        <v>73.45</v>
      </c>
    </row>
    <row r="114" spans="1:13">
      <c r="A114" s="11">
        <v>44398</v>
      </c>
      <c r="B114" s="61">
        <f>'silicon price by week'!N116</f>
        <v>20.586666666666666</v>
      </c>
      <c r="C114" s="62">
        <f>'raw material price by week'!H115</f>
        <v>15475</v>
      </c>
      <c r="D114" s="62">
        <f>'diamond wire'!E120</f>
        <v>0.20899999999999999</v>
      </c>
      <c r="E114" s="62">
        <f>EVA!B121</f>
        <v>5950</v>
      </c>
      <c r="F114" s="63">
        <f>multiTimeline_silicon!B116</f>
        <v>30</v>
      </c>
      <c r="G114" s="63">
        <f>multiTimeline_solarpanel!B181</f>
        <v>63</v>
      </c>
      <c r="H114" s="63">
        <f>ppi_china!E116</f>
        <v>2.25</v>
      </c>
      <c r="I114" s="78">
        <f>PMI!B238</f>
        <v>10.48</v>
      </c>
      <c r="J114" s="63">
        <f>cpi_China!B149</f>
        <v>25.25</v>
      </c>
      <c r="K114" s="61">
        <f>'FRED Graph'!B128</f>
        <v>2.78</v>
      </c>
      <c r="L114" s="61">
        <f>coal!B126</f>
        <v>645</v>
      </c>
      <c r="M114" s="61">
        <f>nymex!B296</f>
        <v>73.959999999999994</v>
      </c>
    </row>
    <row r="115" spans="1:13">
      <c r="A115" s="11">
        <v>44405</v>
      </c>
      <c r="B115" s="61">
        <f>'silicon price by week'!N117</f>
        <v>20.283333333333331</v>
      </c>
      <c r="C115" s="62">
        <f>'raw material price by week'!H116</f>
        <v>15475</v>
      </c>
      <c r="D115" s="62">
        <f>'diamond wire'!E121</f>
        <v>0.20899999999999999</v>
      </c>
      <c r="E115" s="62">
        <f>EVA!B122</f>
        <v>5950</v>
      </c>
      <c r="F115" s="63">
        <f>multiTimeline_silicon!B117</f>
        <v>40</v>
      </c>
      <c r="G115" s="63">
        <f>multiTimeline_solarpanel!B182</f>
        <v>65</v>
      </c>
      <c r="H115" s="63">
        <f>ppi_china!E117</f>
        <v>2.25</v>
      </c>
      <c r="I115" s="78">
        <f>PMI!B239</f>
        <v>10.48</v>
      </c>
      <c r="J115" s="63">
        <f>cpi_China!B150</f>
        <v>25.25</v>
      </c>
      <c r="K115" s="61">
        <f>'FRED Graph'!B129</f>
        <v>2.8</v>
      </c>
      <c r="L115" s="61">
        <f>coal!B127</f>
        <v>670</v>
      </c>
      <c r="M115" s="61">
        <f>nymex!B297</f>
        <v>73.45</v>
      </c>
    </row>
    <row r="116" spans="1:13">
      <c r="A116" s="11">
        <v>44412</v>
      </c>
      <c r="B116" s="61">
        <f>'silicon price by week'!N118</f>
        <v>20.153333333333336</v>
      </c>
      <c r="C116" s="62">
        <f>'raw material price by week'!H117</f>
        <v>17025</v>
      </c>
      <c r="D116" s="62">
        <f>'diamond wire'!E122</f>
        <v>0.20899999999999999</v>
      </c>
      <c r="E116" s="62">
        <f>EVA!B123</f>
        <v>5950</v>
      </c>
      <c r="F116" s="63">
        <f>multiTimeline_silicon!B118</f>
        <v>32</v>
      </c>
      <c r="G116" s="63">
        <f>multiTimeline_solarpanel!B183</f>
        <v>63</v>
      </c>
      <c r="H116" s="63">
        <f>ppi_china!E118</f>
        <v>2.25</v>
      </c>
      <c r="I116" s="78">
        <f>PMI!B240</f>
        <v>10.48</v>
      </c>
      <c r="J116" s="63">
        <f>cpi_China!B151</f>
        <v>20.16</v>
      </c>
      <c r="K116" s="61">
        <f>'FRED Graph'!B130</f>
        <v>2.77</v>
      </c>
      <c r="L116" s="61">
        <f>coal!B128</f>
        <v>670</v>
      </c>
      <c r="M116" s="61">
        <f>nymex!B298</f>
        <v>73.05</v>
      </c>
    </row>
    <row r="117" spans="1:13">
      <c r="A117" s="11">
        <v>44419</v>
      </c>
      <c r="B117" s="61">
        <f>'silicon price by week'!N119</f>
        <v>20.303333333333331</v>
      </c>
      <c r="C117" s="62">
        <f>'raw material price by week'!H118</f>
        <v>18375</v>
      </c>
      <c r="D117" s="62">
        <f>'diamond wire'!E123</f>
        <v>0.18833333333333332</v>
      </c>
      <c r="E117" s="62">
        <f>EVA!B124</f>
        <v>5950</v>
      </c>
      <c r="F117" s="63">
        <f>multiTimeline_silicon!B119</f>
        <v>31</v>
      </c>
      <c r="G117" s="63">
        <f>multiTimeline_solarpanel!B184</f>
        <v>63</v>
      </c>
      <c r="H117" s="63">
        <f>ppi_china!E119</f>
        <v>1.9</v>
      </c>
      <c r="I117" s="78">
        <f>PMI!B241</f>
        <v>10.48</v>
      </c>
      <c r="J117" s="63">
        <f>cpi_China!B152</f>
        <v>20.16</v>
      </c>
      <c r="K117" s="61">
        <f>'FRED Graph'!B131</f>
        <v>2.87</v>
      </c>
      <c r="L117" s="61">
        <f>coal!B129</f>
        <v>670</v>
      </c>
      <c r="M117" s="61">
        <f>nymex!B299</f>
        <v>69.59</v>
      </c>
    </row>
    <row r="118" spans="1:13">
      <c r="A118" s="11">
        <v>44426</v>
      </c>
      <c r="B118" s="61">
        <f>'silicon price by week'!N120</f>
        <v>20.34</v>
      </c>
      <c r="C118" s="62">
        <f>'raw material price by week'!H119</f>
        <v>19875</v>
      </c>
      <c r="D118" s="62">
        <f>'diamond wire'!E124</f>
        <v>0.18833333333333332</v>
      </c>
      <c r="E118" s="62">
        <f>EVA!B125</f>
        <v>5950</v>
      </c>
      <c r="F118" s="63">
        <f>multiTimeline_silicon!B120</f>
        <v>54</v>
      </c>
      <c r="G118" s="63">
        <f>multiTimeline_solarpanel!B185</f>
        <v>60</v>
      </c>
      <c r="H118" s="63">
        <f>ppi_china!E120</f>
        <v>1.9</v>
      </c>
      <c r="I118" s="78">
        <f>PMI!B242</f>
        <v>10.48</v>
      </c>
      <c r="J118" s="63">
        <f>cpi_China!B153</f>
        <v>20.16</v>
      </c>
      <c r="K118" s="61">
        <f>'FRED Graph'!B132</f>
        <v>2.86</v>
      </c>
      <c r="L118" s="61">
        <f>coal!B130</f>
        <v>675</v>
      </c>
      <c r="M118" s="61">
        <f>nymex!B300</f>
        <v>72.73</v>
      </c>
    </row>
    <row r="119" spans="1:13">
      <c r="A119" s="11">
        <v>44433</v>
      </c>
      <c r="B119" s="61">
        <f>'silicon price by week'!N121</f>
        <v>20.676666666666666</v>
      </c>
      <c r="C119" s="62">
        <f>'raw material price by week'!H120</f>
        <v>24025</v>
      </c>
      <c r="D119" s="62">
        <f>'diamond wire'!E125</f>
        <v>0.18833333333333332</v>
      </c>
      <c r="E119" s="62">
        <f>EVA!B126</f>
        <v>5950</v>
      </c>
      <c r="F119" s="63">
        <f>multiTimeline_silicon!B121</f>
        <v>25</v>
      </c>
      <c r="G119" s="63">
        <f>multiTimeline_solarpanel!B186</f>
        <v>69</v>
      </c>
      <c r="H119" s="63">
        <f>ppi_china!E121</f>
        <v>1.9</v>
      </c>
      <c r="I119" s="78">
        <f>PMI!B243</f>
        <v>12.23</v>
      </c>
      <c r="J119" s="63">
        <f>cpi_China!B154</f>
        <v>20.16</v>
      </c>
      <c r="K119" s="61">
        <f>'FRED Graph'!B133</f>
        <v>2.87</v>
      </c>
      <c r="L119" s="61">
        <f>coal!B131</f>
        <v>675</v>
      </c>
      <c r="M119" s="61">
        <f>nymex!B301</f>
        <v>69.34</v>
      </c>
    </row>
    <row r="120" spans="1:13">
      <c r="A120" s="11">
        <v>44440</v>
      </c>
      <c r="B120" s="61">
        <f>'silicon price by week'!N122</f>
        <v>20.88</v>
      </c>
      <c r="C120" s="62">
        <f>'raw material price by week'!H121</f>
        <v>27875</v>
      </c>
      <c r="D120" s="62">
        <f>'diamond wire'!E126</f>
        <v>0.18333333333333335</v>
      </c>
      <c r="E120" s="62">
        <f>EVA!B127</f>
        <v>5950</v>
      </c>
      <c r="F120" s="63">
        <f>multiTimeline_silicon!B122</f>
        <v>35</v>
      </c>
      <c r="G120" s="63">
        <f>multiTimeline_solarpanel!B187</f>
        <v>68</v>
      </c>
      <c r="H120" s="63">
        <f>ppi_china!E122</f>
        <v>1.9</v>
      </c>
      <c r="I120" s="78">
        <f>PMI!B244</f>
        <v>12.23</v>
      </c>
      <c r="J120" s="63">
        <f>cpi_China!B155</f>
        <v>20.16</v>
      </c>
      <c r="K120" s="61">
        <f>'FRED Graph'!B134</f>
        <v>2.87</v>
      </c>
      <c r="L120" s="61">
        <f>coal!B132</f>
        <v>685</v>
      </c>
      <c r="M120" s="61">
        <f>nymex!B302</f>
        <v>68.33</v>
      </c>
    </row>
    <row r="121" spans="1:13">
      <c r="A121" s="11">
        <v>44447</v>
      </c>
      <c r="B121" s="61">
        <f>'silicon price by week'!N123</f>
        <v>21.013333333333332</v>
      </c>
      <c r="C121" s="62">
        <f>'raw material price by week'!H122</f>
        <v>30475</v>
      </c>
      <c r="D121" s="62">
        <f>'diamond wire'!E127</f>
        <v>0.18333333333333335</v>
      </c>
      <c r="E121" s="62">
        <f>EVA!B128</f>
        <v>5950</v>
      </c>
      <c r="F121" s="63">
        <f>multiTimeline_silicon!B123</f>
        <v>35</v>
      </c>
      <c r="G121" s="63">
        <f>multiTimeline_solarpanel!B188</f>
        <v>59</v>
      </c>
      <c r="H121" s="63">
        <f>ppi_china!E123</f>
        <v>1.9</v>
      </c>
      <c r="I121" s="78">
        <f>PMI!B245</f>
        <v>12.23</v>
      </c>
      <c r="J121" s="63">
        <f>cpi_China!B156</f>
        <v>25.175000000000001</v>
      </c>
      <c r="K121" s="61">
        <f>'FRED Graph'!B135</f>
        <v>2.88</v>
      </c>
      <c r="L121" s="61">
        <f>coal!B133</f>
        <v>685</v>
      </c>
      <c r="M121" s="61">
        <f>nymex!B303</f>
        <v>64.930000000000007</v>
      </c>
    </row>
    <row r="122" spans="1:13">
      <c r="A122" s="11">
        <v>44454</v>
      </c>
      <c r="B122" s="61">
        <f>'silicon price by week'!N124</f>
        <v>21.143333333333334</v>
      </c>
      <c r="C122" s="62">
        <f>'raw material price by week'!H123</f>
        <v>36975</v>
      </c>
      <c r="D122" s="62">
        <f>'diamond wire'!E128</f>
        <v>0.18133333333333335</v>
      </c>
      <c r="E122" s="62">
        <f>EVA!B129</f>
        <v>5950</v>
      </c>
      <c r="F122" s="63">
        <f>multiTimeline_silicon!B124</f>
        <v>24</v>
      </c>
      <c r="G122" s="63">
        <f>multiTimeline_solarpanel!B189</f>
        <v>56</v>
      </c>
      <c r="H122" s="63">
        <f>ppi_china!E124</f>
        <v>2.6749999999999998</v>
      </c>
      <c r="I122" s="78">
        <f>PMI!B246</f>
        <v>12.23</v>
      </c>
      <c r="J122" s="63">
        <f>cpi_China!B157</f>
        <v>25.175000000000001</v>
      </c>
      <c r="K122" s="61">
        <f>'FRED Graph'!B136</f>
        <v>2.86</v>
      </c>
      <c r="L122" s="61">
        <f>coal!B134</f>
        <v>685</v>
      </c>
      <c r="M122" s="61">
        <f>nymex!B304</f>
        <v>67.52</v>
      </c>
    </row>
    <row r="123" spans="1:13">
      <c r="A123" s="11">
        <v>44461</v>
      </c>
      <c r="B123" s="61">
        <f>'silicon price by week'!N125</f>
        <v>21.243333333333329</v>
      </c>
      <c r="C123" s="62">
        <f>'raw material price by week'!H124</f>
        <v>56475</v>
      </c>
      <c r="D123" s="62">
        <f>'diamond wire'!E129</f>
        <v>0.18133333333333335</v>
      </c>
      <c r="E123" s="62">
        <f>EVA!B130</f>
        <v>6110</v>
      </c>
      <c r="F123" s="63">
        <f>multiTimeline_silicon!B125</f>
        <v>32</v>
      </c>
      <c r="G123" s="63">
        <f>multiTimeline_solarpanel!B190</f>
        <v>58</v>
      </c>
      <c r="H123" s="63">
        <f>ppi_china!E125</f>
        <v>2.6749999999999998</v>
      </c>
      <c r="I123" s="78">
        <f>PMI!B247</f>
        <v>12.93</v>
      </c>
      <c r="J123" s="63">
        <f>cpi_China!B158</f>
        <v>25.175000000000001</v>
      </c>
      <c r="K123" s="61">
        <f>'FRED Graph'!B137</f>
        <v>2.88</v>
      </c>
      <c r="L123" s="61">
        <f>coal!B135</f>
        <v>690</v>
      </c>
      <c r="M123" s="61">
        <f>nymex!B305</f>
        <v>68.95</v>
      </c>
    </row>
    <row r="124" spans="1:13">
      <c r="A124" s="11">
        <v>44468</v>
      </c>
      <c r="B124" s="61">
        <f>'silicon price by week'!N126</f>
        <v>23.570000000000004</v>
      </c>
      <c r="C124" s="62">
        <f>'raw material price by week'!H125</f>
        <v>65975</v>
      </c>
      <c r="D124" s="62">
        <f>'diamond wire'!E130</f>
        <v>0.18099999999999997</v>
      </c>
      <c r="E124" s="62">
        <f>EVA!B131</f>
        <v>6250</v>
      </c>
      <c r="F124" s="63">
        <f>multiTimeline_silicon!B126</f>
        <v>31</v>
      </c>
      <c r="G124" s="63">
        <f>multiTimeline_solarpanel!B191</f>
        <v>61</v>
      </c>
      <c r="H124" s="63">
        <f>ppi_china!E126</f>
        <v>2.6749999999999998</v>
      </c>
      <c r="I124" s="78">
        <f>PMI!B248</f>
        <v>12.93</v>
      </c>
      <c r="J124" s="63">
        <f>cpi_China!B159</f>
        <v>25.175000000000001</v>
      </c>
      <c r="K124" s="61">
        <f>'FRED Graph'!B138</f>
        <v>3.01</v>
      </c>
      <c r="L124" s="61">
        <f>coal!B136</f>
        <v>720</v>
      </c>
      <c r="M124" s="61">
        <f>nymex!B306</f>
        <v>68.849999999999994</v>
      </c>
    </row>
    <row r="125" spans="1:13">
      <c r="A125" s="11">
        <v>44475</v>
      </c>
      <c r="B125" s="61">
        <f>'silicon price by week'!N127</f>
        <v>23.570000000000004</v>
      </c>
      <c r="C125" s="62">
        <f>'raw material price by week'!H126</f>
        <v>65975</v>
      </c>
      <c r="D125" s="62">
        <f>'diamond wire'!E131</f>
        <v>0.18099999999999997</v>
      </c>
      <c r="E125" s="62">
        <f>EVA!B132</f>
        <v>6400</v>
      </c>
      <c r="F125" s="63">
        <f>multiTimeline_silicon!B127</f>
        <v>42</v>
      </c>
      <c r="G125" s="63">
        <f>multiTimeline_solarpanel!B192</f>
        <v>64</v>
      </c>
      <c r="H125" s="63">
        <f>ppi_china!E127</f>
        <v>2.6749999999999998</v>
      </c>
      <c r="I125" s="78">
        <f>PMI!B249</f>
        <v>12.93</v>
      </c>
      <c r="J125" s="63">
        <f>cpi_China!B160</f>
        <v>25.375</v>
      </c>
      <c r="K125" s="61">
        <f>'FRED Graph'!B139</f>
        <v>2.99</v>
      </c>
      <c r="L125" s="61">
        <f>coal!B137</f>
        <v>735</v>
      </c>
      <c r="M125" s="61">
        <f>nymex!B307</f>
        <v>71.72</v>
      </c>
    </row>
    <row r="126" spans="1:13">
      <c r="A126" s="11">
        <v>44482</v>
      </c>
      <c r="B126" s="61">
        <f>'silicon price by week'!N128</f>
        <v>26.77333333333333</v>
      </c>
      <c r="C126" s="62">
        <f>'raw material price by week'!H127</f>
        <v>70975</v>
      </c>
      <c r="D126" s="62">
        <f>'diamond wire'!E132</f>
        <v>0.18000000000000002</v>
      </c>
      <c r="E126" s="62">
        <f>EVA!B133</f>
        <v>6500</v>
      </c>
      <c r="F126" s="63">
        <f>multiTimeline_silicon!B128</f>
        <v>27</v>
      </c>
      <c r="G126" s="63">
        <f>multiTimeline_solarpanel!B193</f>
        <v>71</v>
      </c>
      <c r="H126" s="63">
        <f>ppi_china!E128</f>
        <v>3.375</v>
      </c>
      <c r="I126" s="78">
        <f>PMI!B250</f>
        <v>12.93</v>
      </c>
      <c r="J126" s="63">
        <f>cpi_China!B161</f>
        <v>25.375</v>
      </c>
      <c r="K126" s="61">
        <f>'FRED Graph'!B140</f>
        <v>3.05</v>
      </c>
      <c r="L126" s="61">
        <f>coal!B138</f>
        <v>755</v>
      </c>
      <c r="M126" s="61">
        <f>nymex!B308</f>
        <v>72.03</v>
      </c>
    </row>
    <row r="127" spans="1:13">
      <c r="A127" s="11">
        <v>44489</v>
      </c>
      <c r="B127" s="61">
        <f>'silicon price by week'!N129</f>
        <v>26.849999999999998</v>
      </c>
      <c r="C127" s="62">
        <f>'raw material price by week'!H128</f>
        <v>70475</v>
      </c>
      <c r="D127" s="62">
        <f>'diamond wire'!E133</f>
        <v>0.18000000000000002</v>
      </c>
      <c r="E127" s="62">
        <f>EVA!B134</f>
        <v>6866.67</v>
      </c>
      <c r="F127" s="63">
        <f>multiTimeline_silicon!B129</f>
        <v>30</v>
      </c>
      <c r="G127" s="63">
        <f>multiTimeline_solarpanel!B194</f>
        <v>66</v>
      </c>
      <c r="H127" s="63">
        <f>ppi_china!E129</f>
        <v>3.375</v>
      </c>
      <c r="I127" s="78">
        <f>PMI!B251</f>
        <v>10.16</v>
      </c>
      <c r="J127" s="63">
        <f>cpi_China!B162</f>
        <v>25.375</v>
      </c>
      <c r="K127" s="61">
        <f>'FRED Graph'!B141</f>
        <v>3.09</v>
      </c>
      <c r="L127" s="61">
        <f>coal!B139</f>
        <v>755</v>
      </c>
      <c r="M127" s="61">
        <f>nymex!B309</f>
        <v>75.069999999999993</v>
      </c>
    </row>
    <row r="128" spans="1:13">
      <c r="A128" s="11">
        <v>44496</v>
      </c>
      <c r="B128" s="61">
        <f>'silicon price by week'!N130</f>
        <v>26.936666666666667</v>
      </c>
      <c r="C128" s="62">
        <f>'raw material price by week'!H129</f>
        <v>68475</v>
      </c>
      <c r="D128" s="62">
        <f>'diamond wire'!E134</f>
        <v>0.18000000000000002</v>
      </c>
      <c r="E128" s="62">
        <f>EVA!B135</f>
        <v>7000</v>
      </c>
      <c r="F128" s="63">
        <f>multiTimeline_silicon!B130</f>
        <v>38</v>
      </c>
      <c r="G128" s="63">
        <f>multiTimeline_solarpanel!B195</f>
        <v>62</v>
      </c>
      <c r="H128" s="63">
        <f>ppi_china!E130</f>
        <v>3.375</v>
      </c>
      <c r="I128" s="78">
        <f>PMI!B252</f>
        <v>10.16</v>
      </c>
      <c r="J128" s="63">
        <f>cpi_China!B163</f>
        <v>25.375</v>
      </c>
      <c r="K128" s="61">
        <f>'FRED Graph'!B142</f>
        <v>3.14</v>
      </c>
      <c r="L128" s="61">
        <f>coal!B140</f>
        <v>850</v>
      </c>
      <c r="M128" s="61">
        <f>nymex!B310</f>
        <v>78.41</v>
      </c>
    </row>
    <row r="129" spans="1:13">
      <c r="A129" s="11">
        <v>44503</v>
      </c>
      <c r="B129" s="61">
        <f>'silicon price by week'!N131</f>
        <v>26.966666666666669</v>
      </c>
      <c r="C129" s="62">
        <f>'raw material price by week'!H130</f>
        <v>62975</v>
      </c>
      <c r="D129" s="62">
        <f>'diamond wire'!E135</f>
        <v>0.18000000000000002</v>
      </c>
      <c r="E129" s="62">
        <f>EVA!B136</f>
        <v>6940</v>
      </c>
      <c r="F129" s="63">
        <f>multiTimeline_silicon!B131</f>
        <v>25</v>
      </c>
      <c r="G129" s="63">
        <f>multiTimeline_solarpanel!B196</f>
        <v>63</v>
      </c>
      <c r="H129" s="63">
        <f>ppi_china!E131</f>
        <v>3.375</v>
      </c>
      <c r="I129" s="78">
        <f>PMI!B253</f>
        <v>10.16</v>
      </c>
      <c r="J129" s="63">
        <f>cpi_China!B164</f>
        <v>20.46</v>
      </c>
      <c r="K129" s="61">
        <f>'FRED Graph'!B143</f>
        <v>3.09</v>
      </c>
      <c r="L129" s="61">
        <f>coal!B141</f>
        <v>850</v>
      </c>
      <c r="M129" s="61">
        <f>nymex!B311</f>
        <v>81.150000000000006</v>
      </c>
    </row>
    <row r="130" spans="1:13">
      <c r="A130" s="11">
        <v>44510</v>
      </c>
      <c r="B130" s="61">
        <f>'silicon price by week'!N132</f>
        <v>26.976666666666663</v>
      </c>
      <c r="C130" s="62">
        <f>'raw material price by week'!H131</f>
        <v>58975</v>
      </c>
      <c r="D130" s="62">
        <f>'diamond wire'!E136</f>
        <v>0.18000000000000002</v>
      </c>
      <c r="E130" s="62">
        <f>EVA!B137</f>
        <v>6760</v>
      </c>
      <c r="F130" s="63">
        <f>multiTimeline_silicon!B132</f>
        <v>37</v>
      </c>
      <c r="G130" s="63">
        <f>multiTimeline_solarpanel!B197</f>
        <v>64</v>
      </c>
      <c r="H130" s="63">
        <f>ppi_china!E132</f>
        <v>2.58</v>
      </c>
      <c r="I130" s="78">
        <f>PMI!B254</f>
        <v>10.16</v>
      </c>
      <c r="J130" s="63">
        <f>cpi_China!B165</f>
        <v>20.46</v>
      </c>
      <c r="K130" s="61">
        <f>'FRED Graph'!B144</f>
        <v>2.98</v>
      </c>
      <c r="L130" s="61">
        <f>coal!B142</f>
        <v>830</v>
      </c>
      <c r="M130" s="61">
        <f>nymex!B312</f>
        <v>83.23</v>
      </c>
    </row>
    <row r="131" spans="1:13">
      <c r="A131" s="11">
        <v>44517</v>
      </c>
      <c r="B131" s="61">
        <f>'silicon price by week'!N133</f>
        <v>26.976666666666663</v>
      </c>
      <c r="C131" s="62">
        <f>'raw material price by week'!H132</f>
        <v>54225</v>
      </c>
      <c r="D131" s="62">
        <f>'diamond wire'!E137</f>
        <v>0.18000000000000002</v>
      </c>
      <c r="E131" s="62">
        <f>EVA!B138</f>
        <v>6700</v>
      </c>
      <c r="F131" s="63">
        <f>multiTimeline_silicon!B133</f>
        <v>28</v>
      </c>
      <c r="G131" s="63">
        <f>multiTimeline_solarpanel!B198</f>
        <v>65</v>
      </c>
      <c r="H131" s="63">
        <f>ppi_china!E133</f>
        <v>2.58</v>
      </c>
      <c r="I131" s="78">
        <f>PMI!B255</f>
        <v>10.16</v>
      </c>
      <c r="J131" s="63">
        <f>cpi_China!B166</f>
        <v>20.46</v>
      </c>
      <c r="K131" s="61">
        <f>'FRED Graph'!B145</f>
        <v>3.1</v>
      </c>
      <c r="L131" s="61">
        <f>coal!B143</f>
        <v>805</v>
      </c>
      <c r="M131" s="61">
        <f>nymex!B313</f>
        <v>83.3</v>
      </c>
    </row>
    <row r="132" spans="1:13">
      <c r="A132" s="11">
        <v>44524</v>
      </c>
      <c r="B132" s="61">
        <f>'silicon price by week'!N134</f>
        <v>26.976666666666663</v>
      </c>
      <c r="C132" s="62">
        <f>'raw material price by week'!H133</f>
        <v>44225</v>
      </c>
      <c r="D132" s="62">
        <f>'diamond wire'!E138</f>
        <v>0.18000000000000002</v>
      </c>
      <c r="E132" s="62">
        <f>EVA!B139</f>
        <v>6700</v>
      </c>
      <c r="F132" s="63">
        <f>multiTimeline_silicon!B134</f>
        <v>41</v>
      </c>
      <c r="G132" s="63">
        <f>multiTimeline_solarpanel!B199</f>
        <v>58</v>
      </c>
      <c r="H132" s="63">
        <f>ppi_china!E134</f>
        <v>2.58</v>
      </c>
      <c r="I132" s="78">
        <f>PMI!B256</f>
        <v>13.05</v>
      </c>
      <c r="J132" s="63">
        <f>cpi_China!B167</f>
        <v>20.46</v>
      </c>
      <c r="K132" s="61">
        <f>'FRED Graph'!B146</f>
        <v>3.1</v>
      </c>
      <c r="L132" s="61">
        <f>coal!B144</f>
        <v>780</v>
      </c>
      <c r="M132" s="61">
        <f>nymex!B314</f>
        <v>81.48</v>
      </c>
    </row>
    <row r="133" spans="1:13">
      <c r="A133" s="11">
        <v>44531</v>
      </c>
      <c r="B133" s="61">
        <f>'silicon price by week'!N135</f>
        <v>26.976666666666663</v>
      </c>
      <c r="C133" s="62">
        <f>'raw material price by week'!H134</f>
        <v>44225</v>
      </c>
      <c r="D133" s="62">
        <f>'diamond wire'!E139</f>
        <v>0.18166666666666664</v>
      </c>
      <c r="E133" s="62">
        <f>EVA!B140</f>
        <v>6700</v>
      </c>
      <c r="F133" s="63">
        <f>multiTimeline_silicon!B135</f>
        <v>17</v>
      </c>
      <c r="G133" s="63">
        <f>multiTimeline_solarpanel!B200</f>
        <v>62</v>
      </c>
      <c r="H133" s="63">
        <f>ppi_china!E135</f>
        <v>2.58</v>
      </c>
      <c r="I133" s="78">
        <f>PMI!B257</f>
        <v>13.05</v>
      </c>
      <c r="J133" s="63">
        <f>cpi_China!B168</f>
        <v>20.46</v>
      </c>
      <c r="K133" s="61">
        <f>'FRED Graph'!B147</f>
        <v>3.11</v>
      </c>
      <c r="L133" s="61">
        <f>coal!B145</f>
        <v>770</v>
      </c>
      <c r="M133" s="61">
        <f>nymex!B315</f>
        <v>82</v>
      </c>
    </row>
    <row r="134" spans="1:13">
      <c r="A134" s="11">
        <v>44538</v>
      </c>
      <c r="B134" s="61">
        <f>'silicon price by week'!N136</f>
        <v>26</v>
      </c>
      <c r="C134" s="62">
        <f>'raw material price by week'!H135</f>
        <v>29725</v>
      </c>
      <c r="D134" s="62">
        <f>'diamond wire'!E140</f>
        <v>0.18166666666666664</v>
      </c>
      <c r="E134" s="62">
        <f>EVA!B141</f>
        <v>6660</v>
      </c>
      <c r="F134" s="63">
        <f>multiTimeline_silicon!B136</f>
        <v>38</v>
      </c>
      <c r="G134" s="63">
        <f>multiTimeline_solarpanel!B201</f>
        <v>58</v>
      </c>
      <c r="H134" s="63">
        <f>ppi_china!E136</f>
        <v>2.58</v>
      </c>
      <c r="I134" s="78">
        <f>PMI!B258</f>
        <v>13.05</v>
      </c>
      <c r="J134" s="63">
        <f>cpi_China!B169</f>
        <v>25.375</v>
      </c>
      <c r="K134" s="61">
        <f>'FRED Graph'!B148</f>
        <v>3.1</v>
      </c>
      <c r="L134" s="61">
        <f>coal!B146</f>
        <v>770</v>
      </c>
      <c r="M134" s="61">
        <f>nymex!B316</f>
        <v>78.94</v>
      </c>
    </row>
    <row r="135" spans="1:13">
      <c r="A135" s="11">
        <v>44545</v>
      </c>
      <c r="B135" s="61">
        <f>'silicon price by week'!N137</f>
        <v>24.966666666666669</v>
      </c>
      <c r="C135" s="62">
        <f>'raw material price by week'!H136</f>
        <v>25225</v>
      </c>
      <c r="D135" s="62">
        <f>'diamond wire'!E141</f>
        <v>0.18166666666666664</v>
      </c>
      <c r="E135" s="62">
        <f>EVA!B142</f>
        <v>6580</v>
      </c>
      <c r="F135" s="63">
        <f>multiTimeline_silicon!B137</f>
        <v>43</v>
      </c>
      <c r="G135" s="63">
        <f>multiTimeline_solarpanel!B202</f>
        <v>52</v>
      </c>
      <c r="H135" s="63">
        <f>ppi_china!E137</f>
        <v>2.5750000000000002</v>
      </c>
      <c r="I135" s="78">
        <f>PMI!B259</f>
        <v>13.05</v>
      </c>
      <c r="J135" s="63">
        <f>cpi_China!B170</f>
        <v>25.375</v>
      </c>
      <c r="K135" s="61">
        <f>'FRED Graph'!B149</f>
        <v>3.12</v>
      </c>
      <c r="L135" s="61">
        <f>coal!B147</f>
        <v>745</v>
      </c>
      <c r="M135" s="61">
        <f>nymex!B317</f>
        <v>75.37</v>
      </c>
    </row>
    <row r="136" spans="1:13">
      <c r="A136" s="11">
        <v>44552</v>
      </c>
      <c r="B136" s="61">
        <f>'silicon price by week'!N138</f>
        <v>24.126666666666665</v>
      </c>
      <c r="C136" s="62">
        <f>'raw material price by week'!H137</f>
        <v>24225</v>
      </c>
      <c r="D136" s="62">
        <f>'diamond wire'!E142</f>
        <v>0.18166666666666664</v>
      </c>
      <c r="E136" s="62">
        <f>EVA!B143</f>
        <v>6550</v>
      </c>
      <c r="F136" s="63">
        <f>multiTimeline_silicon!B138</f>
        <v>43</v>
      </c>
      <c r="G136" s="63">
        <f>multiTimeline_solarpanel!B203</f>
        <v>48</v>
      </c>
      <c r="H136" s="63">
        <f>ppi_china!E138</f>
        <v>2.5750000000000002</v>
      </c>
      <c r="I136" s="78">
        <f>PMI!B260</f>
        <v>10.44</v>
      </c>
      <c r="J136" s="63">
        <f>cpi_China!B171</f>
        <v>25.375</v>
      </c>
      <c r="K136" s="61">
        <f>'FRED Graph'!B150</f>
        <v>3.05</v>
      </c>
      <c r="L136" s="61">
        <f>coal!B148</f>
        <v>745</v>
      </c>
      <c r="M136" s="61">
        <f>nymex!B318</f>
        <v>67.27</v>
      </c>
    </row>
    <row r="137" spans="1:13">
      <c r="A137" s="11">
        <v>44559</v>
      </c>
      <c r="B137" s="61">
        <f>'silicon price by week'!N139</f>
        <v>23.033333333333331</v>
      </c>
      <c r="C137" s="62">
        <f>'raw material price by week'!H138</f>
        <v>23225</v>
      </c>
      <c r="D137" s="62">
        <f>'diamond wire'!E143</f>
        <v>0.18166666666666664</v>
      </c>
      <c r="E137" s="62">
        <f>EVA!B144</f>
        <v>6550</v>
      </c>
      <c r="F137" s="63">
        <f>multiTimeline_silicon!B139</f>
        <v>27</v>
      </c>
      <c r="G137" s="63">
        <f>multiTimeline_solarpanel!B204</f>
        <v>57</v>
      </c>
      <c r="H137" s="63">
        <f>ppi_china!E139</f>
        <v>2.5750000000000002</v>
      </c>
      <c r="I137" s="78">
        <f>PMI!B261</f>
        <v>10.44</v>
      </c>
      <c r="J137" s="63">
        <f>cpi_China!B172</f>
        <v>25.375</v>
      </c>
      <c r="K137" s="61">
        <f>'FRED Graph'!B151</f>
        <v>3.11</v>
      </c>
      <c r="L137" s="61">
        <f>coal!B149</f>
        <v>740</v>
      </c>
      <c r="M137" s="61">
        <f>nymex!B319</f>
        <v>71.400000000000006</v>
      </c>
    </row>
    <row r="138" spans="1:13">
      <c r="A138" s="11">
        <v>44566</v>
      </c>
      <c r="B138" s="61">
        <f>'silicon price by week'!N140</f>
        <v>23.033333333333331</v>
      </c>
      <c r="C138" s="62">
        <f>'raw material price by week'!H139</f>
        <v>22725</v>
      </c>
      <c r="D138" s="62">
        <f>'diamond wire'!E144</f>
        <v>0.19666666666666668</v>
      </c>
      <c r="E138" s="62">
        <f>EVA!B145</f>
        <v>6550</v>
      </c>
      <c r="F138" s="63">
        <f>multiTimeline_silicon!B140</f>
        <v>31</v>
      </c>
      <c r="G138" s="63">
        <f>multiTimeline_solarpanel!B205</f>
        <v>59</v>
      </c>
      <c r="H138" s="63">
        <f>ppi_china!E140</f>
        <v>2.5750000000000002</v>
      </c>
      <c r="I138" s="78">
        <f>PMI!B262</f>
        <v>10.44</v>
      </c>
      <c r="J138" s="63">
        <f>cpi_China!B173</f>
        <v>20.18</v>
      </c>
      <c r="K138" s="61">
        <f>'FRED Graph'!B152</f>
        <v>3.22</v>
      </c>
      <c r="L138" s="61">
        <f>coal!B150</f>
        <v>740</v>
      </c>
      <c r="M138" s="61">
        <f>nymex!B320</f>
        <v>71.02</v>
      </c>
    </row>
    <row r="139" spans="1:13">
      <c r="A139" s="11">
        <v>44573</v>
      </c>
      <c r="B139" s="61">
        <f>'silicon price by week'!N141</f>
        <v>22.906666666666666</v>
      </c>
      <c r="C139" s="62">
        <f>'raw material price by week'!H140</f>
        <v>22725</v>
      </c>
      <c r="D139" s="62">
        <f>'diamond wire'!E145</f>
        <v>0.19666666666666668</v>
      </c>
      <c r="E139" s="62">
        <f>EVA!B146</f>
        <v>6550</v>
      </c>
      <c r="F139" s="63">
        <f>multiTimeline_silicon!B141</f>
        <v>43</v>
      </c>
      <c r="G139" s="63">
        <f>multiTimeline_solarpanel!B206</f>
        <v>62</v>
      </c>
      <c r="H139" s="63">
        <f>ppi_china!E141</f>
        <v>1.82</v>
      </c>
      <c r="I139" s="78">
        <f>PMI!B263</f>
        <v>10.44</v>
      </c>
      <c r="J139" s="63">
        <f>cpi_China!B174</f>
        <v>20.18</v>
      </c>
      <c r="K139" s="61">
        <f>'FRED Graph'!B153</f>
        <v>3.45</v>
      </c>
      <c r="L139" s="61">
        <f>coal!B151</f>
        <v>735</v>
      </c>
      <c r="M139" s="61">
        <f>nymex!B321</f>
        <v>71.69</v>
      </c>
    </row>
    <row r="140" spans="1:13">
      <c r="A140" s="11">
        <v>44580</v>
      </c>
      <c r="B140" s="61">
        <f>'silicon price by week'!N142</f>
        <v>23.22666666666667</v>
      </c>
      <c r="C140" s="62">
        <f>'raw material price by week'!H141</f>
        <v>22475</v>
      </c>
      <c r="D140" s="62">
        <f>'diamond wire'!E146</f>
        <v>0.20233333333333334</v>
      </c>
      <c r="E140" s="62">
        <f>EVA!B147</f>
        <v>6550</v>
      </c>
      <c r="F140" s="63">
        <f>multiTimeline_silicon!B142</f>
        <v>25</v>
      </c>
      <c r="G140" s="63">
        <f>multiTimeline_solarpanel!B207</f>
        <v>60</v>
      </c>
      <c r="H140" s="63">
        <f>ppi_china!E142</f>
        <v>1.82</v>
      </c>
      <c r="I140" s="78">
        <f>PMI!B264</f>
        <v>10.44</v>
      </c>
      <c r="J140" s="63">
        <f>cpi_China!B175</f>
        <v>20.18</v>
      </c>
      <c r="K140" s="61">
        <f>'FRED Graph'!B154</f>
        <v>3.56</v>
      </c>
      <c r="L140" s="61">
        <f>coal!B152</f>
        <v>730</v>
      </c>
      <c r="M140" s="61">
        <f>nymex!B322</f>
        <v>76.099999999999994</v>
      </c>
    </row>
    <row r="141" spans="1:13">
      <c r="A141" s="11">
        <v>44587</v>
      </c>
      <c r="B141" s="61">
        <f>'silicon price by week'!N143</f>
        <v>23.74666666666667</v>
      </c>
      <c r="C141" s="62">
        <f>'raw material price by week'!H142</f>
        <v>22475</v>
      </c>
      <c r="D141" s="62">
        <f>'diamond wire'!E147</f>
        <v>0.22</v>
      </c>
      <c r="E141" s="62">
        <f>EVA!B148</f>
        <v>6550</v>
      </c>
      <c r="F141" s="63">
        <f>multiTimeline_silicon!B143</f>
        <v>34</v>
      </c>
      <c r="G141" s="63">
        <f>multiTimeline_solarpanel!B208</f>
        <v>58</v>
      </c>
      <c r="H141" s="63">
        <f>ppi_china!E143</f>
        <v>1.82</v>
      </c>
      <c r="I141" s="78">
        <f>PMI!B265</f>
        <v>12.75</v>
      </c>
      <c r="J141" s="63">
        <f>cpi_China!B176</f>
        <v>20.18</v>
      </c>
      <c r="K141" s="61">
        <f>'FRED Graph'!B155</f>
        <v>3.55</v>
      </c>
      <c r="L141" s="61">
        <f>coal!B153</f>
        <v>735</v>
      </c>
      <c r="M141" s="61">
        <f>nymex!B323</f>
        <v>77.8</v>
      </c>
    </row>
    <row r="142" spans="1:13">
      <c r="A142" s="11">
        <v>44594</v>
      </c>
      <c r="B142" s="61">
        <f>'silicon price by week'!N144</f>
        <v>23.74666666666667</v>
      </c>
      <c r="C142" s="62">
        <f>'raw material price by week'!H143</f>
        <v>22475</v>
      </c>
      <c r="D142" s="62">
        <f>'diamond wire'!E148</f>
        <v>0.23433333333333331</v>
      </c>
      <c r="E142" s="62">
        <f>EVA!B149</f>
        <v>6550</v>
      </c>
      <c r="F142" s="63">
        <f>multiTimeline_silicon!B144</f>
        <v>55</v>
      </c>
      <c r="G142" s="63">
        <f>multiTimeline_solarpanel!B209</f>
        <v>66</v>
      </c>
      <c r="H142" s="63">
        <f>ppi_china!E144</f>
        <v>1.82</v>
      </c>
      <c r="I142" s="78">
        <f>PMI!B266</f>
        <v>12.75</v>
      </c>
      <c r="J142" s="63">
        <f>cpi_China!B177</f>
        <v>20.18</v>
      </c>
      <c r="K142" s="61">
        <f>'FRED Graph'!B156</f>
        <v>3.55</v>
      </c>
      <c r="L142" s="61">
        <f>coal!B154</f>
        <v>745</v>
      </c>
      <c r="M142" s="61">
        <f>nymex!B324</f>
        <v>81.7</v>
      </c>
    </row>
    <row r="143" spans="1:13">
      <c r="A143" s="11">
        <v>44601</v>
      </c>
      <c r="B143" s="61">
        <f>'silicon price by week'!N145</f>
        <v>23.846666666666664</v>
      </c>
      <c r="C143" s="62">
        <f>'raw material price by week'!H144</f>
        <v>22475</v>
      </c>
      <c r="D143" s="62">
        <f>'diamond wire'!E149</f>
        <v>0.25166666666666665</v>
      </c>
      <c r="E143" s="62">
        <f>EVA!B150</f>
        <v>6566.67</v>
      </c>
      <c r="F143" s="63">
        <f>multiTimeline_silicon!B145</f>
        <v>38</v>
      </c>
      <c r="G143" s="63">
        <f>multiTimeline_solarpanel!B210</f>
        <v>58</v>
      </c>
      <c r="H143" s="63">
        <f>ppi_china!E145</f>
        <v>1.82</v>
      </c>
      <c r="I143" s="78">
        <f>PMI!B267</f>
        <v>12.75</v>
      </c>
      <c r="J143" s="63">
        <f>cpi_China!B178</f>
        <v>25.225000000000001</v>
      </c>
      <c r="K143" s="61">
        <f>'FRED Graph'!B157</f>
        <v>3.69</v>
      </c>
      <c r="L143" s="61">
        <f>coal!B155</f>
        <v>755</v>
      </c>
      <c r="M143" s="61">
        <f>nymex!B325</f>
        <v>85.98</v>
      </c>
    </row>
    <row r="144" spans="1:13">
      <c r="A144" s="11">
        <v>44608</v>
      </c>
      <c r="B144" s="61">
        <f>'silicon price by week'!N146</f>
        <v>24.013333333333332</v>
      </c>
      <c r="C144" s="62">
        <f>'raw material price by week'!H145</f>
        <v>22475</v>
      </c>
      <c r="D144" s="62">
        <f>'diamond wire'!E150</f>
        <v>0.26400000000000001</v>
      </c>
      <c r="E144" s="62">
        <f>EVA!B151</f>
        <v>6600</v>
      </c>
      <c r="F144" s="63">
        <f>multiTimeline_silicon!B146</f>
        <v>40</v>
      </c>
      <c r="G144" s="63">
        <f>multiTimeline_solarpanel!B211</f>
        <v>66</v>
      </c>
      <c r="H144" s="63">
        <f>ppi_china!E146</f>
        <v>2.2000000000000002</v>
      </c>
      <c r="I144" s="78">
        <f>PMI!B268</f>
        <v>12.75</v>
      </c>
      <c r="J144" s="63">
        <f>cpi_China!B179</f>
        <v>25.225000000000001</v>
      </c>
      <c r="K144" s="61">
        <f>'FRED Graph'!B158</f>
        <v>3.92</v>
      </c>
      <c r="L144" s="61">
        <f>coal!B156</f>
        <v>760</v>
      </c>
      <c r="M144" s="61">
        <f>nymex!B326</f>
        <v>86.19</v>
      </c>
    </row>
    <row r="145" spans="1:13">
      <c r="A145" s="11">
        <v>44615</v>
      </c>
      <c r="B145" s="61">
        <f>'silicon price by week'!N147</f>
        <v>24.053333333333331</v>
      </c>
      <c r="C145" s="62">
        <f>'raw material price by week'!H146</f>
        <v>23025</v>
      </c>
      <c r="D145" s="62">
        <f>'diamond wire'!E151</f>
        <v>0.27566666666666667</v>
      </c>
      <c r="E145" s="62">
        <f>EVA!B152</f>
        <v>6600</v>
      </c>
      <c r="F145" s="63">
        <f>multiTimeline_silicon!B147</f>
        <v>31</v>
      </c>
      <c r="G145" s="63">
        <f>multiTimeline_solarpanel!B212</f>
        <v>71</v>
      </c>
      <c r="H145" s="63">
        <f>ppi_china!E147</f>
        <v>2.2000000000000002</v>
      </c>
      <c r="I145" s="78">
        <f>PMI!B269</f>
        <v>12.8</v>
      </c>
      <c r="J145" s="63">
        <f>cpi_China!B180</f>
        <v>25.225000000000001</v>
      </c>
      <c r="K145" s="61">
        <f>'FRED Graph'!B159</f>
        <v>3.89</v>
      </c>
      <c r="L145" s="61">
        <f>coal!B157</f>
        <v>740</v>
      </c>
      <c r="M145" s="61">
        <f>nymex!B327</f>
        <v>89.33</v>
      </c>
    </row>
    <row r="146" spans="1:13">
      <c r="A146" s="11">
        <v>44622</v>
      </c>
      <c r="B146" s="61">
        <f>'silicon price by week'!N148</f>
        <v>24.233333333333331</v>
      </c>
      <c r="C146" s="62">
        <f>'raw material price by week'!H147</f>
        <v>23325</v>
      </c>
      <c r="D146" s="62">
        <f>'diamond wire'!E152</f>
        <v>0.28733333333333338</v>
      </c>
      <c r="E146" s="62">
        <f>EVA!B153</f>
        <v>6600</v>
      </c>
      <c r="F146" s="63">
        <f>multiTimeline_silicon!B148</f>
        <v>29</v>
      </c>
      <c r="G146" s="63">
        <f>multiTimeline_solarpanel!B213</f>
        <v>76</v>
      </c>
      <c r="H146" s="63">
        <f>ppi_china!E148</f>
        <v>2.2000000000000002</v>
      </c>
      <c r="I146" s="78">
        <f>PMI!B270</f>
        <v>12.8</v>
      </c>
      <c r="J146" s="63">
        <f>cpi_China!B181</f>
        <v>25.225000000000001</v>
      </c>
      <c r="K146" s="61">
        <f>'FRED Graph'!B160</f>
        <v>3.76</v>
      </c>
      <c r="L146" s="61">
        <f>coal!B158</f>
        <v>740</v>
      </c>
      <c r="M146" s="61">
        <f>nymex!B328</f>
        <v>91.08</v>
      </c>
    </row>
    <row r="147" spans="1:13">
      <c r="A147" s="11">
        <v>44629</v>
      </c>
      <c r="B147" s="61">
        <f>'silicon price by week'!N149</f>
        <v>24.356666666666669</v>
      </c>
      <c r="C147" s="62">
        <f>'raw material price by week'!H148</f>
        <v>24225</v>
      </c>
      <c r="D147" s="62">
        <f>'diamond wire'!E153</f>
        <v>0.28733333333333338</v>
      </c>
      <c r="E147" s="62">
        <f>EVA!B154</f>
        <v>6640</v>
      </c>
      <c r="F147" s="63">
        <f>multiTimeline_silicon!B149</f>
        <v>33</v>
      </c>
      <c r="G147" s="63">
        <f>multiTimeline_solarpanel!B214</f>
        <v>88</v>
      </c>
      <c r="H147" s="63">
        <f>ppi_china!E149</f>
        <v>2.2000000000000002</v>
      </c>
      <c r="I147" s="78">
        <f>PMI!B271</f>
        <v>12.8</v>
      </c>
      <c r="J147" s="63">
        <f>cpi_China!B182</f>
        <v>25.375</v>
      </c>
      <c r="K147" s="61">
        <f>'FRED Graph'!B161</f>
        <v>3.85</v>
      </c>
      <c r="L147" s="61">
        <f>coal!B159</f>
        <v>740</v>
      </c>
      <c r="M147" s="61">
        <f>nymex!B329</f>
        <v>92.17</v>
      </c>
    </row>
    <row r="148" spans="1:13">
      <c r="A148" s="11">
        <v>44636</v>
      </c>
      <c r="B148" s="61">
        <f>'silicon price by week'!N150</f>
        <v>24.39</v>
      </c>
      <c r="C148" s="62">
        <f>'raw material price by week'!H149</f>
        <v>24225</v>
      </c>
      <c r="D148" s="62">
        <f>'diamond wire'!E154</f>
        <v>0.28733333333333338</v>
      </c>
      <c r="E148" s="62">
        <f>EVA!B155</f>
        <v>6650</v>
      </c>
      <c r="F148" s="63">
        <f>multiTimeline_silicon!B150</f>
        <v>31</v>
      </c>
      <c r="G148" s="63">
        <f>multiTimeline_solarpanel!B215</f>
        <v>86</v>
      </c>
      <c r="H148" s="63">
        <f>ppi_china!E150</f>
        <v>2.0750000000000002</v>
      </c>
      <c r="I148" s="78">
        <f>PMI!B272</f>
        <v>12.8</v>
      </c>
      <c r="J148" s="63">
        <f>cpi_China!B183</f>
        <v>25.375</v>
      </c>
      <c r="K148" s="61">
        <f>'FRED Graph'!B162</f>
        <v>4.16</v>
      </c>
      <c r="L148" s="61">
        <f>coal!B160</f>
        <v>740</v>
      </c>
      <c r="M148" s="61">
        <f>nymex!B330</f>
        <v>92.36</v>
      </c>
    </row>
    <row r="149" spans="1:13">
      <c r="A149" s="11">
        <v>44643</v>
      </c>
      <c r="B149" s="61">
        <f>'silicon price by week'!N151</f>
        <v>24.516666666666666</v>
      </c>
      <c r="C149" s="62">
        <f>'raw material price by week'!H150</f>
        <v>24225</v>
      </c>
      <c r="D149" s="62">
        <f>'diamond wire'!E155</f>
        <v>0.31833333333333336</v>
      </c>
      <c r="E149" s="62">
        <f>EVA!B156</f>
        <v>6620</v>
      </c>
      <c r="F149" s="63">
        <f>multiTimeline_silicon!B151</f>
        <v>25</v>
      </c>
      <c r="G149" s="63">
        <f>multiTimeline_solarpanel!B216</f>
        <v>92</v>
      </c>
      <c r="H149" s="63">
        <f>ppi_china!E151</f>
        <v>2.0750000000000002</v>
      </c>
      <c r="I149" s="78">
        <f>PMI!B273</f>
        <v>12.2</v>
      </c>
      <c r="J149" s="63">
        <f>cpi_China!B184</f>
        <v>25.375</v>
      </c>
      <c r="K149" s="61">
        <f>'FRED Graph'!B163</f>
        <v>4.42</v>
      </c>
      <c r="L149" s="61">
        <f>coal!B161</f>
        <v>740</v>
      </c>
      <c r="M149" s="61">
        <f>nymex!B331</f>
        <v>107.32</v>
      </c>
    </row>
    <row r="150" spans="1:13">
      <c r="A150" s="11">
        <v>44650</v>
      </c>
      <c r="B150" s="61">
        <f>'silicon price by week'!N152</f>
        <v>24.560000000000002</v>
      </c>
      <c r="C150" s="62">
        <f>'raw material price by week'!H151</f>
        <v>23875</v>
      </c>
      <c r="D150" s="62">
        <f>'diamond wire'!E156</f>
        <v>0.33899999999999997</v>
      </c>
      <c r="E150" s="62">
        <f>EVA!B157</f>
        <v>6600</v>
      </c>
      <c r="F150" s="63">
        <f>multiTimeline_silicon!B152</f>
        <v>35</v>
      </c>
      <c r="G150" s="63">
        <f>multiTimeline_solarpanel!B217</f>
        <v>92</v>
      </c>
      <c r="H150" s="63">
        <f>ppi_china!E152</f>
        <v>2.0750000000000002</v>
      </c>
      <c r="I150" s="78">
        <f>PMI!B274</f>
        <v>12.2</v>
      </c>
      <c r="J150" s="63">
        <f>cpi_China!B185</f>
        <v>25.375</v>
      </c>
      <c r="K150" s="61">
        <f>'FRED Graph'!B164</f>
        <v>4.67</v>
      </c>
      <c r="L150" s="61">
        <f>coal!B162</f>
        <v>740</v>
      </c>
      <c r="M150" s="61">
        <f>nymex!B332</f>
        <v>113.92</v>
      </c>
    </row>
    <row r="151" spans="1:13">
      <c r="A151" s="11">
        <v>44657</v>
      </c>
      <c r="B151" s="61">
        <f>'silicon price by week'!N153</f>
        <v>24.736666666666668</v>
      </c>
      <c r="C151" s="62">
        <f>'raw material price by week'!H152</f>
        <v>23775</v>
      </c>
      <c r="D151" s="62">
        <f>'diamond wire'!E157</f>
        <v>0.33899999999999997</v>
      </c>
      <c r="E151" s="62">
        <f>EVA!B158</f>
        <v>6600</v>
      </c>
      <c r="F151" s="63">
        <f>multiTimeline_silicon!B153</f>
        <v>41</v>
      </c>
      <c r="G151" s="63">
        <f>multiTimeline_solarpanel!B218</f>
        <v>91</v>
      </c>
      <c r="H151" s="63">
        <f>ppi_china!E153</f>
        <v>2.0750000000000002</v>
      </c>
      <c r="I151" s="78">
        <f>PMI!B275</f>
        <v>12.2</v>
      </c>
      <c r="J151" s="63">
        <f>cpi_China!B186</f>
        <v>25.524999999999999</v>
      </c>
      <c r="K151" s="61">
        <f>'FRED Graph'!B165</f>
        <v>4.72</v>
      </c>
      <c r="L151" s="61">
        <f>coal!B163</f>
        <v>735</v>
      </c>
      <c r="M151" s="61">
        <f>nymex!B333</f>
        <v>100.26</v>
      </c>
    </row>
    <row r="152" spans="1:13">
      <c r="A152" s="11">
        <v>44664</v>
      </c>
      <c r="B152" s="61">
        <f>'silicon price by week'!N154</f>
        <v>24.819999999999997</v>
      </c>
      <c r="C152" s="62">
        <f>'raw material price by week'!H153</f>
        <v>22725</v>
      </c>
      <c r="D152" s="62">
        <f>'diamond wire'!E158</f>
        <v>0.33899999999999997</v>
      </c>
      <c r="E152" s="62">
        <f>EVA!B159</f>
        <v>6600</v>
      </c>
      <c r="F152" s="63">
        <f>multiTimeline_silicon!B154</f>
        <v>24</v>
      </c>
      <c r="G152" s="63">
        <f>multiTimeline_solarpanel!B219</f>
        <v>89</v>
      </c>
      <c r="H152" s="63">
        <f>ppi_china!E154</f>
        <v>2</v>
      </c>
      <c r="I152" s="78">
        <f>PMI!B276</f>
        <v>12.2</v>
      </c>
      <c r="J152" s="63">
        <f>cpi_China!B187</f>
        <v>25.524999999999999</v>
      </c>
      <c r="K152" s="61">
        <f>'FRED Graph'!B166</f>
        <v>5</v>
      </c>
      <c r="L152" s="61">
        <f>coal!B164</f>
        <v>735</v>
      </c>
      <c r="M152" s="61">
        <f>nymex!B334</f>
        <v>112.43</v>
      </c>
    </row>
    <row r="153" spans="1:13">
      <c r="A153" s="11">
        <v>44671</v>
      </c>
      <c r="B153" s="61">
        <f>'silicon price by week'!N155</f>
        <v>24.896666666666665</v>
      </c>
      <c r="C153" s="62">
        <f>'raw material price by week'!H154</f>
        <v>22375</v>
      </c>
      <c r="D153" s="62">
        <f>'diamond wire'!E159</f>
        <v>0.33899999999999997</v>
      </c>
      <c r="E153" s="62">
        <f>EVA!B160</f>
        <v>6660</v>
      </c>
      <c r="F153" s="63">
        <f>multiTimeline_silicon!B155</f>
        <v>27</v>
      </c>
      <c r="G153" s="63">
        <f>multiTimeline_solarpanel!B220</f>
        <v>86</v>
      </c>
      <c r="H153" s="63">
        <f>ppi_china!E155</f>
        <v>2</v>
      </c>
      <c r="I153" s="78">
        <f>PMI!B277</f>
        <v>8.5399999999999991</v>
      </c>
      <c r="J153" s="63">
        <f>cpi_China!B188</f>
        <v>25.524999999999999</v>
      </c>
      <c r="K153" s="61">
        <f>'FRED Graph'!B167</f>
        <v>5.1100000000000003</v>
      </c>
      <c r="L153" s="61">
        <f>coal!B165</f>
        <v>735</v>
      </c>
      <c r="M153" s="61">
        <f>nymex!B335</f>
        <v>103.35</v>
      </c>
    </row>
    <row r="154" spans="1:13">
      <c r="A154" s="11">
        <v>44678</v>
      </c>
      <c r="B154" s="61">
        <f>'silicon price by week'!N156</f>
        <v>25.076666666666668</v>
      </c>
      <c r="C154" s="62">
        <f>'raw material price by week'!H155</f>
        <v>22375</v>
      </c>
      <c r="D154" s="62">
        <f>'diamond wire'!E160</f>
        <v>0.33899999999999997</v>
      </c>
      <c r="E154" s="62">
        <f>EVA!B161</f>
        <v>6700</v>
      </c>
      <c r="F154" s="63">
        <f>multiTimeline_silicon!B156</f>
        <v>35</v>
      </c>
      <c r="G154" s="63">
        <f>multiTimeline_solarpanel!B221</f>
        <v>95</v>
      </c>
      <c r="H154" s="63">
        <f>ppi_china!E156</f>
        <v>2</v>
      </c>
      <c r="I154" s="78">
        <f>PMI!B278</f>
        <v>8.5399999999999991</v>
      </c>
      <c r="J154" s="63">
        <f>cpi_China!B189</f>
        <v>25.524999999999999</v>
      </c>
      <c r="K154" s="61">
        <f>'FRED Graph'!B168</f>
        <v>5.0999999999999996</v>
      </c>
      <c r="L154" s="61">
        <f>coal!B166</f>
        <v>735</v>
      </c>
      <c r="M154" s="61">
        <f>nymex!B336</f>
        <v>99.34</v>
      </c>
    </row>
    <row r="155" spans="1:13">
      <c r="A155" s="11">
        <v>44685</v>
      </c>
      <c r="B155" s="61">
        <f>'silicon price by week'!N157</f>
        <v>25.313333333333333</v>
      </c>
      <c r="C155" s="62">
        <f>'raw material price by week'!H156</f>
        <v>22375</v>
      </c>
      <c r="D155" s="62">
        <f>'diamond wire'!E161</f>
        <v>0.33899999999999997</v>
      </c>
      <c r="E155" s="62">
        <f>EVA!B162</f>
        <v>6700</v>
      </c>
      <c r="F155" s="63">
        <f>multiTimeline_silicon!B157</f>
        <v>26</v>
      </c>
      <c r="G155" s="63">
        <f>multiTimeline_solarpanel!B222</f>
        <v>100</v>
      </c>
      <c r="H155" s="63">
        <f>ppi_china!E157</f>
        <v>2</v>
      </c>
      <c r="I155" s="78">
        <f>PMI!B279</f>
        <v>8.5399999999999991</v>
      </c>
      <c r="J155" s="63">
        <f>cpi_China!B190</f>
        <v>20.420000000000002</v>
      </c>
      <c r="K155" s="61">
        <f>'FRED Graph'!B169</f>
        <v>5.27</v>
      </c>
      <c r="L155" s="61">
        <f>coal!B167</f>
        <v>735</v>
      </c>
      <c r="M155" s="61">
        <f>nymex!B337</f>
        <v>101.71</v>
      </c>
    </row>
    <row r="156" spans="1:13">
      <c r="A156" s="11">
        <v>44692</v>
      </c>
      <c r="B156" s="61">
        <f>'silicon price by week'!N158</f>
        <v>25.860000000000003</v>
      </c>
      <c r="C156" s="62">
        <f>'raw material price by week'!H157</f>
        <v>22125</v>
      </c>
      <c r="D156" s="62">
        <f>'diamond wire'!E162</f>
        <v>0.33899999999999997</v>
      </c>
      <c r="E156" s="62">
        <f>EVA!B163</f>
        <v>6700</v>
      </c>
      <c r="F156" s="63">
        <f>multiTimeline_silicon!B158</f>
        <v>18</v>
      </c>
      <c r="G156" s="63">
        <f>multiTimeline_solarpanel!B223</f>
        <v>95</v>
      </c>
      <c r="H156" s="63">
        <f>ppi_china!E158</f>
        <v>1.28</v>
      </c>
      <c r="I156" s="78">
        <f>PMI!B280</f>
        <v>8.5399999999999991</v>
      </c>
      <c r="J156" s="63">
        <f>cpi_China!B191</f>
        <v>20.420000000000002</v>
      </c>
      <c r="K156" s="61">
        <f>'FRED Graph'!B170</f>
        <v>5.3</v>
      </c>
      <c r="L156" s="61">
        <f>coal!B168</f>
        <v>735</v>
      </c>
      <c r="M156" s="61">
        <f>nymex!B338</f>
        <v>103.73</v>
      </c>
    </row>
    <row r="157" spans="1:13">
      <c r="A157" s="11">
        <v>44699</v>
      </c>
      <c r="B157" s="61">
        <f>'silicon price by week'!N159</f>
        <v>25.860000000000003</v>
      </c>
      <c r="C157" s="62">
        <f>'raw material price by week'!H158</f>
        <v>21875</v>
      </c>
      <c r="D157" s="62">
        <f>'diamond wire'!E163</f>
        <v>0.33266666666666667</v>
      </c>
      <c r="E157" s="62">
        <f>EVA!B164</f>
        <v>6700</v>
      </c>
      <c r="F157" s="63">
        <f>multiTimeline_silicon!B159</f>
        <v>24</v>
      </c>
      <c r="G157" s="63">
        <f>multiTimeline_solarpanel!B224</f>
        <v>91</v>
      </c>
      <c r="H157" s="63">
        <f>ppi_china!E159</f>
        <v>1.28</v>
      </c>
      <c r="I157" s="78">
        <f>PMI!B281</f>
        <v>8.5399999999999991</v>
      </c>
      <c r="J157" s="63">
        <f>cpi_China!B192</f>
        <v>20.420000000000002</v>
      </c>
      <c r="K157" s="61">
        <f>'FRED Graph'!B171</f>
        <v>5.25</v>
      </c>
      <c r="L157" s="61">
        <f>coal!B169</f>
        <v>735</v>
      </c>
      <c r="M157" s="61">
        <f>nymex!B339</f>
        <v>102.35</v>
      </c>
    </row>
    <row r="158" spans="1:13">
      <c r="A158" s="11">
        <v>44706</v>
      </c>
      <c r="B158" s="61">
        <f>'silicon price by week'!N160</f>
        <v>25.860000000000003</v>
      </c>
      <c r="C158" s="62">
        <f>'raw material price by week'!H159</f>
        <v>20925</v>
      </c>
      <c r="D158" s="62">
        <f>'diamond wire'!E164</f>
        <v>0.33266666666666667</v>
      </c>
      <c r="E158" s="62">
        <f>EVA!B165</f>
        <v>6700</v>
      </c>
      <c r="F158" s="63">
        <f>multiTimeline_silicon!B160</f>
        <v>28</v>
      </c>
      <c r="G158" s="63">
        <f>multiTimeline_solarpanel!B225</f>
        <v>87</v>
      </c>
      <c r="H158" s="63">
        <f>ppi_china!E160</f>
        <v>1.28</v>
      </c>
      <c r="I158" s="78">
        <f>PMI!B282</f>
        <v>12.1</v>
      </c>
      <c r="J158" s="63">
        <f>cpi_China!B193</f>
        <v>20.420000000000002</v>
      </c>
      <c r="K158" s="61">
        <f>'FRED Graph'!B172</f>
        <v>5.0999999999999996</v>
      </c>
      <c r="L158" s="61">
        <f>coal!B170</f>
        <v>735</v>
      </c>
      <c r="M158" s="61">
        <f>nymex!B340</f>
        <v>107.08</v>
      </c>
    </row>
    <row r="159" spans="1:13">
      <c r="A159" s="11">
        <v>44713</v>
      </c>
      <c r="B159" s="61">
        <f>'silicon price by week'!N161</f>
        <v>26.396666666666665</v>
      </c>
      <c r="C159" s="62">
        <f>'raw material price by week'!H160</f>
        <v>20025</v>
      </c>
      <c r="D159" s="62">
        <f>'diamond wire'!E165</f>
        <v>0.29633333333333334</v>
      </c>
      <c r="E159" s="62">
        <f>EVA!B166</f>
        <v>6700</v>
      </c>
      <c r="F159" s="63">
        <f>multiTimeline_silicon!B161</f>
        <v>24</v>
      </c>
      <c r="G159" s="63">
        <f>multiTimeline_solarpanel!B226</f>
        <v>89</v>
      </c>
      <c r="H159" s="63">
        <f>ppi_china!E161</f>
        <v>1.28</v>
      </c>
      <c r="I159" s="78">
        <f>PMI!B283</f>
        <v>12.1</v>
      </c>
      <c r="J159" s="63">
        <f>cpi_China!B194</f>
        <v>20.420000000000002</v>
      </c>
      <c r="K159" s="61">
        <f>'FRED Graph'!B173</f>
        <v>5.09</v>
      </c>
      <c r="L159" s="61">
        <f>coal!B171</f>
        <v>735</v>
      </c>
      <c r="M159" s="61">
        <f>nymex!B341</f>
        <v>104.84</v>
      </c>
    </row>
    <row r="160" spans="1:13">
      <c r="A160" s="11">
        <v>44720</v>
      </c>
      <c r="B160" s="61">
        <f>'silicon price by week'!N162</f>
        <v>26.49</v>
      </c>
      <c r="C160" s="62">
        <f>'raw material price by week'!H161</f>
        <v>19275</v>
      </c>
      <c r="D160" s="62">
        <f>'diamond wire'!E166</f>
        <v>0.25833333333333336</v>
      </c>
      <c r="E160" s="62">
        <f>EVA!B167</f>
        <v>6700</v>
      </c>
      <c r="F160" s="63">
        <f>multiTimeline_silicon!B162</f>
        <v>32</v>
      </c>
      <c r="G160" s="63">
        <f>multiTimeline_solarpanel!B227</f>
        <v>97</v>
      </c>
      <c r="H160" s="63">
        <f>ppi_china!E162</f>
        <v>1.28</v>
      </c>
      <c r="I160" s="78">
        <f>PMI!B284</f>
        <v>12.1</v>
      </c>
      <c r="J160" s="63">
        <f>cpi_China!B195</f>
        <v>25.625</v>
      </c>
      <c r="K160" s="61">
        <f>'FRED Graph'!B174</f>
        <v>5.23</v>
      </c>
      <c r="L160" s="61">
        <f>coal!B172</f>
        <v>735</v>
      </c>
      <c r="M160" s="61">
        <f>nymex!B342</f>
        <v>112.23</v>
      </c>
    </row>
    <row r="161" spans="1:13">
      <c r="A161" s="11">
        <v>44727</v>
      </c>
      <c r="B161" s="61">
        <f>'silicon price by week'!N163</f>
        <v>26.599999999999998</v>
      </c>
      <c r="C161" s="62">
        <f>'raw material price by week'!H162</f>
        <v>19275</v>
      </c>
      <c r="D161" s="62">
        <f>'diamond wire'!E167</f>
        <v>0.25833333333333336</v>
      </c>
      <c r="E161" s="62">
        <f>EVA!B168</f>
        <v>6700</v>
      </c>
      <c r="F161" s="63">
        <f>multiTimeline_silicon!B163</f>
        <v>28</v>
      </c>
      <c r="G161" s="63">
        <f>multiTimeline_solarpanel!B228</f>
        <v>95</v>
      </c>
      <c r="H161" s="63">
        <f>ppi_china!E163</f>
        <v>1.5249999999999999</v>
      </c>
      <c r="I161" s="78">
        <f>PMI!B285</f>
        <v>12.1</v>
      </c>
      <c r="J161" s="63">
        <f>cpi_China!B196</f>
        <v>25.625</v>
      </c>
      <c r="K161" s="61">
        <f>'FRED Graph'!B175</f>
        <v>5.78</v>
      </c>
      <c r="L161" s="61">
        <f>coal!B173</f>
        <v>735</v>
      </c>
      <c r="M161" s="61">
        <f>nymex!B343</f>
        <v>112.18</v>
      </c>
    </row>
    <row r="162" spans="1:13">
      <c r="A162" s="11">
        <v>44734</v>
      </c>
      <c r="B162" s="61">
        <f>'silicon price by week'!N164</f>
        <v>27.029999999999998</v>
      </c>
      <c r="C162" s="62">
        <f>'raw material price by week'!H163</f>
        <v>20125</v>
      </c>
      <c r="D162" s="62">
        <f>'diamond wire'!E168</f>
        <v>0.25833333333333336</v>
      </c>
      <c r="E162" s="62">
        <f>EVA!B169</f>
        <v>6700</v>
      </c>
      <c r="F162" s="63">
        <f>multiTimeline_silicon!B164</f>
        <v>37</v>
      </c>
      <c r="G162" s="63">
        <f>multiTimeline_solarpanel!B229</f>
        <v>93</v>
      </c>
      <c r="H162" s="63">
        <f>ppi_china!E164</f>
        <v>1.5249999999999999</v>
      </c>
      <c r="I162" s="78">
        <f>PMI!B286</f>
        <v>13.53</v>
      </c>
      <c r="J162" s="63">
        <f>cpi_China!B197</f>
        <v>25.625</v>
      </c>
      <c r="K162" s="61">
        <f>'FRED Graph'!B176</f>
        <v>5.81</v>
      </c>
      <c r="L162" s="61">
        <f>coal!B174</f>
        <v>735</v>
      </c>
      <c r="M162" s="61">
        <f>nymex!B344</f>
        <v>116.97</v>
      </c>
    </row>
    <row r="163" spans="1:13">
      <c r="A163" s="11">
        <v>44741</v>
      </c>
      <c r="B163" s="61">
        <f>'silicon price by week'!N165</f>
        <v>28.406666666666666</v>
      </c>
      <c r="C163" s="62">
        <f>'raw material price by week'!H164</f>
        <v>19325</v>
      </c>
      <c r="D163" s="62">
        <f>'diamond wire'!E169</f>
        <v>0.25833333333333336</v>
      </c>
      <c r="E163" s="62">
        <f>EVA!B170</f>
        <v>6700</v>
      </c>
      <c r="F163" s="63">
        <f>multiTimeline_silicon!B165</f>
        <v>32</v>
      </c>
      <c r="G163" s="63">
        <f>multiTimeline_solarpanel!B230</f>
        <v>95</v>
      </c>
      <c r="H163" s="63">
        <f>ppi_china!E165</f>
        <v>1.5249999999999999</v>
      </c>
      <c r="I163" s="78">
        <f>PMI!B287</f>
        <v>13.53</v>
      </c>
      <c r="J163" s="63">
        <f>cpi_China!B198</f>
        <v>25.625</v>
      </c>
      <c r="K163" s="61">
        <f>'FRED Graph'!B177</f>
        <v>5.7</v>
      </c>
      <c r="L163" s="61">
        <f>coal!B175</f>
        <v>735</v>
      </c>
      <c r="M163" s="61">
        <f>nymex!B345</f>
        <v>120.7</v>
      </c>
    </row>
    <row r="164" spans="1:13">
      <c r="A164" s="11">
        <v>44748</v>
      </c>
      <c r="B164" s="61">
        <f>'silicon price by week'!N166</f>
        <v>28.943333333333339</v>
      </c>
      <c r="C164" s="62">
        <f>'raw material price by week'!H165</f>
        <v>19225</v>
      </c>
      <c r="D164" s="62">
        <f>'diamond wire'!E170</f>
        <v>0.26666666666666666</v>
      </c>
      <c r="E164" s="62">
        <f>EVA!B171</f>
        <v>6690</v>
      </c>
      <c r="F164" s="63">
        <f>multiTimeline_silicon!B166</f>
        <v>51</v>
      </c>
      <c r="G164" s="63">
        <f>multiTimeline_solarpanel!B231</f>
        <v>91</v>
      </c>
      <c r="H164" s="63">
        <f>ppi_china!E166</f>
        <v>1.5249999999999999</v>
      </c>
      <c r="I164" s="78">
        <f>PMI!B288</f>
        <v>13.53</v>
      </c>
      <c r="J164" s="63">
        <f>cpi_China!B199</f>
        <v>25.675000000000001</v>
      </c>
      <c r="K164" s="61">
        <f>'FRED Graph'!B178</f>
        <v>5.3</v>
      </c>
      <c r="L164" s="61">
        <f>coal!B176</f>
        <v>735</v>
      </c>
      <c r="M164" s="61">
        <f>nymex!B346</f>
        <v>116.68</v>
      </c>
    </row>
    <row r="165" spans="1:13">
      <c r="A165" s="11">
        <v>44755</v>
      </c>
      <c r="B165" s="61">
        <f>'silicon price by week'!N167</f>
        <v>29.26</v>
      </c>
      <c r="C165" s="62">
        <f>'raw material price by week'!H166</f>
        <v>19225</v>
      </c>
      <c r="D165" s="62">
        <f>'diamond wire'!E171</f>
        <v>0.29333333333333328</v>
      </c>
      <c r="E165" s="62">
        <f>EVA!B172</f>
        <v>6650</v>
      </c>
      <c r="F165" s="63">
        <f>multiTimeline_silicon!B167</f>
        <v>61</v>
      </c>
      <c r="G165" s="63">
        <f>multiTimeline_solarpanel!B232</f>
        <v>89</v>
      </c>
      <c r="H165" s="63">
        <f>ppi_china!E167</f>
        <v>1.05</v>
      </c>
      <c r="I165" s="78">
        <f>PMI!B289</f>
        <v>13.53</v>
      </c>
      <c r="J165" s="63">
        <f>cpi_China!B200</f>
        <v>25.675000000000001</v>
      </c>
      <c r="K165" s="61">
        <f>'FRED Graph'!B179</f>
        <v>5.51</v>
      </c>
      <c r="L165" s="61">
        <f>coal!B177</f>
        <v>735</v>
      </c>
      <c r="M165" s="61">
        <f>nymex!B347</f>
        <v>106.51</v>
      </c>
    </row>
    <row r="166" spans="1:13">
      <c r="A166" s="11">
        <v>44762</v>
      </c>
      <c r="B166" s="61">
        <f>'silicon price by week'!N168</f>
        <v>29.526666666666667</v>
      </c>
      <c r="C166" s="62">
        <f>'raw material price by week'!H167</f>
        <v>19225</v>
      </c>
      <c r="D166" s="62">
        <f>'diamond wire'!E172</f>
        <v>0.30333333333333329</v>
      </c>
      <c r="E166" s="62">
        <f>EVA!B173</f>
        <v>6500</v>
      </c>
      <c r="F166" s="63">
        <f>multiTimeline_silicon!B168</f>
        <v>42</v>
      </c>
      <c r="G166" s="63">
        <f>multiTimeline_solarpanel!B233</f>
        <v>96</v>
      </c>
      <c r="H166" s="63">
        <f>ppi_china!E168</f>
        <v>1.05</v>
      </c>
      <c r="I166" s="78">
        <f>PMI!B290</f>
        <v>10.5</v>
      </c>
      <c r="J166" s="63">
        <f>cpi_China!B201</f>
        <v>25.675000000000001</v>
      </c>
      <c r="K166" s="61">
        <f>'FRED Graph'!B180</f>
        <v>5.54</v>
      </c>
      <c r="L166" s="61">
        <f>coal!B178</f>
        <v>735</v>
      </c>
      <c r="M166" s="61">
        <f>nymex!B348</f>
        <v>109.15</v>
      </c>
    </row>
    <row r="167" spans="1:13">
      <c r="A167" s="11">
        <v>44769</v>
      </c>
      <c r="B167" s="61">
        <f>'silicon price by week'!N169</f>
        <v>29.526666666666667</v>
      </c>
      <c r="C167" s="62">
        <f>'raw material price by week'!H168</f>
        <v>19225</v>
      </c>
      <c r="D167" s="62">
        <f>'diamond wire'!E173</f>
        <v>0.30333333333333329</v>
      </c>
      <c r="E167" s="62">
        <f>EVA!B174</f>
        <v>6460</v>
      </c>
      <c r="F167" s="63">
        <f>multiTimeline_silicon!B169</f>
        <v>32</v>
      </c>
      <c r="G167" s="63">
        <f>multiTimeline_solarpanel!B234</f>
        <v>87</v>
      </c>
      <c r="H167" s="63">
        <f>ppi_china!E169</f>
        <v>1.05</v>
      </c>
      <c r="I167" s="78">
        <f>PMI!B291</f>
        <v>10.5</v>
      </c>
      <c r="J167" s="63">
        <f>cpi_China!B202</f>
        <v>25.675000000000001</v>
      </c>
      <c r="K167" s="61">
        <f>'FRED Graph'!B181</f>
        <v>5.3</v>
      </c>
      <c r="L167" s="61">
        <f>coal!B179</f>
        <v>735</v>
      </c>
      <c r="M167" s="61">
        <f>nymex!B349</f>
        <v>101.16</v>
      </c>
    </row>
    <row r="168" spans="1:13">
      <c r="A168" s="11">
        <v>44776</v>
      </c>
      <c r="B168" s="61">
        <f>'silicon price by week'!N170</f>
        <v>29.98</v>
      </c>
      <c r="C168" s="62">
        <f>'raw material price by week'!H169</f>
        <v>19225</v>
      </c>
      <c r="D168" s="62">
        <f>'diamond wire'!E174</f>
        <v>0.3133333333333333</v>
      </c>
      <c r="E168" s="62">
        <f>EVA!B175</f>
        <v>6450</v>
      </c>
      <c r="F168" s="63">
        <f>multiTimeline_silicon!B170</f>
        <v>33</v>
      </c>
      <c r="G168" s="63">
        <f>multiTimeline_solarpanel!B235</f>
        <v>83</v>
      </c>
      <c r="H168" s="63">
        <f>ppi_china!E170</f>
        <v>1.05</v>
      </c>
      <c r="I168" s="78">
        <f>PMI!B292</f>
        <v>10.5</v>
      </c>
      <c r="J168" s="63">
        <f>cpi_China!B203</f>
        <v>20.5</v>
      </c>
      <c r="K168" s="61">
        <f>'FRED Graph'!B182</f>
        <v>4.99</v>
      </c>
      <c r="L168" s="61">
        <f>coal!B180</f>
        <v>730</v>
      </c>
      <c r="M168" s="61">
        <f>nymex!B350</f>
        <v>97.91</v>
      </c>
    </row>
    <row r="169" spans="1:13">
      <c r="A169" s="11">
        <v>44783</v>
      </c>
      <c r="B169" s="61">
        <f>'silicon price by week'!N171</f>
        <v>30.196666666666669</v>
      </c>
      <c r="C169" s="62">
        <f>'raw material price by week'!H170</f>
        <v>19400</v>
      </c>
      <c r="D169" s="62">
        <f>'diamond wire'!E175</f>
        <v>0.34499999999999997</v>
      </c>
      <c r="E169" s="62">
        <f>EVA!B176</f>
        <v>6450</v>
      </c>
      <c r="F169" s="63">
        <f>multiTimeline_silicon!B171</f>
        <v>34</v>
      </c>
      <c r="G169" s="63">
        <f>multiTimeline_solarpanel!B236</f>
        <v>92</v>
      </c>
      <c r="H169" s="63">
        <f>ppi_china!E171</f>
        <v>0.46</v>
      </c>
      <c r="I169" s="78">
        <f>PMI!B293</f>
        <v>10.5</v>
      </c>
      <c r="J169" s="63">
        <f>cpi_China!B204</f>
        <v>20.5</v>
      </c>
      <c r="K169" s="61">
        <f>'FRED Graph'!B183</f>
        <v>5.22</v>
      </c>
      <c r="L169" s="61">
        <f>coal!B181</f>
        <v>730</v>
      </c>
      <c r="M169" s="61">
        <f>nymex!B351</f>
        <v>100.04</v>
      </c>
    </row>
    <row r="170" spans="1:13">
      <c r="A170" s="11">
        <v>44790</v>
      </c>
      <c r="B170" s="61">
        <f>'silicon price by week'!N172</f>
        <v>30.3</v>
      </c>
      <c r="C170" s="62">
        <f>'raw material price by week'!H171</f>
        <v>21825</v>
      </c>
      <c r="D170" s="62">
        <f>'diamond wire'!E176</f>
        <v>0.35000000000000003</v>
      </c>
      <c r="E170" s="62">
        <f>EVA!B177</f>
        <v>6450</v>
      </c>
      <c r="F170" s="63">
        <f>multiTimeline_silicon!B172</f>
        <v>15</v>
      </c>
      <c r="G170" s="63">
        <f>multiTimeline_solarpanel!B237</f>
        <v>90</v>
      </c>
      <c r="H170" s="63">
        <f>ppi_china!E172</f>
        <v>0.46</v>
      </c>
      <c r="I170" s="78">
        <f>PMI!B294</f>
        <v>10.5</v>
      </c>
      <c r="J170" s="63">
        <f>cpi_China!B205</f>
        <v>20.5</v>
      </c>
      <c r="K170" s="61">
        <f>'FRED Graph'!B184</f>
        <v>5.13</v>
      </c>
      <c r="L170" s="61">
        <f>coal!B182</f>
        <v>730</v>
      </c>
      <c r="M170" s="61">
        <f>nymex!B352</f>
        <v>97.14</v>
      </c>
    </row>
    <row r="171" spans="1:13">
      <c r="A171" s="11">
        <v>44797</v>
      </c>
      <c r="B171" s="61">
        <f>'silicon price by week'!N173</f>
        <v>30.363333333333333</v>
      </c>
      <c r="C171" s="62">
        <f>'raw material price by week'!H172</f>
        <v>21825</v>
      </c>
      <c r="D171" s="62">
        <f>'diamond wire'!E177</f>
        <v>0.35000000000000003</v>
      </c>
      <c r="E171" s="62">
        <f>EVA!B178</f>
        <v>6370</v>
      </c>
      <c r="F171" s="63">
        <f>multiTimeline_silicon!B173</f>
        <v>36</v>
      </c>
      <c r="G171" s="63">
        <f>multiTimeline_solarpanel!B238</f>
        <v>98</v>
      </c>
      <c r="H171" s="63">
        <f>ppi_china!E173</f>
        <v>0.46</v>
      </c>
      <c r="I171" s="78">
        <f>PMI!B295</f>
        <v>12.93</v>
      </c>
      <c r="J171" s="63">
        <f>cpi_China!B206</f>
        <v>20.5</v>
      </c>
      <c r="K171" s="61">
        <f>'FRED Graph'!B185</f>
        <v>5.55</v>
      </c>
      <c r="L171" s="61">
        <f>coal!B183</f>
        <v>735</v>
      </c>
      <c r="M171" s="61">
        <f>nymex!B353</f>
        <v>91.03</v>
      </c>
    </row>
    <row r="172" spans="1:13">
      <c r="A172" s="11">
        <v>44804</v>
      </c>
      <c r="B172" s="61">
        <f>'silicon price by week'!N174</f>
        <v>30.493333333333336</v>
      </c>
      <c r="C172" s="62">
        <f>'raw material price by week'!H173</f>
        <v>20325</v>
      </c>
      <c r="D172" s="62">
        <f>'diamond wire'!E178</f>
        <v>0.35000000000000003</v>
      </c>
      <c r="E172" s="62">
        <f>EVA!B179</f>
        <v>6350</v>
      </c>
      <c r="F172" s="63">
        <f>multiTimeline_silicon!B174</f>
        <v>46</v>
      </c>
      <c r="G172" s="63">
        <f>multiTimeline_solarpanel!B239</f>
        <v>100</v>
      </c>
      <c r="H172" s="63">
        <f>ppi_china!E174</f>
        <v>0.46</v>
      </c>
      <c r="I172" s="78">
        <f>PMI!B296</f>
        <v>12.93</v>
      </c>
      <c r="J172" s="63">
        <f>cpi_China!B207</f>
        <v>20.5</v>
      </c>
      <c r="K172" s="61">
        <f>'FRED Graph'!B186</f>
        <v>5.66</v>
      </c>
      <c r="L172" s="61">
        <f>coal!B184</f>
        <v>735</v>
      </c>
      <c r="M172" s="61">
        <f>nymex!B354</f>
        <v>91.69</v>
      </c>
    </row>
    <row r="173" spans="1:13">
      <c r="A173" s="11">
        <v>44812</v>
      </c>
      <c r="B173" s="61">
        <f>'silicon price by week'!N175</f>
        <v>30.616666666666664</v>
      </c>
      <c r="C173" s="62">
        <f>'raw material price by week'!H174</f>
        <v>20725</v>
      </c>
      <c r="D173" s="62">
        <f>'diamond wire'!E179</f>
        <v>0.35000000000000003</v>
      </c>
      <c r="E173" s="62">
        <f>EVA!B180</f>
        <v>6350</v>
      </c>
      <c r="F173" s="63">
        <f>multiTimeline_silicon!B175</f>
        <v>45</v>
      </c>
      <c r="G173" s="63">
        <f>multiTimeline_solarpanel!B240</f>
        <v>91</v>
      </c>
      <c r="H173" s="63">
        <f>ppi_china!E175</f>
        <v>0.46</v>
      </c>
      <c r="I173" s="78">
        <f>PMI!B297</f>
        <v>12.93</v>
      </c>
      <c r="J173" s="63">
        <f>cpi_China!B208</f>
        <v>25.7</v>
      </c>
      <c r="K173" s="61">
        <f>'FRED Graph'!B187</f>
        <v>5.89</v>
      </c>
      <c r="L173" s="61">
        <f>coal!B185</f>
        <v>735</v>
      </c>
      <c r="M173" s="61">
        <f>nymex!B355</f>
        <v>88.52</v>
      </c>
    </row>
    <row r="174" spans="1:13">
      <c r="A174" s="11">
        <v>44818</v>
      </c>
      <c r="B174" s="61">
        <f>'silicon price by week'!N176</f>
        <v>30.616666666666664</v>
      </c>
      <c r="C174" s="62">
        <f>'raw material price by week'!H175</f>
        <v>20700</v>
      </c>
      <c r="D174" s="62">
        <f>'diamond wire'!E180</f>
        <v>0.35000000000000003</v>
      </c>
      <c r="E174" s="62">
        <f>EVA!B181</f>
        <v>6350</v>
      </c>
      <c r="F174" s="63">
        <f>multiTimeline_silicon!B176</f>
        <v>30</v>
      </c>
      <c r="G174" s="63">
        <f>multiTimeline_solarpanel!B241</f>
        <v>81</v>
      </c>
      <c r="H174" s="63">
        <f>ppi_china!E176</f>
        <v>0.22500000000000001</v>
      </c>
      <c r="I174" s="78">
        <f>PMI!B298</f>
        <v>12.93</v>
      </c>
      <c r="J174" s="63">
        <f>cpi_China!B209</f>
        <v>25.7</v>
      </c>
      <c r="K174" s="61">
        <f>'FRED Graph'!B188</f>
        <v>6.02</v>
      </c>
      <c r="L174" s="61">
        <f>coal!B186</f>
        <v>735</v>
      </c>
      <c r="M174" s="61">
        <f>nymex!B356</f>
        <v>93.16</v>
      </c>
    </row>
    <row r="175" spans="1:13">
      <c r="A175" s="11">
        <v>44826</v>
      </c>
      <c r="B175" s="61">
        <f>'silicon price by week'!N177</f>
        <v>30.866666666666664</v>
      </c>
      <c r="C175" s="62">
        <f>'raw material price by week'!H176</f>
        <v>20750</v>
      </c>
      <c r="D175" s="62">
        <f>'diamond wire'!E181</f>
        <v>0.35000000000000003</v>
      </c>
      <c r="E175" s="62">
        <f>EVA!B182</f>
        <v>6350</v>
      </c>
      <c r="F175" s="63">
        <f>multiTimeline_silicon!B177</f>
        <v>30</v>
      </c>
      <c r="G175" s="63">
        <f>multiTimeline_solarpanel!B242</f>
        <v>87</v>
      </c>
      <c r="H175" s="63">
        <f>ppi_china!E177</f>
        <v>0.22500000000000001</v>
      </c>
      <c r="I175" s="78">
        <f>PMI!B299</f>
        <v>10.18</v>
      </c>
      <c r="J175" s="63">
        <f>cpi_China!B210</f>
        <v>25.7</v>
      </c>
      <c r="K175" s="61">
        <f>'FRED Graph'!B189</f>
        <v>6.29</v>
      </c>
      <c r="L175" s="61">
        <f>coal!B187</f>
        <v>735</v>
      </c>
      <c r="M175" s="61">
        <f>nymex!B357</f>
        <v>90.34</v>
      </c>
    </row>
    <row r="176" spans="1:13">
      <c r="A176" s="11">
        <v>44832</v>
      </c>
      <c r="B176" s="61">
        <f>'silicon price by week'!N178</f>
        <v>30.866666666666664</v>
      </c>
      <c r="C176" s="62">
        <f>'raw material price by week'!H177</f>
        <v>21675</v>
      </c>
      <c r="D176" s="62">
        <f>'diamond wire'!E182</f>
        <v>0.35000000000000003</v>
      </c>
      <c r="E176" s="62">
        <f>EVA!B183</f>
        <v>6350</v>
      </c>
      <c r="F176" s="63">
        <f>multiTimeline_silicon!B178</f>
        <v>23</v>
      </c>
      <c r="G176" s="63">
        <f>multiTimeline_solarpanel!B243</f>
        <v>82</v>
      </c>
      <c r="H176" s="63">
        <f>ppi_china!E178</f>
        <v>0.22500000000000001</v>
      </c>
      <c r="I176" s="78">
        <f>PMI!B300</f>
        <v>10.18</v>
      </c>
      <c r="J176" s="63">
        <f>cpi_China!B211</f>
        <v>25.7</v>
      </c>
      <c r="K176" s="61">
        <f>'FRED Graph'!B190</f>
        <v>6.7</v>
      </c>
      <c r="L176" s="61">
        <f>coal!B188</f>
        <v>735</v>
      </c>
      <c r="M176" s="61">
        <f>nymex!B358</f>
        <v>84.36</v>
      </c>
    </row>
    <row r="177" spans="1:13">
      <c r="A177" s="11">
        <v>44839</v>
      </c>
      <c r="B177" s="61">
        <f>'silicon price by week'!N179</f>
        <v>30.866666666666664</v>
      </c>
      <c r="C177" s="62">
        <f>'raw material price by week'!H178</f>
        <v>21675</v>
      </c>
      <c r="D177" s="62">
        <f>'diamond wire'!E183</f>
        <v>0.35000000000000003</v>
      </c>
      <c r="E177" s="62">
        <f>EVA!B184</f>
        <v>6350</v>
      </c>
      <c r="F177" s="63">
        <f>multiTimeline_silicon!B179</f>
        <v>24</v>
      </c>
      <c r="G177" s="63">
        <f>multiTimeline_solarpanel!B244</f>
        <v>80</v>
      </c>
      <c r="H177" s="63">
        <f>ppi_china!E179</f>
        <v>0.22500000000000001</v>
      </c>
      <c r="I177" s="78">
        <f>PMI!B301</f>
        <v>10.18</v>
      </c>
      <c r="J177" s="63">
        <f>cpi_China!B212</f>
        <v>20.420000000000002</v>
      </c>
      <c r="K177" s="61">
        <f>'FRED Graph'!B191</f>
        <v>6.66</v>
      </c>
      <c r="L177" s="61">
        <f>coal!B189</f>
        <v>735</v>
      </c>
      <c r="M177" s="61">
        <f>nymex!B359</f>
        <v>87.03</v>
      </c>
    </row>
    <row r="178" spans="1:13">
      <c r="A178" s="11">
        <v>44846</v>
      </c>
      <c r="B178" s="61">
        <f>'silicon price by week'!N180</f>
        <v>30.866666666666664</v>
      </c>
      <c r="C178" s="62">
        <f>'raw material price by week'!H179</f>
        <v>21675</v>
      </c>
      <c r="D178" s="62">
        <f>'diamond wire'!E184</f>
        <v>0.35000000000000003</v>
      </c>
      <c r="E178" s="62">
        <f>EVA!B185</f>
        <v>6350</v>
      </c>
      <c r="F178" s="63">
        <f>multiTimeline_silicon!B180</f>
        <v>30</v>
      </c>
      <c r="G178" s="63">
        <f>multiTimeline_solarpanel!B245</f>
        <v>78</v>
      </c>
      <c r="H178" s="63">
        <f>ppi_china!E180</f>
        <v>-0.26</v>
      </c>
      <c r="I178" s="78">
        <f>PMI!B302</f>
        <v>10.18</v>
      </c>
      <c r="J178" s="63">
        <f>cpi_China!B213</f>
        <v>20.420000000000002</v>
      </c>
      <c r="K178" s="61">
        <f>'FRED Graph'!B192</f>
        <v>6.92</v>
      </c>
      <c r="L178" s="61">
        <f>coal!B190</f>
        <v>735</v>
      </c>
      <c r="M178" s="61">
        <f>nymex!B360</f>
        <v>83.11</v>
      </c>
    </row>
    <row r="179" spans="1:13">
      <c r="A179" s="11">
        <v>44854</v>
      </c>
      <c r="B179" s="61">
        <f>'silicon price by week'!N181</f>
        <v>30.866666666666664</v>
      </c>
      <c r="C179" s="62">
        <f>'raw material price by week'!H180</f>
        <v>21675</v>
      </c>
      <c r="D179" s="62">
        <f>'diamond wire'!E185</f>
        <v>0.35000000000000003</v>
      </c>
      <c r="E179" s="62">
        <f>EVA!B186</f>
        <v>6350</v>
      </c>
      <c r="F179" s="63">
        <f>multiTimeline_silicon!B181</f>
        <v>21</v>
      </c>
      <c r="G179" s="63">
        <f>multiTimeline_solarpanel!B246</f>
        <v>73</v>
      </c>
      <c r="H179" s="63">
        <f>ppi_china!E181</f>
        <v>-0.26</v>
      </c>
      <c r="I179" s="78">
        <f>PMI!B303</f>
        <v>10.18</v>
      </c>
      <c r="J179" s="63">
        <f>cpi_China!B214</f>
        <v>20.420000000000002</v>
      </c>
      <c r="K179" s="61">
        <f>'FRED Graph'!B193</f>
        <v>6.94</v>
      </c>
      <c r="L179" s="61">
        <f>coal!B191</f>
        <v>735</v>
      </c>
      <c r="M179" s="61">
        <f>nymex!B361</f>
        <v>79.510000000000005</v>
      </c>
    </row>
    <row r="180" spans="1:13">
      <c r="A180" s="11">
        <v>44860</v>
      </c>
      <c r="B180" s="61">
        <f>'silicon price by week'!N182</f>
        <v>30.766666666666666</v>
      </c>
      <c r="C180" s="62">
        <f>'raw material price by week'!H181</f>
        <v>21700</v>
      </c>
      <c r="D180" s="62">
        <f>'diamond wire'!E186</f>
        <v>0.35000000000000003</v>
      </c>
      <c r="E180" s="62">
        <f>EVA!B187</f>
        <v>6350</v>
      </c>
      <c r="F180" s="63">
        <f>multiTimeline_silicon!B182</f>
        <v>37</v>
      </c>
      <c r="G180" s="63">
        <f>multiTimeline_solarpanel!B247</f>
        <v>72</v>
      </c>
      <c r="H180" s="63">
        <f>ppi_china!E182</f>
        <v>-0.26</v>
      </c>
      <c r="I180" s="78">
        <f>PMI!B304</f>
        <v>12.25</v>
      </c>
      <c r="J180" s="63">
        <f>cpi_China!B215</f>
        <v>20.420000000000002</v>
      </c>
      <c r="K180" s="61">
        <f>'FRED Graph'!B194</f>
        <v>7.08</v>
      </c>
      <c r="L180" s="61">
        <f>coal!B192</f>
        <v>740</v>
      </c>
      <c r="M180" s="61">
        <f>nymex!B362</f>
        <v>87.98</v>
      </c>
    </row>
    <row r="181" spans="1:13">
      <c r="A181" s="11">
        <v>44867</v>
      </c>
      <c r="B181" s="61">
        <f>'silicon price by week'!N183</f>
        <v>30.766666666666666</v>
      </c>
      <c r="C181" s="62">
        <f>'raw material price by week'!H182</f>
        <v>21600</v>
      </c>
      <c r="D181" s="62">
        <f>'diamond wire'!E187</f>
        <v>0.35000000000000003</v>
      </c>
      <c r="E181" s="62">
        <f>EVA!B188</f>
        <v>6350</v>
      </c>
      <c r="F181" s="63">
        <f>multiTimeline_silicon!B183</f>
        <v>37</v>
      </c>
      <c r="G181" s="63">
        <f>multiTimeline_solarpanel!B248</f>
        <v>73</v>
      </c>
      <c r="H181" s="63">
        <f>ppi_china!E183</f>
        <v>-0.26</v>
      </c>
      <c r="I181" s="78">
        <f>PMI!B305</f>
        <v>12.25</v>
      </c>
      <c r="J181" s="63">
        <f>cpi_China!B216</f>
        <v>20.420000000000002</v>
      </c>
      <c r="K181" s="61">
        <f>'FRED Graph'!B195</f>
        <v>6.95</v>
      </c>
      <c r="L181" s="61">
        <f>coal!B193</f>
        <v>740</v>
      </c>
      <c r="M181" s="61">
        <f>nymex!B363</f>
        <v>88.26</v>
      </c>
    </row>
    <row r="182" spans="1:13">
      <c r="A182" s="11">
        <v>44874</v>
      </c>
      <c r="B182" s="61">
        <f>'silicon price by week'!N184</f>
        <v>30.766666666666666</v>
      </c>
      <c r="C182" s="62">
        <f>'raw material price by week'!H183</f>
        <v>21475</v>
      </c>
      <c r="D182" s="62">
        <f>'diamond wire'!E188</f>
        <v>0.35000000000000003</v>
      </c>
      <c r="E182" s="62">
        <f>EVA!B189</f>
        <v>6350</v>
      </c>
      <c r="F182" s="63">
        <f>multiTimeline_silicon!B184</f>
        <v>48</v>
      </c>
      <c r="G182" s="63">
        <f>multiTimeline_solarpanel!B249</f>
        <v>70</v>
      </c>
      <c r="H182" s="63">
        <f>ppi_china!E184</f>
        <v>-0.26</v>
      </c>
      <c r="I182" s="78">
        <f>PMI!B306</f>
        <v>12.25</v>
      </c>
      <c r="J182" s="63">
        <f>cpi_China!B217</f>
        <v>25.4</v>
      </c>
      <c r="K182" s="61">
        <f>'FRED Graph'!B196</f>
        <v>7.08</v>
      </c>
      <c r="L182" s="61">
        <f>coal!B194</f>
        <v>740</v>
      </c>
      <c r="M182" s="61">
        <f>nymex!B364</f>
        <v>85.24</v>
      </c>
    </row>
    <row r="183" spans="1:13">
      <c r="A183" s="11">
        <v>44881</v>
      </c>
      <c r="B183" s="61">
        <f>'silicon price by week'!N185</f>
        <v>30.766666666666666</v>
      </c>
      <c r="C183" s="62">
        <f>'raw material price by week'!H184</f>
        <v>21275</v>
      </c>
      <c r="D183" s="62">
        <f>'diamond wire'!E189</f>
        <v>0.35000000000000003</v>
      </c>
      <c r="E183" s="62">
        <f>EVA!B190</f>
        <v>6350</v>
      </c>
      <c r="F183" s="63">
        <f>multiTimeline_silicon!B185</f>
        <v>32</v>
      </c>
      <c r="G183" s="63">
        <f>multiTimeline_solarpanel!B250</f>
        <v>70</v>
      </c>
      <c r="H183" s="63">
        <f>ppi_china!E185</f>
        <v>-0.32500000000000001</v>
      </c>
      <c r="I183" s="78">
        <f>PMI!B307</f>
        <v>12.25</v>
      </c>
      <c r="J183" s="63">
        <f>cpi_China!B218</f>
        <v>25.4</v>
      </c>
      <c r="K183" s="61">
        <f>'FRED Graph'!B197</f>
        <v>6.61</v>
      </c>
      <c r="L183" s="61">
        <f>coal!B195</f>
        <v>740</v>
      </c>
      <c r="M183" s="61">
        <f>nymex!B365</f>
        <v>87.01</v>
      </c>
    </row>
    <row r="184" spans="1:13">
      <c r="A184" s="11">
        <v>44888</v>
      </c>
      <c r="B184" s="61">
        <f>'silicon price by week'!N186</f>
        <v>30.766666666666666</v>
      </c>
      <c r="C184" s="62">
        <f>'raw material price by week'!H185</f>
        <v>20625</v>
      </c>
      <c r="D184" s="62">
        <f>'diamond wire'!E190</f>
        <v>0.32333333333333331</v>
      </c>
      <c r="E184" s="62">
        <f>EVA!B191</f>
        <v>6350</v>
      </c>
      <c r="F184" s="63">
        <f>multiTimeline_silicon!B186</f>
        <v>15</v>
      </c>
      <c r="G184" s="63">
        <f>multiTimeline_solarpanel!B251</f>
        <v>66</v>
      </c>
      <c r="H184" s="63">
        <f>ppi_china!E186</f>
        <v>-0.32500000000000001</v>
      </c>
      <c r="I184" s="78">
        <f>PMI!B308</f>
        <v>11.78</v>
      </c>
      <c r="J184" s="63">
        <f>cpi_China!B219</f>
        <v>25.4</v>
      </c>
      <c r="K184" s="61">
        <f>'FRED Graph'!B198</f>
        <v>6.58</v>
      </c>
      <c r="L184" s="61">
        <f>coal!B196</f>
        <v>735</v>
      </c>
      <c r="M184" s="61">
        <f>nymex!B366</f>
        <v>88.94</v>
      </c>
    </row>
    <row r="185" spans="1:13">
      <c r="A185" s="11">
        <v>44895</v>
      </c>
      <c r="B185" s="61">
        <f>'silicon price by week'!N187</f>
        <v>30.466666666666669</v>
      </c>
      <c r="C185" s="62">
        <f>'raw material price by week'!H186</f>
        <v>20350</v>
      </c>
      <c r="D185" s="62">
        <f>'diamond wire'!E191</f>
        <v>0.27200000000000002</v>
      </c>
      <c r="E185" s="62">
        <f>EVA!B192</f>
        <v>6350</v>
      </c>
      <c r="F185" s="63">
        <f>multiTimeline_silicon!B187</f>
        <v>32</v>
      </c>
      <c r="G185" s="63">
        <f>multiTimeline_solarpanel!B252</f>
        <v>64</v>
      </c>
      <c r="H185" s="63">
        <f>ppi_china!E187</f>
        <v>-0.32500000000000001</v>
      </c>
      <c r="I185" s="78">
        <f>PMI!B309</f>
        <v>11.78</v>
      </c>
      <c r="J185" s="63">
        <f>cpi_China!B220</f>
        <v>25.4</v>
      </c>
      <c r="K185" s="61">
        <f>'FRED Graph'!B199</f>
        <v>6.49</v>
      </c>
      <c r="L185" s="61">
        <f>coal!B197</f>
        <v>735</v>
      </c>
      <c r="M185" s="61">
        <f>nymex!B367</f>
        <v>88.25</v>
      </c>
    </row>
    <row r="186" spans="1:13">
      <c r="A186" s="11">
        <v>44902</v>
      </c>
      <c r="B186" s="61">
        <f>'silicon price by week'!N188</f>
        <v>29.083333333333332</v>
      </c>
      <c r="C186" s="62">
        <f>'raw material price by week'!H187</f>
        <v>20250</v>
      </c>
      <c r="D186" s="62">
        <f>'diamond wire'!E192</f>
        <v>0.25666666666666665</v>
      </c>
      <c r="E186" s="62">
        <f>EVA!B193</f>
        <v>6350</v>
      </c>
      <c r="F186" s="63">
        <f>multiTimeline_silicon!B188</f>
        <v>43</v>
      </c>
      <c r="G186" s="63">
        <f>multiTimeline_solarpanel!B253</f>
        <v>64</v>
      </c>
      <c r="H186" s="63">
        <f>ppi_china!E188</f>
        <v>-0.32500000000000001</v>
      </c>
      <c r="I186" s="78">
        <f>PMI!B310</f>
        <v>11.78</v>
      </c>
      <c r="J186" s="63">
        <f>cpi_China!B221</f>
        <v>25.45</v>
      </c>
      <c r="K186" s="61">
        <f>'FRED Graph'!B200</f>
        <v>6.33</v>
      </c>
      <c r="L186" s="61">
        <f>coal!B198</f>
        <v>735</v>
      </c>
      <c r="M186" s="61">
        <f>nymex!B368</f>
        <v>83.91</v>
      </c>
    </row>
    <row r="187" spans="1:13">
      <c r="A187" s="11">
        <v>44909</v>
      </c>
      <c r="B187" s="61">
        <f>'silicon price by week'!N189</f>
        <v>26.5</v>
      </c>
      <c r="C187" s="62">
        <f>'raw material price by week'!H188</f>
        <v>19975</v>
      </c>
      <c r="D187" s="62">
        <f>'diamond wire'!E193</f>
        <v>0.24833333333333332</v>
      </c>
      <c r="E187" s="62">
        <f>EVA!B194</f>
        <v>6350</v>
      </c>
      <c r="F187" s="63">
        <f>multiTimeline_silicon!B189</f>
        <v>46</v>
      </c>
      <c r="G187" s="63">
        <f>multiTimeline_solarpanel!B254</f>
        <v>60</v>
      </c>
      <c r="H187" s="63">
        <f>ppi_china!E189</f>
        <v>-0.17499999999999999</v>
      </c>
      <c r="I187" s="78">
        <f>PMI!B311</f>
        <v>11.78</v>
      </c>
      <c r="J187" s="63">
        <f>cpi_China!B222</f>
        <v>25.45</v>
      </c>
      <c r="K187" s="61">
        <f>'FRED Graph'!B201</f>
        <v>6.31</v>
      </c>
      <c r="L187" s="61">
        <f>coal!B199</f>
        <v>735</v>
      </c>
      <c r="M187" s="61">
        <f>nymex!B369</f>
        <v>78.760000000000005</v>
      </c>
    </row>
    <row r="188" spans="1:13">
      <c r="A188" s="11">
        <v>44916</v>
      </c>
      <c r="B188" s="61">
        <f>'silicon price by week'!N190</f>
        <v>25.75</v>
      </c>
      <c r="C188" s="62">
        <f>'raw material price by week'!H189</f>
        <v>19750</v>
      </c>
      <c r="D188" s="62">
        <f>'diamond wire'!E194</f>
        <v>0.27100000000000002</v>
      </c>
      <c r="E188" s="62">
        <f>EVA!B195</f>
        <v>6350</v>
      </c>
      <c r="F188" s="63">
        <f>multiTimeline_silicon!B190</f>
        <v>42</v>
      </c>
      <c r="G188" s="63">
        <f>multiTimeline_solarpanel!B255</f>
        <v>58</v>
      </c>
      <c r="H188" s="63">
        <f>ppi_china!E190</f>
        <v>-0.17499999999999999</v>
      </c>
      <c r="I188" s="78">
        <f>PMI!B312</f>
        <v>8.52</v>
      </c>
      <c r="J188" s="63">
        <f>cpi_China!B223</f>
        <v>25.45</v>
      </c>
      <c r="K188" s="61">
        <f>'FRED Graph'!B202</f>
        <v>6.27</v>
      </c>
      <c r="L188" s="61">
        <f>coal!B200</f>
        <v>735</v>
      </c>
      <c r="M188" s="61">
        <f>nymex!B370</f>
        <v>79.540000000000006</v>
      </c>
    </row>
    <row r="189" spans="1:13">
      <c r="A189" s="11">
        <v>44923</v>
      </c>
      <c r="B189" s="61">
        <f>'silicon price by week'!N191</f>
        <v>20.716666666666665</v>
      </c>
      <c r="C189" s="62">
        <f>'raw material price by week'!H190</f>
        <v>19425</v>
      </c>
      <c r="D189" s="62">
        <f>'diamond wire'!E195</f>
        <v>0.27050000000000002</v>
      </c>
      <c r="E189" s="62">
        <f>EVA!B196</f>
        <v>6350</v>
      </c>
      <c r="F189" s="63">
        <f>multiTimeline_silicon!B191</f>
        <v>36</v>
      </c>
      <c r="G189" s="63">
        <f>multiTimeline_solarpanel!B256</f>
        <v>59</v>
      </c>
      <c r="H189" s="63">
        <f>ppi_china!E191</f>
        <v>-0.17499999999999999</v>
      </c>
      <c r="I189" s="78">
        <f>PMI!B313</f>
        <v>8.52</v>
      </c>
      <c r="J189" s="63">
        <f>cpi_China!B224</f>
        <v>25.45</v>
      </c>
      <c r="K189" s="61">
        <f>'FRED Graph'!B203</f>
        <v>6.42</v>
      </c>
      <c r="L189" s="61">
        <f>coal!B201</f>
        <v>735</v>
      </c>
      <c r="M189" s="61">
        <f>nymex!B371</f>
        <v>73.52</v>
      </c>
    </row>
    <row r="190" spans="1:13">
      <c r="A190" s="11">
        <v>44930</v>
      </c>
      <c r="B190" s="61">
        <f>'silicon price by week'!N192</f>
        <v>15.583333333333334</v>
      </c>
      <c r="C190" s="62">
        <f>'raw material price by week'!H191</f>
        <v>19150</v>
      </c>
      <c r="D190" s="62">
        <f>'diamond wire'!E196</f>
        <v>0.27299999999999996</v>
      </c>
      <c r="E190" s="62">
        <f>EVA!B197</f>
        <v>6350</v>
      </c>
      <c r="F190" s="63">
        <f>multiTimeline_silicon!B192</f>
        <v>39</v>
      </c>
      <c r="G190" s="63">
        <f>multiTimeline_solarpanel!B257</f>
        <v>60</v>
      </c>
      <c r="H190" s="63">
        <f>ppi_china!E192</f>
        <v>-0.17499999999999999</v>
      </c>
      <c r="I190" s="78">
        <f>PMI!B314</f>
        <v>8.52</v>
      </c>
      <c r="J190" s="63">
        <f>cpi_China!B225</f>
        <v>20.420000000000002</v>
      </c>
      <c r="K190" s="61">
        <f>'FRED Graph'!B204</f>
        <v>6.48</v>
      </c>
      <c r="L190" s="61">
        <f>coal!B202</f>
        <v>735</v>
      </c>
      <c r="M190" s="61">
        <f>nymex!B372</f>
        <v>75.36</v>
      </c>
    </row>
    <row r="191" spans="1:13">
      <c r="A191" s="11">
        <v>44937</v>
      </c>
      <c r="B191" s="61">
        <f>'silicon price by week'!N193</f>
        <v>12.916666666666666</v>
      </c>
      <c r="C191" s="62">
        <f>'raw material price by week'!H192</f>
        <v>18950</v>
      </c>
      <c r="D191" s="62">
        <f>'diamond wire'!E197</f>
        <v>0.28600000000000003</v>
      </c>
      <c r="E191" s="62">
        <f>EVA!B198</f>
        <v>6350</v>
      </c>
      <c r="F191" s="63">
        <f>multiTimeline_silicon!B193</f>
        <v>38</v>
      </c>
      <c r="G191" s="63">
        <f>multiTimeline_solarpanel!B258</f>
        <v>66</v>
      </c>
      <c r="H191" s="63">
        <f>ppi_china!E193</f>
        <v>-0.2</v>
      </c>
      <c r="I191" s="78">
        <f>PMI!B315</f>
        <v>8.52</v>
      </c>
      <c r="J191" s="63">
        <f>cpi_China!B226</f>
        <v>20.420000000000002</v>
      </c>
      <c r="K191" s="61">
        <f>'FRED Graph'!B205</f>
        <v>6.33</v>
      </c>
      <c r="L191" s="61">
        <f>coal!B203</f>
        <v>735</v>
      </c>
      <c r="M191" s="61">
        <f>nymex!B373</f>
        <v>77.540000000000006</v>
      </c>
    </row>
    <row r="192" spans="1:13">
      <c r="A192" s="11">
        <v>44944</v>
      </c>
      <c r="B192" s="61">
        <f>'silicon price by week'!N194</f>
        <v>16.333333333333332</v>
      </c>
      <c r="C192" s="62">
        <f>'raw material price by week'!H193</f>
        <v>18900</v>
      </c>
      <c r="D192" s="62">
        <f>'diamond wire'!E198</f>
        <v>0.29733333333333328</v>
      </c>
      <c r="E192" s="62">
        <f>EVA!B199</f>
        <v>6350</v>
      </c>
      <c r="F192" s="63">
        <f>multiTimeline_silicon!B194</f>
        <v>45</v>
      </c>
      <c r="G192" s="63">
        <f>multiTimeline_solarpanel!B259</f>
        <v>76</v>
      </c>
      <c r="H192" s="63">
        <f>ppi_china!E194</f>
        <v>-0.2</v>
      </c>
      <c r="I192" s="78">
        <f>PMI!B316</f>
        <v>8.52</v>
      </c>
      <c r="J192" s="63">
        <f>cpi_China!B227</f>
        <v>20.420000000000002</v>
      </c>
      <c r="K192" s="61">
        <f>'FRED Graph'!B206</f>
        <v>6.15</v>
      </c>
      <c r="L192" s="61">
        <f>coal!B204</f>
        <v>735</v>
      </c>
      <c r="M192" s="61">
        <f>nymex!B374</f>
        <v>79.489999999999995</v>
      </c>
    </row>
    <row r="193" spans="1:13">
      <c r="A193" s="11">
        <v>44951</v>
      </c>
      <c r="B193" s="61">
        <f>'silicon price by week'!N195</f>
        <v>18.333333333333332</v>
      </c>
      <c r="C193" s="62">
        <f>'raw material price by week'!H194</f>
        <v>18900</v>
      </c>
      <c r="D193" s="62">
        <f>'diamond wire'!E199</f>
        <v>0.316</v>
      </c>
      <c r="E193" s="62">
        <f>EVA!B200</f>
        <v>6350</v>
      </c>
      <c r="F193" s="63">
        <f>multiTimeline_silicon!B195</f>
        <v>28</v>
      </c>
      <c r="G193" s="63">
        <f>multiTimeline_solarpanel!B260</f>
        <v>77</v>
      </c>
      <c r="H193" s="63">
        <f>ppi_china!E195</f>
        <v>-0.2</v>
      </c>
      <c r="I193" s="78">
        <f>PMI!B317</f>
        <v>13.23</v>
      </c>
      <c r="J193" s="63">
        <f>cpi_China!B228</f>
        <v>20.420000000000002</v>
      </c>
      <c r="K193" s="61">
        <f>'FRED Graph'!B207</f>
        <v>6.13</v>
      </c>
      <c r="L193" s="61">
        <f>coal!B205</f>
        <v>735</v>
      </c>
      <c r="M193" s="61">
        <f>nymex!B375</f>
        <v>74.52</v>
      </c>
    </row>
    <row r="194" spans="1:13">
      <c r="A194" s="11">
        <v>44958</v>
      </c>
      <c r="B194" s="61">
        <f>'silicon price by week'!N196</f>
        <v>19.666666666666668</v>
      </c>
      <c r="C194" s="62">
        <f>'raw material price by week'!H195</f>
        <v>18750</v>
      </c>
      <c r="D194" s="62">
        <f>'diamond wire'!E200</f>
        <v>0.317</v>
      </c>
      <c r="E194" s="62">
        <f>EVA!B201</f>
        <v>6350</v>
      </c>
      <c r="F194" s="63">
        <f>multiTimeline_silicon!B196</f>
        <v>29</v>
      </c>
      <c r="G194" s="63">
        <f>multiTimeline_solarpanel!B261</f>
        <v>75</v>
      </c>
      <c r="H194" s="63">
        <f>ppi_china!E196</f>
        <v>-0.2</v>
      </c>
      <c r="I194" s="78">
        <f>PMI!B318</f>
        <v>13.23</v>
      </c>
      <c r="J194" s="63">
        <f>cpi_China!B229</f>
        <v>20.420000000000002</v>
      </c>
      <c r="K194" s="61">
        <f>'FRED Graph'!B208</f>
        <v>6.09</v>
      </c>
      <c r="L194" s="61">
        <f>coal!B206</f>
        <v>735</v>
      </c>
      <c r="M194" s="61">
        <f>nymex!B376</f>
        <v>77.12</v>
      </c>
    </row>
    <row r="195" spans="1:13">
      <c r="A195" s="11">
        <v>44965</v>
      </c>
      <c r="B195" s="61">
        <f>'silicon price by week'!N197</f>
        <v>23.98</v>
      </c>
      <c r="C195" s="62">
        <f>'raw material price by week'!H196</f>
        <v>18500</v>
      </c>
      <c r="D195" s="62">
        <f>'diamond wire'!E201</f>
        <v>0.32200000000000001</v>
      </c>
      <c r="E195" s="62">
        <f>EVA!B202</f>
        <v>6350</v>
      </c>
      <c r="F195" s="63">
        <f>multiTimeline_silicon!B197</f>
        <v>45</v>
      </c>
      <c r="G195" s="63">
        <f>multiTimeline_solarpanel!B262</f>
        <v>75</v>
      </c>
      <c r="H195" s="63">
        <f>ppi_china!E197</f>
        <v>-0.2</v>
      </c>
      <c r="I195" s="78">
        <f>PMI!B319</f>
        <v>13.23</v>
      </c>
      <c r="J195" s="63">
        <f>cpi_China!B230</f>
        <v>15.4</v>
      </c>
      <c r="K195" s="61">
        <f>'FRED Graph'!B209</f>
        <v>6.12</v>
      </c>
      <c r="L195" s="61">
        <f>coal!B207</f>
        <v>730</v>
      </c>
      <c r="M195" s="61">
        <f>nymex!B377</f>
        <v>80.53</v>
      </c>
    </row>
    <row r="196" spans="1:13">
      <c r="A196" s="11">
        <v>44972</v>
      </c>
      <c r="B196" s="61">
        <f>'silicon price by week'!N198</f>
        <v>23.993333333333336</v>
      </c>
      <c r="C196" s="62">
        <f>'raw material price by week'!H197</f>
        <v>18550</v>
      </c>
      <c r="D196" s="62">
        <f>'diamond wire'!E202</f>
        <v>0.32600000000000001</v>
      </c>
      <c r="E196" s="62">
        <f>EVA!B203</f>
        <v>6350</v>
      </c>
      <c r="F196" s="63">
        <f>multiTimeline_silicon!B198</f>
        <v>48</v>
      </c>
      <c r="G196" s="63">
        <f>multiTimeline_solarpanel!B263</f>
        <v>76</v>
      </c>
      <c r="H196" s="63">
        <f>ppi_china!E198</f>
        <v>-0.2</v>
      </c>
      <c r="I196" s="78">
        <f>PMI!B320</f>
        <v>13.23</v>
      </c>
      <c r="J196" s="63">
        <f>cpi_China!B231</f>
        <v>15.4</v>
      </c>
      <c r="K196" s="61">
        <f>'FRED Graph'!B210</f>
        <v>6.32</v>
      </c>
      <c r="L196" s="61">
        <f>coal!B208</f>
        <v>730</v>
      </c>
      <c r="M196" s="61">
        <f>nymex!B378</f>
        <v>80.56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AAA1-D7F0-4CA3-B23B-039A0D1AAD3E}">
  <dimension ref="A1:E257"/>
  <sheetViews>
    <sheetView zoomScale="85" zoomScaleNormal="85" workbookViewId="0">
      <selection activeCell="P67" sqref="P67"/>
    </sheetView>
  </sheetViews>
  <sheetFormatPr defaultRowHeight="14.1"/>
  <sheetData>
    <row r="1" spans="1:5" ht="44.4">
      <c r="B1" s="2" t="s">
        <v>854</v>
      </c>
      <c r="C1" s="2" t="s">
        <v>855</v>
      </c>
      <c r="D1" s="58" t="s">
        <v>856</v>
      </c>
    </row>
    <row r="2" spans="1:5">
      <c r="B2" s="1"/>
      <c r="C2" s="1"/>
      <c r="D2" s="1"/>
    </row>
    <row r="3" spans="1:5">
      <c r="B3" s="1" t="s">
        <v>854</v>
      </c>
      <c r="C3" s="1" t="s">
        <v>855</v>
      </c>
      <c r="D3" s="59" t="s">
        <v>856</v>
      </c>
    </row>
    <row r="4" spans="1:5">
      <c r="B4" s="1" t="s">
        <v>857</v>
      </c>
      <c r="C4" s="1" t="s">
        <v>857</v>
      </c>
      <c r="D4" s="59" t="s">
        <v>857</v>
      </c>
    </row>
    <row r="5" spans="1:5">
      <c r="B5" s="1" t="s">
        <v>858</v>
      </c>
      <c r="C5" s="1" t="s">
        <v>858</v>
      </c>
      <c r="D5" s="59" t="s">
        <v>858</v>
      </c>
    </row>
    <row r="6" spans="1:5">
      <c r="B6" s="1" t="s">
        <v>859</v>
      </c>
      <c r="C6" s="1" t="s">
        <v>859</v>
      </c>
      <c r="D6" s="59" t="s">
        <v>859</v>
      </c>
      <c r="E6" t="s">
        <v>860</v>
      </c>
    </row>
    <row r="7" spans="1:5">
      <c r="A7" s="57"/>
      <c r="B7" s="55"/>
      <c r="C7" s="55"/>
      <c r="D7" s="56"/>
    </row>
    <row r="8" spans="1:5">
      <c r="A8" s="57">
        <v>43439</v>
      </c>
      <c r="B8" s="55">
        <v>0.27</v>
      </c>
      <c r="C8" s="55">
        <v>0.26500000000000001</v>
      </c>
      <c r="D8" s="56">
        <v>0.26600000000000001</v>
      </c>
      <c r="E8" s="60">
        <f>AVERAGE(B8:D8)</f>
        <v>0.26700000000000002</v>
      </c>
    </row>
    <row r="9" spans="1:5">
      <c r="A9" s="57">
        <v>43446</v>
      </c>
      <c r="B9" s="55">
        <v>0.27</v>
      </c>
      <c r="C9" s="55">
        <v>0.26500000000000001</v>
      </c>
      <c r="D9" s="56">
        <v>0.26600000000000001</v>
      </c>
      <c r="E9" s="60">
        <f t="shared" ref="E9:E72" si="0">AVERAGE(B9:D9)</f>
        <v>0.26700000000000002</v>
      </c>
    </row>
    <row r="10" spans="1:5">
      <c r="A10" s="57">
        <v>43453</v>
      </c>
      <c r="B10" s="55">
        <v>0.26800000000000002</v>
      </c>
      <c r="C10" s="55">
        <v>0.26500000000000001</v>
      </c>
      <c r="D10" s="56">
        <v>0.26500000000000001</v>
      </c>
      <c r="E10" s="60">
        <f t="shared" si="0"/>
        <v>0.26600000000000001</v>
      </c>
    </row>
    <row r="11" spans="1:5">
      <c r="A11" s="57">
        <v>43460</v>
      </c>
      <c r="B11" s="55">
        <v>0.26800000000000002</v>
      </c>
      <c r="C11" s="55">
        <v>0.26500000000000001</v>
      </c>
      <c r="D11" s="56">
        <v>0.26500000000000001</v>
      </c>
      <c r="E11" s="60">
        <f t="shared" si="0"/>
        <v>0.26600000000000001</v>
      </c>
    </row>
    <row r="12" spans="1:5">
      <c r="A12" s="57">
        <v>43465</v>
      </c>
      <c r="B12" s="55">
        <v>0.26800000000000002</v>
      </c>
      <c r="C12" s="55">
        <v>0.26500000000000001</v>
      </c>
      <c r="D12" s="56">
        <v>0.26500000000000001</v>
      </c>
      <c r="E12" s="60">
        <f t="shared" si="0"/>
        <v>0.26600000000000001</v>
      </c>
    </row>
    <row r="13" spans="1:5">
      <c r="A13" s="57">
        <v>43467</v>
      </c>
      <c r="B13" s="55">
        <v>0.26800000000000002</v>
      </c>
      <c r="C13" s="55">
        <v>0.26500000000000001</v>
      </c>
      <c r="D13" s="56">
        <v>0.26500000000000001</v>
      </c>
      <c r="E13" s="60">
        <f t="shared" si="0"/>
        <v>0.26600000000000001</v>
      </c>
    </row>
    <row r="14" spans="1:5">
      <c r="A14" s="57">
        <v>43474</v>
      </c>
      <c r="B14" s="55">
        <v>0.27</v>
      </c>
      <c r="C14" s="55">
        <v>0.26500000000000001</v>
      </c>
      <c r="D14" s="56">
        <v>0.26800000000000002</v>
      </c>
      <c r="E14" s="60">
        <f t="shared" si="0"/>
        <v>0.26766666666666666</v>
      </c>
    </row>
    <row r="15" spans="1:5">
      <c r="A15" s="57">
        <v>43481</v>
      </c>
      <c r="B15" s="55">
        <v>0.28000000000000003</v>
      </c>
      <c r="C15" s="55">
        <v>0.26800000000000002</v>
      </c>
      <c r="D15" s="56">
        <v>0.27400000000000002</v>
      </c>
      <c r="E15" s="60">
        <f t="shared" si="0"/>
        <v>0.27400000000000002</v>
      </c>
    </row>
    <row r="16" spans="1:5">
      <c r="A16" s="57">
        <v>43488</v>
      </c>
      <c r="B16" s="55">
        <v>0.28000000000000003</v>
      </c>
      <c r="C16" s="55">
        <v>0.27500000000000002</v>
      </c>
      <c r="D16" s="56">
        <v>0.28000000000000003</v>
      </c>
      <c r="E16" s="60">
        <f t="shared" si="0"/>
        <v>0.27833333333333338</v>
      </c>
    </row>
    <row r="17" spans="1:5">
      <c r="A17" s="57">
        <v>43495</v>
      </c>
      <c r="B17" s="55">
        <v>0.28199999999999997</v>
      </c>
      <c r="C17" s="55">
        <v>0.28000000000000003</v>
      </c>
      <c r="D17" s="56">
        <v>0.28000000000000003</v>
      </c>
      <c r="E17" s="60">
        <f t="shared" si="0"/>
        <v>0.28066666666666668</v>
      </c>
    </row>
    <row r="18" spans="1:5">
      <c r="A18" s="57">
        <v>43496</v>
      </c>
      <c r="B18" s="55">
        <v>0.28199999999999997</v>
      </c>
      <c r="C18" s="55">
        <v>0.28000000000000003</v>
      </c>
      <c r="D18" s="56">
        <v>0.28000000000000003</v>
      </c>
      <c r="E18" s="60">
        <f t="shared" si="0"/>
        <v>0.28066666666666668</v>
      </c>
    </row>
    <row r="19" spans="1:5">
      <c r="A19" s="57">
        <v>43509</v>
      </c>
      <c r="B19" s="55">
        <v>0.28199999999999997</v>
      </c>
      <c r="C19" s="55">
        <v>0.28000000000000003</v>
      </c>
      <c r="D19" s="56">
        <v>0.28000000000000003</v>
      </c>
      <c r="E19" s="60">
        <f t="shared" si="0"/>
        <v>0.28066666666666668</v>
      </c>
    </row>
    <row r="20" spans="1:5">
      <c r="A20" s="57">
        <v>43516</v>
      </c>
      <c r="B20" s="55">
        <v>0.28199999999999997</v>
      </c>
      <c r="C20" s="55">
        <v>0.28000000000000003</v>
      </c>
      <c r="D20" s="56">
        <v>0.28000000000000003</v>
      </c>
      <c r="E20" s="60">
        <f t="shared" si="0"/>
        <v>0.28066666666666668</v>
      </c>
    </row>
    <row r="21" spans="1:5">
      <c r="A21" s="57">
        <v>43523</v>
      </c>
      <c r="B21" s="55">
        <v>0.28199999999999997</v>
      </c>
      <c r="C21" s="55">
        <v>0.28000000000000003</v>
      </c>
      <c r="D21" s="56">
        <v>0.28000000000000003</v>
      </c>
      <c r="E21" s="60">
        <f t="shared" si="0"/>
        <v>0.28066666666666668</v>
      </c>
    </row>
    <row r="22" spans="1:5">
      <c r="A22" s="57">
        <v>43524</v>
      </c>
      <c r="B22" s="55">
        <v>0.28199999999999997</v>
      </c>
      <c r="C22" s="55">
        <v>0.28000000000000003</v>
      </c>
      <c r="D22" s="56">
        <v>0.28000000000000003</v>
      </c>
      <c r="E22" s="60">
        <f t="shared" si="0"/>
        <v>0.28066666666666668</v>
      </c>
    </row>
    <row r="23" spans="1:5">
      <c r="A23" s="57">
        <v>43530</v>
      </c>
      <c r="B23" s="55">
        <v>0.28199999999999997</v>
      </c>
      <c r="C23" s="55">
        <v>0.28000000000000003</v>
      </c>
      <c r="D23" s="56">
        <v>0.28000000000000003</v>
      </c>
      <c r="E23" s="60">
        <f t="shared" si="0"/>
        <v>0.28066666666666668</v>
      </c>
    </row>
    <row r="24" spans="1:5">
      <c r="A24" s="57">
        <v>43537</v>
      </c>
      <c r="B24" s="55">
        <v>0.28000000000000003</v>
      </c>
      <c r="C24" s="55">
        <v>0.27800000000000002</v>
      </c>
      <c r="D24" s="56">
        <v>0.27900000000000003</v>
      </c>
      <c r="E24" s="60">
        <f t="shared" si="0"/>
        <v>0.27900000000000003</v>
      </c>
    </row>
    <row r="25" spans="1:5">
      <c r="A25" s="57">
        <v>43544</v>
      </c>
      <c r="B25" s="55">
        <v>0.28000000000000003</v>
      </c>
      <c r="C25" s="55">
        <v>0.27500000000000002</v>
      </c>
      <c r="D25" s="56">
        <v>0.27800000000000002</v>
      </c>
      <c r="E25" s="60">
        <f t="shared" si="0"/>
        <v>0.27766666666666667</v>
      </c>
    </row>
    <row r="26" spans="1:5">
      <c r="A26" s="57">
        <v>43551</v>
      </c>
      <c r="B26" s="55">
        <v>0.27700000000000002</v>
      </c>
      <c r="C26" s="55">
        <v>0.27500000000000002</v>
      </c>
      <c r="D26" s="56">
        <v>0.27500000000000002</v>
      </c>
      <c r="E26" s="60">
        <f t="shared" si="0"/>
        <v>0.27566666666666667</v>
      </c>
    </row>
    <row r="27" spans="1:5">
      <c r="A27" s="57">
        <v>43555</v>
      </c>
      <c r="B27" s="55">
        <v>0.26500000000000001</v>
      </c>
      <c r="C27" s="55">
        <v>0.26</v>
      </c>
      <c r="D27" s="56">
        <v>0.26300000000000001</v>
      </c>
      <c r="E27" s="60">
        <f t="shared" si="0"/>
        <v>0.26266666666666666</v>
      </c>
    </row>
    <row r="28" spans="1:5">
      <c r="A28" s="57">
        <v>43558</v>
      </c>
      <c r="B28" s="55">
        <v>0.26500000000000001</v>
      </c>
      <c r="C28" s="55">
        <v>0.26</v>
      </c>
      <c r="D28" s="56">
        <v>0.26300000000000001</v>
      </c>
      <c r="E28" s="60">
        <f t="shared" si="0"/>
        <v>0.26266666666666666</v>
      </c>
    </row>
    <row r="29" spans="1:5">
      <c r="A29" s="57">
        <v>43565</v>
      </c>
      <c r="B29" s="55">
        <v>0.26500000000000001</v>
      </c>
      <c r="C29" s="55">
        <v>0.26</v>
      </c>
      <c r="D29" s="56">
        <v>0.26300000000000001</v>
      </c>
      <c r="E29" s="60">
        <f t="shared" si="0"/>
        <v>0.26266666666666666</v>
      </c>
    </row>
    <row r="30" spans="1:5">
      <c r="A30" s="57">
        <v>43572</v>
      </c>
      <c r="B30" s="55">
        <v>0.26200000000000001</v>
      </c>
      <c r="C30" s="55">
        <v>0.25800000000000001</v>
      </c>
      <c r="D30" s="56">
        <v>0.26</v>
      </c>
      <c r="E30" s="60">
        <f t="shared" si="0"/>
        <v>0.26</v>
      </c>
    </row>
    <row r="31" spans="1:5">
      <c r="A31" s="57">
        <v>43579</v>
      </c>
      <c r="B31" s="55">
        <v>0.26</v>
      </c>
      <c r="C31" s="55">
        <v>0.25800000000000001</v>
      </c>
      <c r="D31" s="56">
        <v>0.26</v>
      </c>
      <c r="E31" s="60">
        <f t="shared" si="0"/>
        <v>0.25933333333333336</v>
      </c>
    </row>
    <row r="32" spans="1:5">
      <c r="A32" s="57">
        <v>43585</v>
      </c>
      <c r="B32" s="55">
        <v>0.25700000000000001</v>
      </c>
      <c r="C32" s="55">
        <v>0.254</v>
      </c>
      <c r="D32" s="56">
        <v>0.255</v>
      </c>
      <c r="E32" s="60">
        <f t="shared" si="0"/>
        <v>0.25533333333333336</v>
      </c>
    </row>
    <row r="33" spans="1:5">
      <c r="A33" s="57">
        <v>43593</v>
      </c>
      <c r="B33" s="55">
        <v>0.25700000000000001</v>
      </c>
      <c r="C33" s="55">
        <v>0.254</v>
      </c>
      <c r="D33" s="56">
        <v>0.255</v>
      </c>
      <c r="E33" s="60">
        <f t="shared" si="0"/>
        <v>0.25533333333333336</v>
      </c>
    </row>
    <row r="34" spans="1:5">
      <c r="A34" s="57">
        <v>43600</v>
      </c>
      <c r="B34" s="55">
        <v>0.25700000000000001</v>
      </c>
      <c r="C34" s="55">
        <v>0.254</v>
      </c>
      <c r="D34" s="56">
        <v>0.255</v>
      </c>
      <c r="E34" s="60">
        <f t="shared" si="0"/>
        <v>0.25533333333333336</v>
      </c>
    </row>
    <row r="35" spans="1:5">
      <c r="A35" s="57">
        <v>43607</v>
      </c>
      <c r="B35" s="55">
        <v>0.25700000000000001</v>
      </c>
      <c r="C35" s="55">
        <v>0.254</v>
      </c>
      <c r="D35" s="56">
        <v>0.255</v>
      </c>
      <c r="E35" s="60">
        <f t="shared" si="0"/>
        <v>0.25533333333333336</v>
      </c>
    </row>
    <row r="36" spans="1:5">
      <c r="A36" s="57">
        <v>43614</v>
      </c>
      <c r="B36" s="55">
        <v>0.25700000000000001</v>
      </c>
      <c r="C36" s="55">
        <v>0.254</v>
      </c>
      <c r="D36" s="56">
        <v>0.255</v>
      </c>
      <c r="E36" s="60">
        <f t="shared" si="0"/>
        <v>0.25533333333333336</v>
      </c>
    </row>
    <row r="37" spans="1:5">
      <c r="A37" s="57">
        <v>43616</v>
      </c>
      <c r="B37" s="55">
        <v>0.25700000000000001</v>
      </c>
      <c r="C37" s="55">
        <v>0.254</v>
      </c>
      <c r="D37" s="56">
        <v>0.255</v>
      </c>
      <c r="E37" s="60">
        <f t="shared" si="0"/>
        <v>0.25533333333333336</v>
      </c>
    </row>
    <row r="38" spans="1:5">
      <c r="A38" s="57">
        <v>43621</v>
      </c>
      <c r="B38" s="55">
        <v>0.255</v>
      </c>
      <c r="C38" s="55">
        <v>0.253</v>
      </c>
      <c r="D38" s="56">
        <v>0.255</v>
      </c>
      <c r="E38" s="60">
        <f t="shared" si="0"/>
        <v>0.25433333333333336</v>
      </c>
    </row>
    <row r="39" spans="1:5">
      <c r="A39" s="57">
        <v>43628</v>
      </c>
      <c r="B39" s="55">
        <v>0.255</v>
      </c>
      <c r="C39" s="55">
        <v>0.253</v>
      </c>
      <c r="D39" s="56">
        <v>0.255</v>
      </c>
      <c r="E39" s="60">
        <f t="shared" si="0"/>
        <v>0.25433333333333336</v>
      </c>
    </row>
    <row r="40" spans="1:5">
      <c r="A40" s="57">
        <v>43635</v>
      </c>
      <c r="B40" s="55">
        <v>0.255</v>
      </c>
      <c r="C40" s="55">
        <v>0.253</v>
      </c>
      <c r="D40" s="56">
        <v>0.255</v>
      </c>
      <c r="E40" s="60">
        <f t="shared" si="0"/>
        <v>0.25433333333333336</v>
      </c>
    </row>
    <row r="41" spans="1:5">
      <c r="A41" s="57">
        <v>43642</v>
      </c>
      <c r="B41" s="55">
        <v>0.255</v>
      </c>
      <c r="C41" s="55">
        <v>0.253</v>
      </c>
      <c r="D41" s="56">
        <v>0.253</v>
      </c>
      <c r="E41" s="60">
        <f t="shared" si="0"/>
        <v>0.25366666666666665</v>
      </c>
    </row>
    <row r="42" spans="1:5">
      <c r="A42" s="57">
        <v>43646</v>
      </c>
      <c r="B42" s="55">
        <v>0.255</v>
      </c>
      <c r="C42" s="55">
        <v>0.253</v>
      </c>
      <c r="D42" s="56">
        <v>0.253</v>
      </c>
      <c r="E42" s="60">
        <f t="shared" si="0"/>
        <v>0.25366666666666665</v>
      </c>
    </row>
    <row r="43" spans="1:5">
      <c r="A43" s="57">
        <v>43649</v>
      </c>
      <c r="B43" s="55">
        <v>0.255</v>
      </c>
      <c r="C43" s="55">
        <v>0.252</v>
      </c>
      <c r="D43" s="56">
        <v>0.253</v>
      </c>
      <c r="E43" s="60">
        <f t="shared" si="0"/>
        <v>0.25333333333333335</v>
      </c>
    </row>
    <row r="44" spans="1:5">
      <c r="A44" s="57">
        <v>43656</v>
      </c>
      <c r="B44" s="55">
        <v>0.253</v>
      </c>
      <c r="C44" s="55">
        <v>0.252</v>
      </c>
      <c r="D44" s="56">
        <v>0.253</v>
      </c>
      <c r="E44" s="60">
        <f t="shared" si="0"/>
        <v>0.25266666666666665</v>
      </c>
    </row>
    <row r="45" spans="1:5">
      <c r="A45" s="57">
        <v>43663</v>
      </c>
      <c r="B45" s="55">
        <v>0.253</v>
      </c>
      <c r="C45" s="55">
        <v>0.251</v>
      </c>
      <c r="D45" s="56">
        <v>0.252</v>
      </c>
      <c r="E45" s="60">
        <f t="shared" si="0"/>
        <v>0.252</v>
      </c>
    </row>
    <row r="46" spans="1:5">
      <c r="A46" s="57">
        <v>43670</v>
      </c>
      <c r="B46" s="55">
        <v>0.252</v>
      </c>
      <c r="C46" s="55">
        <v>0.25</v>
      </c>
      <c r="D46" s="56">
        <v>0.25</v>
      </c>
      <c r="E46" s="60">
        <f t="shared" si="0"/>
        <v>0.25066666666666665</v>
      </c>
    </row>
    <row r="47" spans="1:5">
      <c r="A47" s="57">
        <v>43677</v>
      </c>
      <c r="B47" s="55">
        <v>0.25</v>
      </c>
      <c r="C47" s="55">
        <v>0.248</v>
      </c>
      <c r="D47" s="56">
        <v>0.249</v>
      </c>
      <c r="E47" s="60">
        <f t="shared" si="0"/>
        <v>0.249</v>
      </c>
    </row>
    <row r="48" spans="1:5">
      <c r="A48" s="57">
        <v>43684</v>
      </c>
      <c r="B48" s="55">
        <v>0.247</v>
      </c>
      <c r="C48" s="55">
        <v>0.24199999999999999</v>
      </c>
      <c r="D48" s="56">
        <v>0.245</v>
      </c>
      <c r="E48" s="60">
        <f t="shared" si="0"/>
        <v>0.24466666666666667</v>
      </c>
    </row>
    <row r="49" spans="1:5">
      <c r="A49" s="57">
        <v>43691</v>
      </c>
      <c r="B49" s="55">
        <v>0.245</v>
      </c>
      <c r="C49" s="55">
        <v>0.24</v>
      </c>
      <c r="D49" s="56">
        <v>0.245</v>
      </c>
      <c r="E49" s="60">
        <f t="shared" si="0"/>
        <v>0.24333333333333332</v>
      </c>
    </row>
    <row r="50" spans="1:5">
      <c r="A50" s="57">
        <v>43698</v>
      </c>
      <c r="B50" s="55">
        <v>0.245</v>
      </c>
      <c r="C50" s="55">
        <v>0.24</v>
      </c>
      <c r="D50" s="56">
        <v>0.245</v>
      </c>
      <c r="E50" s="60">
        <f t="shared" si="0"/>
        <v>0.24333333333333332</v>
      </c>
    </row>
    <row r="51" spans="1:5">
      <c r="A51" s="57">
        <v>43705</v>
      </c>
      <c r="B51" s="55">
        <v>0.24299999999999999</v>
      </c>
      <c r="C51" s="55">
        <v>0.24</v>
      </c>
      <c r="D51" s="56">
        <v>0.24199999999999999</v>
      </c>
      <c r="E51" s="60">
        <f t="shared" si="0"/>
        <v>0.24166666666666667</v>
      </c>
    </row>
    <row r="52" spans="1:5">
      <c r="A52" s="57">
        <v>43708</v>
      </c>
      <c r="B52" s="55">
        <v>0.24299999999999999</v>
      </c>
      <c r="C52" s="55">
        <v>0.24</v>
      </c>
      <c r="D52" s="56">
        <v>0.24199999999999999</v>
      </c>
      <c r="E52" s="60">
        <f t="shared" si="0"/>
        <v>0.24166666666666667</v>
      </c>
    </row>
    <row r="53" spans="1:5">
      <c r="A53" s="57">
        <v>43712</v>
      </c>
      <c r="B53" s="55">
        <v>0.24299999999999999</v>
      </c>
      <c r="C53" s="55">
        <v>0.24</v>
      </c>
      <c r="D53" s="56">
        <v>0.24199999999999999</v>
      </c>
      <c r="E53" s="60">
        <f t="shared" si="0"/>
        <v>0.24166666666666667</v>
      </c>
    </row>
    <row r="54" spans="1:5">
      <c r="A54" s="57">
        <v>43719</v>
      </c>
      <c r="B54" s="55">
        <v>0.23799999999999999</v>
      </c>
      <c r="C54" s="55">
        <v>0.23499999999999999</v>
      </c>
      <c r="D54" s="56">
        <v>0.23599999999999999</v>
      </c>
      <c r="E54" s="60">
        <f t="shared" si="0"/>
        <v>0.23633333333333331</v>
      </c>
    </row>
    <row r="55" spans="1:5">
      <c r="A55" s="57">
        <v>43726</v>
      </c>
      <c r="B55" s="55">
        <v>0.23799999999999999</v>
      </c>
      <c r="C55" s="55">
        <v>0.23499999999999999</v>
      </c>
      <c r="D55" s="56">
        <v>0.23599999999999999</v>
      </c>
      <c r="E55" s="60">
        <f t="shared" si="0"/>
        <v>0.23633333333333331</v>
      </c>
    </row>
    <row r="56" spans="1:5">
      <c r="A56" s="57">
        <v>43733</v>
      </c>
      <c r="B56" s="55">
        <v>0.24299999999999999</v>
      </c>
      <c r="C56" s="55">
        <v>0.23499999999999999</v>
      </c>
      <c r="D56" s="56">
        <v>0.23799999999999999</v>
      </c>
      <c r="E56" s="60">
        <f t="shared" si="0"/>
        <v>0.23866666666666667</v>
      </c>
    </row>
    <row r="57" spans="1:5">
      <c r="A57" s="57">
        <v>43738</v>
      </c>
      <c r="B57" s="55">
        <v>0.24299999999999999</v>
      </c>
      <c r="C57" s="55">
        <v>0.23499999999999999</v>
      </c>
      <c r="D57" s="56">
        <v>0.23799999999999999</v>
      </c>
      <c r="E57" s="60">
        <f t="shared" si="0"/>
        <v>0.23866666666666667</v>
      </c>
    </row>
    <row r="58" spans="1:5">
      <c r="A58" s="57">
        <v>43740</v>
      </c>
      <c r="B58" s="55">
        <v>0.24299999999999999</v>
      </c>
      <c r="C58" s="55">
        <v>0.23499999999999999</v>
      </c>
      <c r="D58" s="56">
        <v>0.23799999999999999</v>
      </c>
      <c r="E58" s="60">
        <f t="shared" si="0"/>
        <v>0.23866666666666667</v>
      </c>
    </row>
    <row r="59" spans="1:5">
      <c r="A59" s="57">
        <v>43747</v>
      </c>
      <c r="B59" s="55">
        <v>0.245</v>
      </c>
      <c r="C59" s="55">
        <v>0.23499999999999999</v>
      </c>
      <c r="D59" s="56">
        <v>0.23799999999999999</v>
      </c>
      <c r="E59" s="60">
        <f t="shared" si="0"/>
        <v>0.23933333333333331</v>
      </c>
    </row>
    <row r="60" spans="1:5">
      <c r="A60" s="57">
        <v>43754</v>
      </c>
      <c r="B60" s="55">
        <v>0.245</v>
      </c>
      <c r="C60" s="55">
        <v>0.23499999999999999</v>
      </c>
      <c r="D60" s="56">
        <v>0.23799999999999999</v>
      </c>
      <c r="E60" s="60">
        <f t="shared" si="0"/>
        <v>0.23933333333333331</v>
      </c>
    </row>
    <row r="61" spans="1:5">
      <c r="A61" s="57">
        <v>43761</v>
      </c>
      <c r="B61" s="55">
        <v>0.24</v>
      </c>
      <c r="C61" s="55">
        <v>0.23499999999999999</v>
      </c>
      <c r="D61" s="56">
        <v>0.23799999999999999</v>
      </c>
      <c r="E61" s="60">
        <f t="shared" si="0"/>
        <v>0.23766666666666666</v>
      </c>
    </row>
    <row r="62" spans="1:5">
      <c r="A62" s="57">
        <v>43768</v>
      </c>
      <c r="B62" s="55">
        <v>0.24</v>
      </c>
      <c r="C62" s="55">
        <v>0.23499999999999999</v>
      </c>
      <c r="D62" s="56">
        <v>0.23799999999999999</v>
      </c>
      <c r="E62" s="60">
        <f t="shared" si="0"/>
        <v>0.23766666666666666</v>
      </c>
    </row>
    <row r="63" spans="1:5">
      <c r="A63" s="57">
        <v>43769</v>
      </c>
      <c r="B63" s="55">
        <v>0.24</v>
      </c>
      <c r="C63" s="55">
        <v>0.23499999999999999</v>
      </c>
      <c r="D63" s="56">
        <v>0.23799999999999999</v>
      </c>
      <c r="E63" s="60">
        <f t="shared" si="0"/>
        <v>0.23766666666666666</v>
      </c>
    </row>
    <row r="64" spans="1:5">
      <c r="A64" s="57">
        <v>43775</v>
      </c>
      <c r="B64" s="55">
        <v>0.23499999999999999</v>
      </c>
      <c r="C64" s="55">
        <v>0.23100000000000001</v>
      </c>
      <c r="D64" s="56">
        <v>0.23300000000000001</v>
      </c>
      <c r="E64" s="60">
        <f t="shared" si="0"/>
        <v>0.23299999999999998</v>
      </c>
    </row>
    <row r="65" spans="1:5">
      <c r="A65" s="57">
        <v>43782</v>
      </c>
      <c r="B65" s="55">
        <v>0.23499999999999999</v>
      </c>
      <c r="C65" s="55">
        <v>0.23100000000000001</v>
      </c>
      <c r="D65" s="56">
        <v>0.23300000000000001</v>
      </c>
      <c r="E65" s="60">
        <f t="shared" si="0"/>
        <v>0.23299999999999998</v>
      </c>
    </row>
    <row r="66" spans="1:5">
      <c r="A66" s="57">
        <v>43789</v>
      </c>
      <c r="B66" s="55">
        <v>0.23300000000000001</v>
      </c>
      <c r="C66" s="55">
        <v>0.23</v>
      </c>
      <c r="D66" s="56">
        <v>0.23200000000000001</v>
      </c>
      <c r="E66" s="60">
        <f t="shared" si="0"/>
        <v>0.23166666666666669</v>
      </c>
    </row>
    <row r="67" spans="1:5">
      <c r="A67" s="57">
        <v>43796</v>
      </c>
      <c r="B67" s="55">
        <v>0.22600000000000001</v>
      </c>
      <c r="C67" s="55">
        <v>0.22</v>
      </c>
      <c r="D67" s="56">
        <v>0.223</v>
      </c>
      <c r="E67" s="60">
        <f t="shared" si="0"/>
        <v>0.223</v>
      </c>
    </row>
    <row r="68" spans="1:5">
      <c r="A68" s="57">
        <v>43799</v>
      </c>
      <c r="B68" s="55">
        <v>0.22600000000000001</v>
      </c>
      <c r="C68" s="55">
        <v>0.22</v>
      </c>
      <c r="D68" s="56">
        <v>0.223</v>
      </c>
      <c r="E68" s="60">
        <f t="shared" si="0"/>
        <v>0.223</v>
      </c>
    </row>
    <row r="69" spans="1:5">
      <c r="A69" s="57">
        <v>43803</v>
      </c>
      <c r="B69" s="55">
        <v>0.223</v>
      </c>
      <c r="C69" s="55">
        <v>0.219</v>
      </c>
      <c r="D69" s="56">
        <v>0.221</v>
      </c>
      <c r="E69" s="60">
        <f t="shared" si="0"/>
        <v>0.221</v>
      </c>
    </row>
    <row r="70" spans="1:5">
      <c r="A70" s="57">
        <v>43810</v>
      </c>
      <c r="B70" s="55">
        <v>0.223</v>
      </c>
      <c r="C70" s="55">
        <v>0.219</v>
      </c>
      <c r="D70" s="56">
        <v>0.221</v>
      </c>
      <c r="E70" s="60">
        <f t="shared" si="0"/>
        <v>0.221</v>
      </c>
    </row>
    <row r="71" spans="1:5">
      <c r="A71" s="57">
        <v>43817</v>
      </c>
      <c r="B71" s="55">
        <v>0.223</v>
      </c>
      <c r="C71" s="55">
        <v>0.219</v>
      </c>
      <c r="D71" s="56">
        <v>0.221</v>
      </c>
      <c r="E71" s="60">
        <f t="shared" si="0"/>
        <v>0.221</v>
      </c>
    </row>
    <row r="72" spans="1:5">
      <c r="A72" s="57">
        <v>43830</v>
      </c>
      <c r="B72" s="55">
        <v>0.21</v>
      </c>
      <c r="C72" s="55">
        <v>0.20499999999999999</v>
      </c>
      <c r="D72" s="56">
        <v>0.20799999999999999</v>
      </c>
      <c r="E72" s="60">
        <f t="shared" si="0"/>
        <v>0.20766666666666667</v>
      </c>
    </row>
    <row r="73" spans="1:5">
      <c r="A73" s="57">
        <v>43838</v>
      </c>
      <c r="B73" s="55">
        <v>0.20799999999999999</v>
      </c>
      <c r="C73" s="55">
        <v>0.20200000000000001</v>
      </c>
      <c r="D73" s="56">
        <v>0.20599999999999999</v>
      </c>
      <c r="E73" s="60">
        <f t="shared" ref="E73:E136" si="1">AVERAGE(B73:D73)</f>
        <v>0.20533333333333334</v>
      </c>
    </row>
    <row r="74" spans="1:5">
      <c r="A74" s="57">
        <v>43845</v>
      </c>
      <c r="B74" s="55">
        <v>0.20799999999999999</v>
      </c>
      <c r="C74" s="55">
        <v>0.20200000000000001</v>
      </c>
      <c r="D74" s="56">
        <v>0.20599999999999999</v>
      </c>
      <c r="E74" s="60">
        <f t="shared" si="1"/>
        <v>0.20533333333333334</v>
      </c>
    </row>
    <row r="75" spans="1:5">
      <c r="A75" s="57">
        <v>43852</v>
      </c>
      <c r="B75" s="55">
        <v>0.20799999999999999</v>
      </c>
      <c r="C75" s="55">
        <v>0.20200000000000001</v>
      </c>
      <c r="D75" s="56">
        <v>0.20599999999999999</v>
      </c>
      <c r="E75" s="60">
        <f t="shared" si="1"/>
        <v>0.20533333333333334</v>
      </c>
    </row>
    <row r="76" spans="1:5">
      <c r="A76" s="57">
        <v>43861</v>
      </c>
      <c r="B76" s="55">
        <v>0.20799999999999999</v>
      </c>
      <c r="C76" s="55">
        <v>0.20200000000000001</v>
      </c>
      <c r="D76" s="56">
        <v>0.20599999999999999</v>
      </c>
      <c r="E76" s="60">
        <f t="shared" si="1"/>
        <v>0.20533333333333334</v>
      </c>
    </row>
    <row r="77" spans="1:5">
      <c r="A77" s="57">
        <v>43866</v>
      </c>
      <c r="B77" s="55">
        <v>0.20799999999999999</v>
      </c>
      <c r="C77" s="55">
        <v>0.20200000000000001</v>
      </c>
      <c r="D77" s="56">
        <v>0.20599999999999999</v>
      </c>
      <c r="E77" s="60">
        <f t="shared" si="1"/>
        <v>0.20533333333333334</v>
      </c>
    </row>
    <row r="78" spans="1:5">
      <c r="A78" s="57">
        <v>43873</v>
      </c>
      <c r="B78" s="55">
        <v>0.20799999999999999</v>
      </c>
      <c r="C78" s="55">
        <v>0.20200000000000001</v>
      </c>
      <c r="D78" s="56">
        <v>0.20599999999999999</v>
      </c>
      <c r="E78" s="60">
        <f t="shared" si="1"/>
        <v>0.20533333333333334</v>
      </c>
    </row>
    <row r="79" spans="1:5">
      <c r="A79" s="57">
        <v>43880</v>
      </c>
      <c r="B79" s="55">
        <v>0.20499999999999999</v>
      </c>
      <c r="C79" s="55">
        <v>0.2</v>
      </c>
      <c r="D79" s="56">
        <v>0.20300000000000001</v>
      </c>
      <c r="E79" s="60">
        <f t="shared" si="1"/>
        <v>0.20266666666666669</v>
      </c>
    </row>
    <row r="80" spans="1:5">
      <c r="A80" s="57">
        <v>43887</v>
      </c>
      <c r="B80" s="55">
        <v>0.20499999999999999</v>
      </c>
      <c r="C80" s="55">
        <v>0.2</v>
      </c>
      <c r="D80" s="56">
        <v>0.20300000000000001</v>
      </c>
      <c r="E80" s="60">
        <f t="shared" si="1"/>
        <v>0.20266666666666669</v>
      </c>
    </row>
    <row r="81" spans="1:5">
      <c r="A81" s="57">
        <v>43890</v>
      </c>
      <c r="B81" s="55">
        <v>0.20799999999999999</v>
      </c>
      <c r="C81" s="55">
        <v>0.20200000000000001</v>
      </c>
      <c r="D81" s="56">
        <v>0.20599999999999999</v>
      </c>
      <c r="E81" s="60">
        <f t="shared" si="1"/>
        <v>0.20533333333333334</v>
      </c>
    </row>
    <row r="82" spans="1:5">
      <c r="A82" s="57">
        <v>43894</v>
      </c>
      <c r="B82" s="55">
        <v>0.20499999999999999</v>
      </c>
      <c r="C82" s="55">
        <v>0.2</v>
      </c>
      <c r="D82" s="56">
        <v>0.20300000000000001</v>
      </c>
      <c r="E82" s="60">
        <f t="shared" si="1"/>
        <v>0.20266666666666669</v>
      </c>
    </row>
    <row r="83" spans="1:5">
      <c r="A83" s="57">
        <v>43908</v>
      </c>
      <c r="B83" s="55">
        <v>0.19900000000000001</v>
      </c>
      <c r="C83" s="55">
        <v>0.19500000000000001</v>
      </c>
      <c r="D83" s="56">
        <v>0.19700000000000001</v>
      </c>
      <c r="E83" s="60">
        <f t="shared" si="1"/>
        <v>0.19699999999999998</v>
      </c>
    </row>
    <row r="84" spans="1:5">
      <c r="A84" s="57">
        <v>43915</v>
      </c>
      <c r="B84" s="55">
        <v>0.19900000000000001</v>
      </c>
      <c r="C84" s="55">
        <v>0.19500000000000001</v>
      </c>
      <c r="D84" s="56">
        <v>0.19700000000000001</v>
      </c>
      <c r="E84" s="60">
        <f t="shared" si="1"/>
        <v>0.19699999999999998</v>
      </c>
    </row>
    <row r="85" spans="1:5">
      <c r="A85" s="57">
        <v>43921</v>
      </c>
      <c r="B85" s="55">
        <v>0.19400000000000001</v>
      </c>
      <c r="C85" s="55">
        <v>0.19</v>
      </c>
      <c r="D85" s="56">
        <v>0.192</v>
      </c>
      <c r="E85" s="60">
        <f t="shared" si="1"/>
        <v>0.19200000000000003</v>
      </c>
    </row>
    <row r="86" spans="1:5">
      <c r="A86" s="57">
        <v>43922</v>
      </c>
      <c r="B86" s="55">
        <v>0.19400000000000001</v>
      </c>
      <c r="C86" s="55">
        <v>0.19</v>
      </c>
      <c r="D86" s="56">
        <v>0.192</v>
      </c>
      <c r="E86" s="60">
        <f t="shared" si="1"/>
        <v>0.19200000000000003</v>
      </c>
    </row>
    <row r="87" spans="1:5">
      <c r="A87" s="57">
        <v>43929</v>
      </c>
      <c r="B87" s="55">
        <v>0.19400000000000001</v>
      </c>
      <c r="C87" s="55">
        <v>0.19</v>
      </c>
      <c r="D87" s="56">
        <v>0.192</v>
      </c>
      <c r="E87" s="60">
        <f t="shared" si="1"/>
        <v>0.19200000000000003</v>
      </c>
    </row>
    <row r="88" spans="1:5">
      <c r="A88" s="57">
        <v>43936</v>
      </c>
      <c r="B88" s="55">
        <v>0.19400000000000001</v>
      </c>
      <c r="C88" s="55">
        <v>0.19</v>
      </c>
      <c r="D88" s="56">
        <v>0.192</v>
      </c>
      <c r="E88" s="60">
        <f t="shared" si="1"/>
        <v>0.19200000000000003</v>
      </c>
    </row>
    <row r="89" spans="1:5">
      <c r="A89" s="57">
        <v>43943</v>
      </c>
      <c r="B89" s="55">
        <v>0.19400000000000001</v>
      </c>
      <c r="C89" s="55">
        <v>0.19</v>
      </c>
      <c r="D89" s="56">
        <v>0.192</v>
      </c>
      <c r="E89" s="60">
        <f t="shared" si="1"/>
        <v>0.19200000000000003</v>
      </c>
    </row>
    <row r="90" spans="1:5">
      <c r="A90" s="57">
        <v>43950</v>
      </c>
      <c r="B90" s="55">
        <v>0.16400000000000001</v>
      </c>
      <c r="C90" s="55">
        <v>0.16</v>
      </c>
      <c r="D90" s="56">
        <v>0.16200000000000001</v>
      </c>
      <c r="E90" s="60">
        <f t="shared" si="1"/>
        <v>0.16200000000000001</v>
      </c>
    </row>
    <row r="91" spans="1:5">
      <c r="A91" s="57">
        <v>43951</v>
      </c>
      <c r="B91" s="55">
        <v>0.16400000000000001</v>
      </c>
      <c r="C91" s="55">
        <v>0.16</v>
      </c>
      <c r="D91" s="56">
        <v>0.16200000000000001</v>
      </c>
      <c r="E91" s="60">
        <f t="shared" si="1"/>
        <v>0.16200000000000001</v>
      </c>
    </row>
    <row r="92" spans="1:5">
      <c r="A92" s="57">
        <v>43957</v>
      </c>
      <c r="B92" s="55">
        <v>0.16400000000000001</v>
      </c>
      <c r="C92" s="55">
        <v>0.16</v>
      </c>
      <c r="D92" s="56">
        <v>0.16200000000000001</v>
      </c>
      <c r="E92" s="60">
        <f t="shared" si="1"/>
        <v>0.16200000000000001</v>
      </c>
    </row>
    <row r="93" spans="1:5">
      <c r="A93" s="57">
        <v>43964</v>
      </c>
      <c r="B93" s="55">
        <v>0.16400000000000001</v>
      </c>
      <c r="C93" s="55">
        <v>0.16</v>
      </c>
      <c r="D93" s="56">
        <v>0.16200000000000001</v>
      </c>
      <c r="E93" s="60">
        <f t="shared" si="1"/>
        <v>0.16200000000000001</v>
      </c>
    </row>
    <row r="94" spans="1:5">
      <c r="A94" s="57">
        <v>43971</v>
      </c>
      <c r="B94" s="55">
        <v>0.16400000000000001</v>
      </c>
      <c r="C94" s="55">
        <v>0.16</v>
      </c>
      <c r="D94" s="56">
        <v>0.16200000000000001</v>
      </c>
      <c r="E94" s="60">
        <f t="shared" si="1"/>
        <v>0.16200000000000001</v>
      </c>
    </row>
    <row r="95" spans="1:5">
      <c r="A95" s="57">
        <v>43978</v>
      </c>
      <c r="B95" s="55">
        <v>0.154</v>
      </c>
      <c r="C95" s="55">
        <v>0.15</v>
      </c>
      <c r="D95" s="56">
        <v>0.152</v>
      </c>
      <c r="E95" s="60">
        <f t="shared" si="1"/>
        <v>0.152</v>
      </c>
    </row>
    <row r="96" spans="1:5">
      <c r="A96" s="57">
        <v>43982</v>
      </c>
      <c r="B96" s="55">
        <v>0.154</v>
      </c>
      <c r="C96" s="55">
        <v>0.15</v>
      </c>
      <c r="D96" s="56">
        <v>0.152</v>
      </c>
      <c r="E96" s="60">
        <f t="shared" si="1"/>
        <v>0.152</v>
      </c>
    </row>
    <row r="97" spans="1:5">
      <c r="A97" s="57">
        <v>43985</v>
      </c>
      <c r="B97" s="55">
        <v>0.154</v>
      </c>
      <c r="C97" s="55">
        <v>0.15</v>
      </c>
      <c r="D97" s="56">
        <v>0.152</v>
      </c>
      <c r="E97" s="60">
        <f t="shared" si="1"/>
        <v>0.152</v>
      </c>
    </row>
    <row r="98" spans="1:5">
      <c r="A98" s="57">
        <v>43992</v>
      </c>
      <c r="B98" s="55">
        <v>0.154</v>
      </c>
      <c r="C98" s="55">
        <v>0.15</v>
      </c>
      <c r="D98" s="56">
        <v>0.152</v>
      </c>
      <c r="E98" s="60">
        <f t="shared" si="1"/>
        <v>0.152</v>
      </c>
    </row>
    <row r="99" spans="1:5">
      <c r="A99" s="57">
        <v>43999</v>
      </c>
      <c r="B99" s="55">
        <v>0.154</v>
      </c>
      <c r="C99" s="55">
        <v>0.15</v>
      </c>
      <c r="D99" s="56">
        <v>0.152</v>
      </c>
      <c r="E99" s="60">
        <f t="shared" si="1"/>
        <v>0.152</v>
      </c>
    </row>
    <row r="100" spans="1:5">
      <c r="A100" s="57">
        <v>44006</v>
      </c>
      <c r="B100" s="55">
        <v>0.154</v>
      </c>
      <c r="C100" s="55">
        <v>0.15</v>
      </c>
      <c r="D100" s="56">
        <v>0.152</v>
      </c>
      <c r="E100" s="60">
        <f t="shared" si="1"/>
        <v>0.152</v>
      </c>
    </row>
    <row r="101" spans="1:5">
      <c r="A101" s="57">
        <v>44012</v>
      </c>
      <c r="B101" s="55">
        <v>0.154</v>
      </c>
      <c r="C101" s="55">
        <v>0.15</v>
      </c>
      <c r="D101" s="56">
        <v>0.152</v>
      </c>
      <c r="E101" s="60">
        <f t="shared" si="1"/>
        <v>0.152</v>
      </c>
    </row>
    <row r="102" spans="1:5">
      <c r="A102" s="57">
        <v>44013</v>
      </c>
      <c r="B102" s="55">
        <v>0.154</v>
      </c>
      <c r="C102" s="55">
        <v>0.15</v>
      </c>
      <c r="D102" s="56">
        <v>0.152</v>
      </c>
      <c r="E102" s="60">
        <f t="shared" si="1"/>
        <v>0.152</v>
      </c>
    </row>
    <row r="103" spans="1:5">
      <c r="A103" s="57">
        <v>44020</v>
      </c>
      <c r="B103" s="55">
        <v>0.154</v>
      </c>
      <c r="C103" s="55">
        <v>0.15</v>
      </c>
      <c r="D103" s="56">
        <v>0.152</v>
      </c>
      <c r="E103" s="60">
        <f t="shared" si="1"/>
        <v>0.152</v>
      </c>
    </row>
    <row r="104" spans="1:5">
      <c r="A104" s="57">
        <v>44027</v>
      </c>
      <c r="B104" s="55">
        <v>0.154</v>
      </c>
      <c r="C104" s="55">
        <v>0.15</v>
      </c>
      <c r="D104" s="56">
        <v>0.152</v>
      </c>
      <c r="E104" s="60">
        <f t="shared" si="1"/>
        <v>0.152</v>
      </c>
    </row>
    <row r="105" spans="1:5">
      <c r="A105" s="57">
        <v>44034</v>
      </c>
      <c r="B105" s="55">
        <v>0.154</v>
      </c>
      <c r="C105" s="55">
        <v>0.15</v>
      </c>
      <c r="D105" s="56">
        <v>0.152</v>
      </c>
      <c r="E105" s="60">
        <f t="shared" si="1"/>
        <v>0.152</v>
      </c>
    </row>
    <row r="106" spans="1:5">
      <c r="A106" s="57">
        <v>44041</v>
      </c>
      <c r="B106" s="55">
        <v>0.182</v>
      </c>
      <c r="C106" s="55">
        <v>0.17</v>
      </c>
      <c r="D106" s="56">
        <v>0.17599999999999999</v>
      </c>
      <c r="E106" s="60">
        <f t="shared" si="1"/>
        <v>0.17600000000000002</v>
      </c>
    </row>
    <row r="107" spans="1:5">
      <c r="A107" s="57">
        <v>44043</v>
      </c>
      <c r="B107" s="55">
        <v>0.182</v>
      </c>
      <c r="C107" s="55">
        <v>0.17</v>
      </c>
      <c r="D107" s="56">
        <v>0.17599999999999999</v>
      </c>
      <c r="E107" s="60">
        <f t="shared" si="1"/>
        <v>0.17600000000000002</v>
      </c>
    </row>
    <row r="108" spans="1:5">
      <c r="A108" s="57">
        <v>44048</v>
      </c>
      <c r="B108" s="55">
        <v>0.20899999999999999</v>
      </c>
      <c r="C108" s="55">
        <v>0.19700000000000001</v>
      </c>
      <c r="D108" s="56">
        <v>0.20300000000000001</v>
      </c>
      <c r="E108" s="60">
        <f t="shared" si="1"/>
        <v>0.20299999999999999</v>
      </c>
    </row>
    <row r="109" spans="1:5">
      <c r="A109" s="57">
        <v>44055</v>
      </c>
      <c r="B109" s="55">
        <v>0.215</v>
      </c>
      <c r="C109" s="55">
        <v>0.20300000000000001</v>
      </c>
      <c r="D109" s="56">
        <v>0.20899999999999999</v>
      </c>
      <c r="E109" s="60">
        <f t="shared" si="1"/>
        <v>0.20899999999999999</v>
      </c>
    </row>
    <row r="110" spans="1:5">
      <c r="A110" s="57">
        <v>44062</v>
      </c>
      <c r="B110" s="55">
        <v>0.215</v>
      </c>
      <c r="C110" s="55">
        <v>0.20300000000000001</v>
      </c>
      <c r="D110" s="56">
        <v>0.20899999999999999</v>
      </c>
      <c r="E110" s="60">
        <f t="shared" si="1"/>
        <v>0.20899999999999999</v>
      </c>
    </row>
    <row r="111" spans="1:5">
      <c r="A111" s="57">
        <v>44069</v>
      </c>
      <c r="B111" s="55">
        <v>0.215</v>
      </c>
      <c r="C111" s="55">
        <v>0.20300000000000001</v>
      </c>
      <c r="D111" s="56">
        <v>0.20899999999999999</v>
      </c>
      <c r="E111" s="60">
        <f t="shared" si="1"/>
        <v>0.20899999999999999</v>
      </c>
    </row>
    <row r="112" spans="1:5">
      <c r="A112" s="57">
        <v>44074</v>
      </c>
      <c r="B112" s="55">
        <v>0.215</v>
      </c>
      <c r="C112" s="55">
        <v>0.20300000000000001</v>
      </c>
      <c r="D112" s="56">
        <v>0.20899999999999999</v>
      </c>
      <c r="E112" s="60">
        <f t="shared" si="1"/>
        <v>0.20899999999999999</v>
      </c>
    </row>
    <row r="113" spans="1:5">
      <c r="A113" s="57">
        <v>44076</v>
      </c>
      <c r="B113" s="55">
        <v>0.215</v>
      </c>
      <c r="C113" s="55">
        <v>0.20300000000000001</v>
      </c>
      <c r="D113" s="56">
        <v>0.20899999999999999</v>
      </c>
      <c r="E113" s="60">
        <f t="shared" si="1"/>
        <v>0.20899999999999999</v>
      </c>
    </row>
    <row r="114" spans="1:5">
      <c r="A114" s="57">
        <v>44083</v>
      </c>
      <c r="B114" s="55">
        <v>0.215</v>
      </c>
      <c r="C114" s="55">
        <v>0.20300000000000001</v>
      </c>
      <c r="D114" s="56">
        <v>0.20899999999999999</v>
      </c>
      <c r="E114" s="60">
        <f t="shared" si="1"/>
        <v>0.20899999999999999</v>
      </c>
    </row>
    <row r="115" spans="1:5">
      <c r="A115" s="57">
        <v>44090</v>
      </c>
      <c r="B115" s="55">
        <v>0.215</v>
      </c>
      <c r="C115" s="55">
        <v>0.20300000000000001</v>
      </c>
      <c r="D115" s="56">
        <v>0.20899999999999999</v>
      </c>
      <c r="E115" s="60">
        <f t="shared" si="1"/>
        <v>0.20899999999999999</v>
      </c>
    </row>
    <row r="116" spans="1:5">
      <c r="A116" s="57">
        <v>44097</v>
      </c>
      <c r="B116" s="55">
        <v>0.215</v>
      </c>
      <c r="C116" s="55">
        <v>0.20300000000000001</v>
      </c>
      <c r="D116" s="56">
        <v>0.20899999999999999</v>
      </c>
      <c r="E116" s="60">
        <f t="shared" si="1"/>
        <v>0.20899999999999999</v>
      </c>
    </row>
    <row r="117" spans="1:5">
      <c r="A117" s="57">
        <v>44104</v>
      </c>
      <c r="B117" s="55">
        <v>0.215</v>
      </c>
      <c r="C117" s="55">
        <v>0.20300000000000001</v>
      </c>
      <c r="D117" s="56">
        <v>0.20899999999999999</v>
      </c>
      <c r="E117" s="60">
        <f t="shared" si="1"/>
        <v>0.20899999999999999</v>
      </c>
    </row>
    <row r="118" spans="1:5">
      <c r="A118" s="57">
        <v>44111</v>
      </c>
      <c r="B118" s="55">
        <v>0.215</v>
      </c>
      <c r="C118" s="55">
        <v>0.20300000000000001</v>
      </c>
      <c r="D118" s="56">
        <v>0.20899999999999999</v>
      </c>
      <c r="E118" s="60">
        <f t="shared" si="1"/>
        <v>0.20899999999999999</v>
      </c>
    </row>
    <row r="119" spans="1:5">
      <c r="A119" s="57">
        <v>44118</v>
      </c>
      <c r="B119" s="55">
        <v>0.215</v>
      </c>
      <c r="C119" s="55">
        <v>0.20300000000000001</v>
      </c>
      <c r="D119" s="56">
        <v>0.20899999999999999</v>
      </c>
      <c r="E119" s="60">
        <f t="shared" si="1"/>
        <v>0.20899999999999999</v>
      </c>
    </row>
    <row r="120" spans="1:5">
      <c r="A120" s="57">
        <v>44125</v>
      </c>
      <c r="B120" s="55">
        <v>0.215</v>
      </c>
      <c r="C120" s="55">
        <v>0.20300000000000001</v>
      </c>
      <c r="D120" s="56">
        <v>0.20899999999999999</v>
      </c>
      <c r="E120" s="60">
        <f t="shared" si="1"/>
        <v>0.20899999999999999</v>
      </c>
    </row>
    <row r="121" spans="1:5">
      <c r="A121" s="57">
        <v>44132</v>
      </c>
      <c r="B121" s="55">
        <v>0.215</v>
      </c>
      <c r="C121" s="55">
        <v>0.20300000000000001</v>
      </c>
      <c r="D121" s="56">
        <v>0.20899999999999999</v>
      </c>
      <c r="E121" s="60">
        <f t="shared" si="1"/>
        <v>0.20899999999999999</v>
      </c>
    </row>
    <row r="122" spans="1:5">
      <c r="A122" s="57">
        <v>44135</v>
      </c>
      <c r="B122" s="55">
        <v>0.215</v>
      </c>
      <c r="C122" s="55">
        <v>0.20300000000000001</v>
      </c>
      <c r="D122" s="56">
        <v>0.20899999999999999</v>
      </c>
      <c r="E122" s="60">
        <f t="shared" si="1"/>
        <v>0.20899999999999999</v>
      </c>
    </row>
    <row r="123" spans="1:5">
      <c r="A123" s="57">
        <v>44139</v>
      </c>
      <c r="B123" s="55">
        <v>0.20499999999999999</v>
      </c>
      <c r="C123" s="55">
        <v>0.17499999999999999</v>
      </c>
      <c r="D123" s="56">
        <v>0.185</v>
      </c>
      <c r="E123" s="60">
        <f t="shared" si="1"/>
        <v>0.18833333333333332</v>
      </c>
    </row>
    <row r="124" spans="1:5">
      <c r="A124" s="57">
        <v>44146</v>
      </c>
      <c r="B124" s="55">
        <v>0.20499999999999999</v>
      </c>
      <c r="C124" s="55">
        <v>0.17499999999999999</v>
      </c>
      <c r="D124" s="56">
        <v>0.185</v>
      </c>
      <c r="E124" s="60">
        <f t="shared" si="1"/>
        <v>0.18833333333333332</v>
      </c>
    </row>
    <row r="125" spans="1:5">
      <c r="A125" s="57">
        <v>44153</v>
      </c>
      <c r="B125" s="55">
        <v>0.20499999999999999</v>
      </c>
      <c r="C125" s="55">
        <v>0.17499999999999999</v>
      </c>
      <c r="D125" s="56">
        <v>0.185</v>
      </c>
      <c r="E125" s="60">
        <f t="shared" si="1"/>
        <v>0.18833333333333332</v>
      </c>
    </row>
    <row r="126" spans="1:5">
      <c r="A126" s="57">
        <v>44160</v>
      </c>
      <c r="B126" s="55">
        <v>0.20499999999999999</v>
      </c>
      <c r="C126" s="55">
        <v>0.16500000000000001</v>
      </c>
      <c r="D126" s="56">
        <v>0.18</v>
      </c>
      <c r="E126" s="60">
        <f t="shared" si="1"/>
        <v>0.18333333333333335</v>
      </c>
    </row>
    <row r="127" spans="1:5">
      <c r="A127" s="57">
        <v>44165</v>
      </c>
      <c r="B127" s="55">
        <v>0.20499999999999999</v>
      </c>
      <c r="C127" s="55">
        <v>0.16500000000000001</v>
      </c>
      <c r="D127" s="56">
        <v>0.18</v>
      </c>
      <c r="E127" s="60">
        <f t="shared" si="1"/>
        <v>0.18333333333333335</v>
      </c>
    </row>
    <row r="128" spans="1:5">
      <c r="A128" s="57">
        <v>44167</v>
      </c>
      <c r="B128" s="55">
        <v>0.20100000000000001</v>
      </c>
      <c r="C128" s="55">
        <v>0.16500000000000001</v>
      </c>
      <c r="D128" s="56">
        <v>0.17799999999999999</v>
      </c>
      <c r="E128" s="60">
        <f t="shared" si="1"/>
        <v>0.18133333333333335</v>
      </c>
    </row>
    <row r="129" spans="1:5">
      <c r="A129" s="57">
        <v>44174</v>
      </c>
      <c r="B129" s="55">
        <v>0.20100000000000001</v>
      </c>
      <c r="C129" s="55">
        <v>0.16500000000000001</v>
      </c>
      <c r="D129" s="56">
        <v>0.17799999999999999</v>
      </c>
      <c r="E129" s="60">
        <f t="shared" si="1"/>
        <v>0.18133333333333335</v>
      </c>
    </row>
    <row r="130" spans="1:5">
      <c r="A130" s="57">
        <v>44181</v>
      </c>
      <c r="B130" s="55">
        <v>0.20100000000000001</v>
      </c>
      <c r="C130" s="55">
        <v>0.16400000000000001</v>
      </c>
      <c r="D130" s="56">
        <v>0.17799999999999999</v>
      </c>
      <c r="E130" s="60">
        <f t="shared" si="1"/>
        <v>0.18099999999999997</v>
      </c>
    </row>
    <row r="131" spans="1:5">
      <c r="A131" s="57">
        <v>44188</v>
      </c>
      <c r="B131" s="55">
        <v>0.20100000000000001</v>
      </c>
      <c r="C131" s="55">
        <v>0.16400000000000001</v>
      </c>
      <c r="D131" s="56">
        <v>0.17799999999999999</v>
      </c>
      <c r="E131" s="60">
        <f t="shared" si="1"/>
        <v>0.18099999999999997</v>
      </c>
    </row>
    <row r="132" spans="1:5">
      <c r="A132" s="57">
        <v>44195</v>
      </c>
      <c r="B132" s="55">
        <v>0.2</v>
      </c>
      <c r="C132" s="55">
        <v>0.16200000000000001</v>
      </c>
      <c r="D132" s="56">
        <v>0.17799999999999999</v>
      </c>
      <c r="E132" s="60">
        <f t="shared" si="1"/>
        <v>0.18000000000000002</v>
      </c>
    </row>
    <row r="133" spans="1:5">
      <c r="A133" s="57">
        <v>44196</v>
      </c>
      <c r="B133" s="55">
        <v>0.2</v>
      </c>
      <c r="C133" s="55">
        <v>0.16200000000000001</v>
      </c>
      <c r="D133" s="56">
        <v>0.17799999999999999</v>
      </c>
      <c r="E133" s="60">
        <f t="shared" si="1"/>
        <v>0.18000000000000002</v>
      </c>
    </row>
    <row r="134" spans="1:5">
      <c r="A134" s="57">
        <v>44202</v>
      </c>
      <c r="B134" s="55">
        <v>0.2</v>
      </c>
      <c r="C134" s="55">
        <v>0.16200000000000001</v>
      </c>
      <c r="D134" s="56">
        <v>0.17799999999999999</v>
      </c>
      <c r="E134" s="60">
        <f t="shared" si="1"/>
        <v>0.18000000000000002</v>
      </c>
    </row>
    <row r="135" spans="1:5">
      <c r="A135" s="57">
        <v>44209</v>
      </c>
      <c r="B135" s="55">
        <v>0.20300000000000001</v>
      </c>
      <c r="C135" s="55">
        <v>0.16200000000000001</v>
      </c>
      <c r="D135" s="56">
        <v>0.17499999999999999</v>
      </c>
      <c r="E135" s="60">
        <f t="shared" si="1"/>
        <v>0.18000000000000002</v>
      </c>
    </row>
    <row r="136" spans="1:5">
      <c r="A136" s="57">
        <v>44216</v>
      </c>
      <c r="B136" s="55">
        <v>0.20300000000000001</v>
      </c>
      <c r="C136" s="55">
        <v>0.16200000000000001</v>
      </c>
      <c r="D136" s="56">
        <v>0.17499999999999999</v>
      </c>
      <c r="E136" s="60">
        <f t="shared" si="1"/>
        <v>0.18000000000000002</v>
      </c>
    </row>
    <row r="137" spans="1:5">
      <c r="A137" s="57">
        <v>44223</v>
      </c>
      <c r="B137" s="55">
        <v>0.20300000000000001</v>
      </c>
      <c r="C137" s="55">
        <v>0.16200000000000001</v>
      </c>
      <c r="D137" s="56">
        <v>0.17499999999999999</v>
      </c>
      <c r="E137" s="60">
        <f t="shared" ref="E137:E200" si="2">AVERAGE(B137:D137)</f>
        <v>0.18000000000000002</v>
      </c>
    </row>
    <row r="138" spans="1:5">
      <c r="A138" s="57">
        <v>44227</v>
      </c>
      <c r="B138" s="55">
        <v>0.20300000000000001</v>
      </c>
      <c r="C138" s="55">
        <v>0.16200000000000001</v>
      </c>
      <c r="D138" s="56">
        <v>0.17499999999999999</v>
      </c>
      <c r="E138" s="60">
        <f t="shared" si="2"/>
        <v>0.18000000000000002</v>
      </c>
    </row>
    <row r="139" spans="1:5">
      <c r="A139" s="57">
        <v>44230</v>
      </c>
      <c r="B139" s="55">
        <v>0.20799999999999999</v>
      </c>
      <c r="C139" s="55">
        <v>0.16200000000000001</v>
      </c>
      <c r="D139" s="56">
        <v>0.17499999999999999</v>
      </c>
      <c r="E139" s="60">
        <f t="shared" si="2"/>
        <v>0.18166666666666664</v>
      </c>
    </row>
    <row r="140" spans="1:5">
      <c r="A140" s="57">
        <v>44237</v>
      </c>
      <c r="B140" s="55">
        <v>0.20799999999999999</v>
      </c>
      <c r="C140" s="55">
        <v>0.16200000000000001</v>
      </c>
      <c r="D140" s="56">
        <v>0.17499999999999999</v>
      </c>
      <c r="E140" s="60">
        <f t="shared" si="2"/>
        <v>0.18166666666666664</v>
      </c>
    </row>
    <row r="141" spans="1:5">
      <c r="A141" s="57">
        <v>44244</v>
      </c>
      <c r="B141" s="55">
        <v>0.20799999999999999</v>
      </c>
      <c r="C141" s="55">
        <v>0.16200000000000001</v>
      </c>
      <c r="D141" s="56">
        <v>0.17499999999999999</v>
      </c>
      <c r="E141" s="60">
        <f t="shared" si="2"/>
        <v>0.18166666666666664</v>
      </c>
    </row>
    <row r="142" spans="1:5">
      <c r="A142" s="57">
        <v>44251</v>
      </c>
      <c r="B142" s="55">
        <v>0.20799999999999999</v>
      </c>
      <c r="C142" s="55">
        <v>0.16200000000000001</v>
      </c>
      <c r="D142" s="56">
        <v>0.17499999999999999</v>
      </c>
      <c r="E142" s="60">
        <f t="shared" si="2"/>
        <v>0.18166666666666664</v>
      </c>
    </row>
    <row r="143" spans="1:5">
      <c r="A143" s="57">
        <v>44255</v>
      </c>
      <c r="B143" s="55">
        <v>0.20799999999999999</v>
      </c>
      <c r="C143" s="55">
        <v>0.16200000000000001</v>
      </c>
      <c r="D143" s="56">
        <v>0.17499999999999999</v>
      </c>
      <c r="E143" s="60">
        <f t="shared" si="2"/>
        <v>0.18166666666666664</v>
      </c>
    </row>
    <row r="144" spans="1:5">
      <c r="A144" s="57">
        <v>44258</v>
      </c>
      <c r="B144" s="55">
        <v>0.222</v>
      </c>
      <c r="C144" s="55">
        <v>0.18</v>
      </c>
      <c r="D144" s="56">
        <v>0.188</v>
      </c>
      <c r="E144" s="60">
        <f t="shared" si="2"/>
        <v>0.19666666666666668</v>
      </c>
    </row>
    <row r="145" spans="1:5">
      <c r="A145" s="57">
        <v>44265</v>
      </c>
      <c r="B145" s="55">
        <v>0.222</v>
      </c>
      <c r="C145" s="55">
        <v>0.18</v>
      </c>
      <c r="D145" s="56">
        <v>0.188</v>
      </c>
      <c r="E145" s="60">
        <f t="shared" si="2"/>
        <v>0.19666666666666668</v>
      </c>
    </row>
    <row r="146" spans="1:5">
      <c r="A146" s="57">
        <v>44272</v>
      </c>
      <c r="B146" s="55">
        <v>0.222</v>
      </c>
      <c r="C146" s="55">
        <v>0.185</v>
      </c>
      <c r="D146" s="56">
        <v>0.2</v>
      </c>
      <c r="E146" s="60">
        <f t="shared" si="2"/>
        <v>0.20233333333333334</v>
      </c>
    </row>
    <row r="147" spans="1:5">
      <c r="A147" s="57">
        <v>44279</v>
      </c>
      <c r="B147" s="55">
        <v>0.24</v>
      </c>
      <c r="C147" s="55">
        <v>0.2</v>
      </c>
      <c r="D147" s="56">
        <v>0.22</v>
      </c>
      <c r="E147" s="60">
        <f t="shared" si="2"/>
        <v>0.22</v>
      </c>
    </row>
    <row r="148" spans="1:5">
      <c r="A148" s="57">
        <v>44286</v>
      </c>
      <c r="B148" s="55">
        <v>0.24</v>
      </c>
      <c r="C148" s="55">
        <v>0.22500000000000001</v>
      </c>
      <c r="D148" s="56">
        <v>0.23799999999999999</v>
      </c>
      <c r="E148" s="60">
        <f t="shared" si="2"/>
        <v>0.23433333333333331</v>
      </c>
    </row>
    <row r="149" spans="1:5">
      <c r="A149" s="57">
        <v>44293</v>
      </c>
      <c r="B149" s="55">
        <v>0.26500000000000001</v>
      </c>
      <c r="C149" s="55">
        <v>0.23100000000000001</v>
      </c>
      <c r="D149" s="56">
        <v>0.25900000000000001</v>
      </c>
      <c r="E149" s="60">
        <f t="shared" si="2"/>
        <v>0.25166666666666665</v>
      </c>
    </row>
    <row r="150" spans="1:5">
      <c r="A150" s="57">
        <v>44300</v>
      </c>
      <c r="B150" s="55">
        <v>0.27200000000000002</v>
      </c>
      <c r="C150" s="55">
        <v>0.252</v>
      </c>
      <c r="D150" s="56">
        <v>0.26800000000000002</v>
      </c>
      <c r="E150" s="60">
        <f t="shared" si="2"/>
        <v>0.26400000000000001</v>
      </c>
    </row>
    <row r="151" spans="1:5">
      <c r="A151" s="57">
        <v>44307</v>
      </c>
      <c r="B151" s="55">
        <v>0.28599999999999998</v>
      </c>
      <c r="C151" s="55">
        <v>0.26500000000000001</v>
      </c>
      <c r="D151" s="56">
        <v>0.27600000000000002</v>
      </c>
      <c r="E151" s="60">
        <f t="shared" si="2"/>
        <v>0.27566666666666667</v>
      </c>
    </row>
    <row r="152" spans="1:5">
      <c r="A152" s="57">
        <v>44314</v>
      </c>
      <c r="B152" s="55">
        <v>0.3</v>
      </c>
      <c r="C152" s="55">
        <v>0.27600000000000002</v>
      </c>
      <c r="D152" s="56">
        <v>0.28599999999999998</v>
      </c>
      <c r="E152" s="60">
        <f t="shared" si="2"/>
        <v>0.28733333333333338</v>
      </c>
    </row>
    <row r="153" spans="1:5">
      <c r="A153" s="57">
        <v>44316</v>
      </c>
      <c r="B153" s="55">
        <v>0.3</v>
      </c>
      <c r="C153" s="55">
        <v>0.27600000000000002</v>
      </c>
      <c r="D153" s="56">
        <v>0.28599999999999998</v>
      </c>
      <c r="E153" s="60">
        <f t="shared" si="2"/>
        <v>0.28733333333333338</v>
      </c>
    </row>
    <row r="154" spans="1:5">
      <c r="A154" s="57">
        <v>44321</v>
      </c>
      <c r="B154" s="55">
        <v>0.3</v>
      </c>
      <c r="C154" s="55">
        <v>0.27600000000000002</v>
      </c>
      <c r="D154" s="56">
        <v>0.28599999999999998</v>
      </c>
      <c r="E154" s="60">
        <f t="shared" si="2"/>
        <v>0.28733333333333338</v>
      </c>
    </row>
    <row r="155" spans="1:5">
      <c r="A155" s="57">
        <v>44328</v>
      </c>
      <c r="B155" s="55">
        <v>0.33</v>
      </c>
      <c r="C155" s="55">
        <v>0.309</v>
      </c>
      <c r="D155" s="56">
        <v>0.316</v>
      </c>
      <c r="E155" s="60">
        <f t="shared" si="2"/>
        <v>0.31833333333333336</v>
      </c>
    </row>
    <row r="156" spans="1:5">
      <c r="A156" s="57">
        <v>44335</v>
      </c>
      <c r="B156" s="55">
        <v>0.34399999999999997</v>
      </c>
      <c r="C156" s="55">
        <v>0.33</v>
      </c>
      <c r="D156" s="56">
        <v>0.34300000000000003</v>
      </c>
      <c r="E156" s="60">
        <f t="shared" si="2"/>
        <v>0.33899999999999997</v>
      </c>
    </row>
    <row r="157" spans="1:5">
      <c r="A157" s="57">
        <v>44342</v>
      </c>
      <c r="B157" s="55">
        <v>0.34399999999999997</v>
      </c>
      <c r="C157" s="55">
        <v>0.33</v>
      </c>
      <c r="D157" s="56">
        <v>0.34300000000000003</v>
      </c>
      <c r="E157" s="60">
        <f t="shared" si="2"/>
        <v>0.33899999999999997</v>
      </c>
    </row>
    <row r="158" spans="1:5">
      <c r="A158" s="57">
        <v>44347</v>
      </c>
      <c r="B158" s="55">
        <v>0.34399999999999997</v>
      </c>
      <c r="C158" s="55">
        <v>0.33</v>
      </c>
      <c r="D158" s="56">
        <v>0.34300000000000003</v>
      </c>
      <c r="E158" s="60">
        <f t="shared" si="2"/>
        <v>0.33899999999999997</v>
      </c>
    </row>
    <row r="159" spans="1:5">
      <c r="A159" s="57">
        <v>44349</v>
      </c>
      <c r="B159" s="55">
        <v>0.34399999999999997</v>
      </c>
      <c r="C159" s="55">
        <v>0.33</v>
      </c>
      <c r="D159" s="56">
        <v>0.34300000000000003</v>
      </c>
      <c r="E159" s="60">
        <f t="shared" si="2"/>
        <v>0.33899999999999997</v>
      </c>
    </row>
    <row r="160" spans="1:5">
      <c r="A160" s="57">
        <v>44356</v>
      </c>
      <c r="B160" s="55">
        <v>0.34399999999999997</v>
      </c>
      <c r="C160" s="55">
        <v>0.33</v>
      </c>
      <c r="D160" s="56">
        <v>0.34300000000000003</v>
      </c>
      <c r="E160" s="60">
        <f t="shared" si="2"/>
        <v>0.33899999999999997</v>
      </c>
    </row>
    <row r="161" spans="1:5">
      <c r="A161" s="57">
        <v>44363</v>
      </c>
      <c r="B161" s="55">
        <v>0.34399999999999997</v>
      </c>
      <c r="C161" s="55">
        <v>0.33</v>
      </c>
      <c r="D161" s="56">
        <v>0.34300000000000003</v>
      </c>
      <c r="E161" s="60">
        <f t="shared" si="2"/>
        <v>0.33899999999999997</v>
      </c>
    </row>
    <row r="162" spans="1:5">
      <c r="A162" s="57">
        <v>44370</v>
      </c>
      <c r="B162" s="55">
        <v>0.34399999999999997</v>
      </c>
      <c r="C162" s="55">
        <v>0.33</v>
      </c>
      <c r="D162" s="56">
        <v>0.34300000000000003</v>
      </c>
      <c r="E162" s="60">
        <f t="shared" si="2"/>
        <v>0.33899999999999997</v>
      </c>
    </row>
    <row r="163" spans="1:5">
      <c r="A163" s="57">
        <v>44377</v>
      </c>
      <c r="B163" s="55">
        <v>0.34399999999999997</v>
      </c>
      <c r="C163" s="55">
        <v>0.32300000000000001</v>
      </c>
      <c r="D163" s="56">
        <v>0.33100000000000002</v>
      </c>
      <c r="E163" s="60">
        <f t="shared" si="2"/>
        <v>0.33266666666666667</v>
      </c>
    </row>
    <row r="164" spans="1:5">
      <c r="A164" s="57">
        <v>44384</v>
      </c>
      <c r="B164" s="55">
        <v>0.34399999999999997</v>
      </c>
      <c r="C164" s="55">
        <v>0.32300000000000001</v>
      </c>
      <c r="D164" s="56">
        <v>0.33100000000000002</v>
      </c>
      <c r="E164" s="60">
        <f t="shared" si="2"/>
        <v>0.33266666666666667</v>
      </c>
    </row>
    <row r="165" spans="1:5">
      <c r="A165" s="57">
        <v>44391</v>
      </c>
      <c r="B165" s="55">
        <v>0.34399999999999997</v>
      </c>
      <c r="C165" s="55">
        <v>0.27</v>
      </c>
      <c r="D165" s="56">
        <v>0.27500000000000002</v>
      </c>
      <c r="E165" s="60">
        <f t="shared" si="2"/>
        <v>0.29633333333333334</v>
      </c>
    </row>
    <row r="166" spans="1:5">
      <c r="A166" s="57">
        <v>44398</v>
      </c>
      <c r="B166" s="55">
        <v>0.28000000000000003</v>
      </c>
      <c r="C166" s="55">
        <v>0.245</v>
      </c>
      <c r="D166" s="56">
        <v>0.25</v>
      </c>
      <c r="E166" s="60">
        <f t="shared" si="2"/>
        <v>0.25833333333333336</v>
      </c>
    </row>
    <row r="167" spans="1:5">
      <c r="A167" s="57">
        <v>44405</v>
      </c>
      <c r="B167" s="55">
        <v>0.28000000000000003</v>
      </c>
      <c r="C167" s="55">
        <v>0.245</v>
      </c>
      <c r="D167" s="56">
        <v>0.25</v>
      </c>
      <c r="E167" s="60">
        <f t="shared" si="2"/>
        <v>0.25833333333333336</v>
      </c>
    </row>
    <row r="168" spans="1:5">
      <c r="A168" s="57">
        <v>44408</v>
      </c>
      <c r="B168" s="55">
        <v>0.28000000000000003</v>
      </c>
      <c r="C168" s="55">
        <v>0.245</v>
      </c>
      <c r="D168" s="56">
        <v>0.25</v>
      </c>
      <c r="E168" s="60">
        <f t="shared" si="2"/>
        <v>0.25833333333333336</v>
      </c>
    </row>
    <row r="169" spans="1:5">
      <c r="A169" s="57">
        <v>44412</v>
      </c>
      <c r="B169" s="55">
        <v>0.28000000000000003</v>
      </c>
      <c r="C169" s="55">
        <v>0.245</v>
      </c>
      <c r="D169" s="56">
        <v>0.25</v>
      </c>
      <c r="E169" s="60">
        <f t="shared" si="2"/>
        <v>0.25833333333333336</v>
      </c>
    </row>
    <row r="170" spans="1:5">
      <c r="A170" s="57">
        <v>44419</v>
      </c>
      <c r="B170" s="55">
        <v>0.28000000000000003</v>
      </c>
      <c r="C170" s="55">
        <v>0.25</v>
      </c>
      <c r="D170" s="56">
        <v>0.27</v>
      </c>
      <c r="E170" s="60">
        <f t="shared" si="2"/>
        <v>0.26666666666666666</v>
      </c>
    </row>
    <row r="171" spans="1:5">
      <c r="A171" s="57">
        <v>44426</v>
      </c>
      <c r="B171" s="55">
        <v>0.315</v>
      </c>
      <c r="C171" s="55">
        <v>0.27</v>
      </c>
      <c r="D171" s="56">
        <v>0.29499999999999998</v>
      </c>
      <c r="E171" s="60">
        <f t="shared" si="2"/>
        <v>0.29333333333333328</v>
      </c>
    </row>
    <row r="172" spans="1:5">
      <c r="A172" s="57">
        <v>44433</v>
      </c>
      <c r="B172" s="55">
        <v>0.315</v>
      </c>
      <c r="C172" s="55">
        <v>0.28999999999999998</v>
      </c>
      <c r="D172" s="56">
        <v>0.30499999999999999</v>
      </c>
      <c r="E172" s="60">
        <f t="shared" si="2"/>
        <v>0.30333333333333329</v>
      </c>
    </row>
    <row r="173" spans="1:5">
      <c r="A173" s="57">
        <v>44439</v>
      </c>
      <c r="B173" s="55">
        <v>0.315</v>
      </c>
      <c r="C173" s="55">
        <v>0.28999999999999998</v>
      </c>
      <c r="D173" s="56">
        <v>0.30499999999999999</v>
      </c>
      <c r="E173" s="60">
        <f t="shared" si="2"/>
        <v>0.30333333333333329</v>
      </c>
    </row>
    <row r="174" spans="1:5">
      <c r="A174" s="57">
        <v>44440</v>
      </c>
      <c r="B174" s="55">
        <v>0.33500000000000002</v>
      </c>
      <c r="C174" s="55">
        <v>0.3</v>
      </c>
      <c r="D174" s="56">
        <v>0.30499999999999999</v>
      </c>
      <c r="E174" s="60">
        <f t="shared" si="2"/>
        <v>0.3133333333333333</v>
      </c>
    </row>
    <row r="175" spans="1:5">
      <c r="A175" s="57">
        <v>44447</v>
      </c>
      <c r="B175" s="55">
        <v>0.375</v>
      </c>
      <c r="C175" s="55">
        <v>0.30499999999999999</v>
      </c>
      <c r="D175" s="56">
        <v>0.35499999999999998</v>
      </c>
      <c r="E175" s="60">
        <f t="shared" si="2"/>
        <v>0.34499999999999997</v>
      </c>
    </row>
    <row r="176" spans="1:5">
      <c r="A176" s="57">
        <v>44454</v>
      </c>
      <c r="B176" s="55">
        <v>0.375</v>
      </c>
      <c r="C176" s="55">
        <v>0.32</v>
      </c>
      <c r="D176" s="56">
        <v>0.35499999999999998</v>
      </c>
      <c r="E176" s="60">
        <f t="shared" si="2"/>
        <v>0.35000000000000003</v>
      </c>
    </row>
    <row r="177" spans="1:5">
      <c r="A177" s="57">
        <v>44461</v>
      </c>
      <c r="B177" s="55">
        <v>0.375</v>
      </c>
      <c r="C177" s="55">
        <v>0.32</v>
      </c>
      <c r="D177" s="56">
        <v>0.35499999999999998</v>
      </c>
      <c r="E177" s="60">
        <f t="shared" si="2"/>
        <v>0.35000000000000003</v>
      </c>
    </row>
    <row r="178" spans="1:5">
      <c r="A178" s="57">
        <v>44468</v>
      </c>
      <c r="B178" s="55">
        <v>0.375</v>
      </c>
      <c r="C178" s="55">
        <v>0.32</v>
      </c>
      <c r="D178" s="56">
        <v>0.35499999999999998</v>
      </c>
      <c r="E178" s="60">
        <f t="shared" si="2"/>
        <v>0.35000000000000003</v>
      </c>
    </row>
    <row r="179" spans="1:5">
      <c r="A179" s="57">
        <v>44469</v>
      </c>
      <c r="B179" s="55">
        <v>0.375</v>
      </c>
      <c r="C179" s="55">
        <v>0.32</v>
      </c>
      <c r="D179" s="56">
        <v>0.35499999999999998</v>
      </c>
      <c r="E179" s="60">
        <f t="shared" si="2"/>
        <v>0.35000000000000003</v>
      </c>
    </row>
    <row r="180" spans="1:5">
      <c r="A180" s="57">
        <v>44475</v>
      </c>
      <c r="B180" s="55">
        <v>0.375</v>
      </c>
      <c r="C180" s="55">
        <v>0.32</v>
      </c>
      <c r="D180" s="56">
        <v>0.35499999999999998</v>
      </c>
      <c r="E180" s="60">
        <f t="shared" si="2"/>
        <v>0.35000000000000003</v>
      </c>
    </row>
    <row r="181" spans="1:5">
      <c r="A181" s="57">
        <v>44482</v>
      </c>
      <c r="B181" s="55">
        <v>0.375</v>
      </c>
      <c r="C181" s="55">
        <v>0.32</v>
      </c>
      <c r="D181" s="56">
        <v>0.35499999999999998</v>
      </c>
      <c r="E181" s="60">
        <f t="shared" si="2"/>
        <v>0.35000000000000003</v>
      </c>
    </row>
    <row r="182" spans="1:5">
      <c r="A182" s="57">
        <v>44489</v>
      </c>
      <c r="B182" s="55">
        <v>0.375</v>
      </c>
      <c r="C182" s="55">
        <v>0.32</v>
      </c>
      <c r="D182" s="56">
        <v>0.35499999999999998</v>
      </c>
      <c r="E182" s="60">
        <f t="shared" si="2"/>
        <v>0.35000000000000003</v>
      </c>
    </row>
    <row r="183" spans="1:5">
      <c r="A183" s="57">
        <v>44496</v>
      </c>
      <c r="B183" s="55">
        <v>0.375</v>
      </c>
      <c r="C183" s="55">
        <v>0.32</v>
      </c>
      <c r="D183" s="56">
        <v>0.35499999999999998</v>
      </c>
      <c r="E183" s="60">
        <f t="shared" si="2"/>
        <v>0.35000000000000003</v>
      </c>
    </row>
    <row r="184" spans="1:5">
      <c r="A184" s="57">
        <v>44500</v>
      </c>
      <c r="B184" s="55">
        <v>0.375</v>
      </c>
      <c r="C184" s="55">
        <v>0.32</v>
      </c>
      <c r="D184" s="56">
        <v>0.35499999999999998</v>
      </c>
      <c r="E184" s="60">
        <f t="shared" si="2"/>
        <v>0.35000000000000003</v>
      </c>
    </row>
    <row r="185" spans="1:5">
      <c r="A185" s="57">
        <v>44503</v>
      </c>
      <c r="B185" s="55">
        <v>0.375</v>
      </c>
      <c r="C185" s="55">
        <v>0.32</v>
      </c>
      <c r="D185" s="56">
        <v>0.35499999999999998</v>
      </c>
      <c r="E185" s="60">
        <f t="shared" si="2"/>
        <v>0.35000000000000003</v>
      </c>
    </row>
    <row r="186" spans="1:5">
      <c r="A186" s="57">
        <v>44510</v>
      </c>
      <c r="B186" s="55">
        <v>0.375</v>
      </c>
      <c r="C186" s="55">
        <v>0.32</v>
      </c>
      <c r="D186" s="56">
        <v>0.35499999999999998</v>
      </c>
      <c r="E186" s="60">
        <f t="shared" si="2"/>
        <v>0.35000000000000003</v>
      </c>
    </row>
    <row r="187" spans="1:5">
      <c r="A187" s="57">
        <v>44517</v>
      </c>
      <c r="B187" s="55">
        <v>0.375</v>
      </c>
      <c r="C187" s="55">
        <v>0.32</v>
      </c>
      <c r="D187" s="56">
        <v>0.35499999999999998</v>
      </c>
      <c r="E187" s="60">
        <f t="shared" si="2"/>
        <v>0.35000000000000003</v>
      </c>
    </row>
    <row r="188" spans="1:5">
      <c r="A188" s="57">
        <v>44524</v>
      </c>
      <c r="B188" s="55">
        <v>0.375</v>
      </c>
      <c r="C188" s="55">
        <v>0.32</v>
      </c>
      <c r="D188" s="56">
        <v>0.35499999999999998</v>
      </c>
      <c r="E188" s="60">
        <f t="shared" si="2"/>
        <v>0.35000000000000003</v>
      </c>
    </row>
    <row r="189" spans="1:5">
      <c r="A189" s="57">
        <v>44530</v>
      </c>
      <c r="B189" s="55">
        <v>0.375</v>
      </c>
      <c r="C189" s="55">
        <v>0.32</v>
      </c>
      <c r="D189" s="56">
        <v>0.35499999999999998</v>
      </c>
      <c r="E189" s="60">
        <f t="shared" si="2"/>
        <v>0.35000000000000003</v>
      </c>
    </row>
    <row r="190" spans="1:5">
      <c r="A190" s="57">
        <v>44531</v>
      </c>
      <c r="B190" s="55">
        <v>0.33100000000000002</v>
      </c>
      <c r="C190" s="55">
        <v>0.314</v>
      </c>
      <c r="D190" s="56">
        <v>0.32500000000000001</v>
      </c>
      <c r="E190" s="60">
        <f t="shared" si="2"/>
        <v>0.32333333333333331</v>
      </c>
    </row>
    <row r="191" spans="1:5">
      <c r="A191" s="57">
        <v>44538</v>
      </c>
      <c r="B191" s="55">
        <v>0.28199999999999997</v>
      </c>
      <c r="C191" s="55">
        <v>0.26200000000000001</v>
      </c>
      <c r="D191" s="56">
        <v>0.27200000000000002</v>
      </c>
      <c r="E191" s="60">
        <f t="shared" si="2"/>
        <v>0.27200000000000002</v>
      </c>
    </row>
    <row r="192" spans="1:5">
      <c r="A192" s="57">
        <v>44545</v>
      </c>
      <c r="B192" s="55">
        <v>0.27</v>
      </c>
      <c r="C192" s="55">
        <v>0.245</v>
      </c>
      <c r="D192" s="56">
        <v>0.255</v>
      </c>
      <c r="E192" s="60">
        <f t="shared" si="2"/>
        <v>0.25666666666666665</v>
      </c>
    </row>
    <row r="193" spans="1:5">
      <c r="A193" s="57">
        <v>44552</v>
      </c>
      <c r="B193" s="55">
        <v>0.251</v>
      </c>
      <c r="C193" s="55">
        <v>0.245</v>
      </c>
      <c r="D193" s="56">
        <v>0.249</v>
      </c>
      <c r="E193" s="60">
        <f t="shared" si="2"/>
        <v>0.24833333333333332</v>
      </c>
    </row>
    <row r="194" spans="1:5">
      <c r="A194" s="57">
        <v>44559</v>
      </c>
      <c r="B194" s="55">
        <v>0.28100000000000003</v>
      </c>
      <c r="C194" s="55">
        <v>0.26</v>
      </c>
      <c r="D194" s="56">
        <v>0.27200000000000002</v>
      </c>
      <c r="E194" s="60">
        <f t="shared" si="2"/>
        <v>0.27100000000000002</v>
      </c>
    </row>
    <row r="195" spans="1:5">
      <c r="A195" s="57">
        <v>44561</v>
      </c>
      <c r="B195" s="55">
        <v>0.28100000000000003</v>
      </c>
      <c r="C195" s="55">
        <v>0.26</v>
      </c>
      <c r="D195" s="56"/>
      <c r="E195" s="60">
        <f t="shared" si="2"/>
        <v>0.27050000000000002</v>
      </c>
    </row>
    <row r="196" spans="1:5">
      <c r="A196" s="57">
        <v>44566</v>
      </c>
      <c r="B196" s="55">
        <v>0.28699999999999998</v>
      </c>
      <c r="C196" s="55">
        <v>0.26</v>
      </c>
      <c r="D196" s="56">
        <v>0.27200000000000002</v>
      </c>
      <c r="E196" s="60">
        <f t="shared" si="2"/>
        <v>0.27299999999999996</v>
      </c>
    </row>
    <row r="197" spans="1:5">
      <c r="A197" s="57">
        <v>44573</v>
      </c>
      <c r="B197" s="55">
        <v>0.3</v>
      </c>
      <c r="C197" s="55">
        <v>0.27200000000000002</v>
      </c>
      <c r="D197" s="56">
        <v>0.28599999999999998</v>
      </c>
      <c r="E197" s="60">
        <f t="shared" si="2"/>
        <v>0.28600000000000003</v>
      </c>
    </row>
    <row r="198" spans="1:5">
      <c r="A198" s="57">
        <v>44580</v>
      </c>
      <c r="B198" s="55">
        <v>0.309</v>
      </c>
      <c r="C198" s="55">
        <v>0.28999999999999998</v>
      </c>
      <c r="D198" s="56">
        <v>0.29299999999999998</v>
      </c>
      <c r="E198" s="60">
        <f t="shared" si="2"/>
        <v>0.29733333333333328</v>
      </c>
    </row>
    <row r="199" spans="1:5">
      <c r="A199" s="57">
        <v>44587</v>
      </c>
      <c r="B199" s="55">
        <v>0.33400000000000002</v>
      </c>
      <c r="C199" s="55">
        <v>0.3</v>
      </c>
      <c r="D199" s="56">
        <v>0.314</v>
      </c>
      <c r="E199" s="60">
        <f t="shared" si="2"/>
        <v>0.316</v>
      </c>
    </row>
    <row r="200" spans="1:5">
      <c r="A200" s="57">
        <v>44592</v>
      </c>
      <c r="B200" s="55">
        <v>0.33400000000000002</v>
      </c>
      <c r="C200" s="55">
        <v>0.3</v>
      </c>
      <c r="D200" s="56"/>
      <c r="E200" s="60">
        <f t="shared" si="2"/>
        <v>0.317</v>
      </c>
    </row>
    <row r="201" spans="1:5">
      <c r="A201" s="57">
        <v>44601</v>
      </c>
      <c r="B201" s="55">
        <v>0.34100000000000003</v>
      </c>
      <c r="C201" s="55">
        <v>0.30399999999999999</v>
      </c>
      <c r="D201" s="56">
        <v>0.32100000000000001</v>
      </c>
      <c r="E201" s="60">
        <f t="shared" ref="E201:E257" si="3">AVERAGE(B201:D201)</f>
        <v>0.32200000000000001</v>
      </c>
    </row>
    <row r="202" spans="1:5">
      <c r="A202" s="57">
        <v>44608</v>
      </c>
      <c r="B202" s="55">
        <v>0.34100000000000003</v>
      </c>
      <c r="C202" s="55">
        <v>0.309</v>
      </c>
      <c r="D202" s="56">
        <v>0.32800000000000001</v>
      </c>
      <c r="E202" s="60">
        <f t="shared" si="3"/>
        <v>0.32600000000000001</v>
      </c>
    </row>
    <row r="203" spans="1:5">
      <c r="A203" s="57">
        <v>44615</v>
      </c>
      <c r="B203" s="55">
        <v>0.34100000000000003</v>
      </c>
      <c r="C203" s="55">
        <v>0.309</v>
      </c>
      <c r="D203" s="56">
        <v>0.33200000000000002</v>
      </c>
      <c r="E203" s="60">
        <f t="shared" si="3"/>
        <v>0.32733333333333331</v>
      </c>
    </row>
    <row r="204" spans="1:5">
      <c r="A204" s="57">
        <v>44620</v>
      </c>
      <c r="B204" s="55">
        <v>0.34100000000000003</v>
      </c>
      <c r="C204" s="55">
        <v>0.309</v>
      </c>
      <c r="D204" s="56">
        <v>0.33200000000000002</v>
      </c>
      <c r="E204" s="60">
        <f t="shared" si="3"/>
        <v>0.32733333333333331</v>
      </c>
    </row>
    <row r="205" spans="1:5">
      <c r="A205" s="57">
        <v>44622</v>
      </c>
      <c r="B205" s="55">
        <v>0.34699999999999998</v>
      </c>
      <c r="C205" s="55">
        <v>0.318</v>
      </c>
      <c r="D205" s="56">
        <v>0.33400000000000002</v>
      </c>
      <c r="E205" s="60">
        <f t="shared" si="3"/>
        <v>0.33300000000000002</v>
      </c>
    </row>
    <row r="206" spans="1:5">
      <c r="A206" s="57">
        <v>44629</v>
      </c>
      <c r="B206" s="55">
        <v>0.34699999999999998</v>
      </c>
      <c r="C206" s="55">
        <v>0.32600000000000001</v>
      </c>
      <c r="D206" s="56">
        <v>0.33700000000000002</v>
      </c>
      <c r="E206" s="60">
        <f t="shared" si="3"/>
        <v>0.33666666666666667</v>
      </c>
    </row>
    <row r="207" spans="1:5">
      <c r="A207" s="57">
        <v>44636</v>
      </c>
      <c r="B207" s="55">
        <v>0.34699999999999998</v>
      </c>
      <c r="C207" s="55">
        <v>0.32600000000000001</v>
      </c>
      <c r="D207" s="56">
        <v>0.33700000000000002</v>
      </c>
      <c r="E207" s="60">
        <f t="shared" si="3"/>
        <v>0.33666666666666667</v>
      </c>
    </row>
    <row r="208" spans="1:5">
      <c r="A208" s="57">
        <v>44643</v>
      </c>
      <c r="B208" s="55">
        <v>0.34799999999999998</v>
      </c>
      <c r="C208" s="55">
        <v>0.33400000000000002</v>
      </c>
      <c r="D208" s="56">
        <v>0.34100000000000003</v>
      </c>
      <c r="E208" s="60">
        <f t="shared" si="3"/>
        <v>0.34099999999999997</v>
      </c>
    </row>
    <row r="209" spans="1:5">
      <c r="A209" s="57">
        <v>44650</v>
      </c>
      <c r="B209" s="55">
        <v>0.35499999999999998</v>
      </c>
      <c r="C209" s="55">
        <v>0.34100000000000003</v>
      </c>
      <c r="D209" s="56">
        <v>0.34799999999999998</v>
      </c>
      <c r="E209" s="60">
        <f t="shared" si="3"/>
        <v>0.34800000000000003</v>
      </c>
    </row>
    <row r="210" spans="1:5">
      <c r="A210" s="57">
        <v>44651</v>
      </c>
      <c r="B210" s="55">
        <v>0.35499999999999998</v>
      </c>
      <c r="C210" s="55">
        <v>0.34100000000000003</v>
      </c>
      <c r="D210" s="56">
        <v>0.34799999999999998</v>
      </c>
      <c r="E210" s="60">
        <f t="shared" si="3"/>
        <v>0.34800000000000003</v>
      </c>
    </row>
    <row r="211" spans="1:5">
      <c r="A211" s="57">
        <v>44657</v>
      </c>
      <c r="B211" s="55">
        <v>0.35599999999999998</v>
      </c>
      <c r="C211" s="55">
        <v>0.34300000000000003</v>
      </c>
      <c r="D211" s="56">
        <v>0.35199999999999998</v>
      </c>
      <c r="E211" s="60">
        <f t="shared" si="3"/>
        <v>0.35033333333333339</v>
      </c>
    </row>
    <row r="212" spans="1:5">
      <c r="A212" s="57">
        <v>44664</v>
      </c>
      <c r="B212" s="55">
        <v>0.35899999999999999</v>
      </c>
      <c r="C212" s="55">
        <v>0.34699999999999998</v>
      </c>
      <c r="D212" s="56">
        <v>0.35499999999999998</v>
      </c>
      <c r="E212" s="60">
        <f t="shared" si="3"/>
        <v>0.35366666666666663</v>
      </c>
    </row>
    <row r="213" spans="1:5">
      <c r="A213" s="57">
        <v>44671</v>
      </c>
      <c r="B213" s="55">
        <v>0.36799999999999999</v>
      </c>
      <c r="C213" s="55">
        <v>0.35499999999999998</v>
      </c>
      <c r="D213" s="56">
        <v>0.36199999999999999</v>
      </c>
      <c r="E213" s="60">
        <f t="shared" si="3"/>
        <v>0.36166666666666664</v>
      </c>
    </row>
    <row r="214" spans="1:5">
      <c r="A214" s="57">
        <v>44678</v>
      </c>
      <c r="B214" s="55">
        <v>0.375</v>
      </c>
      <c r="C214" s="55">
        <v>0.36099999999999999</v>
      </c>
      <c r="D214" s="56">
        <v>0.37</v>
      </c>
      <c r="E214" s="60">
        <f t="shared" si="3"/>
        <v>0.36866666666666664</v>
      </c>
    </row>
    <row r="215" spans="1:5">
      <c r="A215" s="57">
        <v>44681</v>
      </c>
      <c r="B215" s="55">
        <v>0.375</v>
      </c>
      <c r="C215" s="55">
        <v>0.36099999999999999</v>
      </c>
      <c r="D215" s="56">
        <v>0.37</v>
      </c>
      <c r="E215" s="60">
        <f t="shared" si="3"/>
        <v>0.36866666666666664</v>
      </c>
    </row>
    <row r="216" spans="1:5">
      <c r="A216" s="57">
        <v>44692</v>
      </c>
      <c r="B216" s="55">
        <v>0.38700000000000001</v>
      </c>
      <c r="C216" s="55">
        <v>0.40799999999999997</v>
      </c>
      <c r="D216" s="56">
        <v>0.40100000000000002</v>
      </c>
      <c r="E216" s="60">
        <f t="shared" si="3"/>
        <v>0.39866666666666667</v>
      </c>
    </row>
    <row r="217" spans="1:5">
      <c r="A217" s="57">
        <v>44699</v>
      </c>
      <c r="B217" s="55">
        <v>0.41099999999999998</v>
      </c>
      <c r="C217" s="55">
        <v>0.42899999999999999</v>
      </c>
      <c r="D217" s="56">
        <v>0.42199999999999999</v>
      </c>
      <c r="E217" s="60">
        <f t="shared" si="3"/>
        <v>0.42066666666666669</v>
      </c>
    </row>
    <row r="218" spans="1:5">
      <c r="A218" s="57">
        <v>44706</v>
      </c>
      <c r="B218" s="55">
        <v>0.42199999999999999</v>
      </c>
      <c r="C218" s="55">
        <v>0.42899999999999999</v>
      </c>
      <c r="D218" s="56">
        <v>0.42199999999999999</v>
      </c>
      <c r="E218" s="60">
        <f t="shared" si="3"/>
        <v>0.42433333333333328</v>
      </c>
    </row>
    <row r="219" spans="1:5">
      <c r="A219" s="57">
        <v>44712</v>
      </c>
      <c r="B219" s="55">
        <v>0.42199999999999999</v>
      </c>
      <c r="C219" s="55">
        <v>0.42899999999999999</v>
      </c>
      <c r="D219" s="56">
        <v>0.42199999999999999</v>
      </c>
      <c r="E219" s="60">
        <f t="shared" si="3"/>
        <v>0.42433333333333328</v>
      </c>
    </row>
    <row r="220" spans="1:5">
      <c r="A220" s="57">
        <v>44713</v>
      </c>
      <c r="B220" s="55">
        <v>0.42499999999999999</v>
      </c>
      <c r="C220" s="55">
        <v>0.439</v>
      </c>
      <c r="D220" s="56">
        <v>0.432</v>
      </c>
      <c r="E220" s="60">
        <f t="shared" si="3"/>
        <v>0.432</v>
      </c>
    </row>
    <row r="221" spans="1:5">
      <c r="A221" s="57">
        <v>44720</v>
      </c>
      <c r="B221" s="55">
        <v>0.42499999999999999</v>
      </c>
      <c r="C221" s="55">
        <v>0.44600000000000001</v>
      </c>
      <c r="D221" s="56">
        <v>0.439</v>
      </c>
      <c r="E221" s="60">
        <f t="shared" si="3"/>
        <v>0.4366666666666667</v>
      </c>
    </row>
    <row r="222" spans="1:5">
      <c r="A222" s="57">
        <v>44727</v>
      </c>
      <c r="B222" s="55">
        <v>0.432</v>
      </c>
      <c r="C222" s="55">
        <v>0.45300000000000001</v>
      </c>
      <c r="D222" s="56">
        <v>0.443</v>
      </c>
      <c r="E222" s="60">
        <f t="shared" si="3"/>
        <v>0.44266666666666671</v>
      </c>
    </row>
    <row r="223" spans="1:5">
      <c r="A223" s="57">
        <v>44734</v>
      </c>
      <c r="B223" s="55">
        <v>0.439</v>
      </c>
      <c r="C223" s="55">
        <v>0.45300000000000001</v>
      </c>
      <c r="D223" s="56">
        <v>0.443</v>
      </c>
      <c r="E223" s="60">
        <f t="shared" si="3"/>
        <v>0.44500000000000001</v>
      </c>
    </row>
    <row r="224" spans="1:5">
      <c r="A224" s="57">
        <v>44741</v>
      </c>
      <c r="B224" s="55">
        <v>0.44600000000000001</v>
      </c>
      <c r="C224" s="55">
        <v>0.46600000000000003</v>
      </c>
      <c r="D224" s="56">
        <v>0.45300000000000001</v>
      </c>
      <c r="E224" s="60">
        <f t="shared" si="3"/>
        <v>0.45500000000000002</v>
      </c>
    </row>
    <row r="225" spans="1:5">
      <c r="A225" s="57">
        <v>44748</v>
      </c>
      <c r="B225" s="55">
        <v>0.45300000000000001</v>
      </c>
      <c r="C225" s="55">
        <v>0.46949999999999997</v>
      </c>
      <c r="D225" s="56">
        <v>0.45500000000000002</v>
      </c>
      <c r="E225" s="60">
        <f t="shared" si="3"/>
        <v>0.45916666666666667</v>
      </c>
    </row>
    <row r="226" spans="1:5">
      <c r="A226" s="57">
        <v>44755</v>
      </c>
      <c r="B226" s="55">
        <v>0.46</v>
      </c>
      <c r="C226" s="55">
        <v>0.47549999999999998</v>
      </c>
      <c r="D226" s="56">
        <v>0.4592</v>
      </c>
      <c r="E226" s="60">
        <f t="shared" si="3"/>
        <v>0.46490000000000004</v>
      </c>
    </row>
    <row r="227" spans="1:5">
      <c r="A227" s="57">
        <v>44762</v>
      </c>
      <c r="B227" s="55">
        <v>0.46700000000000003</v>
      </c>
      <c r="C227" s="55">
        <v>0.48149999999999998</v>
      </c>
      <c r="D227" s="56">
        <v>0.46339999999999998</v>
      </c>
      <c r="E227" s="60">
        <f t="shared" si="3"/>
        <v>0.47063333333333329</v>
      </c>
    </row>
    <row r="228" spans="1:5">
      <c r="A228" s="57">
        <v>44769</v>
      </c>
      <c r="B228" s="55">
        <v>0.47399999999999998</v>
      </c>
      <c r="C228" s="55">
        <v>0.48749999999999999</v>
      </c>
      <c r="D228" s="56">
        <v>0.46760000000000002</v>
      </c>
      <c r="E228" s="60">
        <f t="shared" si="3"/>
        <v>0.47636666666666666</v>
      </c>
    </row>
    <row r="229" spans="1:5">
      <c r="A229" s="57">
        <v>44776</v>
      </c>
      <c r="B229" s="55">
        <v>0.48099999999999998</v>
      </c>
      <c r="C229" s="55">
        <v>0.49349999999999999</v>
      </c>
      <c r="D229" s="56">
        <v>0.4718</v>
      </c>
      <c r="E229" s="60">
        <f t="shared" si="3"/>
        <v>0.48209999999999997</v>
      </c>
    </row>
    <row r="230" spans="1:5">
      <c r="A230" s="57">
        <v>44783</v>
      </c>
      <c r="B230" s="55">
        <v>0.48799999999999999</v>
      </c>
      <c r="C230" s="55">
        <v>0.4995</v>
      </c>
      <c r="D230" s="56">
        <v>0.47599999999999998</v>
      </c>
      <c r="E230" s="60">
        <f t="shared" si="3"/>
        <v>0.48783333333333334</v>
      </c>
    </row>
    <row r="231" spans="1:5">
      <c r="A231" s="57">
        <v>44790</v>
      </c>
      <c r="B231" s="55">
        <v>0.495</v>
      </c>
      <c r="C231" s="55">
        <v>0.50549999999999995</v>
      </c>
      <c r="D231" s="56">
        <v>0.48020000000000002</v>
      </c>
      <c r="E231" s="60">
        <f t="shared" si="3"/>
        <v>0.49356666666666665</v>
      </c>
    </row>
    <row r="232" spans="1:5">
      <c r="A232" s="57">
        <v>44797</v>
      </c>
      <c r="B232" s="55">
        <v>0.502</v>
      </c>
      <c r="C232" s="55">
        <v>0.51149999999999995</v>
      </c>
      <c r="D232" s="56">
        <v>0.4844</v>
      </c>
      <c r="E232" s="60">
        <f t="shared" si="3"/>
        <v>0.49930000000000002</v>
      </c>
    </row>
    <row r="233" spans="1:5">
      <c r="A233" s="57">
        <v>44804</v>
      </c>
      <c r="B233" s="55">
        <v>0.50900000000000001</v>
      </c>
      <c r="C233" s="55">
        <v>0.51749999999999996</v>
      </c>
      <c r="D233" s="56">
        <v>0.48859999999999998</v>
      </c>
      <c r="E233" s="60">
        <f t="shared" si="3"/>
        <v>0.50503333333333333</v>
      </c>
    </row>
    <row r="234" spans="1:5">
      <c r="A234" s="57">
        <v>44812</v>
      </c>
      <c r="B234" s="55">
        <v>0.51600000000000001</v>
      </c>
      <c r="C234" s="55">
        <v>0.52349999999999997</v>
      </c>
      <c r="D234" s="56">
        <v>0.49280000000000002</v>
      </c>
      <c r="E234" s="60">
        <f t="shared" si="3"/>
        <v>0.51076666666666659</v>
      </c>
    </row>
    <row r="235" spans="1:5">
      <c r="A235" s="57">
        <v>44818</v>
      </c>
      <c r="B235" s="55">
        <v>0.52300000000000002</v>
      </c>
      <c r="C235" s="55">
        <v>0.52949999999999997</v>
      </c>
      <c r="D235" s="56">
        <v>0.497</v>
      </c>
      <c r="E235" s="60">
        <f t="shared" si="3"/>
        <v>0.51650000000000007</v>
      </c>
    </row>
    <row r="236" spans="1:5">
      <c r="A236" s="57">
        <v>44826</v>
      </c>
      <c r="B236" s="55">
        <v>0.53</v>
      </c>
      <c r="C236" s="55">
        <v>0.53549999999999998</v>
      </c>
      <c r="D236" s="56">
        <v>0.50119999999999998</v>
      </c>
      <c r="E236" s="60">
        <f t="shared" si="3"/>
        <v>0.52223333333333333</v>
      </c>
    </row>
    <row r="237" spans="1:5">
      <c r="A237" s="57">
        <v>44832</v>
      </c>
      <c r="B237" s="55">
        <v>0.52300000000000002</v>
      </c>
      <c r="C237" s="55">
        <v>0.52949999999999997</v>
      </c>
      <c r="D237" s="56">
        <v>0.497</v>
      </c>
      <c r="E237" s="60">
        <f t="shared" si="3"/>
        <v>0.51650000000000007</v>
      </c>
    </row>
    <row r="238" spans="1:5">
      <c r="A238" s="57">
        <v>44839</v>
      </c>
      <c r="B238" s="55">
        <v>0.50900000000000001</v>
      </c>
      <c r="C238" s="55">
        <v>0.51749999999999996</v>
      </c>
      <c r="D238" s="56">
        <v>0.48859999999999998</v>
      </c>
      <c r="E238" s="60">
        <f t="shared" si="3"/>
        <v>0.50503333333333333</v>
      </c>
    </row>
    <row r="239" spans="1:5">
      <c r="A239" s="57">
        <v>44846</v>
      </c>
      <c r="B239" s="55">
        <v>0.495</v>
      </c>
      <c r="C239" s="55">
        <v>0.50549999999999995</v>
      </c>
      <c r="D239" s="56">
        <v>0.48020000000000002</v>
      </c>
      <c r="E239" s="60">
        <f t="shared" si="3"/>
        <v>0.49356666666666665</v>
      </c>
    </row>
    <row r="240" spans="1:5">
      <c r="A240" s="57">
        <v>44854</v>
      </c>
      <c r="B240" s="55">
        <v>0.48099999999999998</v>
      </c>
      <c r="C240" s="55">
        <v>0.49349999999999999</v>
      </c>
      <c r="D240" s="56">
        <v>0.4718</v>
      </c>
      <c r="E240" s="60">
        <f t="shared" si="3"/>
        <v>0.48209999999999997</v>
      </c>
    </row>
    <row r="241" spans="1:5">
      <c r="A241" s="57">
        <v>44860</v>
      </c>
      <c r="B241" s="55">
        <v>0.46700000000000003</v>
      </c>
      <c r="C241" s="55">
        <v>0.48149999999999998</v>
      </c>
      <c r="D241" s="56">
        <v>0.46339999999999998</v>
      </c>
      <c r="E241" s="60">
        <f t="shared" si="3"/>
        <v>0.47063333333333329</v>
      </c>
    </row>
    <row r="242" spans="1:5">
      <c r="A242" s="57">
        <v>44867</v>
      </c>
      <c r="B242" s="55">
        <v>0.45300000000000001</v>
      </c>
      <c r="C242" s="55">
        <v>0.46949999999999997</v>
      </c>
      <c r="D242" s="56">
        <v>0.45500000000000002</v>
      </c>
      <c r="E242" s="60">
        <f t="shared" si="3"/>
        <v>0.45916666666666667</v>
      </c>
    </row>
    <row r="243" spans="1:5">
      <c r="A243" s="57">
        <v>44874</v>
      </c>
      <c r="B243" s="55">
        <v>0.439</v>
      </c>
      <c r="C243" s="55">
        <v>0.45750000000000002</v>
      </c>
      <c r="D243" s="56">
        <v>0.4466</v>
      </c>
      <c r="E243" s="60">
        <f t="shared" si="3"/>
        <v>0.44770000000000004</v>
      </c>
    </row>
    <row r="244" spans="1:5">
      <c r="A244" s="57">
        <v>44881</v>
      </c>
      <c r="B244" s="55">
        <v>0.42499999999999999</v>
      </c>
      <c r="C244" s="55">
        <v>0.44550000000000001</v>
      </c>
      <c r="D244" s="56">
        <v>0.43819999999999998</v>
      </c>
      <c r="E244" s="60">
        <f t="shared" si="3"/>
        <v>0.43623333333333331</v>
      </c>
    </row>
    <row r="245" spans="1:5">
      <c r="A245" s="57">
        <v>44888</v>
      </c>
      <c r="B245" s="55">
        <v>0.41099999999999998</v>
      </c>
      <c r="C245" s="55">
        <v>0.4335</v>
      </c>
      <c r="D245" s="56">
        <v>0.42980000000000002</v>
      </c>
      <c r="E245" s="60">
        <f t="shared" si="3"/>
        <v>0.42476666666666668</v>
      </c>
    </row>
    <row r="246" spans="1:5">
      <c r="A246" s="57">
        <v>44895</v>
      </c>
      <c r="B246" s="55">
        <v>0.39700000000000002</v>
      </c>
      <c r="C246" s="55">
        <v>0.42149999999999999</v>
      </c>
      <c r="D246" s="56">
        <v>0.4214</v>
      </c>
      <c r="E246" s="60">
        <f t="shared" si="3"/>
        <v>0.4133</v>
      </c>
    </row>
    <row r="247" spans="1:5">
      <c r="A247" s="57">
        <v>44902</v>
      </c>
      <c r="B247" s="55">
        <v>0.38300000000000001</v>
      </c>
      <c r="C247" s="55">
        <v>0.40949999999999998</v>
      </c>
      <c r="D247" s="56">
        <v>0.41299999999999998</v>
      </c>
      <c r="E247" s="60">
        <f t="shared" si="3"/>
        <v>0.40183333333333332</v>
      </c>
    </row>
    <row r="248" spans="1:5">
      <c r="A248" s="57">
        <v>44909</v>
      </c>
      <c r="B248" s="55">
        <v>0.36899999999999999</v>
      </c>
      <c r="C248" s="55">
        <v>0.39750000000000002</v>
      </c>
      <c r="D248" s="56">
        <v>0.40460000000000002</v>
      </c>
      <c r="E248" s="60">
        <f t="shared" si="3"/>
        <v>0.3903666666666667</v>
      </c>
    </row>
    <row r="249" spans="1:5">
      <c r="A249" s="57">
        <v>44916</v>
      </c>
      <c r="B249" s="55">
        <v>0.35499999999999998</v>
      </c>
      <c r="C249" s="55">
        <v>0.38550000000000001</v>
      </c>
      <c r="D249" s="56">
        <v>0.3962</v>
      </c>
      <c r="E249" s="60">
        <f t="shared" si="3"/>
        <v>0.37889999999999996</v>
      </c>
    </row>
    <row r="250" spans="1:5">
      <c r="A250" s="57">
        <v>44923</v>
      </c>
      <c r="B250" s="55">
        <v>0.35499999999999998</v>
      </c>
      <c r="C250" s="55">
        <v>0.38550000000000001</v>
      </c>
      <c r="D250" s="56">
        <v>0.3962</v>
      </c>
      <c r="E250" s="60">
        <f t="shared" si="3"/>
        <v>0.37889999999999996</v>
      </c>
    </row>
    <row r="251" spans="1:5">
      <c r="A251" s="57">
        <v>44930</v>
      </c>
      <c r="B251" s="55">
        <v>0.35499999999999998</v>
      </c>
      <c r="C251" s="55">
        <v>0.38550000000000001</v>
      </c>
      <c r="D251" s="56">
        <v>0.3962</v>
      </c>
      <c r="E251" s="60">
        <f t="shared" si="3"/>
        <v>0.37889999999999996</v>
      </c>
    </row>
    <row r="252" spans="1:5">
      <c r="A252" s="57">
        <v>44937</v>
      </c>
      <c r="B252" s="55">
        <v>0.35499999999999998</v>
      </c>
      <c r="C252" s="55">
        <v>0.38550000000000001</v>
      </c>
      <c r="D252" s="56">
        <v>0.3962</v>
      </c>
      <c r="E252" s="60">
        <f t="shared" si="3"/>
        <v>0.37889999999999996</v>
      </c>
    </row>
    <row r="253" spans="1:5">
      <c r="A253" s="57">
        <v>44944</v>
      </c>
      <c r="B253" s="55">
        <v>0.35499999999999998</v>
      </c>
      <c r="C253" s="55">
        <v>0.38550000000000001</v>
      </c>
      <c r="D253" s="56">
        <v>0.3962</v>
      </c>
      <c r="E253" s="60">
        <f t="shared" si="3"/>
        <v>0.37889999999999996</v>
      </c>
    </row>
    <row r="254" spans="1:5">
      <c r="A254" s="57">
        <v>44951</v>
      </c>
      <c r="B254" s="55">
        <v>0.35499999999999998</v>
      </c>
      <c r="C254" s="55">
        <v>0.38550000000000001</v>
      </c>
      <c r="D254" s="56">
        <v>0.3962</v>
      </c>
      <c r="E254" s="60">
        <f t="shared" si="3"/>
        <v>0.37889999999999996</v>
      </c>
    </row>
    <row r="255" spans="1:5">
      <c r="A255" s="57">
        <v>44958</v>
      </c>
      <c r="B255" s="55">
        <v>0.35499999999999998</v>
      </c>
      <c r="C255" s="55">
        <v>0.38550000000000001</v>
      </c>
      <c r="D255" s="56">
        <v>0.3962</v>
      </c>
      <c r="E255" s="60">
        <f t="shared" si="3"/>
        <v>0.37889999999999996</v>
      </c>
    </row>
    <row r="256" spans="1:5">
      <c r="A256" s="57">
        <v>44965</v>
      </c>
      <c r="B256" s="55">
        <v>0.35499999999999998</v>
      </c>
      <c r="C256" s="55">
        <v>0.38550000000000001</v>
      </c>
      <c r="D256" s="56">
        <v>0.3962</v>
      </c>
      <c r="E256" s="60">
        <f t="shared" si="3"/>
        <v>0.37889999999999996</v>
      </c>
    </row>
    <row r="257" spans="1:5">
      <c r="A257" s="57">
        <v>44972</v>
      </c>
      <c r="B257" s="55">
        <v>0.35499999999999998</v>
      </c>
      <c r="C257" s="55">
        <v>0.38550000000000001</v>
      </c>
      <c r="D257" s="56">
        <v>0.3962</v>
      </c>
      <c r="E257" s="60">
        <f t="shared" si="3"/>
        <v>0.37889999999999996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287-2A7D-4619-A444-1E5620FA7E1A}">
  <dimension ref="A1:K1281"/>
  <sheetViews>
    <sheetView topLeftCell="B1" workbookViewId="0">
      <selection activeCell="E4" sqref="E4"/>
    </sheetView>
  </sheetViews>
  <sheetFormatPr defaultRowHeight="15.3"/>
  <cols>
    <col min="1" max="1" width="12.09765625" style="40" bestFit="1" customWidth="1"/>
    <col min="2" max="2" width="16.84765625" style="40" customWidth="1"/>
    <col min="3" max="3" width="8.796875" style="40"/>
    <col min="4" max="4" width="10.25" style="40" bestFit="1" customWidth="1"/>
    <col min="5" max="5" width="8.84765625" style="40" bestFit="1" customWidth="1"/>
    <col min="6" max="8" width="8.796875" style="40"/>
    <col min="9" max="9" width="13.94921875" style="40" customWidth="1"/>
    <col min="10" max="16384" width="8.796875" style="40"/>
  </cols>
  <sheetData>
    <row r="1" spans="1:11">
      <c r="A1" s="39"/>
      <c r="B1" s="40" t="s">
        <v>823</v>
      </c>
      <c r="D1" s="40" t="s">
        <v>824</v>
      </c>
      <c r="F1" s="40" t="s">
        <v>825</v>
      </c>
      <c r="J1" s="36"/>
      <c r="K1" s="37" t="s">
        <v>30</v>
      </c>
    </row>
    <row r="2" spans="1:11">
      <c r="A2" s="39"/>
      <c r="B2" s="40" t="s">
        <v>826</v>
      </c>
      <c r="D2" s="40" t="s">
        <v>827</v>
      </c>
      <c r="J2" s="36" t="s">
        <v>31</v>
      </c>
      <c r="K2" s="36" t="s">
        <v>32</v>
      </c>
    </row>
    <row r="3" spans="1:11">
      <c r="B3" s="41" t="s">
        <v>712</v>
      </c>
      <c r="D3" s="41">
        <v>43600</v>
      </c>
      <c r="E3" s="39">
        <v>0.15</v>
      </c>
      <c r="I3" s="39"/>
      <c r="J3" s="36" t="s">
        <v>33</v>
      </c>
      <c r="K3" s="36"/>
    </row>
    <row r="4" spans="1:11">
      <c r="B4" s="41" t="s">
        <v>713</v>
      </c>
      <c r="D4" s="41">
        <v>43607</v>
      </c>
      <c r="E4" s="39">
        <v>0.15</v>
      </c>
      <c r="I4" s="39"/>
      <c r="J4" s="36" t="s">
        <v>34</v>
      </c>
      <c r="K4" s="36" t="s">
        <v>35</v>
      </c>
    </row>
    <row r="5" spans="1:11">
      <c r="B5" s="41" t="s">
        <v>714</v>
      </c>
      <c r="D5" s="41">
        <v>43614</v>
      </c>
      <c r="E5" s="39">
        <v>0.15</v>
      </c>
      <c r="I5" s="39"/>
      <c r="J5" s="36" t="s">
        <v>36</v>
      </c>
      <c r="K5" s="36" t="s">
        <v>37</v>
      </c>
    </row>
    <row r="6" spans="1:11">
      <c r="B6" s="41">
        <v>43530</v>
      </c>
      <c r="D6" s="41">
        <v>43621</v>
      </c>
      <c r="E6" s="39">
        <v>0</v>
      </c>
      <c r="I6" s="39"/>
      <c r="J6" s="36" t="s">
        <v>38</v>
      </c>
      <c r="K6" s="36" t="s">
        <v>39</v>
      </c>
    </row>
    <row r="7" spans="1:11">
      <c r="B7" s="41">
        <v>43744</v>
      </c>
      <c r="D7" s="41">
        <v>43628</v>
      </c>
      <c r="E7" s="39">
        <v>0</v>
      </c>
      <c r="I7" s="39"/>
      <c r="J7" s="36" t="s">
        <v>40</v>
      </c>
      <c r="K7" s="36" t="s">
        <v>41</v>
      </c>
    </row>
    <row r="8" spans="1:11">
      <c r="B8" s="41" t="s">
        <v>715</v>
      </c>
      <c r="D8" s="41">
        <v>43635</v>
      </c>
      <c r="E8" s="39">
        <v>0</v>
      </c>
      <c r="I8" s="39"/>
      <c r="J8" s="36" t="s">
        <v>42</v>
      </c>
      <c r="K8" s="36">
        <v>459959877</v>
      </c>
    </row>
    <row r="9" spans="1:11">
      <c r="B9" s="41" t="s">
        <v>716</v>
      </c>
      <c r="D9" s="41">
        <v>43642</v>
      </c>
      <c r="E9" s="39">
        <v>0</v>
      </c>
      <c r="I9" s="39"/>
      <c r="J9" s="36" t="s">
        <v>43</v>
      </c>
      <c r="K9" s="36" t="s">
        <v>44</v>
      </c>
    </row>
    <row r="10" spans="1:11">
      <c r="B10" s="41">
        <v>43472</v>
      </c>
      <c r="D10" s="41">
        <v>43649</v>
      </c>
      <c r="E10" s="39">
        <v>-0.06</v>
      </c>
      <c r="I10" s="39"/>
      <c r="J10" s="36" t="s">
        <v>45</v>
      </c>
      <c r="K10" s="36"/>
    </row>
    <row r="11" spans="1:11">
      <c r="B11" s="41">
        <v>43684</v>
      </c>
      <c r="D11" s="41">
        <v>43656</v>
      </c>
      <c r="E11" s="39">
        <v>-0.06</v>
      </c>
      <c r="I11" s="39"/>
      <c r="J11" s="36" t="s">
        <v>46</v>
      </c>
      <c r="K11" s="36"/>
    </row>
    <row r="12" spans="1:11">
      <c r="B12" s="41" t="s">
        <v>717</v>
      </c>
      <c r="D12" s="41">
        <v>43663</v>
      </c>
      <c r="E12" s="39">
        <v>-0.06</v>
      </c>
      <c r="I12" s="39"/>
      <c r="J12" s="36" t="s">
        <v>47</v>
      </c>
      <c r="K12" s="36" t="s">
        <v>48</v>
      </c>
    </row>
    <row r="13" spans="1:11">
      <c r="B13" s="41" t="s">
        <v>718</v>
      </c>
      <c r="D13" s="41">
        <v>43670</v>
      </c>
      <c r="E13" s="39">
        <v>-0.06</v>
      </c>
      <c r="I13" s="39"/>
      <c r="J13" s="36" t="s">
        <v>49</v>
      </c>
      <c r="K13" s="38">
        <v>36251</v>
      </c>
    </row>
    <row r="14" spans="1:11">
      <c r="B14" s="41" t="s">
        <v>719</v>
      </c>
      <c r="D14" s="41">
        <v>43677</v>
      </c>
      <c r="E14" s="39">
        <v>-0.06</v>
      </c>
      <c r="I14" s="39"/>
      <c r="J14" s="36" t="s">
        <v>50</v>
      </c>
      <c r="K14" s="36" t="s">
        <v>51</v>
      </c>
    </row>
    <row r="15" spans="1:11">
      <c r="B15" s="41">
        <v>43593</v>
      </c>
      <c r="D15" s="41">
        <v>43684</v>
      </c>
      <c r="E15" s="39">
        <v>-0.2</v>
      </c>
      <c r="I15" s="39"/>
      <c r="J15" s="36" t="s">
        <v>52</v>
      </c>
      <c r="K15" s="38">
        <v>44959</v>
      </c>
    </row>
    <row r="16" spans="1:11">
      <c r="B16" s="41">
        <v>43807</v>
      </c>
      <c r="D16" s="41">
        <v>43691</v>
      </c>
      <c r="E16" s="39">
        <v>-0.2</v>
      </c>
      <c r="I16" s="39"/>
      <c r="J16" s="36" t="s">
        <v>53</v>
      </c>
      <c r="K16" s="36"/>
    </row>
    <row r="17" spans="2:11">
      <c r="B17" s="41" t="s">
        <v>720</v>
      </c>
      <c r="D17" s="41">
        <v>43698</v>
      </c>
      <c r="E17" s="39">
        <v>-0.2</v>
      </c>
      <c r="I17" s="39"/>
      <c r="J17" s="36" t="s">
        <v>54</v>
      </c>
      <c r="K17" s="36"/>
    </row>
    <row r="18" spans="2:11">
      <c r="B18" s="41" t="s">
        <v>721</v>
      </c>
      <c r="D18" s="41">
        <v>43705</v>
      </c>
      <c r="E18" s="39">
        <v>-0.2</v>
      </c>
      <c r="I18" s="39"/>
      <c r="J18" s="36" t="s">
        <v>55</v>
      </c>
      <c r="K18" s="36">
        <v>0.35250798722044602</v>
      </c>
    </row>
    <row r="19" spans="2:11">
      <c r="B19" s="41">
        <v>43505</v>
      </c>
      <c r="D19" s="41">
        <v>43712</v>
      </c>
      <c r="E19" s="39">
        <v>-0.24</v>
      </c>
      <c r="I19" s="39"/>
      <c r="J19" s="36" t="s">
        <v>56</v>
      </c>
      <c r="K19" s="36">
        <v>1.02329573135102</v>
      </c>
    </row>
    <row r="20" spans="2:11">
      <c r="B20" s="41">
        <v>43717</v>
      </c>
      <c r="D20" s="41">
        <v>43719</v>
      </c>
      <c r="E20" s="39">
        <v>-0.24</v>
      </c>
      <c r="I20" s="39"/>
      <c r="J20" s="36" t="s">
        <v>57</v>
      </c>
      <c r="K20" s="36">
        <v>1.01158080811718</v>
      </c>
    </row>
    <row r="21" spans="2:11">
      <c r="B21" s="41" t="s">
        <v>722</v>
      </c>
      <c r="D21" s="41">
        <v>43726</v>
      </c>
      <c r="E21" s="39">
        <v>-0.24</v>
      </c>
      <c r="I21" s="39"/>
      <c r="J21" s="36" t="s">
        <v>58</v>
      </c>
      <c r="K21" s="36">
        <v>0.105613461337468</v>
      </c>
    </row>
    <row r="22" spans="2:11">
      <c r="B22" s="41" t="s">
        <v>723</v>
      </c>
      <c r="D22" s="41">
        <v>43733</v>
      </c>
      <c r="E22" s="39">
        <v>-0.24</v>
      </c>
      <c r="I22" s="39"/>
      <c r="J22" s="36" t="s">
        <v>59</v>
      </c>
      <c r="K22" s="36">
        <v>-0.63895050615857096</v>
      </c>
    </row>
    <row r="23" spans="2:11">
      <c r="B23" s="41" t="s">
        <v>724</v>
      </c>
      <c r="D23" s="41">
        <v>43740</v>
      </c>
      <c r="E23" s="39">
        <v>-0.24</v>
      </c>
      <c r="I23" s="39"/>
      <c r="J23" s="36" t="s">
        <v>60</v>
      </c>
      <c r="K23" s="36">
        <v>2.8696677658102998</v>
      </c>
    </row>
    <row r="24" spans="2:11">
      <c r="B24" s="41">
        <v>43656</v>
      </c>
      <c r="D24" s="41">
        <v>43747</v>
      </c>
      <c r="E24" s="39">
        <v>-0.4</v>
      </c>
      <c r="I24" s="39"/>
      <c r="J24" s="36" t="s">
        <v>61</v>
      </c>
      <c r="K24" s="36">
        <v>-2.0499999999999998</v>
      </c>
    </row>
    <row r="25" spans="2:11">
      <c r="B25" s="41" t="s">
        <v>725</v>
      </c>
      <c r="D25" s="41">
        <v>43754</v>
      </c>
      <c r="E25" s="39">
        <v>-0.4</v>
      </c>
      <c r="I25" s="39"/>
      <c r="J25" s="36" t="s">
        <v>62</v>
      </c>
      <c r="K25" s="36">
        <v>3.375</v>
      </c>
    </row>
    <row r="26" spans="2:11">
      <c r="B26" s="41" t="s">
        <v>726</v>
      </c>
      <c r="D26" s="41">
        <v>43761</v>
      </c>
      <c r="E26" s="39">
        <v>-0.4</v>
      </c>
      <c r="I26" s="39"/>
      <c r="J26" s="36" t="s">
        <v>63</v>
      </c>
      <c r="K26" s="36">
        <v>1.4750000000000001</v>
      </c>
    </row>
    <row r="27" spans="2:11">
      <c r="B27" s="41" t="s">
        <v>727</v>
      </c>
      <c r="D27" s="41">
        <v>43768</v>
      </c>
      <c r="E27" s="39">
        <v>-0.4</v>
      </c>
      <c r="I27" s="39"/>
      <c r="J27" s="36" t="s">
        <v>64</v>
      </c>
      <c r="K27" s="36">
        <v>1252</v>
      </c>
    </row>
    <row r="28" spans="2:11">
      <c r="B28" s="41">
        <v>43566</v>
      </c>
      <c r="D28" s="41">
        <v>43775</v>
      </c>
      <c r="E28" s="39">
        <v>-0.35</v>
      </c>
      <c r="I28" s="39"/>
      <c r="J28" s="38">
        <v>36251</v>
      </c>
      <c r="K28" s="36">
        <v>-1.23</v>
      </c>
    </row>
    <row r="29" spans="2:11">
      <c r="B29" s="41">
        <v>43780</v>
      </c>
      <c r="D29" s="41">
        <v>43782</v>
      </c>
      <c r="E29" s="39">
        <v>-0.35</v>
      </c>
      <c r="I29" s="39"/>
      <c r="J29" s="38">
        <v>36465</v>
      </c>
      <c r="K29" s="36">
        <v>-1.23</v>
      </c>
    </row>
    <row r="30" spans="2:11">
      <c r="B30" s="41" t="s">
        <v>728</v>
      </c>
      <c r="D30" s="41">
        <v>43789</v>
      </c>
      <c r="E30" s="39">
        <v>-0.35</v>
      </c>
      <c r="I30" s="42"/>
      <c r="J30" s="36" t="s">
        <v>71</v>
      </c>
      <c r="K30" s="36">
        <v>-1.23</v>
      </c>
    </row>
    <row r="31" spans="2:11">
      <c r="B31" s="41" t="s">
        <v>729</v>
      </c>
      <c r="D31" s="41">
        <v>43796</v>
      </c>
      <c r="E31" s="39">
        <v>-0.35</v>
      </c>
      <c r="I31" s="42"/>
      <c r="J31" s="36" t="s">
        <v>72</v>
      </c>
      <c r="K31" s="36">
        <v>-1.23</v>
      </c>
    </row>
    <row r="32" spans="2:11">
      <c r="B32" s="41">
        <v>43508</v>
      </c>
      <c r="D32" s="41">
        <v>43803</v>
      </c>
      <c r="E32" s="39">
        <v>-0.1</v>
      </c>
      <c r="I32" s="39"/>
      <c r="J32" s="38">
        <v>36162</v>
      </c>
      <c r="K32" s="36">
        <v>-1.2224999999999999</v>
      </c>
    </row>
    <row r="33" spans="2:11">
      <c r="B33" s="41">
        <v>43720</v>
      </c>
      <c r="D33" s="41">
        <v>43810</v>
      </c>
      <c r="E33" s="39">
        <v>-0.1</v>
      </c>
      <c r="I33" s="39"/>
      <c r="J33" s="38">
        <v>36374</v>
      </c>
      <c r="K33" s="36">
        <v>-1.2224999999999999</v>
      </c>
    </row>
    <row r="34" spans="2:11">
      <c r="B34" s="41" t="s">
        <v>730</v>
      </c>
      <c r="D34" s="41">
        <v>43817</v>
      </c>
      <c r="E34" s="39">
        <v>-0.1</v>
      </c>
      <c r="I34" s="42"/>
      <c r="J34" s="36" t="s">
        <v>73</v>
      </c>
      <c r="K34" s="36">
        <v>-1.2224999999999999</v>
      </c>
    </row>
    <row r="35" spans="2:11">
      <c r="B35" s="41" t="s">
        <v>731</v>
      </c>
      <c r="D35" s="41">
        <v>43824</v>
      </c>
      <c r="E35" s="39">
        <v>-0.1</v>
      </c>
      <c r="I35" s="42"/>
      <c r="J35" s="36" t="s">
        <v>74</v>
      </c>
      <c r="K35" s="36">
        <v>-1.2224999999999999</v>
      </c>
    </row>
    <row r="36" spans="2:11">
      <c r="B36" s="41" t="s">
        <v>732</v>
      </c>
      <c r="D36" s="41">
        <v>43831</v>
      </c>
      <c r="E36" s="39">
        <v>-0.1</v>
      </c>
      <c r="I36" s="39"/>
      <c r="J36" s="38">
        <v>36163</v>
      </c>
      <c r="K36" s="36">
        <v>-0.92400000000000004</v>
      </c>
    </row>
    <row r="37" spans="2:11">
      <c r="B37" s="41">
        <v>43983</v>
      </c>
      <c r="D37" s="41">
        <v>43838</v>
      </c>
      <c r="E37" s="39">
        <v>0</v>
      </c>
      <c r="I37" s="39"/>
      <c r="J37" s="38">
        <v>36375</v>
      </c>
      <c r="K37" s="36">
        <v>-0.92400000000000004</v>
      </c>
    </row>
    <row r="38" spans="2:11">
      <c r="B38" s="41" t="s">
        <v>733</v>
      </c>
      <c r="D38" s="41">
        <v>43845</v>
      </c>
      <c r="E38" s="39">
        <v>0</v>
      </c>
      <c r="I38" s="42"/>
      <c r="J38" s="36" t="s">
        <v>75</v>
      </c>
      <c r="K38" s="36">
        <v>-0.92400000000000004</v>
      </c>
    </row>
    <row r="39" spans="2:11">
      <c r="B39" s="41" t="s">
        <v>734</v>
      </c>
      <c r="D39" s="41">
        <v>43852</v>
      </c>
      <c r="E39" s="39">
        <v>0</v>
      </c>
      <c r="I39" s="42"/>
      <c r="J39" s="36" t="s">
        <v>76</v>
      </c>
      <c r="K39" s="36">
        <v>-0.92400000000000004</v>
      </c>
    </row>
    <row r="40" spans="2:11">
      <c r="B40" s="41" t="s">
        <v>735</v>
      </c>
      <c r="D40" s="41">
        <v>43859</v>
      </c>
      <c r="E40" s="39">
        <v>0</v>
      </c>
      <c r="I40" s="39"/>
      <c r="J40" s="36" t="s">
        <v>77</v>
      </c>
      <c r="K40" s="36">
        <v>-0.92400000000000004</v>
      </c>
    </row>
    <row r="41" spans="2:11">
      <c r="B41" s="41">
        <v>43892</v>
      </c>
      <c r="D41" s="41">
        <v>43866</v>
      </c>
      <c r="E41" s="39">
        <v>-0.125</v>
      </c>
      <c r="I41" s="39"/>
      <c r="J41" s="38">
        <v>36284</v>
      </c>
      <c r="K41" s="36">
        <v>-0.96499999999999997</v>
      </c>
    </row>
    <row r="42" spans="2:11">
      <c r="B42" s="41">
        <v>44106</v>
      </c>
      <c r="D42" s="41">
        <v>43873</v>
      </c>
      <c r="E42" s="39">
        <v>-0.125</v>
      </c>
      <c r="I42" s="39"/>
      <c r="J42" s="38">
        <v>36498</v>
      </c>
      <c r="K42" s="36">
        <v>-0.96499999999999997</v>
      </c>
    </row>
    <row r="43" spans="2:11">
      <c r="B43" s="41" t="s">
        <v>736</v>
      </c>
      <c r="D43" s="41">
        <v>43880</v>
      </c>
      <c r="E43" s="39">
        <v>-0.125</v>
      </c>
      <c r="I43" s="42"/>
      <c r="J43" s="36" t="s">
        <v>78</v>
      </c>
      <c r="K43" s="36">
        <v>-0.96499999999999997</v>
      </c>
    </row>
    <row r="44" spans="2:11">
      <c r="B44" s="41" t="s">
        <v>737</v>
      </c>
      <c r="D44" s="41">
        <v>43887</v>
      </c>
      <c r="E44" s="39">
        <v>-0.125</v>
      </c>
      <c r="I44" s="42"/>
      <c r="J44" s="36" t="s">
        <v>79</v>
      </c>
      <c r="K44" s="36">
        <v>-0.96499999999999997</v>
      </c>
    </row>
    <row r="45" spans="2:11">
      <c r="B45" s="41">
        <v>43864</v>
      </c>
      <c r="D45" s="41">
        <v>43894</v>
      </c>
      <c r="E45" s="39">
        <v>-0.3</v>
      </c>
      <c r="I45" s="39"/>
      <c r="J45" s="38">
        <v>36224</v>
      </c>
      <c r="K45" s="36">
        <v>-0.68400000000000005</v>
      </c>
    </row>
    <row r="46" spans="2:11">
      <c r="B46" s="41">
        <v>44077</v>
      </c>
      <c r="D46" s="41">
        <v>43901</v>
      </c>
      <c r="E46" s="39">
        <v>-0.3</v>
      </c>
      <c r="I46" s="39"/>
      <c r="J46" s="38">
        <v>36438</v>
      </c>
      <c r="K46" s="36">
        <v>-0.68400000000000005</v>
      </c>
    </row>
    <row r="47" spans="2:11">
      <c r="B47" s="41" t="s">
        <v>738</v>
      </c>
      <c r="D47" s="41">
        <v>43908</v>
      </c>
      <c r="E47" s="39">
        <v>-0.3</v>
      </c>
      <c r="I47" s="42"/>
      <c r="J47" s="36" t="s">
        <v>80</v>
      </c>
      <c r="K47" s="36">
        <v>-0.68400000000000005</v>
      </c>
    </row>
    <row r="48" spans="2:11">
      <c r="B48" s="41" t="s">
        <v>739</v>
      </c>
      <c r="D48" s="41">
        <v>43915</v>
      </c>
      <c r="E48" s="39">
        <v>-0.3</v>
      </c>
      <c r="I48" s="42"/>
      <c r="J48" s="36" t="s">
        <v>81</v>
      </c>
      <c r="K48" s="36">
        <v>-0.68400000000000005</v>
      </c>
    </row>
    <row r="49" spans="2:11">
      <c r="B49" s="41" t="s">
        <v>740</v>
      </c>
      <c r="D49" s="41">
        <v>43922</v>
      </c>
      <c r="E49" s="39">
        <v>-0.3</v>
      </c>
      <c r="I49" s="39"/>
      <c r="J49" s="36" t="s">
        <v>82</v>
      </c>
      <c r="K49" s="36">
        <v>-0.68400000000000005</v>
      </c>
    </row>
    <row r="50" spans="2:11">
      <c r="B50" s="41">
        <v>43986</v>
      </c>
      <c r="D50" s="41">
        <v>43929</v>
      </c>
      <c r="E50" s="39">
        <v>-0.77500000000000002</v>
      </c>
      <c r="I50" s="39"/>
      <c r="J50" s="38">
        <v>36347</v>
      </c>
      <c r="K50" s="36">
        <v>-0.9</v>
      </c>
    </row>
    <row r="51" spans="2:11">
      <c r="B51" s="41" t="s">
        <v>741</v>
      </c>
      <c r="D51" s="41">
        <v>43936</v>
      </c>
      <c r="E51" s="39">
        <v>-0.77500000000000002</v>
      </c>
      <c r="I51" s="39"/>
      <c r="J51" s="36" t="s">
        <v>83</v>
      </c>
      <c r="K51" s="36">
        <v>-0.9</v>
      </c>
    </row>
    <row r="52" spans="2:11">
      <c r="B52" s="41" t="s">
        <v>742</v>
      </c>
      <c r="D52" s="41">
        <v>43943</v>
      </c>
      <c r="E52" s="39">
        <v>-0.77500000000000002</v>
      </c>
      <c r="I52" s="42"/>
      <c r="J52" s="36" t="s">
        <v>84</v>
      </c>
      <c r="K52" s="36">
        <v>-0.9</v>
      </c>
    </row>
    <row r="53" spans="2:11">
      <c r="B53" s="41" t="s">
        <v>743</v>
      </c>
      <c r="D53" s="41">
        <v>43950</v>
      </c>
      <c r="E53" s="39">
        <v>-0.77500000000000002</v>
      </c>
      <c r="I53" s="39"/>
      <c r="J53" s="36" t="s">
        <v>85</v>
      </c>
      <c r="K53" s="36">
        <v>-0.9</v>
      </c>
    </row>
    <row r="54" spans="2:11">
      <c r="B54" s="41">
        <v>43926</v>
      </c>
      <c r="D54" s="41">
        <v>43957</v>
      </c>
      <c r="E54" s="39">
        <v>-0.92500000000000004</v>
      </c>
      <c r="I54" s="39"/>
      <c r="J54" s="38">
        <v>36287</v>
      </c>
      <c r="K54" s="36">
        <v>-0.62749999999999995</v>
      </c>
    </row>
    <row r="55" spans="2:11">
      <c r="B55" s="41">
        <v>44140</v>
      </c>
      <c r="D55" s="41">
        <v>43964</v>
      </c>
      <c r="E55" s="39">
        <v>-0.92500000000000004</v>
      </c>
      <c r="I55" s="39"/>
      <c r="J55" s="38">
        <v>36501</v>
      </c>
      <c r="K55" s="36">
        <v>-0.62749999999999995</v>
      </c>
    </row>
    <row r="56" spans="2:11">
      <c r="B56" s="41" t="s">
        <v>744</v>
      </c>
      <c r="D56" s="41">
        <v>43971</v>
      </c>
      <c r="E56" s="39">
        <v>-0.92500000000000004</v>
      </c>
      <c r="I56" s="42"/>
      <c r="J56" s="36" t="s">
        <v>86</v>
      </c>
      <c r="K56" s="36">
        <v>-0.62749999999999995</v>
      </c>
    </row>
    <row r="57" spans="2:11">
      <c r="B57" s="41" t="s">
        <v>745</v>
      </c>
      <c r="D57" s="41">
        <v>43978</v>
      </c>
      <c r="E57" s="39">
        <v>-0.92500000000000004</v>
      </c>
      <c r="I57" s="42"/>
      <c r="J57" s="36" t="s">
        <v>87</v>
      </c>
      <c r="K57" s="36">
        <v>-0.62749999999999995</v>
      </c>
    </row>
    <row r="58" spans="2:11">
      <c r="B58" s="41">
        <v>43836</v>
      </c>
      <c r="D58" s="41">
        <v>43985</v>
      </c>
      <c r="E58" s="39">
        <v>-0.6</v>
      </c>
      <c r="I58" s="39"/>
      <c r="J58" s="38">
        <v>36199</v>
      </c>
      <c r="K58" s="36">
        <v>-0.46</v>
      </c>
    </row>
    <row r="59" spans="2:11">
      <c r="B59" s="41">
        <v>44049</v>
      </c>
      <c r="D59" s="41">
        <v>43992</v>
      </c>
      <c r="E59" s="39">
        <v>-0.6</v>
      </c>
      <c r="I59" s="39"/>
      <c r="J59" s="38">
        <v>36411</v>
      </c>
      <c r="K59" s="36">
        <v>-0.46</v>
      </c>
    </row>
    <row r="60" spans="2:11">
      <c r="B60" s="41" t="s">
        <v>746</v>
      </c>
      <c r="D60" s="41">
        <v>43999</v>
      </c>
      <c r="E60" s="39">
        <v>-0.6</v>
      </c>
      <c r="I60" s="42"/>
      <c r="J60" s="36" t="s">
        <v>88</v>
      </c>
      <c r="K60" s="36">
        <v>-0.46</v>
      </c>
    </row>
    <row r="61" spans="2:11">
      <c r="B61" s="41" t="s">
        <v>747</v>
      </c>
      <c r="D61" s="41">
        <v>44006</v>
      </c>
      <c r="E61" s="39">
        <v>-0.6</v>
      </c>
      <c r="I61" s="42"/>
      <c r="J61" s="36" t="s">
        <v>89</v>
      </c>
      <c r="K61" s="36">
        <v>-0.46</v>
      </c>
    </row>
    <row r="62" spans="2:11">
      <c r="B62" s="41" t="s">
        <v>748</v>
      </c>
      <c r="D62" s="41">
        <v>44013</v>
      </c>
      <c r="E62" s="39">
        <v>-0.6</v>
      </c>
      <c r="I62" s="39"/>
      <c r="J62" s="36" t="s">
        <v>90</v>
      </c>
      <c r="K62" s="36">
        <v>-0.46</v>
      </c>
    </row>
    <row r="63" spans="2:11">
      <c r="B63" s="41">
        <v>43989</v>
      </c>
      <c r="D63" s="41">
        <v>44020</v>
      </c>
      <c r="E63" s="39">
        <v>-0.6</v>
      </c>
      <c r="I63" s="39"/>
      <c r="J63" s="38">
        <v>36320</v>
      </c>
      <c r="K63" s="36">
        <v>-0.52500000000000002</v>
      </c>
    </row>
    <row r="64" spans="2:11">
      <c r="B64" s="41" t="s">
        <v>749</v>
      </c>
      <c r="D64" s="41">
        <v>44027</v>
      </c>
      <c r="E64" s="39">
        <v>-0.6</v>
      </c>
      <c r="I64" s="39"/>
      <c r="J64" s="36" t="s">
        <v>91</v>
      </c>
      <c r="K64" s="36">
        <v>-0.52500000000000002</v>
      </c>
    </row>
    <row r="65" spans="2:11">
      <c r="B65" s="41" t="s">
        <v>750</v>
      </c>
      <c r="D65" s="41">
        <v>44034</v>
      </c>
      <c r="E65" s="39">
        <v>-0.6</v>
      </c>
      <c r="I65" s="42"/>
      <c r="J65" s="36" t="s">
        <v>92</v>
      </c>
      <c r="K65" s="36">
        <v>-0.52500000000000002</v>
      </c>
    </row>
    <row r="66" spans="2:11">
      <c r="B66" s="41" t="s">
        <v>751</v>
      </c>
      <c r="D66" s="41">
        <v>44041</v>
      </c>
      <c r="E66" s="39">
        <v>-0.6</v>
      </c>
      <c r="I66" s="39"/>
      <c r="J66" s="36" t="s">
        <v>93</v>
      </c>
      <c r="K66" s="36">
        <v>-0.52500000000000002</v>
      </c>
    </row>
    <row r="67" spans="2:11">
      <c r="B67" s="41">
        <v>43898</v>
      </c>
      <c r="D67" s="41">
        <v>44048</v>
      </c>
      <c r="E67" s="39">
        <v>-0.4</v>
      </c>
      <c r="I67" s="39"/>
      <c r="J67" s="38">
        <v>36260</v>
      </c>
      <c r="K67" s="36">
        <v>-0.185</v>
      </c>
    </row>
    <row r="68" spans="2:11">
      <c r="B68" s="41">
        <v>44112</v>
      </c>
      <c r="D68" s="41">
        <v>44055</v>
      </c>
      <c r="E68" s="39">
        <v>-0.4</v>
      </c>
      <c r="I68" s="39"/>
      <c r="J68" s="38">
        <v>36474</v>
      </c>
      <c r="K68" s="36">
        <v>-0.185</v>
      </c>
    </row>
    <row r="69" spans="2:11">
      <c r="B69" s="41" t="s">
        <v>752</v>
      </c>
      <c r="D69" s="41">
        <v>44062</v>
      </c>
      <c r="E69" s="39">
        <v>-0.4</v>
      </c>
      <c r="I69" s="42"/>
      <c r="J69" s="36" t="s">
        <v>94</v>
      </c>
      <c r="K69" s="36">
        <v>-0.185</v>
      </c>
    </row>
    <row r="70" spans="2:11">
      <c r="B70" s="41" t="s">
        <v>753</v>
      </c>
      <c r="D70" s="41">
        <v>44069</v>
      </c>
      <c r="E70" s="39">
        <v>-0.4</v>
      </c>
      <c r="I70" s="42"/>
      <c r="J70" s="36" t="s">
        <v>95</v>
      </c>
      <c r="K70" s="36">
        <v>-0.185</v>
      </c>
    </row>
    <row r="71" spans="2:11">
      <c r="B71" s="41" t="s">
        <v>754</v>
      </c>
      <c r="D71" s="41">
        <v>44076</v>
      </c>
      <c r="E71" s="39">
        <v>-0.4</v>
      </c>
      <c r="I71" s="39"/>
      <c r="J71" s="38">
        <v>36171</v>
      </c>
      <c r="K71" s="36">
        <v>-0.20799999999999999</v>
      </c>
    </row>
    <row r="72" spans="2:11">
      <c r="B72" s="41">
        <v>44021</v>
      </c>
      <c r="D72" s="41">
        <v>44083</v>
      </c>
      <c r="E72" s="39">
        <v>-0.52500000000000002</v>
      </c>
      <c r="I72" s="39"/>
      <c r="J72" s="38">
        <v>36383</v>
      </c>
      <c r="K72" s="36">
        <v>-0.20799999999999999</v>
      </c>
    </row>
    <row r="73" spans="2:11">
      <c r="B73" s="41" t="s">
        <v>755</v>
      </c>
      <c r="D73" s="41">
        <v>44090</v>
      </c>
      <c r="E73" s="39">
        <v>-0.52500000000000002</v>
      </c>
      <c r="I73" s="42"/>
      <c r="J73" s="36" t="s">
        <v>96</v>
      </c>
      <c r="K73" s="36">
        <v>-0.20799999999999999</v>
      </c>
    </row>
    <row r="74" spans="2:11">
      <c r="B74" s="41" t="s">
        <v>756</v>
      </c>
      <c r="D74" s="41">
        <v>44097</v>
      </c>
      <c r="E74" s="39">
        <v>-0.52500000000000002</v>
      </c>
      <c r="I74" s="42"/>
      <c r="J74" s="36" t="s">
        <v>97</v>
      </c>
      <c r="K74" s="36">
        <v>-0.20799999999999999</v>
      </c>
    </row>
    <row r="75" spans="2:11">
      <c r="B75" s="41" t="s">
        <v>757</v>
      </c>
      <c r="D75" s="41">
        <v>44104</v>
      </c>
      <c r="E75" s="39">
        <v>-0.52500000000000002</v>
      </c>
      <c r="I75" s="39"/>
      <c r="J75" s="36" t="s">
        <v>98</v>
      </c>
      <c r="K75" s="36">
        <v>-0.20799999999999999</v>
      </c>
    </row>
    <row r="76" spans="2:11">
      <c r="B76" s="41">
        <v>43961</v>
      </c>
      <c r="D76" s="41">
        <v>44111</v>
      </c>
      <c r="E76" s="39">
        <v>-0.52500000000000002</v>
      </c>
      <c r="I76" s="39"/>
      <c r="J76" s="38">
        <v>36323</v>
      </c>
      <c r="K76" s="36">
        <v>-0.2</v>
      </c>
    </row>
    <row r="77" spans="2:11">
      <c r="B77" s="41">
        <v>44175</v>
      </c>
      <c r="D77" s="41">
        <v>44118</v>
      </c>
      <c r="E77" s="39">
        <v>-0.52500000000000002</v>
      </c>
      <c r="I77" s="39"/>
      <c r="J77" s="36" t="s">
        <v>99</v>
      </c>
      <c r="K77" s="36">
        <v>-0.2</v>
      </c>
    </row>
    <row r="78" spans="2:11">
      <c r="B78" s="41" t="s">
        <v>758</v>
      </c>
      <c r="D78" s="41">
        <v>44125</v>
      </c>
      <c r="E78" s="39">
        <v>-0.52500000000000002</v>
      </c>
      <c r="I78" s="42"/>
      <c r="J78" s="36" t="s">
        <v>100</v>
      </c>
      <c r="K78" s="36">
        <v>-0.2</v>
      </c>
    </row>
    <row r="79" spans="2:11">
      <c r="B79" s="41" t="s">
        <v>759</v>
      </c>
      <c r="D79" s="41">
        <v>44132</v>
      </c>
      <c r="E79" s="39">
        <v>-0.52500000000000002</v>
      </c>
      <c r="I79" s="39"/>
      <c r="J79" s="36" t="s">
        <v>101</v>
      </c>
      <c r="K79" s="36">
        <v>-0.2</v>
      </c>
    </row>
    <row r="80" spans="2:11">
      <c r="B80" s="41">
        <v>43872</v>
      </c>
      <c r="D80" s="41">
        <v>44139</v>
      </c>
      <c r="E80" s="39">
        <v>-0.3</v>
      </c>
      <c r="I80" s="39"/>
      <c r="J80" s="38">
        <v>36586</v>
      </c>
      <c r="K80" s="36">
        <v>0</v>
      </c>
    </row>
    <row r="81" spans="2:11">
      <c r="B81" s="41">
        <v>44085</v>
      </c>
      <c r="D81" s="41">
        <v>44146</v>
      </c>
      <c r="E81" s="39">
        <v>-0.3</v>
      </c>
      <c r="I81" s="39"/>
      <c r="J81" s="38">
        <v>36800</v>
      </c>
      <c r="K81" s="36">
        <v>0</v>
      </c>
    </row>
    <row r="82" spans="2:11">
      <c r="B82" s="41" t="s">
        <v>760</v>
      </c>
      <c r="D82" s="41">
        <v>44153</v>
      </c>
      <c r="E82" s="39">
        <v>-0.3</v>
      </c>
      <c r="I82" s="42"/>
      <c r="J82" s="36" t="s">
        <v>102</v>
      </c>
      <c r="K82" s="36">
        <v>0</v>
      </c>
    </row>
    <row r="83" spans="2:11">
      <c r="B83" s="41" t="s">
        <v>761</v>
      </c>
      <c r="D83" s="41">
        <v>44160</v>
      </c>
      <c r="E83" s="39">
        <v>-0.3</v>
      </c>
      <c r="I83" s="42"/>
      <c r="J83" s="36" t="s">
        <v>103</v>
      </c>
      <c r="K83" s="36">
        <v>0</v>
      </c>
    </row>
    <row r="84" spans="2:11">
      <c r="B84" s="41" t="s">
        <v>762</v>
      </c>
      <c r="D84" s="41">
        <v>44167</v>
      </c>
      <c r="E84" s="39">
        <v>-0.3</v>
      </c>
      <c r="I84" s="39"/>
      <c r="J84" s="36" t="s">
        <v>104</v>
      </c>
      <c r="K84" s="36">
        <v>0</v>
      </c>
    </row>
    <row r="85" spans="2:11">
      <c r="B85" s="41">
        <v>44024</v>
      </c>
      <c r="D85" s="41">
        <v>44174</v>
      </c>
      <c r="E85" s="39">
        <v>-0.1</v>
      </c>
      <c r="I85" s="39"/>
      <c r="J85" s="38">
        <v>36709</v>
      </c>
      <c r="K85" s="36">
        <v>0.25</v>
      </c>
    </row>
    <row r="86" spans="2:11">
      <c r="B86" s="41" t="s">
        <v>763</v>
      </c>
      <c r="D86" s="41">
        <v>44181</v>
      </c>
      <c r="E86" s="39">
        <v>-0.1</v>
      </c>
      <c r="I86" s="39"/>
      <c r="J86" s="36" t="s">
        <v>105</v>
      </c>
      <c r="K86" s="36">
        <v>0.25</v>
      </c>
    </row>
    <row r="87" spans="2:11">
      <c r="B87" s="41" t="s">
        <v>764</v>
      </c>
      <c r="D87" s="41">
        <v>44188</v>
      </c>
      <c r="E87" s="39">
        <v>-0.1</v>
      </c>
      <c r="I87" s="42"/>
      <c r="J87" s="36" t="s">
        <v>106</v>
      </c>
      <c r="K87" s="36">
        <v>0.25</v>
      </c>
    </row>
    <row r="88" spans="2:11">
      <c r="B88" s="41" t="s">
        <v>765</v>
      </c>
      <c r="D88" s="41">
        <v>44195</v>
      </c>
      <c r="E88" s="39">
        <v>-0.1</v>
      </c>
      <c r="I88" s="39"/>
      <c r="J88" s="36" t="s">
        <v>107</v>
      </c>
      <c r="K88" s="36">
        <v>0.25</v>
      </c>
    </row>
    <row r="89" spans="2:11">
      <c r="B89" s="41">
        <v>44287</v>
      </c>
      <c r="D89" s="41">
        <v>44202</v>
      </c>
      <c r="E89" s="39">
        <v>7.4999999999999997E-2</v>
      </c>
      <c r="I89" s="39"/>
      <c r="J89" s="38">
        <v>36680</v>
      </c>
      <c r="K89" s="36">
        <v>0.47499999999999998</v>
      </c>
    </row>
    <row r="90" spans="2:11">
      <c r="B90" s="41">
        <v>44501</v>
      </c>
      <c r="D90" s="41">
        <v>44209</v>
      </c>
      <c r="E90" s="39">
        <v>7.4999999999999997E-2</v>
      </c>
      <c r="I90" s="39"/>
      <c r="J90" s="36" t="s">
        <v>108</v>
      </c>
      <c r="K90" s="36">
        <v>0.47499999999999998</v>
      </c>
    </row>
    <row r="91" spans="2:11">
      <c r="B91" s="41" t="s">
        <v>766</v>
      </c>
      <c r="D91" s="41">
        <v>44216</v>
      </c>
      <c r="E91" s="39">
        <v>7.4999999999999997E-2</v>
      </c>
      <c r="I91" s="42"/>
      <c r="J91" s="36" t="s">
        <v>109</v>
      </c>
      <c r="K91" s="36">
        <v>0.47499999999999998</v>
      </c>
    </row>
    <row r="92" spans="2:11">
      <c r="B92" s="41" t="s">
        <v>767</v>
      </c>
      <c r="D92" s="41">
        <v>44223</v>
      </c>
      <c r="E92" s="39">
        <v>7.4999999999999997E-2</v>
      </c>
      <c r="I92" s="39"/>
      <c r="J92" s="36" t="s">
        <v>110</v>
      </c>
      <c r="K92" s="36">
        <v>0.47499999999999998</v>
      </c>
    </row>
    <row r="93" spans="2:11">
      <c r="B93" s="41">
        <v>44198</v>
      </c>
      <c r="D93" s="41">
        <v>44230</v>
      </c>
      <c r="E93" s="39">
        <v>0.42499999999999999</v>
      </c>
      <c r="I93" s="39"/>
      <c r="J93" s="38">
        <v>36589</v>
      </c>
      <c r="K93" s="36">
        <v>0.65</v>
      </c>
    </row>
    <row r="94" spans="2:11">
      <c r="B94" s="41">
        <v>44410</v>
      </c>
      <c r="D94" s="41">
        <v>44237</v>
      </c>
      <c r="E94" s="39">
        <v>0.42499999999999999</v>
      </c>
      <c r="I94" s="39"/>
      <c r="J94" s="38">
        <v>36803</v>
      </c>
      <c r="K94" s="36">
        <v>0.65</v>
      </c>
    </row>
    <row r="95" spans="2:11">
      <c r="B95" s="41" t="s">
        <v>768</v>
      </c>
      <c r="D95" s="41">
        <v>44244</v>
      </c>
      <c r="E95" s="39">
        <v>0.42499999999999999</v>
      </c>
      <c r="I95" s="42"/>
      <c r="J95" s="36" t="s">
        <v>111</v>
      </c>
      <c r="K95" s="36">
        <v>0.65</v>
      </c>
    </row>
    <row r="96" spans="2:11">
      <c r="B96" s="41" t="s">
        <v>769</v>
      </c>
      <c r="D96" s="41">
        <v>44251</v>
      </c>
      <c r="E96" s="39">
        <v>0.42499999999999999</v>
      </c>
      <c r="I96" s="42"/>
      <c r="J96" s="36" t="s">
        <v>112</v>
      </c>
      <c r="K96" s="36">
        <v>0.65</v>
      </c>
    </row>
    <row r="97" spans="2:11">
      <c r="B97" s="41">
        <v>44199</v>
      </c>
      <c r="D97" s="41">
        <v>44258</v>
      </c>
      <c r="E97" s="39">
        <v>0.88</v>
      </c>
      <c r="I97" s="39"/>
      <c r="J97" s="38">
        <v>36530</v>
      </c>
      <c r="K97" s="36">
        <v>0.5</v>
      </c>
    </row>
    <row r="98" spans="2:11">
      <c r="B98" s="41">
        <v>44411</v>
      </c>
      <c r="D98" s="41">
        <v>44265</v>
      </c>
      <c r="E98" s="39">
        <v>0.88</v>
      </c>
      <c r="I98" s="39"/>
      <c r="J98" s="38">
        <v>36743</v>
      </c>
      <c r="K98" s="36">
        <v>0.5</v>
      </c>
    </row>
    <row r="99" spans="2:11">
      <c r="B99" s="41" t="s">
        <v>770</v>
      </c>
      <c r="D99" s="41">
        <v>44272</v>
      </c>
      <c r="E99" s="39">
        <v>0.88</v>
      </c>
      <c r="I99" s="42"/>
      <c r="J99" s="36" t="s">
        <v>113</v>
      </c>
      <c r="K99" s="36">
        <v>0.5</v>
      </c>
    </row>
    <row r="100" spans="2:11">
      <c r="B100" s="41" t="s">
        <v>771</v>
      </c>
      <c r="D100" s="41">
        <v>44279</v>
      </c>
      <c r="E100" s="39">
        <v>0.88</v>
      </c>
      <c r="I100" s="42"/>
      <c r="J100" s="36" t="s">
        <v>114</v>
      </c>
      <c r="K100" s="36">
        <v>0.5</v>
      </c>
    </row>
    <row r="101" spans="2:11">
      <c r="B101" s="41" t="s">
        <v>772</v>
      </c>
      <c r="D101" s="41">
        <v>44286</v>
      </c>
      <c r="E101" s="39">
        <v>0.88</v>
      </c>
      <c r="I101" s="39"/>
      <c r="J101" s="36" t="s">
        <v>115</v>
      </c>
      <c r="K101" s="36">
        <v>0.5</v>
      </c>
    </row>
    <row r="102" spans="2:11">
      <c r="B102" s="41">
        <v>44320</v>
      </c>
      <c r="D102" s="41">
        <v>44293</v>
      </c>
      <c r="E102" s="39">
        <v>1.7</v>
      </c>
      <c r="I102" s="39"/>
      <c r="J102" s="38">
        <v>36652</v>
      </c>
      <c r="K102" s="36">
        <v>0.75</v>
      </c>
    </row>
    <row r="103" spans="2:11">
      <c r="B103" s="41">
        <v>44534</v>
      </c>
      <c r="D103" s="41">
        <v>44300</v>
      </c>
      <c r="E103" s="39">
        <v>1.7</v>
      </c>
      <c r="I103" s="39"/>
      <c r="J103" s="38">
        <v>36866</v>
      </c>
      <c r="K103" s="36">
        <v>0.75</v>
      </c>
    </row>
    <row r="104" spans="2:11">
      <c r="B104" s="41" t="s">
        <v>773</v>
      </c>
      <c r="D104" s="41">
        <v>44307</v>
      </c>
      <c r="E104" s="39">
        <v>1.7</v>
      </c>
      <c r="I104" s="42"/>
      <c r="J104" s="36" t="s">
        <v>116</v>
      </c>
      <c r="K104" s="36">
        <v>0.75</v>
      </c>
    </row>
    <row r="105" spans="2:11">
      <c r="B105" s="41" t="s">
        <v>774</v>
      </c>
      <c r="D105" s="41">
        <v>44314</v>
      </c>
      <c r="E105" s="39">
        <v>1.7</v>
      </c>
      <c r="I105" s="42"/>
      <c r="J105" s="36" t="s">
        <v>117</v>
      </c>
      <c r="K105" s="36">
        <v>0.75</v>
      </c>
    </row>
    <row r="106" spans="2:11">
      <c r="B106" s="41">
        <v>44260</v>
      </c>
      <c r="D106" s="41">
        <v>44321</v>
      </c>
      <c r="E106" s="39">
        <v>1.8</v>
      </c>
      <c r="I106" s="39"/>
      <c r="J106" s="38">
        <v>36592</v>
      </c>
      <c r="K106" s="36">
        <v>0.9</v>
      </c>
    </row>
    <row r="107" spans="2:11">
      <c r="B107" s="41">
        <v>44474</v>
      </c>
      <c r="D107" s="41">
        <v>44328</v>
      </c>
      <c r="E107" s="39">
        <v>1.8</v>
      </c>
      <c r="I107" s="39"/>
      <c r="J107" s="38">
        <v>36806</v>
      </c>
      <c r="K107" s="36">
        <v>0.9</v>
      </c>
    </row>
    <row r="108" spans="2:11">
      <c r="B108" s="41" t="s">
        <v>775</v>
      </c>
      <c r="D108" s="41">
        <v>44335</v>
      </c>
      <c r="E108" s="39">
        <v>1.8</v>
      </c>
      <c r="I108" s="42"/>
      <c r="J108" s="36" t="s">
        <v>118</v>
      </c>
      <c r="K108" s="36">
        <v>0.9</v>
      </c>
    </row>
    <row r="109" spans="2:11">
      <c r="B109" s="41" t="s">
        <v>776</v>
      </c>
      <c r="D109" s="41">
        <v>44342</v>
      </c>
      <c r="E109" s="39">
        <v>1.8</v>
      </c>
      <c r="I109" s="42"/>
      <c r="J109" s="36" t="s">
        <v>119</v>
      </c>
      <c r="K109" s="36">
        <v>0.9</v>
      </c>
    </row>
    <row r="110" spans="2:11">
      <c r="B110" s="41" t="s">
        <v>777</v>
      </c>
      <c r="D110" s="41">
        <v>44349</v>
      </c>
      <c r="E110" s="39">
        <v>1.8</v>
      </c>
      <c r="I110" s="39"/>
      <c r="J110" s="36" t="s">
        <v>120</v>
      </c>
      <c r="K110" s="36">
        <v>0.9</v>
      </c>
    </row>
    <row r="111" spans="2:11">
      <c r="B111" s="41">
        <v>44383</v>
      </c>
      <c r="D111" s="41">
        <v>44356</v>
      </c>
      <c r="E111" s="39">
        <v>2.2000000000000002</v>
      </c>
      <c r="I111" s="39"/>
      <c r="J111" s="38">
        <v>36715</v>
      </c>
      <c r="K111" s="36">
        <v>0.97499999999999998</v>
      </c>
    </row>
    <row r="112" spans="2:11">
      <c r="B112" s="41" t="s">
        <v>778</v>
      </c>
      <c r="D112" s="41">
        <v>44363</v>
      </c>
      <c r="E112" s="39">
        <v>2.2000000000000002</v>
      </c>
      <c r="I112" s="39"/>
      <c r="J112" s="36" t="s">
        <v>121</v>
      </c>
      <c r="K112" s="36">
        <v>0.97499999999999998</v>
      </c>
    </row>
    <row r="113" spans="2:11">
      <c r="B113" s="41" t="s">
        <v>779</v>
      </c>
      <c r="D113" s="41">
        <v>44370</v>
      </c>
      <c r="E113" s="39">
        <v>2.2000000000000002</v>
      </c>
      <c r="I113" s="42"/>
      <c r="J113" s="36" t="s">
        <v>122</v>
      </c>
      <c r="K113" s="36">
        <v>0.97499999999999998</v>
      </c>
    </row>
    <row r="114" spans="2:11">
      <c r="B114" s="41" t="s">
        <v>780</v>
      </c>
      <c r="D114" s="41">
        <v>44377</v>
      </c>
      <c r="E114" s="39">
        <v>2.2000000000000002</v>
      </c>
      <c r="I114" s="39"/>
      <c r="J114" s="36" t="s">
        <v>123</v>
      </c>
      <c r="K114" s="36">
        <v>0.97499999999999998</v>
      </c>
    </row>
    <row r="115" spans="2:11">
      <c r="B115" s="41">
        <v>44323</v>
      </c>
      <c r="D115" s="41">
        <v>44384</v>
      </c>
      <c r="E115" s="39">
        <v>2.25</v>
      </c>
      <c r="I115" s="39"/>
      <c r="J115" s="38">
        <v>36625</v>
      </c>
      <c r="K115" s="36">
        <v>0.92500000000000004</v>
      </c>
    </row>
    <row r="116" spans="2:11">
      <c r="B116" s="41">
        <v>44537</v>
      </c>
      <c r="D116" s="41">
        <v>44391</v>
      </c>
      <c r="E116" s="39">
        <v>2.25</v>
      </c>
      <c r="I116" s="39"/>
      <c r="J116" s="38">
        <v>36839</v>
      </c>
      <c r="K116" s="36">
        <v>0.92500000000000004</v>
      </c>
    </row>
    <row r="117" spans="2:11">
      <c r="B117" s="41" t="s">
        <v>781</v>
      </c>
      <c r="D117" s="41">
        <v>44398</v>
      </c>
      <c r="E117" s="39">
        <v>2.25</v>
      </c>
      <c r="I117" s="42"/>
      <c r="J117" s="36" t="s">
        <v>124</v>
      </c>
      <c r="K117" s="36">
        <v>0.92500000000000004</v>
      </c>
    </row>
    <row r="118" spans="2:11">
      <c r="B118" s="41" t="s">
        <v>782</v>
      </c>
      <c r="D118" s="41">
        <v>44405</v>
      </c>
      <c r="E118" s="39">
        <v>2.25</v>
      </c>
      <c r="I118" s="42"/>
      <c r="J118" s="36" t="s">
        <v>125</v>
      </c>
      <c r="K118" s="36">
        <v>0.92500000000000004</v>
      </c>
    </row>
    <row r="119" spans="2:11">
      <c r="B119" s="41">
        <v>44235</v>
      </c>
      <c r="D119" s="41">
        <v>44412</v>
      </c>
      <c r="E119" s="39">
        <v>1.9</v>
      </c>
      <c r="I119" s="39"/>
      <c r="J119" s="38">
        <v>36566</v>
      </c>
      <c r="K119" s="36">
        <v>0.72</v>
      </c>
    </row>
    <row r="120" spans="2:11">
      <c r="B120" s="41">
        <v>44447</v>
      </c>
      <c r="D120" s="41">
        <v>44419</v>
      </c>
      <c r="E120" s="39">
        <v>1.9</v>
      </c>
      <c r="I120" s="39"/>
      <c r="J120" s="38">
        <v>36779</v>
      </c>
      <c r="K120" s="36">
        <v>0.72</v>
      </c>
    </row>
    <row r="121" spans="2:11">
      <c r="B121" s="41" t="s">
        <v>783</v>
      </c>
      <c r="D121" s="41">
        <v>44426</v>
      </c>
      <c r="E121" s="39">
        <v>1.9</v>
      </c>
      <c r="I121" s="42"/>
      <c r="J121" s="36" t="s">
        <v>126</v>
      </c>
      <c r="K121" s="36">
        <v>0.72</v>
      </c>
    </row>
    <row r="122" spans="2:11">
      <c r="B122" s="41" t="s">
        <v>784</v>
      </c>
      <c r="D122" s="41">
        <v>44433</v>
      </c>
      <c r="E122" s="39">
        <v>1.9</v>
      </c>
      <c r="I122" s="42"/>
      <c r="J122" s="36" t="s">
        <v>127</v>
      </c>
      <c r="K122" s="36">
        <v>0.72</v>
      </c>
    </row>
    <row r="123" spans="2:11">
      <c r="B123" s="41" t="s">
        <v>785</v>
      </c>
      <c r="D123" s="41">
        <v>44440</v>
      </c>
      <c r="E123" s="39">
        <v>1.9</v>
      </c>
      <c r="I123" s="39"/>
      <c r="J123" s="36" t="s">
        <v>128</v>
      </c>
      <c r="K123" s="36">
        <v>0.72</v>
      </c>
    </row>
    <row r="124" spans="2:11">
      <c r="B124" s="41">
        <v>44356</v>
      </c>
      <c r="D124" s="41">
        <v>44447</v>
      </c>
      <c r="E124" s="39">
        <v>2.6749999999999998</v>
      </c>
      <c r="I124" s="39"/>
      <c r="J124" s="38">
        <v>36688</v>
      </c>
      <c r="K124" s="36">
        <v>0.875</v>
      </c>
    </row>
    <row r="125" spans="2:11">
      <c r="B125" s="41" t="s">
        <v>786</v>
      </c>
      <c r="D125" s="41">
        <v>44454</v>
      </c>
      <c r="E125" s="39">
        <v>2.6749999999999998</v>
      </c>
      <c r="I125" s="39"/>
      <c r="J125" s="36" t="s">
        <v>129</v>
      </c>
      <c r="K125" s="36">
        <v>0.875</v>
      </c>
    </row>
    <row r="126" spans="2:11">
      <c r="B126" s="41" t="s">
        <v>787</v>
      </c>
      <c r="D126" s="41">
        <v>44461</v>
      </c>
      <c r="E126" s="39">
        <v>2.6749999999999998</v>
      </c>
      <c r="I126" s="42"/>
      <c r="J126" s="36" t="s">
        <v>130</v>
      </c>
      <c r="K126" s="36">
        <v>0.875</v>
      </c>
    </row>
    <row r="127" spans="2:11">
      <c r="B127" s="41" t="s">
        <v>788</v>
      </c>
      <c r="D127" s="41">
        <v>44468</v>
      </c>
      <c r="E127" s="39">
        <v>2.6749999999999998</v>
      </c>
      <c r="I127" s="39"/>
      <c r="J127" s="36" t="s">
        <v>131</v>
      </c>
      <c r="K127" s="36">
        <v>0.875</v>
      </c>
    </row>
    <row r="128" spans="2:11">
      <c r="B128" s="41">
        <v>44296</v>
      </c>
      <c r="D128" s="41">
        <v>44475</v>
      </c>
      <c r="E128" s="39">
        <v>3.375</v>
      </c>
      <c r="I128" s="39"/>
      <c r="J128" s="38">
        <v>36628</v>
      </c>
      <c r="K128" s="36">
        <v>0.7</v>
      </c>
    </row>
    <row r="129" spans="2:11">
      <c r="B129" s="41">
        <v>44510</v>
      </c>
      <c r="D129" s="41">
        <v>44482</v>
      </c>
      <c r="E129" s="39">
        <v>3.375</v>
      </c>
      <c r="I129" s="39"/>
      <c r="J129" s="38">
        <v>36842</v>
      </c>
      <c r="K129" s="36">
        <v>0.7</v>
      </c>
    </row>
    <row r="130" spans="2:11">
      <c r="B130" s="41" t="s">
        <v>789</v>
      </c>
      <c r="D130" s="41">
        <v>44489</v>
      </c>
      <c r="E130" s="39">
        <v>3.375</v>
      </c>
      <c r="I130" s="42"/>
      <c r="J130" s="36" t="s">
        <v>132</v>
      </c>
      <c r="K130" s="36">
        <v>0.7</v>
      </c>
    </row>
    <row r="131" spans="2:11">
      <c r="B131" s="41" t="s">
        <v>790</v>
      </c>
      <c r="D131" s="41">
        <v>44496</v>
      </c>
      <c r="E131" s="39">
        <v>3.375</v>
      </c>
      <c r="I131" s="42"/>
      <c r="J131" s="36" t="s">
        <v>133</v>
      </c>
      <c r="K131" s="36">
        <v>0.7</v>
      </c>
    </row>
    <row r="132" spans="2:11">
      <c r="B132" s="41">
        <v>44207</v>
      </c>
      <c r="D132" s="41">
        <v>44503</v>
      </c>
      <c r="E132" s="39">
        <v>2.58</v>
      </c>
      <c r="I132" s="39"/>
      <c r="J132" s="38">
        <v>36892</v>
      </c>
      <c r="K132" s="36">
        <v>0.28000000000000003</v>
      </c>
    </row>
    <row r="133" spans="2:11">
      <c r="B133" s="41">
        <v>44419</v>
      </c>
      <c r="D133" s="41">
        <v>44510</v>
      </c>
      <c r="E133" s="39">
        <v>2.58</v>
      </c>
      <c r="I133" s="39"/>
      <c r="J133" s="38">
        <v>37104</v>
      </c>
      <c r="K133" s="36">
        <v>0.28000000000000003</v>
      </c>
    </row>
    <row r="134" spans="2:11">
      <c r="B134" s="41" t="s">
        <v>791</v>
      </c>
      <c r="D134" s="41">
        <v>44517</v>
      </c>
      <c r="E134" s="39">
        <v>2.58</v>
      </c>
      <c r="I134" s="42"/>
      <c r="J134" s="36" t="s">
        <v>134</v>
      </c>
      <c r="K134" s="36">
        <v>0.28000000000000003</v>
      </c>
    </row>
    <row r="135" spans="2:11">
      <c r="B135" s="41" t="s">
        <v>792</v>
      </c>
      <c r="D135" s="41">
        <v>44524</v>
      </c>
      <c r="E135" s="39">
        <v>2.58</v>
      </c>
      <c r="I135" s="42"/>
      <c r="J135" s="36" t="s">
        <v>135</v>
      </c>
      <c r="K135" s="36">
        <v>0.28000000000000003</v>
      </c>
    </row>
    <row r="136" spans="2:11">
      <c r="B136" s="41" t="s">
        <v>793</v>
      </c>
      <c r="D136" s="41">
        <v>44531</v>
      </c>
      <c r="E136" s="39">
        <v>2.58</v>
      </c>
      <c r="I136" s="39"/>
      <c r="J136" s="36" t="s">
        <v>136</v>
      </c>
      <c r="K136" s="36">
        <v>0.28000000000000003</v>
      </c>
    </row>
    <row r="137" spans="2:11">
      <c r="B137" s="41">
        <v>44359</v>
      </c>
      <c r="D137" s="41">
        <v>44538</v>
      </c>
      <c r="E137" s="39">
        <v>2.5750000000000002</v>
      </c>
      <c r="I137" s="39"/>
      <c r="J137" s="38">
        <v>37013</v>
      </c>
      <c r="K137" s="36">
        <v>0.22500000000000001</v>
      </c>
    </row>
    <row r="138" spans="2:11">
      <c r="B138" s="41" t="s">
        <v>794</v>
      </c>
      <c r="D138" s="41">
        <v>44545</v>
      </c>
      <c r="E138" s="39">
        <v>2.5750000000000002</v>
      </c>
      <c r="I138" s="39"/>
      <c r="J138" s="38">
        <v>37227</v>
      </c>
      <c r="K138" s="36">
        <v>0.22500000000000001</v>
      </c>
    </row>
    <row r="139" spans="2:11">
      <c r="B139" s="41" t="s">
        <v>795</v>
      </c>
      <c r="D139" s="41">
        <v>44552</v>
      </c>
      <c r="E139" s="39">
        <v>2.5750000000000002</v>
      </c>
      <c r="I139" s="42"/>
      <c r="J139" s="36" t="s">
        <v>137</v>
      </c>
      <c r="K139" s="36">
        <v>0.22500000000000001</v>
      </c>
    </row>
    <row r="140" spans="2:11">
      <c r="B140" s="41" t="s">
        <v>796</v>
      </c>
      <c r="D140" s="41">
        <v>44559</v>
      </c>
      <c r="E140" s="39">
        <v>2.5750000000000002</v>
      </c>
      <c r="I140" s="42"/>
      <c r="J140" s="36" t="s">
        <v>138</v>
      </c>
      <c r="K140" s="36">
        <v>0.22500000000000001</v>
      </c>
    </row>
    <row r="141" spans="2:11">
      <c r="B141" s="41">
        <v>44621</v>
      </c>
      <c r="D141" s="41">
        <v>44566</v>
      </c>
      <c r="E141" s="39">
        <v>1.82</v>
      </c>
      <c r="I141" s="39"/>
      <c r="J141" s="38">
        <v>37014</v>
      </c>
      <c r="K141" s="36">
        <v>0.05</v>
      </c>
    </row>
    <row r="142" spans="2:11">
      <c r="B142" s="41">
        <v>44835</v>
      </c>
      <c r="D142" s="41">
        <v>44573</v>
      </c>
      <c r="E142" s="39">
        <v>1.82</v>
      </c>
      <c r="I142" s="39"/>
      <c r="J142" s="38">
        <v>37228</v>
      </c>
      <c r="K142" s="36">
        <v>0.05</v>
      </c>
    </row>
    <row r="143" spans="2:11">
      <c r="B143" s="41" t="s">
        <v>797</v>
      </c>
      <c r="D143" s="41">
        <v>44580</v>
      </c>
      <c r="E143" s="39">
        <v>1.82</v>
      </c>
      <c r="I143" s="42"/>
      <c r="J143" s="36" t="s">
        <v>139</v>
      </c>
      <c r="K143" s="36">
        <v>0.05</v>
      </c>
    </row>
    <row r="144" spans="2:11">
      <c r="B144" s="41" t="s">
        <v>798</v>
      </c>
      <c r="D144" s="41">
        <v>44587</v>
      </c>
      <c r="E144" s="39">
        <v>1.82</v>
      </c>
      <c r="I144" s="42"/>
      <c r="J144" s="36" t="s">
        <v>140</v>
      </c>
      <c r="K144" s="36">
        <v>0.05</v>
      </c>
    </row>
    <row r="145" spans="2:11">
      <c r="B145" s="41" t="s">
        <v>799</v>
      </c>
      <c r="D145" s="41">
        <v>44594</v>
      </c>
      <c r="E145" s="39">
        <v>1.82</v>
      </c>
      <c r="I145" s="39"/>
      <c r="J145" s="38">
        <v>36926</v>
      </c>
      <c r="K145" s="36">
        <v>-0.02</v>
      </c>
    </row>
    <row r="146" spans="2:11">
      <c r="B146" s="41">
        <v>44744</v>
      </c>
      <c r="D146" s="41">
        <v>44601</v>
      </c>
      <c r="E146" s="39">
        <v>2.2000000000000002</v>
      </c>
      <c r="I146" s="39"/>
      <c r="J146" s="38">
        <v>37138</v>
      </c>
      <c r="K146" s="36">
        <v>-0.02</v>
      </c>
    </row>
    <row r="147" spans="2:11">
      <c r="B147" s="41" t="s">
        <v>800</v>
      </c>
      <c r="D147" s="41">
        <v>44608</v>
      </c>
      <c r="E147" s="39">
        <v>2.2000000000000002</v>
      </c>
      <c r="I147" s="42"/>
      <c r="J147" s="36" t="s">
        <v>141</v>
      </c>
      <c r="K147" s="36">
        <v>-0.02</v>
      </c>
    </row>
    <row r="148" spans="2:11">
      <c r="B148" s="41" t="s">
        <v>801</v>
      </c>
      <c r="D148" s="41">
        <v>44615</v>
      </c>
      <c r="E148" s="39">
        <v>2.2000000000000002</v>
      </c>
      <c r="I148" s="42"/>
      <c r="J148" s="36" t="s">
        <v>142</v>
      </c>
      <c r="K148" s="36">
        <v>-0.02</v>
      </c>
    </row>
    <row r="149" spans="2:11">
      <c r="B149" s="41" t="s">
        <v>802</v>
      </c>
      <c r="D149" s="41">
        <v>44622</v>
      </c>
      <c r="E149" s="39">
        <v>2.2000000000000002</v>
      </c>
      <c r="I149" s="39"/>
      <c r="J149" s="36" t="s">
        <v>143</v>
      </c>
      <c r="K149" s="36">
        <v>-0.02</v>
      </c>
    </row>
    <row r="150" spans="2:11">
      <c r="B150" s="41">
        <v>44745</v>
      </c>
      <c r="D150" s="41">
        <v>44629</v>
      </c>
      <c r="E150" s="39">
        <v>2.0750000000000002</v>
      </c>
      <c r="I150" s="39"/>
      <c r="J150" s="38">
        <v>37077</v>
      </c>
      <c r="K150" s="36">
        <v>-0.05</v>
      </c>
    </row>
    <row r="151" spans="2:11">
      <c r="B151" s="41" t="s">
        <v>803</v>
      </c>
      <c r="D151" s="41">
        <v>44636</v>
      </c>
      <c r="E151" s="39">
        <v>2.0750000000000002</v>
      </c>
      <c r="I151" s="39"/>
      <c r="J151" s="36" t="s">
        <v>144</v>
      </c>
      <c r="K151" s="36">
        <v>-0.05</v>
      </c>
    </row>
    <row r="152" spans="2:11">
      <c r="B152" s="41" t="s">
        <v>804</v>
      </c>
      <c r="D152" s="41">
        <v>44643</v>
      </c>
      <c r="E152" s="39">
        <v>2.0750000000000002</v>
      </c>
      <c r="I152" s="42"/>
      <c r="J152" s="36" t="s">
        <v>145</v>
      </c>
      <c r="K152" s="36">
        <v>-0.05</v>
      </c>
    </row>
    <row r="153" spans="2:11">
      <c r="B153" s="41" t="s">
        <v>805</v>
      </c>
      <c r="D153" s="41">
        <v>44650</v>
      </c>
      <c r="E153" s="39">
        <v>2.0750000000000002</v>
      </c>
      <c r="I153" s="39"/>
      <c r="J153" s="36" t="s">
        <v>146</v>
      </c>
      <c r="K153" s="36">
        <v>-0.05</v>
      </c>
    </row>
    <row r="154" spans="2:11">
      <c r="B154" s="41">
        <v>44655</v>
      </c>
      <c r="D154" s="41">
        <v>44657</v>
      </c>
      <c r="E154" s="39">
        <v>2</v>
      </c>
      <c r="I154" s="39"/>
      <c r="J154" s="38">
        <v>36987</v>
      </c>
      <c r="K154" s="36">
        <v>-0.15</v>
      </c>
    </row>
    <row r="155" spans="2:11">
      <c r="B155" s="41">
        <v>44869</v>
      </c>
      <c r="D155" s="41">
        <v>44664</v>
      </c>
      <c r="E155" s="39">
        <v>2</v>
      </c>
      <c r="I155" s="39"/>
      <c r="J155" s="38">
        <v>37201</v>
      </c>
      <c r="K155" s="36">
        <v>-0.15</v>
      </c>
    </row>
    <row r="156" spans="2:11">
      <c r="B156" s="41" t="s">
        <v>806</v>
      </c>
      <c r="D156" s="41">
        <v>44671</v>
      </c>
      <c r="E156" s="39">
        <v>2</v>
      </c>
      <c r="I156" s="42"/>
      <c r="J156" s="36" t="s">
        <v>147</v>
      </c>
      <c r="K156" s="36">
        <v>-0.15</v>
      </c>
    </row>
    <row r="157" spans="2:11">
      <c r="B157" s="41" t="s">
        <v>807</v>
      </c>
      <c r="D157" s="41">
        <v>44678</v>
      </c>
      <c r="E157" s="39">
        <v>2</v>
      </c>
      <c r="I157" s="42"/>
      <c r="J157" s="36" t="s">
        <v>148</v>
      </c>
      <c r="K157" s="36">
        <v>-0.15</v>
      </c>
    </row>
    <row r="158" spans="2:11">
      <c r="B158" s="41">
        <v>44597</v>
      </c>
      <c r="D158" s="41">
        <v>44685</v>
      </c>
      <c r="E158" s="39">
        <v>1.28</v>
      </c>
      <c r="I158" s="39"/>
      <c r="J158" s="38">
        <v>36929</v>
      </c>
      <c r="K158" s="36">
        <v>-0.26</v>
      </c>
    </row>
    <row r="159" spans="2:11">
      <c r="B159" s="41">
        <v>44809</v>
      </c>
      <c r="D159" s="41">
        <v>44692</v>
      </c>
      <c r="E159" s="39">
        <v>1.28</v>
      </c>
      <c r="I159" s="39"/>
      <c r="J159" s="38">
        <v>37141</v>
      </c>
      <c r="K159" s="36">
        <v>-0.26</v>
      </c>
    </row>
    <row r="160" spans="2:11">
      <c r="B160" s="41" t="s">
        <v>808</v>
      </c>
      <c r="D160" s="41">
        <v>44699</v>
      </c>
      <c r="E160" s="39">
        <v>1.28</v>
      </c>
      <c r="I160" s="42"/>
      <c r="J160" s="36" t="s">
        <v>149</v>
      </c>
      <c r="K160" s="36">
        <v>-0.26</v>
      </c>
    </row>
    <row r="161" spans="2:11">
      <c r="B161" s="41" t="s">
        <v>809</v>
      </c>
      <c r="D161" s="41">
        <v>44706</v>
      </c>
      <c r="E161" s="39">
        <v>1.28</v>
      </c>
      <c r="I161" s="42"/>
      <c r="J161" s="36" t="s">
        <v>150</v>
      </c>
      <c r="K161" s="36">
        <v>-0.26</v>
      </c>
    </row>
    <row r="162" spans="2:11">
      <c r="B162" s="41" t="s">
        <v>810</v>
      </c>
      <c r="D162" s="41">
        <v>44713</v>
      </c>
      <c r="E162" s="39">
        <v>1.28</v>
      </c>
      <c r="I162" s="39"/>
      <c r="J162" s="36" t="s">
        <v>151</v>
      </c>
      <c r="K162" s="36">
        <v>-0.26</v>
      </c>
    </row>
    <row r="163" spans="2:11">
      <c r="B163" s="41">
        <v>44718</v>
      </c>
      <c r="D163" s="41">
        <v>44720</v>
      </c>
      <c r="E163" s="39">
        <v>1.5249999999999999</v>
      </c>
      <c r="I163" s="39"/>
      <c r="J163" s="38">
        <v>37050</v>
      </c>
      <c r="K163" s="36">
        <v>-0.5</v>
      </c>
    </row>
    <row r="164" spans="2:11">
      <c r="B164" s="41" t="s">
        <v>811</v>
      </c>
      <c r="D164" s="41">
        <v>44727</v>
      </c>
      <c r="E164" s="39">
        <v>1.5249999999999999</v>
      </c>
      <c r="I164" s="39"/>
      <c r="J164" s="36" t="s">
        <v>152</v>
      </c>
      <c r="K164" s="36">
        <v>-0.5</v>
      </c>
    </row>
    <row r="165" spans="2:11">
      <c r="B165" s="41" t="s">
        <v>812</v>
      </c>
      <c r="D165" s="41">
        <v>44734</v>
      </c>
      <c r="E165" s="39">
        <v>1.5249999999999999</v>
      </c>
      <c r="I165" s="42"/>
      <c r="J165" s="36" t="s">
        <v>153</v>
      </c>
      <c r="K165" s="36">
        <v>-0.5</v>
      </c>
    </row>
    <row r="166" spans="2:11">
      <c r="B166" s="41" t="s">
        <v>813</v>
      </c>
      <c r="D166" s="41">
        <v>44741</v>
      </c>
      <c r="E166" s="39">
        <v>1.5249999999999999</v>
      </c>
      <c r="I166" s="39"/>
      <c r="J166" s="36" t="s">
        <v>154</v>
      </c>
      <c r="K166" s="36">
        <v>-0.5</v>
      </c>
    </row>
    <row r="167" spans="2:11">
      <c r="B167" s="41">
        <v>44658</v>
      </c>
      <c r="D167" s="41">
        <v>44748</v>
      </c>
      <c r="E167" s="39">
        <v>1.05</v>
      </c>
      <c r="I167" s="39"/>
      <c r="J167" s="38">
        <v>36959</v>
      </c>
      <c r="K167" s="36">
        <v>-0.72499999999999998</v>
      </c>
    </row>
    <row r="168" spans="2:11">
      <c r="B168" s="41">
        <v>44872</v>
      </c>
      <c r="D168" s="41">
        <v>44755</v>
      </c>
      <c r="E168" s="39">
        <v>1.05</v>
      </c>
      <c r="I168" s="39"/>
      <c r="J168" s="38">
        <v>37173</v>
      </c>
      <c r="K168" s="36">
        <v>-0.72499999999999998</v>
      </c>
    </row>
    <row r="169" spans="2:11">
      <c r="B169" s="41" t="s">
        <v>814</v>
      </c>
      <c r="D169" s="41">
        <v>44762</v>
      </c>
      <c r="E169" s="39">
        <v>1.05</v>
      </c>
      <c r="I169" s="42"/>
      <c r="J169" s="36" t="s">
        <v>155</v>
      </c>
      <c r="K169" s="36">
        <v>-0.72499999999999998</v>
      </c>
    </row>
    <row r="170" spans="2:11">
      <c r="B170" s="41" t="s">
        <v>815</v>
      </c>
      <c r="D170" s="41">
        <v>44769</v>
      </c>
      <c r="E170" s="39">
        <v>1.05</v>
      </c>
      <c r="I170" s="42"/>
      <c r="J170" s="36" t="s">
        <v>156</v>
      </c>
      <c r="K170" s="36">
        <v>-0.72499999999999998</v>
      </c>
    </row>
    <row r="171" spans="2:11">
      <c r="B171" s="41">
        <v>44569</v>
      </c>
      <c r="D171" s="41">
        <v>44776</v>
      </c>
      <c r="E171" s="39">
        <v>0.46</v>
      </c>
      <c r="I171" s="39"/>
      <c r="J171" s="38">
        <v>36901</v>
      </c>
      <c r="K171" s="36">
        <v>-0.62</v>
      </c>
    </row>
    <row r="172" spans="2:11">
      <c r="B172" s="41">
        <v>44781</v>
      </c>
      <c r="D172" s="43">
        <v>44783</v>
      </c>
      <c r="E172" s="39">
        <v>0.46</v>
      </c>
      <c r="I172" s="39"/>
      <c r="J172" s="38">
        <v>37113</v>
      </c>
      <c r="K172" s="36">
        <v>-0.62</v>
      </c>
    </row>
    <row r="173" spans="2:11">
      <c r="B173" s="41" t="s">
        <v>816</v>
      </c>
      <c r="D173" s="44">
        <v>44790</v>
      </c>
      <c r="E173" s="39">
        <v>0.46</v>
      </c>
      <c r="I173" s="42"/>
      <c r="J173" s="36" t="s">
        <v>157</v>
      </c>
      <c r="K173" s="36">
        <v>-0.62</v>
      </c>
    </row>
    <row r="174" spans="2:11">
      <c r="B174" s="41" t="s">
        <v>817</v>
      </c>
      <c r="D174" s="43">
        <v>44797</v>
      </c>
      <c r="E174" s="39">
        <v>0.46</v>
      </c>
      <c r="I174" s="42"/>
      <c r="J174" s="36" t="s">
        <v>158</v>
      </c>
      <c r="K174" s="36">
        <v>-0.62</v>
      </c>
    </row>
    <row r="175" spans="2:11">
      <c r="B175" s="41" t="s">
        <v>818</v>
      </c>
      <c r="D175" s="44">
        <v>44804</v>
      </c>
      <c r="E175" s="39">
        <v>0.46</v>
      </c>
      <c r="I175" s="39"/>
      <c r="J175" s="36" t="s">
        <v>159</v>
      </c>
      <c r="K175" s="36">
        <v>-0.62</v>
      </c>
    </row>
    <row r="176" spans="2:11">
      <c r="B176" s="41">
        <v>44690</v>
      </c>
      <c r="D176" s="44">
        <v>44812</v>
      </c>
      <c r="E176" s="39">
        <v>0.22500000000000001</v>
      </c>
      <c r="I176" s="39"/>
      <c r="J176" s="38">
        <v>37022</v>
      </c>
      <c r="K176" s="36">
        <v>-0.92500000000000004</v>
      </c>
    </row>
    <row r="177" spans="2:11">
      <c r="B177" s="41">
        <v>44904</v>
      </c>
      <c r="D177" s="44">
        <v>44818</v>
      </c>
      <c r="E177" s="39">
        <v>0.22500000000000001</v>
      </c>
      <c r="I177" s="39"/>
      <c r="J177" s="38">
        <v>37236</v>
      </c>
      <c r="K177" s="36">
        <v>-0.92500000000000004</v>
      </c>
    </row>
    <row r="178" spans="2:11">
      <c r="B178" s="41" t="s">
        <v>819</v>
      </c>
      <c r="D178" s="44">
        <v>44826</v>
      </c>
      <c r="E178" s="39">
        <v>0.22500000000000001</v>
      </c>
      <c r="I178" s="42"/>
      <c r="J178" s="36" t="s">
        <v>160</v>
      </c>
      <c r="K178" s="36">
        <v>-0.92500000000000004</v>
      </c>
    </row>
    <row r="179" spans="2:11">
      <c r="B179" s="41" t="s">
        <v>820</v>
      </c>
      <c r="D179" s="44">
        <v>44832</v>
      </c>
      <c r="E179" s="39">
        <v>0.22500000000000001</v>
      </c>
      <c r="I179" s="42"/>
      <c r="J179" s="36" t="s">
        <v>161</v>
      </c>
      <c r="K179" s="36">
        <v>-0.92500000000000004</v>
      </c>
    </row>
    <row r="180" spans="2:11">
      <c r="B180" s="41">
        <v>44630</v>
      </c>
      <c r="D180" s="44">
        <v>44839</v>
      </c>
      <c r="E180" s="39">
        <v>-0.26</v>
      </c>
      <c r="I180" s="39"/>
      <c r="J180" s="38">
        <v>36962</v>
      </c>
      <c r="K180" s="36">
        <v>-0.8</v>
      </c>
    </row>
    <row r="181" spans="2:11">
      <c r="B181" s="41">
        <v>44844</v>
      </c>
      <c r="D181" s="44">
        <v>44846</v>
      </c>
      <c r="E181" s="39">
        <v>-0.26</v>
      </c>
      <c r="I181" s="39"/>
      <c r="J181" s="38">
        <v>37176</v>
      </c>
      <c r="K181" s="36">
        <v>-0.8</v>
      </c>
    </row>
    <row r="182" spans="2:11">
      <c r="B182" s="41" t="s">
        <v>821</v>
      </c>
      <c r="D182" s="44">
        <v>44854</v>
      </c>
      <c r="E182" s="39">
        <v>-0.26</v>
      </c>
      <c r="I182" s="42"/>
      <c r="J182" s="36" t="s">
        <v>162</v>
      </c>
      <c r="K182" s="36">
        <v>-0.8</v>
      </c>
    </row>
    <row r="183" spans="2:11">
      <c r="B183" s="41" t="s">
        <v>65</v>
      </c>
      <c r="D183" s="44">
        <v>44860</v>
      </c>
      <c r="E183" s="39">
        <v>-0.26</v>
      </c>
      <c r="I183" s="42"/>
      <c r="J183" s="36" t="s">
        <v>163</v>
      </c>
      <c r="K183" s="36">
        <v>-0.8</v>
      </c>
    </row>
    <row r="184" spans="2:11">
      <c r="B184" s="41" t="s">
        <v>66</v>
      </c>
      <c r="D184" s="44">
        <v>44867</v>
      </c>
      <c r="E184" s="39">
        <v>-0.26</v>
      </c>
      <c r="I184" s="39"/>
      <c r="J184" s="36" t="s">
        <v>164</v>
      </c>
      <c r="K184" s="36">
        <v>-0.8</v>
      </c>
    </row>
    <row r="185" spans="2:11">
      <c r="B185" s="41">
        <v>44753</v>
      </c>
      <c r="D185" s="44">
        <v>44874</v>
      </c>
      <c r="E185" s="39">
        <v>-0.32500000000000001</v>
      </c>
      <c r="I185" s="39"/>
      <c r="J185" s="38">
        <v>37438</v>
      </c>
      <c r="K185" s="36">
        <v>-1.05</v>
      </c>
    </row>
    <row r="186" spans="2:11">
      <c r="B186" s="41" t="s">
        <v>67</v>
      </c>
      <c r="D186" s="44">
        <v>44881</v>
      </c>
      <c r="E186" s="39">
        <v>-0.32500000000000001</v>
      </c>
      <c r="I186" s="39"/>
      <c r="J186" s="36" t="s">
        <v>165</v>
      </c>
      <c r="K186" s="36">
        <v>-1.05</v>
      </c>
    </row>
    <row r="187" spans="2:11">
      <c r="B187" s="41" t="s">
        <v>68</v>
      </c>
      <c r="D187" s="44">
        <v>44888</v>
      </c>
      <c r="E187" s="39">
        <v>-0.32500000000000001</v>
      </c>
      <c r="I187" s="42"/>
      <c r="J187" s="36" t="s">
        <v>166</v>
      </c>
      <c r="K187" s="36">
        <v>-1.05</v>
      </c>
    </row>
    <row r="188" spans="2:11">
      <c r="B188" s="41" t="s">
        <v>69</v>
      </c>
      <c r="D188" s="44">
        <v>44895</v>
      </c>
      <c r="E188" s="39">
        <v>-0.32500000000000001</v>
      </c>
      <c r="I188" s="39"/>
      <c r="J188" s="36" t="s">
        <v>167</v>
      </c>
      <c r="K188" s="36">
        <v>-1.05</v>
      </c>
    </row>
    <row r="189" spans="2:11">
      <c r="B189" s="41">
        <v>44693</v>
      </c>
      <c r="D189" s="44">
        <v>44902</v>
      </c>
      <c r="E189" s="39">
        <v>-0.17499999999999999</v>
      </c>
      <c r="I189" s="39"/>
      <c r="J189" s="38">
        <v>37348</v>
      </c>
      <c r="K189" s="36">
        <v>-1.05</v>
      </c>
    </row>
    <row r="190" spans="2:11">
      <c r="B190" s="41">
        <v>44907</v>
      </c>
      <c r="D190" s="44">
        <v>44909</v>
      </c>
      <c r="E190" s="39">
        <v>-0.17499999999999999</v>
      </c>
      <c r="I190" s="39"/>
      <c r="J190" s="38">
        <v>37562</v>
      </c>
      <c r="K190" s="36">
        <v>-1.05</v>
      </c>
    </row>
    <row r="191" spans="2:11">
      <c r="B191" s="41" t="s">
        <v>70</v>
      </c>
      <c r="D191" s="44">
        <v>44916</v>
      </c>
      <c r="E191" s="39">
        <v>-0.17499999999999999</v>
      </c>
      <c r="I191" s="42"/>
      <c r="J191" s="36" t="s">
        <v>168</v>
      </c>
      <c r="K191" s="36">
        <v>-1.05</v>
      </c>
    </row>
    <row r="192" spans="2:11">
      <c r="B192" s="41" t="s">
        <v>822</v>
      </c>
      <c r="D192" s="44">
        <v>44923</v>
      </c>
      <c r="E192" s="39">
        <v>-0.17499999999999999</v>
      </c>
      <c r="I192" s="42"/>
      <c r="J192" s="36" t="s">
        <v>169</v>
      </c>
      <c r="K192" s="36">
        <v>-1.05</v>
      </c>
    </row>
    <row r="193" spans="4:11">
      <c r="D193" s="44">
        <v>44930</v>
      </c>
      <c r="E193" s="39">
        <v>-0.2</v>
      </c>
      <c r="I193" s="39"/>
      <c r="J193" s="38">
        <v>37349</v>
      </c>
      <c r="K193" s="36">
        <v>-1</v>
      </c>
    </row>
    <row r="194" spans="4:11">
      <c r="D194" s="44">
        <v>44937</v>
      </c>
      <c r="E194" s="39">
        <v>-0.2</v>
      </c>
      <c r="I194" s="39"/>
      <c r="J194" s="38">
        <v>37563</v>
      </c>
      <c r="K194" s="36">
        <v>-1</v>
      </c>
    </row>
    <row r="195" spans="4:11">
      <c r="D195" s="44">
        <v>44944</v>
      </c>
      <c r="E195" s="39">
        <v>-0.2</v>
      </c>
      <c r="I195" s="42"/>
      <c r="J195" s="36" t="s">
        <v>170</v>
      </c>
      <c r="K195" s="36">
        <v>-1</v>
      </c>
    </row>
    <row r="196" spans="4:11">
      <c r="D196" s="44">
        <v>44958</v>
      </c>
      <c r="E196" s="39">
        <v>-0.2</v>
      </c>
      <c r="I196" s="42"/>
      <c r="J196" s="36" t="s">
        <v>171</v>
      </c>
      <c r="K196" s="36">
        <v>-1</v>
      </c>
    </row>
    <row r="197" spans="4:11">
      <c r="D197" s="44">
        <v>44965</v>
      </c>
      <c r="E197" s="39">
        <v>-0.2</v>
      </c>
      <c r="I197" s="39"/>
      <c r="J197" s="38">
        <v>37260</v>
      </c>
      <c r="K197" s="36">
        <v>-0.62</v>
      </c>
    </row>
    <row r="198" spans="4:11">
      <c r="D198" s="44">
        <v>44972</v>
      </c>
      <c r="E198" s="39">
        <v>-0.2</v>
      </c>
      <c r="I198" s="39"/>
      <c r="J198" s="38">
        <v>37472</v>
      </c>
      <c r="K198" s="36">
        <v>-0.62</v>
      </c>
    </row>
    <row r="199" spans="4:11">
      <c r="I199" s="42"/>
      <c r="J199" s="36" t="s">
        <v>172</v>
      </c>
      <c r="K199" s="36">
        <v>-0.62</v>
      </c>
    </row>
    <row r="200" spans="4:11">
      <c r="I200" s="42"/>
      <c r="J200" s="36" t="s">
        <v>173</v>
      </c>
      <c r="K200" s="36">
        <v>-0.62</v>
      </c>
    </row>
    <row r="201" spans="4:11">
      <c r="I201" s="39"/>
      <c r="J201" s="36" t="s">
        <v>174</v>
      </c>
      <c r="K201" s="36">
        <v>-0.62</v>
      </c>
    </row>
    <row r="202" spans="4:11">
      <c r="I202" s="39"/>
      <c r="J202" s="38">
        <v>37412</v>
      </c>
      <c r="K202" s="36">
        <v>-0.65</v>
      </c>
    </row>
    <row r="203" spans="4:11">
      <c r="I203" s="39"/>
      <c r="J203" s="36" t="s">
        <v>175</v>
      </c>
      <c r="K203" s="36">
        <v>-0.65</v>
      </c>
    </row>
    <row r="204" spans="4:11">
      <c r="I204" s="42"/>
      <c r="J204" s="36" t="s">
        <v>176</v>
      </c>
      <c r="K204" s="36">
        <v>-0.65</v>
      </c>
    </row>
    <row r="205" spans="4:11">
      <c r="I205" s="39"/>
      <c r="J205" s="36" t="s">
        <v>177</v>
      </c>
      <c r="K205" s="36">
        <v>-0.65</v>
      </c>
    </row>
    <row r="206" spans="4:11">
      <c r="I206" s="39"/>
      <c r="J206" s="38">
        <v>37321</v>
      </c>
      <c r="K206" s="36">
        <v>-0.625</v>
      </c>
    </row>
    <row r="207" spans="4:11">
      <c r="I207" s="39"/>
      <c r="J207" s="38">
        <v>37535</v>
      </c>
      <c r="K207" s="36">
        <v>-0.625</v>
      </c>
    </row>
    <row r="208" spans="4:11">
      <c r="I208" s="42"/>
      <c r="J208" s="36" t="s">
        <v>178</v>
      </c>
      <c r="K208" s="36">
        <v>-0.625</v>
      </c>
    </row>
    <row r="209" spans="9:11">
      <c r="I209" s="42"/>
      <c r="J209" s="36" t="s">
        <v>179</v>
      </c>
      <c r="K209" s="36">
        <v>-0.625</v>
      </c>
    </row>
    <row r="210" spans="9:11">
      <c r="I210" s="39"/>
      <c r="J210" s="38">
        <v>37263</v>
      </c>
      <c r="K210" s="36">
        <v>-0.46</v>
      </c>
    </row>
    <row r="211" spans="9:11">
      <c r="I211" s="39"/>
      <c r="J211" s="38">
        <v>37475</v>
      </c>
      <c r="K211" s="36">
        <v>-0.46</v>
      </c>
    </row>
    <row r="212" spans="9:11">
      <c r="I212" s="42"/>
      <c r="J212" s="36" t="s">
        <v>180</v>
      </c>
      <c r="K212" s="36">
        <v>-0.46</v>
      </c>
    </row>
    <row r="213" spans="9:11">
      <c r="I213" s="42"/>
      <c r="J213" s="36" t="s">
        <v>181</v>
      </c>
      <c r="K213" s="36">
        <v>-0.46</v>
      </c>
    </row>
    <row r="214" spans="9:11">
      <c r="I214" s="39"/>
      <c r="J214" s="36" t="s">
        <v>182</v>
      </c>
      <c r="K214" s="36">
        <v>-0.46</v>
      </c>
    </row>
    <row r="215" spans="9:11">
      <c r="I215" s="39"/>
      <c r="J215" s="38">
        <v>37384</v>
      </c>
      <c r="K215" s="36">
        <v>-0.42499999999999999</v>
      </c>
    </row>
    <row r="216" spans="9:11">
      <c r="I216" s="39"/>
      <c r="J216" s="38">
        <v>37598</v>
      </c>
      <c r="K216" s="36">
        <v>-0.42499999999999999</v>
      </c>
    </row>
    <row r="217" spans="9:11">
      <c r="I217" s="42"/>
      <c r="J217" s="36" t="s">
        <v>183</v>
      </c>
      <c r="K217" s="36">
        <v>-0.42499999999999999</v>
      </c>
    </row>
    <row r="218" spans="9:11">
      <c r="I218" s="42"/>
      <c r="J218" s="36" t="s">
        <v>184</v>
      </c>
      <c r="K218" s="36">
        <v>-0.42499999999999999</v>
      </c>
    </row>
    <row r="219" spans="9:11">
      <c r="I219" s="39"/>
      <c r="J219" s="38">
        <v>37296</v>
      </c>
      <c r="K219" s="36">
        <v>-0.28000000000000003</v>
      </c>
    </row>
    <row r="220" spans="9:11">
      <c r="I220" s="39"/>
      <c r="J220" s="38">
        <v>37508</v>
      </c>
      <c r="K220" s="36">
        <v>-0.28000000000000003</v>
      </c>
    </row>
    <row r="221" spans="9:11">
      <c r="I221" s="42"/>
      <c r="J221" s="36" t="s">
        <v>185</v>
      </c>
      <c r="K221" s="36">
        <v>-0.28000000000000003</v>
      </c>
    </row>
    <row r="222" spans="9:11">
      <c r="I222" s="42"/>
      <c r="J222" s="36" t="s">
        <v>186</v>
      </c>
      <c r="K222" s="36">
        <v>-0.28000000000000003</v>
      </c>
    </row>
    <row r="223" spans="9:11">
      <c r="I223" s="39"/>
      <c r="J223" s="36" t="s">
        <v>187</v>
      </c>
      <c r="K223" s="36">
        <v>-0.28000000000000003</v>
      </c>
    </row>
    <row r="224" spans="9:11">
      <c r="I224" s="39"/>
      <c r="J224" s="38">
        <v>37447</v>
      </c>
      <c r="K224" s="36">
        <v>-0.25</v>
      </c>
    </row>
    <row r="225" spans="9:11">
      <c r="I225" s="39"/>
      <c r="J225" s="36" t="s">
        <v>188</v>
      </c>
      <c r="K225" s="36">
        <v>-0.25</v>
      </c>
    </row>
    <row r="226" spans="9:11">
      <c r="I226" s="42"/>
      <c r="J226" s="36" t="s">
        <v>189</v>
      </c>
      <c r="K226" s="36">
        <v>-0.25</v>
      </c>
    </row>
    <row r="227" spans="9:11">
      <c r="I227" s="39"/>
      <c r="J227" s="36" t="s">
        <v>190</v>
      </c>
      <c r="K227" s="36">
        <v>-0.25</v>
      </c>
    </row>
    <row r="228" spans="9:11">
      <c r="I228" s="39"/>
      <c r="J228" s="38">
        <v>37357</v>
      </c>
      <c r="K228" s="36">
        <v>-0.1</v>
      </c>
    </row>
    <row r="229" spans="9:11">
      <c r="I229" s="39"/>
      <c r="J229" s="38">
        <v>37571</v>
      </c>
      <c r="K229" s="36">
        <v>-0.1</v>
      </c>
    </row>
    <row r="230" spans="9:11">
      <c r="I230" s="42"/>
      <c r="J230" s="36" t="s">
        <v>191</v>
      </c>
      <c r="K230" s="36">
        <v>-0.1</v>
      </c>
    </row>
    <row r="231" spans="9:11">
      <c r="I231" s="42"/>
      <c r="J231" s="36" t="s">
        <v>192</v>
      </c>
      <c r="K231" s="36">
        <v>-0.1</v>
      </c>
    </row>
    <row r="232" spans="9:11">
      <c r="I232" s="39"/>
      <c r="J232" s="38">
        <v>37299</v>
      </c>
      <c r="K232" s="36">
        <v>0.08</v>
      </c>
    </row>
    <row r="233" spans="9:11">
      <c r="I233" s="39"/>
      <c r="J233" s="38">
        <v>37511</v>
      </c>
      <c r="K233" s="36">
        <v>0.08</v>
      </c>
    </row>
    <row r="234" spans="9:11">
      <c r="I234" s="42"/>
      <c r="J234" s="36" t="s">
        <v>193</v>
      </c>
      <c r="K234" s="36">
        <v>0.08</v>
      </c>
    </row>
    <row r="235" spans="9:11">
      <c r="I235" s="42"/>
      <c r="J235" s="36" t="s">
        <v>194</v>
      </c>
      <c r="K235" s="36">
        <v>0.08</v>
      </c>
    </row>
    <row r="236" spans="9:11">
      <c r="I236" s="39"/>
      <c r="J236" s="36" t="s">
        <v>195</v>
      </c>
      <c r="K236" s="36">
        <v>0.08</v>
      </c>
    </row>
    <row r="237" spans="9:11">
      <c r="I237" s="39"/>
      <c r="J237" s="38">
        <v>37773</v>
      </c>
      <c r="K237" s="36">
        <v>0.6</v>
      </c>
    </row>
    <row r="238" spans="9:11">
      <c r="I238" s="39"/>
      <c r="J238" s="36" t="s">
        <v>196</v>
      </c>
      <c r="K238" s="36">
        <v>0.6</v>
      </c>
    </row>
    <row r="239" spans="9:11">
      <c r="I239" s="42"/>
      <c r="J239" s="36" t="s">
        <v>197</v>
      </c>
      <c r="K239" s="36">
        <v>0.6</v>
      </c>
    </row>
    <row r="240" spans="9:11">
      <c r="I240" s="39"/>
      <c r="J240" s="36" t="s">
        <v>198</v>
      </c>
      <c r="K240" s="36">
        <v>0.6</v>
      </c>
    </row>
    <row r="241" spans="9:11">
      <c r="I241" s="39"/>
      <c r="J241" s="38">
        <v>37682</v>
      </c>
      <c r="K241" s="36">
        <v>1</v>
      </c>
    </row>
    <row r="242" spans="9:11">
      <c r="I242" s="39"/>
      <c r="J242" s="38">
        <v>37896</v>
      </c>
      <c r="K242" s="36">
        <v>1</v>
      </c>
    </row>
    <row r="243" spans="9:11">
      <c r="I243" s="42"/>
      <c r="J243" s="36" t="s">
        <v>199</v>
      </c>
      <c r="K243" s="36">
        <v>1</v>
      </c>
    </row>
    <row r="244" spans="9:11">
      <c r="I244" s="42"/>
      <c r="J244" s="36" t="s">
        <v>200</v>
      </c>
      <c r="K244" s="36">
        <v>1</v>
      </c>
    </row>
    <row r="245" spans="9:11">
      <c r="I245" s="39"/>
      <c r="J245" s="38">
        <v>37683</v>
      </c>
      <c r="K245" s="36">
        <v>0.92</v>
      </c>
    </row>
    <row r="246" spans="9:11">
      <c r="I246" s="39"/>
      <c r="J246" s="38">
        <v>37897</v>
      </c>
      <c r="K246" s="36">
        <v>0.92</v>
      </c>
    </row>
    <row r="247" spans="9:11">
      <c r="I247" s="42"/>
      <c r="J247" s="36" t="s">
        <v>201</v>
      </c>
      <c r="K247" s="36">
        <v>0.92</v>
      </c>
    </row>
    <row r="248" spans="9:11">
      <c r="I248" s="42"/>
      <c r="J248" s="36" t="s">
        <v>202</v>
      </c>
      <c r="K248" s="36">
        <v>0.92</v>
      </c>
    </row>
    <row r="249" spans="9:11">
      <c r="I249" s="39"/>
      <c r="J249" s="36" t="s">
        <v>203</v>
      </c>
      <c r="K249" s="36">
        <v>0.92</v>
      </c>
    </row>
    <row r="250" spans="9:11">
      <c r="I250" s="39"/>
      <c r="J250" s="38">
        <v>37806</v>
      </c>
      <c r="K250" s="36">
        <v>0.9</v>
      </c>
    </row>
    <row r="251" spans="9:11">
      <c r="I251" s="39"/>
      <c r="J251" s="36" t="s">
        <v>204</v>
      </c>
      <c r="K251" s="36">
        <v>0.9</v>
      </c>
    </row>
    <row r="252" spans="9:11">
      <c r="I252" s="42"/>
      <c r="J252" s="36" t="s">
        <v>205</v>
      </c>
      <c r="K252" s="36">
        <v>0.9</v>
      </c>
    </row>
    <row r="253" spans="9:11">
      <c r="I253" s="39"/>
      <c r="J253" s="36" t="s">
        <v>206</v>
      </c>
      <c r="K253" s="36">
        <v>0.9</v>
      </c>
    </row>
    <row r="254" spans="9:11">
      <c r="I254" s="39"/>
      <c r="J254" s="38">
        <v>37746</v>
      </c>
      <c r="K254" s="36">
        <v>0.5</v>
      </c>
    </row>
    <row r="255" spans="9:11">
      <c r="I255" s="39"/>
      <c r="J255" s="38">
        <v>37960</v>
      </c>
      <c r="K255" s="36">
        <v>0.5</v>
      </c>
    </row>
    <row r="256" spans="9:11">
      <c r="I256" s="42"/>
      <c r="J256" s="36" t="s">
        <v>207</v>
      </c>
      <c r="K256" s="36">
        <v>0.5</v>
      </c>
    </row>
    <row r="257" spans="9:11">
      <c r="I257" s="42"/>
      <c r="J257" s="36" t="s">
        <v>208</v>
      </c>
      <c r="K257" s="36">
        <v>0.5</v>
      </c>
    </row>
    <row r="258" spans="9:11">
      <c r="I258" s="39"/>
      <c r="J258" s="38">
        <v>37658</v>
      </c>
      <c r="K258" s="36">
        <v>0.26</v>
      </c>
    </row>
    <row r="259" spans="9:11">
      <c r="I259" s="39"/>
      <c r="J259" s="38">
        <v>37870</v>
      </c>
      <c r="K259" s="36">
        <v>0.26</v>
      </c>
    </row>
    <row r="260" spans="9:11">
      <c r="I260" s="42"/>
      <c r="J260" s="36" t="s">
        <v>209</v>
      </c>
      <c r="K260" s="36">
        <v>0.26</v>
      </c>
    </row>
    <row r="261" spans="9:11">
      <c r="I261" s="42"/>
      <c r="J261" s="36" t="s">
        <v>210</v>
      </c>
      <c r="K261" s="36">
        <v>0.26</v>
      </c>
    </row>
    <row r="262" spans="9:11">
      <c r="I262" s="39"/>
      <c r="J262" s="36" t="s">
        <v>211</v>
      </c>
      <c r="K262" s="36">
        <v>0.26</v>
      </c>
    </row>
    <row r="263" spans="9:11">
      <c r="I263" s="39"/>
      <c r="J263" s="38">
        <v>37809</v>
      </c>
      <c r="K263" s="36">
        <v>0.35</v>
      </c>
    </row>
    <row r="264" spans="9:11">
      <c r="I264" s="39"/>
      <c r="J264" s="36" t="s">
        <v>212</v>
      </c>
      <c r="K264" s="36">
        <v>0.35</v>
      </c>
    </row>
    <row r="265" spans="9:11">
      <c r="I265" s="42"/>
      <c r="J265" s="36" t="s">
        <v>213</v>
      </c>
      <c r="K265" s="36">
        <v>0.35</v>
      </c>
    </row>
    <row r="266" spans="9:11">
      <c r="I266" s="39"/>
      <c r="J266" s="36" t="s">
        <v>214</v>
      </c>
      <c r="K266" s="36">
        <v>0.35</v>
      </c>
    </row>
    <row r="267" spans="9:11">
      <c r="I267" s="39"/>
      <c r="J267" s="38">
        <v>37719</v>
      </c>
      <c r="K267" s="36">
        <v>0.35</v>
      </c>
    </row>
    <row r="268" spans="9:11">
      <c r="I268" s="39"/>
      <c r="J268" s="38">
        <v>37933</v>
      </c>
      <c r="K268" s="36">
        <v>0.35</v>
      </c>
    </row>
    <row r="269" spans="9:11">
      <c r="I269" s="42"/>
      <c r="J269" s="36" t="s">
        <v>215</v>
      </c>
      <c r="K269" s="36">
        <v>0.35</v>
      </c>
    </row>
    <row r="270" spans="9:11">
      <c r="I270" s="42"/>
      <c r="J270" s="36" t="s">
        <v>216</v>
      </c>
      <c r="K270" s="36">
        <v>0.35</v>
      </c>
    </row>
    <row r="271" spans="9:11">
      <c r="I271" s="39"/>
      <c r="J271" s="38">
        <v>37630</v>
      </c>
      <c r="K271" s="36">
        <v>0.28000000000000003</v>
      </c>
    </row>
    <row r="272" spans="9:11">
      <c r="I272" s="39"/>
      <c r="J272" s="38">
        <v>37842</v>
      </c>
      <c r="K272" s="36">
        <v>0.28000000000000003</v>
      </c>
    </row>
    <row r="273" spans="9:11">
      <c r="I273" s="42"/>
      <c r="J273" s="36" t="s">
        <v>217</v>
      </c>
      <c r="K273" s="36">
        <v>0.28000000000000003</v>
      </c>
    </row>
    <row r="274" spans="9:11">
      <c r="I274" s="42"/>
      <c r="J274" s="36" t="s">
        <v>218</v>
      </c>
      <c r="K274" s="36">
        <v>0.28000000000000003</v>
      </c>
    </row>
    <row r="275" spans="9:11">
      <c r="I275" s="39"/>
      <c r="J275" s="36" t="s">
        <v>219</v>
      </c>
      <c r="K275" s="36">
        <v>0.28000000000000003</v>
      </c>
    </row>
    <row r="276" spans="9:11">
      <c r="I276" s="39"/>
      <c r="J276" s="38">
        <v>37782</v>
      </c>
      <c r="K276" s="36">
        <v>0.3</v>
      </c>
    </row>
    <row r="277" spans="9:11">
      <c r="I277" s="39"/>
      <c r="J277" s="36" t="s">
        <v>220</v>
      </c>
      <c r="K277" s="36">
        <v>0.3</v>
      </c>
    </row>
    <row r="278" spans="9:11">
      <c r="I278" s="42"/>
      <c r="J278" s="36" t="s">
        <v>221</v>
      </c>
      <c r="K278" s="36">
        <v>0.3</v>
      </c>
    </row>
    <row r="279" spans="9:11">
      <c r="I279" s="39"/>
      <c r="J279" s="36" t="s">
        <v>222</v>
      </c>
      <c r="K279" s="36">
        <v>0.3</v>
      </c>
    </row>
    <row r="280" spans="9:11">
      <c r="I280" s="39"/>
      <c r="J280" s="38">
        <v>37691</v>
      </c>
      <c r="K280" s="36">
        <v>0.47499999999999998</v>
      </c>
    </row>
    <row r="281" spans="9:11">
      <c r="I281" s="39"/>
      <c r="J281" s="38">
        <v>37905</v>
      </c>
      <c r="K281" s="36">
        <v>0.47499999999999998</v>
      </c>
    </row>
    <row r="282" spans="9:11">
      <c r="I282" s="42"/>
      <c r="J282" s="36" t="s">
        <v>223</v>
      </c>
      <c r="K282" s="36">
        <v>0.47499999999999998</v>
      </c>
    </row>
    <row r="283" spans="9:11">
      <c r="I283" s="42"/>
      <c r="J283" s="36" t="s">
        <v>224</v>
      </c>
      <c r="K283" s="36">
        <v>0.47499999999999998</v>
      </c>
    </row>
    <row r="284" spans="9:11">
      <c r="I284" s="39"/>
      <c r="J284" s="38">
        <v>37633</v>
      </c>
      <c r="K284" s="36">
        <v>0.6</v>
      </c>
    </row>
    <row r="285" spans="9:11">
      <c r="I285" s="39"/>
      <c r="J285" s="38">
        <v>37845</v>
      </c>
      <c r="K285" s="36">
        <v>0.6</v>
      </c>
    </row>
    <row r="286" spans="9:11">
      <c r="I286" s="42"/>
      <c r="J286" s="36" t="s">
        <v>225</v>
      </c>
      <c r="K286" s="36">
        <v>0.6</v>
      </c>
    </row>
    <row r="287" spans="9:11">
      <c r="I287" s="42"/>
      <c r="J287" s="36" t="s">
        <v>226</v>
      </c>
      <c r="K287" s="36">
        <v>0.6</v>
      </c>
    </row>
    <row r="288" spans="9:11">
      <c r="I288" s="39"/>
      <c r="J288" s="36" t="s">
        <v>227</v>
      </c>
      <c r="K288" s="36">
        <v>0.6</v>
      </c>
    </row>
    <row r="289" spans="9:11">
      <c r="I289" s="39"/>
      <c r="J289" s="38">
        <v>38108</v>
      </c>
      <c r="K289" s="36">
        <v>0.875</v>
      </c>
    </row>
    <row r="290" spans="9:11">
      <c r="I290" s="39"/>
      <c r="J290" s="38">
        <v>38322</v>
      </c>
      <c r="K290" s="36">
        <v>0.875</v>
      </c>
    </row>
    <row r="291" spans="9:11">
      <c r="I291" s="42"/>
      <c r="J291" s="36" t="s">
        <v>228</v>
      </c>
      <c r="K291" s="36">
        <v>0.875</v>
      </c>
    </row>
    <row r="292" spans="9:11">
      <c r="I292" s="42"/>
      <c r="J292" s="36" t="s">
        <v>229</v>
      </c>
      <c r="K292" s="36">
        <v>0.875</v>
      </c>
    </row>
    <row r="293" spans="9:11">
      <c r="I293" s="39"/>
      <c r="J293" s="38">
        <v>38019</v>
      </c>
      <c r="K293" s="36">
        <v>0.875</v>
      </c>
    </row>
    <row r="294" spans="9:11">
      <c r="I294" s="39"/>
      <c r="J294" s="38">
        <v>38232</v>
      </c>
      <c r="K294" s="36">
        <v>0.875</v>
      </c>
    </row>
    <row r="295" spans="9:11">
      <c r="I295" s="42"/>
      <c r="J295" s="36" t="s">
        <v>230</v>
      </c>
      <c r="K295" s="36">
        <v>0.875</v>
      </c>
    </row>
    <row r="296" spans="9:11">
      <c r="I296" s="42"/>
      <c r="J296" s="36" t="s">
        <v>231</v>
      </c>
      <c r="K296" s="36">
        <v>0.875</v>
      </c>
    </row>
    <row r="297" spans="9:11">
      <c r="I297" s="39"/>
      <c r="J297" s="38">
        <v>37989</v>
      </c>
      <c r="K297" s="36">
        <v>0.78</v>
      </c>
    </row>
    <row r="298" spans="9:11">
      <c r="I298" s="39"/>
      <c r="J298" s="38">
        <v>38202</v>
      </c>
      <c r="K298" s="36">
        <v>0.78</v>
      </c>
    </row>
    <row r="299" spans="9:11">
      <c r="I299" s="42"/>
      <c r="J299" s="36" t="s">
        <v>232</v>
      </c>
      <c r="K299" s="36">
        <v>0.78</v>
      </c>
    </row>
    <row r="300" spans="9:11">
      <c r="I300" s="42"/>
      <c r="J300" s="36" t="s">
        <v>233</v>
      </c>
      <c r="K300" s="36">
        <v>0.78</v>
      </c>
    </row>
    <row r="301" spans="9:11">
      <c r="I301" s="39"/>
      <c r="J301" s="36" t="s">
        <v>234</v>
      </c>
      <c r="K301" s="36">
        <v>0.78</v>
      </c>
    </row>
    <row r="302" spans="9:11">
      <c r="I302" s="39"/>
      <c r="J302" s="38">
        <v>38111</v>
      </c>
      <c r="K302" s="36">
        <v>1.25</v>
      </c>
    </row>
    <row r="303" spans="9:11">
      <c r="I303" s="39"/>
      <c r="J303" s="38">
        <v>38325</v>
      </c>
      <c r="K303" s="36">
        <v>1.25</v>
      </c>
    </row>
    <row r="304" spans="9:11">
      <c r="I304" s="42"/>
      <c r="J304" s="36" t="s">
        <v>235</v>
      </c>
      <c r="K304" s="36">
        <v>1.25</v>
      </c>
    </row>
    <row r="305" spans="9:11">
      <c r="I305" s="42"/>
      <c r="J305" s="36" t="s">
        <v>236</v>
      </c>
      <c r="K305" s="36">
        <v>1.25</v>
      </c>
    </row>
    <row r="306" spans="9:11">
      <c r="I306" s="39"/>
      <c r="J306" s="38">
        <v>38051</v>
      </c>
      <c r="K306" s="36">
        <v>1.1399999999999999</v>
      </c>
    </row>
    <row r="307" spans="9:11">
      <c r="I307" s="39"/>
      <c r="J307" s="38">
        <v>38265</v>
      </c>
      <c r="K307" s="36">
        <v>1.1399999999999999</v>
      </c>
    </row>
    <row r="308" spans="9:11">
      <c r="I308" s="42"/>
      <c r="J308" s="36" t="s">
        <v>237</v>
      </c>
      <c r="K308" s="36">
        <v>1.1399999999999999</v>
      </c>
    </row>
    <row r="309" spans="9:11">
      <c r="I309" s="42"/>
      <c r="J309" s="36" t="s">
        <v>238</v>
      </c>
      <c r="K309" s="36">
        <v>1.1399999999999999</v>
      </c>
    </row>
    <row r="310" spans="9:11">
      <c r="I310" s="39"/>
      <c r="J310" s="36" t="s">
        <v>239</v>
      </c>
      <c r="K310" s="36">
        <v>1.1399999999999999</v>
      </c>
    </row>
    <row r="311" spans="9:11">
      <c r="I311" s="39"/>
      <c r="J311" s="38">
        <v>38174</v>
      </c>
      <c r="K311" s="36">
        <v>1.6</v>
      </c>
    </row>
    <row r="312" spans="9:11">
      <c r="I312" s="39"/>
      <c r="J312" s="36" t="s">
        <v>240</v>
      </c>
      <c r="K312" s="36">
        <v>1.6</v>
      </c>
    </row>
    <row r="313" spans="9:11">
      <c r="I313" s="42"/>
      <c r="J313" s="36" t="s">
        <v>241</v>
      </c>
      <c r="K313" s="36">
        <v>1.6</v>
      </c>
    </row>
    <row r="314" spans="9:11">
      <c r="I314" s="39"/>
      <c r="J314" s="36" t="s">
        <v>242</v>
      </c>
      <c r="K314" s="36">
        <v>1.6</v>
      </c>
    </row>
    <row r="315" spans="9:11">
      <c r="I315" s="39"/>
      <c r="J315" s="38">
        <v>38114</v>
      </c>
      <c r="K315" s="36">
        <v>1.6</v>
      </c>
    </row>
    <row r="316" spans="9:11">
      <c r="I316" s="39"/>
      <c r="J316" s="38">
        <v>38328</v>
      </c>
      <c r="K316" s="36">
        <v>1.6</v>
      </c>
    </row>
    <row r="317" spans="9:11">
      <c r="I317" s="42"/>
      <c r="J317" s="36" t="s">
        <v>243</v>
      </c>
      <c r="K317" s="36">
        <v>1.6</v>
      </c>
    </row>
    <row r="318" spans="9:11">
      <c r="I318" s="42"/>
      <c r="J318" s="36" t="s">
        <v>244</v>
      </c>
      <c r="K318" s="36">
        <v>1.6</v>
      </c>
    </row>
    <row r="319" spans="9:11">
      <c r="I319" s="39"/>
      <c r="J319" s="38">
        <v>38025</v>
      </c>
      <c r="K319" s="36">
        <v>1.36</v>
      </c>
    </row>
    <row r="320" spans="9:11">
      <c r="I320" s="39"/>
      <c r="J320" s="38">
        <v>38238</v>
      </c>
      <c r="K320" s="36">
        <v>1.36</v>
      </c>
    </row>
    <row r="321" spans="9:11">
      <c r="I321" s="42"/>
      <c r="J321" s="36" t="s">
        <v>245</v>
      </c>
      <c r="K321" s="36">
        <v>1.36</v>
      </c>
    </row>
    <row r="322" spans="9:11">
      <c r="I322" s="42"/>
      <c r="J322" s="36" t="s">
        <v>246</v>
      </c>
      <c r="K322" s="36">
        <v>1.36</v>
      </c>
    </row>
    <row r="323" spans="9:11">
      <c r="I323" s="39"/>
      <c r="J323" s="36" t="s">
        <v>247</v>
      </c>
      <c r="K323" s="36">
        <v>1.36</v>
      </c>
    </row>
    <row r="324" spans="9:11">
      <c r="I324" s="39"/>
      <c r="J324" s="38">
        <v>38147</v>
      </c>
      <c r="K324" s="36">
        <v>1.9750000000000001</v>
      </c>
    </row>
    <row r="325" spans="9:11">
      <c r="I325" s="39"/>
      <c r="J325" s="36" t="s">
        <v>248</v>
      </c>
      <c r="K325" s="36">
        <v>1.9750000000000001</v>
      </c>
    </row>
    <row r="326" spans="9:11">
      <c r="I326" s="42"/>
      <c r="J326" s="36" t="s">
        <v>249</v>
      </c>
      <c r="K326" s="36">
        <v>1.9750000000000001</v>
      </c>
    </row>
    <row r="327" spans="9:11">
      <c r="I327" s="39"/>
      <c r="J327" s="36" t="s">
        <v>250</v>
      </c>
      <c r="K327" s="36">
        <v>1.9750000000000001</v>
      </c>
    </row>
    <row r="328" spans="9:11">
      <c r="I328" s="39"/>
      <c r="J328" s="38">
        <v>38087</v>
      </c>
      <c r="K328" s="36">
        <v>2.1</v>
      </c>
    </row>
    <row r="329" spans="9:11">
      <c r="I329" s="39"/>
      <c r="J329" s="38">
        <v>38301</v>
      </c>
      <c r="K329" s="36">
        <v>2.1</v>
      </c>
    </row>
    <row r="330" spans="9:11">
      <c r="I330" s="42"/>
      <c r="J330" s="36" t="s">
        <v>251</v>
      </c>
      <c r="K330" s="36">
        <v>2.1</v>
      </c>
    </row>
    <row r="331" spans="9:11">
      <c r="I331" s="42"/>
      <c r="J331" s="36" t="s">
        <v>252</v>
      </c>
      <c r="K331" s="36">
        <v>2.1</v>
      </c>
    </row>
    <row r="332" spans="9:11">
      <c r="I332" s="39"/>
      <c r="J332" s="38">
        <v>37997</v>
      </c>
      <c r="K332" s="36">
        <v>1.62</v>
      </c>
    </row>
    <row r="333" spans="9:11">
      <c r="I333" s="39"/>
      <c r="J333" s="38">
        <v>38210</v>
      </c>
      <c r="K333" s="36">
        <v>1.62</v>
      </c>
    </row>
    <row r="334" spans="9:11">
      <c r="I334" s="42"/>
      <c r="J334" s="36" t="s">
        <v>253</v>
      </c>
      <c r="K334" s="36">
        <v>1.62</v>
      </c>
    </row>
    <row r="335" spans="9:11">
      <c r="I335" s="42"/>
      <c r="J335" s="36" t="s">
        <v>254</v>
      </c>
      <c r="K335" s="36">
        <v>1.62</v>
      </c>
    </row>
    <row r="336" spans="9:11">
      <c r="I336" s="39"/>
      <c r="J336" s="36" t="s">
        <v>255</v>
      </c>
      <c r="K336" s="36">
        <v>1.62</v>
      </c>
    </row>
    <row r="337" spans="9:11">
      <c r="I337" s="39"/>
      <c r="J337" s="38">
        <v>38150</v>
      </c>
      <c r="K337" s="36">
        <v>1.7749999999999999</v>
      </c>
    </row>
    <row r="338" spans="9:11">
      <c r="I338" s="39"/>
      <c r="J338" s="36" t="s">
        <v>256</v>
      </c>
      <c r="K338" s="36">
        <v>1.7749999999999999</v>
      </c>
    </row>
    <row r="339" spans="9:11">
      <c r="I339" s="42"/>
      <c r="J339" s="36" t="s">
        <v>257</v>
      </c>
      <c r="K339" s="36">
        <v>1.7749999999999999</v>
      </c>
    </row>
    <row r="340" spans="9:11">
      <c r="I340" s="39"/>
      <c r="J340" s="36" t="s">
        <v>258</v>
      </c>
      <c r="K340" s="36">
        <v>1.7749999999999999</v>
      </c>
    </row>
    <row r="341" spans="9:11">
      <c r="I341" s="39"/>
      <c r="J341" s="38">
        <v>38412</v>
      </c>
      <c r="K341" s="36">
        <v>1.1599999999999999</v>
      </c>
    </row>
    <row r="342" spans="9:11">
      <c r="I342" s="39"/>
      <c r="J342" s="38">
        <v>38626</v>
      </c>
      <c r="K342" s="36">
        <v>1.1599999999999999</v>
      </c>
    </row>
    <row r="343" spans="9:11">
      <c r="I343" s="42"/>
      <c r="J343" s="36" t="s">
        <v>259</v>
      </c>
      <c r="K343" s="36">
        <v>1.1599999999999999</v>
      </c>
    </row>
    <row r="344" spans="9:11">
      <c r="I344" s="42"/>
      <c r="J344" s="36" t="s">
        <v>260</v>
      </c>
      <c r="K344" s="36">
        <v>1.1599999999999999</v>
      </c>
    </row>
    <row r="345" spans="9:11">
      <c r="I345" s="39"/>
      <c r="J345" s="36" t="s">
        <v>261</v>
      </c>
      <c r="K345" s="36">
        <v>1.1599999999999999</v>
      </c>
    </row>
    <row r="346" spans="9:11">
      <c r="I346" s="39"/>
      <c r="J346" s="38">
        <v>38535</v>
      </c>
      <c r="K346" s="36">
        <v>1.35</v>
      </c>
    </row>
    <row r="347" spans="9:11">
      <c r="I347" s="39"/>
      <c r="J347" s="36" t="s">
        <v>262</v>
      </c>
      <c r="K347" s="36">
        <v>1.35</v>
      </c>
    </row>
    <row r="348" spans="9:11">
      <c r="I348" s="42"/>
      <c r="J348" s="36" t="s">
        <v>263</v>
      </c>
      <c r="K348" s="36">
        <v>1.35</v>
      </c>
    </row>
    <row r="349" spans="9:11">
      <c r="I349" s="39"/>
      <c r="J349" s="36" t="s">
        <v>264</v>
      </c>
      <c r="K349" s="36">
        <v>1.35</v>
      </c>
    </row>
    <row r="350" spans="9:11">
      <c r="I350" s="39"/>
      <c r="J350" s="38">
        <v>38536</v>
      </c>
      <c r="K350" s="36">
        <v>1.4</v>
      </c>
    </row>
    <row r="351" spans="9:11">
      <c r="I351" s="39"/>
      <c r="J351" s="36" t="s">
        <v>265</v>
      </c>
      <c r="K351" s="36">
        <v>1.4</v>
      </c>
    </row>
    <row r="352" spans="9:11">
      <c r="I352" s="42"/>
      <c r="J352" s="36" t="s">
        <v>266</v>
      </c>
      <c r="K352" s="36">
        <v>1.4</v>
      </c>
    </row>
    <row r="353" spans="9:11">
      <c r="I353" s="39"/>
      <c r="J353" s="36" t="s">
        <v>267</v>
      </c>
      <c r="K353" s="36">
        <v>1.4</v>
      </c>
    </row>
    <row r="354" spans="9:11">
      <c r="I354" s="39"/>
      <c r="J354" s="38">
        <v>38446</v>
      </c>
      <c r="K354" s="36">
        <v>1.45</v>
      </c>
    </row>
    <row r="355" spans="9:11">
      <c r="I355" s="39"/>
      <c r="J355" s="38">
        <v>38660</v>
      </c>
      <c r="K355" s="36">
        <v>1.45</v>
      </c>
    </row>
    <row r="356" spans="9:11">
      <c r="I356" s="42"/>
      <c r="J356" s="36" t="s">
        <v>268</v>
      </c>
      <c r="K356" s="36">
        <v>1.45</v>
      </c>
    </row>
    <row r="357" spans="9:11">
      <c r="I357" s="42"/>
      <c r="J357" s="36" t="s">
        <v>269</v>
      </c>
      <c r="K357" s="36">
        <v>1.45</v>
      </c>
    </row>
    <row r="358" spans="9:11">
      <c r="I358" s="39"/>
      <c r="J358" s="38">
        <v>38388</v>
      </c>
      <c r="K358" s="36">
        <v>1.18</v>
      </c>
    </row>
    <row r="359" spans="9:11">
      <c r="I359" s="39"/>
      <c r="J359" s="38">
        <v>38600</v>
      </c>
      <c r="K359" s="36">
        <v>1.18</v>
      </c>
    </row>
    <row r="360" spans="9:11">
      <c r="I360" s="42"/>
      <c r="J360" s="36" t="s">
        <v>270</v>
      </c>
      <c r="K360" s="36">
        <v>1.18</v>
      </c>
    </row>
    <row r="361" spans="9:11">
      <c r="I361" s="42"/>
      <c r="J361" s="36" t="s">
        <v>271</v>
      </c>
      <c r="K361" s="36">
        <v>1.18</v>
      </c>
    </row>
    <row r="362" spans="9:11">
      <c r="I362" s="39"/>
      <c r="J362" s="36" t="s">
        <v>272</v>
      </c>
      <c r="K362" s="36">
        <v>1.18</v>
      </c>
    </row>
    <row r="363" spans="9:11">
      <c r="I363" s="39"/>
      <c r="J363" s="38">
        <v>38509</v>
      </c>
      <c r="K363" s="36">
        <v>1.3</v>
      </c>
    </row>
    <row r="364" spans="9:11">
      <c r="I364" s="39"/>
      <c r="J364" s="36" t="s">
        <v>273</v>
      </c>
      <c r="K364" s="36">
        <v>1.3</v>
      </c>
    </row>
    <row r="365" spans="9:11">
      <c r="I365" s="42"/>
      <c r="J365" s="36" t="s">
        <v>274</v>
      </c>
      <c r="K365" s="36">
        <v>1.3</v>
      </c>
    </row>
    <row r="366" spans="9:11">
      <c r="I366" s="39"/>
      <c r="J366" s="36" t="s">
        <v>275</v>
      </c>
      <c r="K366" s="36">
        <v>1.3</v>
      </c>
    </row>
    <row r="367" spans="9:11">
      <c r="I367" s="39"/>
      <c r="J367" s="38">
        <v>38449</v>
      </c>
      <c r="K367" s="36">
        <v>1.3</v>
      </c>
    </row>
    <row r="368" spans="9:11">
      <c r="I368" s="39"/>
      <c r="J368" s="38">
        <v>38663</v>
      </c>
      <c r="K368" s="36">
        <v>1.3</v>
      </c>
    </row>
    <row r="369" spans="9:11">
      <c r="I369" s="42"/>
      <c r="J369" s="36" t="s">
        <v>276</v>
      </c>
      <c r="K369" s="36">
        <v>1.3</v>
      </c>
    </row>
    <row r="370" spans="9:11">
      <c r="I370" s="42"/>
      <c r="J370" s="36" t="s">
        <v>277</v>
      </c>
      <c r="K370" s="36">
        <v>1.3</v>
      </c>
    </row>
    <row r="371" spans="9:11">
      <c r="I371" s="39"/>
      <c r="J371" s="38">
        <v>38360</v>
      </c>
      <c r="K371" s="36">
        <v>1.06</v>
      </c>
    </row>
    <row r="372" spans="9:11">
      <c r="I372" s="39"/>
      <c r="J372" s="38">
        <v>38572</v>
      </c>
      <c r="K372" s="36">
        <v>1.06</v>
      </c>
    </row>
    <row r="373" spans="9:11">
      <c r="I373" s="42"/>
      <c r="J373" s="36" t="s">
        <v>278</v>
      </c>
      <c r="K373" s="36">
        <v>1.06</v>
      </c>
    </row>
    <row r="374" spans="9:11">
      <c r="I374" s="42"/>
      <c r="J374" s="36" t="s">
        <v>279</v>
      </c>
      <c r="K374" s="36">
        <v>1.06</v>
      </c>
    </row>
    <row r="375" spans="9:11">
      <c r="I375" s="39"/>
      <c r="J375" s="36" t="s">
        <v>280</v>
      </c>
      <c r="K375" s="36">
        <v>1.06</v>
      </c>
    </row>
    <row r="376" spans="9:11">
      <c r="I376" s="39"/>
      <c r="J376" s="38">
        <v>38481</v>
      </c>
      <c r="K376" s="36">
        <v>1.125</v>
      </c>
    </row>
    <row r="377" spans="9:11">
      <c r="I377" s="39"/>
      <c r="J377" s="38">
        <v>38695</v>
      </c>
      <c r="K377" s="36">
        <v>1.125</v>
      </c>
    </row>
    <row r="378" spans="9:11">
      <c r="I378" s="42"/>
      <c r="J378" s="36" t="s">
        <v>281</v>
      </c>
      <c r="K378" s="36">
        <v>1.125</v>
      </c>
    </row>
    <row r="379" spans="9:11">
      <c r="I379" s="42"/>
      <c r="J379" s="36" t="s">
        <v>282</v>
      </c>
      <c r="K379" s="36">
        <v>1.125</v>
      </c>
    </row>
    <row r="380" spans="9:11">
      <c r="I380" s="39"/>
      <c r="J380" s="38">
        <v>38421</v>
      </c>
      <c r="K380" s="36">
        <v>0.8</v>
      </c>
    </row>
    <row r="381" spans="9:11">
      <c r="I381" s="39"/>
      <c r="J381" s="38">
        <v>38635</v>
      </c>
      <c r="K381" s="36">
        <v>0.8</v>
      </c>
    </row>
    <row r="382" spans="9:11">
      <c r="I382" s="42"/>
      <c r="J382" s="36" t="s">
        <v>283</v>
      </c>
      <c r="K382" s="36">
        <v>0.8</v>
      </c>
    </row>
    <row r="383" spans="9:11">
      <c r="I383" s="42"/>
      <c r="J383" s="36" t="s">
        <v>284</v>
      </c>
      <c r="K383" s="36">
        <v>0.8</v>
      </c>
    </row>
    <row r="384" spans="9:11">
      <c r="I384" s="39"/>
      <c r="J384" s="36" t="s">
        <v>285</v>
      </c>
      <c r="K384" s="36">
        <v>0.8</v>
      </c>
    </row>
    <row r="385" spans="9:11">
      <c r="I385" s="39"/>
      <c r="J385" s="38">
        <v>38544</v>
      </c>
      <c r="K385" s="36">
        <v>0.8</v>
      </c>
    </row>
    <row r="386" spans="9:11">
      <c r="I386" s="39"/>
      <c r="J386" s="36" t="s">
        <v>286</v>
      </c>
      <c r="K386" s="36">
        <v>0.8</v>
      </c>
    </row>
    <row r="387" spans="9:11">
      <c r="I387" s="42"/>
      <c r="J387" s="36" t="s">
        <v>287</v>
      </c>
      <c r="K387" s="36">
        <v>0.8</v>
      </c>
    </row>
    <row r="388" spans="9:11">
      <c r="I388" s="39"/>
      <c r="J388" s="36" t="s">
        <v>288</v>
      </c>
      <c r="K388" s="36">
        <v>0.8</v>
      </c>
    </row>
    <row r="389" spans="9:11">
      <c r="I389" s="39"/>
      <c r="J389" s="38">
        <v>38484</v>
      </c>
      <c r="K389" s="36">
        <v>0.8</v>
      </c>
    </row>
    <row r="390" spans="9:11">
      <c r="I390" s="39"/>
      <c r="J390" s="38">
        <v>38698</v>
      </c>
      <c r="K390" s="36">
        <v>0.8</v>
      </c>
    </row>
    <row r="391" spans="9:11">
      <c r="I391" s="42"/>
      <c r="J391" s="36" t="s">
        <v>289</v>
      </c>
      <c r="K391" s="36">
        <v>0.8</v>
      </c>
    </row>
    <row r="392" spans="9:11">
      <c r="I392" s="42"/>
      <c r="J392" s="36" t="s">
        <v>290</v>
      </c>
      <c r="K392" s="36">
        <v>0.8</v>
      </c>
    </row>
    <row r="393" spans="9:11">
      <c r="I393" s="39"/>
      <c r="J393" s="38">
        <v>38749</v>
      </c>
      <c r="K393" s="36">
        <v>0.62</v>
      </c>
    </row>
    <row r="394" spans="9:11">
      <c r="I394" s="39"/>
      <c r="J394" s="38">
        <v>38961</v>
      </c>
      <c r="K394" s="36">
        <v>0.62</v>
      </c>
    </row>
    <row r="395" spans="9:11">
      <c r="I395" s="42"/>
      <c r="J395" s="36" t="s">
        <v>291</v>
      </c>
      <c r="K395" s="36">
        <v>0.62</v>
      </c>
    </row>
    <row r="396" spans="9:11">
      <c r="I396" s="42"/>
      <c r="J396" s="36" t="s">
        <v>292</v>
      </c>
      <c r="K396" s="36">
        <v>0.62</v>
      </c>
    </row>
    <row r="397" spans="9:11">
      <c r="I397" s="39"/>
      <c r="J397" s="36" t="s">
        <v>293</v>
      </c>
      <c r="K397" s="36">
        <v>0.62</v>
      </c>
    </row>
    <row r="398" spans="9:11">
      <c r="I398" s="39"/>
      <c r="J398" s="38">
        <v>38870</v>
      </c>
      <c r="K398" s="36">
        <v>0.75</v>
      </c>
    </row>
    <row r="399" spans="9:11">
      <c r="I399" s="39"/>
      <c r="J399" s="36" t="s">
        <v>294</v>
      </c>
      <c r="K399" s="36">
        <v>0.75</v>
      </c>
    </row>
    <row r="400" spans="9:11">
      <c r="I400" s="42"/>
      <c r="J400" s="36" t="s">
        <v>295</v>
      </c>
      <c r="K400" s="36">
        <v>0.75</v>
      </c>
    </row>
    <row r="401" spans="9:11">
      <c r="I401" s="39"/>
      <c r="J401" s="36" t="s">
        <v>296</v>
      </c>
      <c r="K401" s="36">
        <v>0.75</v>
      </c>
    </row>
    <row r="402" spans="9:11">
      <c r="I402" s="39"/>
      <c r="J402" s="38">
        <v>38871</v>
      </c>
      <c r="K402" s="36">
        <v>0.625</v>
      </c>
    </row>
    <row r="403" spans="9:11">
      <c r="I403" s="39"/>
      <c r="J403" s="36" t="s">
        <v>297</v>
      </c>
      <c r="K403" s="36">
        <v>0.625</v>
      </c>
    </row>
    <row r="404" spans="9:11">
      <c r="I404" s="42"/>
      <c r="J404" s="36" t="s">
        <v>298</v>
      </c>
      <c r="K404" s="36">
        <v>0.625</v>
      </c>
    </row>
    <row r="405" spans="9:11">
      <c r="I405" s="39"/>
      <c r="J405" s="36" t="s">
        <v>299</v>
      </c>
      <c r="K405" s="36">
        <v>0.625</v>
      </c>
    </row>
    <row r="406" spans="9:11">
      <c r="I406" s="39"/>
      <c r="J406" s="38">
        <v>38780</v>
      </c>
      <c r="K406" s="36">
        <v>0.47499999999999998</v>
      </c>
    </row>
    <row r="407" spans="9:11">
      <c r="I407" s="39"/>
      <c r="J407" s="38">
        <v>38994</v>
      </c>
      <c r="K407" s="36">
        <v>0.47499999999999998</v>
      </c>
    </row>
    <row r="408" spans="9:11">
      <c r="I408" s="42"/>
      <c r="J408" s="36" t="s">
        <v>300</v>
      </c>
      <c r="K408" s="36">
        <v>0.47499999999999998</v>
      </c>
    </row>
    <row r="409" spans="9:11">
      <c r="I409" s="42"/>
      <c r="J409" s="36" t="s">
        <v>301</v>
      </c>
      <c r="K409" s="36">
        <v>0.47499999999999998</v>
      </c>
    </row>
    <row r="410" spans="9:11">
      <c r="I410" s="39"/>
      <c r="J410" s="38">
        <v>38722</v>
      </c>
      <c r="K410" s="36">
        <v>0.48</v>
      </c>
    </row>
    <row r="411" spans="9:11">
      <c r="I411" s="39"/>
      <c r="J411" s="38">
        <v>38934</v>
      </c>
      <c r="K411" s="36">
        <v>0.48</v>
      </c>
    </row>
    <row r="412" spans="9:11">
      <c r="I412" s="42"/>
      <c r="J412" s="36" t="s">
        <v>302</v>
      </c>
      <c r="K412" s="36">
        <v>0.48</v>
      </c>
    </row>
    <row r="413" spans="9:11">
      <c r="I413" s="42"/>
      <c r="J413" s="36" t="s">
        <v>303</v>
      </c>
      <c r="K413" s="36">
        <v>0.48</v>
      </c>
    </row>
    <row r="414" spans="9:11">
      <c r="I414" s="39"/>
      <c r="J414" s="36" t="s">
        <v>304</v>
      </c>
      <c r="K414" s="36">
        <v>0.48</v>
      </c>
    </row>
    <row r="415" spans="9:11">
      <c r="I415" s="39"/>
      <c r="J415" s="38">
        <v>38843</v>
      </c>
      <c r="K415" s="36">
        <v>0.875</v>
      </c>
    </row>
    <row r="416" spans="9:11">
      <c r="I416" s="39"/>
      <c r="J416" s="38">
        <v>39057</v>
      </c>
      <c r="K416" s="36">
        <v>0.875</v>
      </c>
    </row>
    <row r="417" spans="9:11">
      <c r="I417" s="42"/>
      <c r="J417" s="36" t="s">
        <v>305</v>
      </c>
      <c r="K417" s="36">
        <v>0.875</v>
      </c>
    </row>
    <row r="418" spans="9:11">
      <c r="I418" s="42"/>
      <c r="J418" s="36" t="s">
        <v>306</v>
      </c>
      <c r="K418" s="36">
        <v>0.875</v>
      </c>
    </row>
    <row r="419" spans="9:11">
      <c r="I419" s="39"/>
      <c r="J419" s="38">
        <v>38783</v>
      </c>
      <c r="K419" s="36">
        <v>0.72</v>
      </c>
    </row>
    <row r="420" spans="9:11">
      <c r="I420" s="39"/>
      <c r="J420" s="38">
        <v>38997</v>
      </c>
      <c r="K420" s="36">
        <v>0.72</v>
      </c>
    </row>
    <row r="421" spans="9:11">
      <c r="I421" s="42"/>
      <c r="J421" s="36" t="s">
        <v>307</v>
      </c>
      <c r="K421" s="36">
        <v>0.72</v>
      </c>
    </row>
    <row r="422" spans="9:11">
      <c r="I422" s="42"/>
      <c r="J422" s="36" t="s">
        <v>308</v>
      </c>
      <c r="K422" s="36">
        <v>0.72</v>
      </c>
    </row>
    <row r="423" spans="9:11">
      <c r="I423" s="39"/>
      <c r="J423" s="36" t="s">
        <v>309</v>
      </c>
      <c r="K423" s="36">
        <v>0.72</v>
      </c>
    </row>
    <row r="424" spans="9:11">
      <c r="I424" s="39"/>
      <c r="J424" s="38">
        <v>38906</v>
      </c>
      <c r="K424" s="36">
        <v>0.85</v>
      </c>
    </row>
    <row r="425" spans="9:11">
      <c r="I425" s="39"/>
      <c r="J425" s="36" t="s">
        <v>310</v>
      </c>
      <c r="K425" s="36">
        <v>0.85</v>
      </c>
    </row>
    <row r="426" spans="9:11">
      <c r="I426" s="42"/>
      <c r="J426" s="36" t="s">
        <v>311</v>
      </c>
      <c r="K426" s="36">
        <v>0.85</v>
      </c>
    </row>
    <row r="427" spans="9:11">
      <c r="I427" s="39"/>
      <c r="J427" s="36" t="s">
        <v>312</v>
      </c>
      <c r="K427" s="36">
        <v>0.85</v>
      </c>
    </row>
    <row r="428" spans="9:11">
      <c r="I428" s="39"/>
      <c r="J428" s="38">
        <v>38816</v>
      </c>
      <c r="K428" s="36">
        <v>0.875</v>
      </c>
    </row>
    <row r="429" spans="9:11">
      <c r="I429" s="39"/>
      <c r="J429" s="38">
        <v>39030</v>
      </c>
      <c r="K429" s="36">
        <v>0.875</v>
      </c>
    </row>
    <row r="430" spans="9:11">
      <c r="I430" s="42"/>
      <c r="J430" s="36" t="s">
        <v>313</v>
      </c>
      <c r="K430" s="36">
        <v>0.875</v>
      </c>
    </row>
    <row r="431" spans="9:11">
      <c r="I431" s="42"/>
      <c r="J431" s="36" t="s">
        <v>314</v>
      </c>
      <c r="K431" s="36">
        <v>0.875</v>
      </c>
    </row>
    <row r="432" spans="9:11">
      <c r="I432" s="39"/>
      <c r="J432" s="38">
        <v>38758</v>
      </c>
      <c r="K432" s="36">
        <v>0.57999999999999996</v>
      </c>
    </row>
    <row r="433" spans="9:11">
      <c r="I433" s="39"/>
      <c r="J433" s="38">
        <v>38970</v>
      </c>
      <c r="K433" s="36">
        <v>0.57999999999999996</v>
      </c>
    </row>
    <row r="434" spans="9:11">
      <c r="I434" s="42"/>
      <c r="J434" s="36" t="s">
        <v>315</v>
      </c>
      <c r="K434" s="36">
        <v>0.57999999999999996</v>
      </c>
    </row>
    <row r="435" spans="9:11">
      <c r="I435" s="42"/>
      <c r="J435" s="36" t="s">
        <v>316</v>
      </c>
      <c r="K435" s="36">
        <v>0.57999999999999996</v>
      </c>
    </row>
    <row r="436" spans="9:11">
      <c r="I436" s="39"/>
      <c r="J436" s="36" t="s">
        <v>317</v>
      </c>
      <c r="K436" s="36">
        <v>0.57999999999999996</v>
      </c>
    </row>
    <row r="437" spans="9:11">
      <c r="I437" s="39"/>
      <c r="J437" s="38">
        <v>38879</v>
      </c>
      <c r="K437" s="36">
        <v>0.7</v>
      </c>
    </row>
    <row r="438" spans="9:11">
      <c r="I438" s="39"/>
      <c r="J438" s="36" t="s">
        <v>318</v>
      </c>
      <c r="K438" s="36">
        <v>0.7</v>
      </c>
    </row>
    <row r="439" spans="9:11">
      <c r="I439" s="42"/>
      <c r="J439" s="36" t="s">
        <v>319</v>
      </c>
      <c r="K439" s="36">
        <v>0.7</v>
      </c>
    </row>
    <row r="440" spans="9:11">
      <c r="I440" s="39"/>
      <c r="J440" s="36" t="s">
        <v>320</v>
      </c>
      <c r="K440" s="36">
        <v>0.7</v>
      </c>
    </row>
    <row r="441" spans="9:11">
      <c r="I441" s="39"/>
      <c r="J441" s="38">
        <v>38819</v>
      </c>
      <c r="K441" s="36">
        <v>0.77500000000000002</v>
      </c>
    </row>
    <row r="442" spans="9:11">
      <c r="I442" s="39"/>
      <c r="J442" s="38">
        <v>39033</v>
      </c>
      <c r="K442" s="36">
        <v>0.77500000000000002</v>
      </c>
    </row>
    <row r="443" spans="9:11">
      <c r="I443" s="42"/>
      <c r="J443" s="36" t="s">
        <v>321</v>
      </c>
      <c r="K443" s="36">
        <v>0.77500000000000002</v>
      </c>
    </row>
    <row r="444" spans="9:11">
      <c r="I444" s="42"/>
      <c r="J444" s="36" t="s">
        <v>322</v>
      </c>
      <c r="K444" s="36">
        <v>0.77500000000000002</v>
      </c>
    </row>
    <row r="445" spans="9:11">
      <c r="I445" s="39"/>
      <c r="J445" s="38">
        <v>39083</v>
      </c>
      <c r="K445" s="36">
        <v>0.66</v>
      </c>
    </row>
    <row r="446" spans="9:11">
      <c r="I446" s="39"/>
      <c r="J446" s="38">
        <v>39295</v>
      </c>
      <c r="K446" s="36">
        <v>0.66</v>
      </c>
    </row>
    <row r="447" spans="9:11">
      <c r="I447" s="42"/>
      <c r="J447" s="36" t="s">
        <v>323</v>
      </c>
      <c r="K447" s="36">
        <v>0.66</v>
      </c>
    </row>
    <row r="448" spans="9:11">
      <c r="I448" s="42"/>
      <c r="J448" s="36" t="s">
        <v>324</v>
      </c>
      <c r="K448" s="36">
        <v>0.66</v>
      </c>
    </row>
    <row r="449" spans="9:11">
      <c r="I449" s="39"/>
      <c r="J449" s="36" t="s">
        <v>325</v>
      </c>
      <c r="K449" s="36">
        <v>0.66</v>
      </c>
    </row>
    <row r="450" spans="9:11">
      <c r="I450" s="39"/>
      <c r="J450" s="38">
        <v>39204</v>
      </c>
      <c r="K450" s="36">
        <v>0.65</v>
      </c>
    </row>
    <row r="451" spans="9:11">
      <c r="I451" s="39"/>
      <c r="J451" s="38">
        <v>39418</v>
      </c>
      <c r="K451" s="36">
        <v>0.65</v>
      </c>
    </row>
    <row r="452" spans="9:11">
      <c r="I452" s="42"/>
      <c r="J452" s="36" t="s">
        <v>326</v>
      </c>
      <c r="K452" s="36">
        <v>0.65</v>
      </c>
    </row>
    <row r="453" spans="9:11">
      <c r="I453" s="42"/>
      <c r="J453" s="36" t="s">
        <v>327</v>
      </c>
      <c r="K453" s="36">
        <v>0.65</v>
      </c>
    </row>
    <row r="454" spans="9:11">
      <c r="I454" s="39"/>
      <c r="J454" s="38">
        <v>39205</v>
      </c>
      <c r="K454" s="36">
        <v>0.67500000000000004</v>
      </c>
    </row>
    <row r="455" spans="9:11">
      <c r="I455" s="39"/>
      <c r="J455" s="38">
        <v>39419</v>
      </c>
      <c r="K455" s="36">
        <v>0.67500000000000004</v>
      </c>
    </row>
    <row r="456" spans="9:11">
      <c r="I456" s="42"/>
      <c r="J456" s="36" t="s">
        <v>328</v>
      </c>
      <c r="K456" s="36">
        <v>0.67500000000000004</v>
      </c>
    </row>
    <row r="457" spans="9:11">
      <c r="I457" s="42"/>
      <c r="J457" s="36" t="s">
        <v>329</v>
      </c>
      <c r="K457" s="36">
        <v>0.67500000000000004</v>
      </c>
    </row>
    <row r="458" spans="9:11">
      <c r="I458" s="39"/>
      <c r="J458" s="38">
        <v>39117</v>
      </c>
      <c r="K458" s="36">
        <v>0.57999999999999996</v>
      </c>
    </row>
    <row r="459" spans="9:11">
      <c r="I459" s="39"/>
      <c r="J459" s="38">
        <v>39329</v>
      </c>
      <c r="K459" s="36">
        <v>0.57999999999999996</v>
      </c>
    </row>
    <row r="460" spans="9:11">
      <c r="I460" s="42"/>
      <c r="J460" s="36" t="s">
        <v>330</v>
      </c>
      <c r="K460" s="36">
        <v>0.57999999999999996</v>
      </c>
    </row>
    <row r="461" spans="9:11">
      <c r="I461" s="42"/>
      <c r="J461" s="36" t="s">
        <v>331</v>
      </c>
      <c r="K461" s="36">
        <v>0.57999999999999996</v>
      </c>
    </row>
    <row r="462" spans="9:11">
      <c r="I462" s="39"/>
      <c r="J462" s="36" t="s">
        <v>332</v>
      </c>
      <c r="K462" s="36">
        <v>0.57999999999999996</v>
      </c>
    </row>
    <row r="463" spans="9:11">
      <c r="I463" s="39"/>
      <c r="J463" s="38">
        <v>39268</v>
      </c>
      <c r="K463" s="36">
        <v>0.7</v>
      </c>
    </row>
    <row r="464" spans="9:11">
      <c r="I464" s="39"/>
      <c r="J464" s="36" t="s">
        <v>333</v>
      </c>
      <c r="K464" s="36">
        <v>0.7</v>
      </c>
    </row>
    <row r="465" spans="9:11">
      <c r="I465" s="42"/>
      <c r="J465" s="36" t="s">
        <v>334</v>
      </c>
      <c r="K465" s="36">
        <v>0.7</v>
      </c>
    </row>
    <row r="466" spans="9:11">
      <c r="I466" s="39"/>
      <c r="J466" s="36" t="s">
        <v>335</v>
      </c>
      <c r="K466" s="36">
        <v>0.7</v>
      </c>
    </row>
    <row r="467" spans="9:11">
      <c r="I467" s="39"/>
      <c r="J467" s="38">
        <v>39178</v>
      </c>
      <c r="K467" s="36">
        <v>0.625</v>
      </c>
    </row>
    <row r="468" spans="9:11">
      <c r="I468" s="39"/>
      <c r="J468" s="38">
        <v>39392</v>
      </c>
      <c r="K468" s="36">
        <v>0.625</v>
      </c>
    </row>
    <row r="469" spans="9:11">
      <c r="I469" s="42"/>
      <c r="J469" s="36" t="s">
        <v>336</v>
      </c>
      <c r="K469" s="36">
        <v>0.625</v>
      </c>
    </row>
    <row r="470" spans="9:11">
      <c r="I470" s="42"/>
      <c r="J470" s="36" t="s">
        <v>337</v>
      </c>
      <c r="K470" s="36">
        <v>0.625</v>
      </c>
    </row>
    <row r="471" spans="9:11">
      <c r="I471" s="39"/>
      <c r="J471" s="38">
        <v>39120</v>
      </c>
      <c r="K471" s="36">
        <v>0.48</v>
      </c>
    </row>
    <row r="472" spans="9:11">
      <c r="I472" s="39"/>
      <c r="J472" s="38">
        <v>39332</v>
      </c>
      <c r="K472" s="36">
        <v>0.48</v>
      </c>
    </row>
    <row r="473" spans="9:11">
      <c r="I473" s="42"/>
      <c r="J473" s="36" t="s">
        <v>338</v>
      </c>
      <c r="K473" s="36">
        <v>0.48</v>
      </c>
    </row>
    <row r="474" spans="9:11">
      <c r="I474" s="42"/>
      <c r="J474" s="36" t="s">
        <v>339</v>
      </c>
      <c r="K474" s="36">
        <v>0.48</v>
      </c>
    </row>
    <row r="475" spans="9:11">
      <c r="I475" s="39"/>
      <c r="J475" s="36" t="s">
        <v>340</v>
      </c>
      <c r="K475" s="36">
        <v>0.48</v>
      </c>
    </row>
    <row r="476" spans="9:11">
      <c r="I476" s="39"/>
      <c r="J476" s="38">
        <v>39241</v>
      </c>
      <c r="K476" s="36">
        <v>0.65</v>
      </c>
    </row>
    <row r="477" spans="9:11">
      <c r="I477" s="39"/>
      <c r="J477" s="36" t="s">
        <v>341</v>
      </c>
      <c r="K477" s="36">
        <v>0.65</v>
      </c>
    </row>
    <row r="478" spans="9:11">
      <c r="I478" s="42"/>
      <c r="J478" s="36" t="s">
        <v>342</v>
      </c>
      <c r="K478" s="36">
        <v>0.65</v>
      </c>
    </row>
    <row r="479" spans="9:11">
      <c r="I479" s="39"/>
      <c r="J479" s="36" t="s">
        <v>343</v>
      </c>
      <c r="K479" s="36">
        <v>0.65</v>
      </c>
    </row>
    <row r="480" spans="9:11">
      <c r="I480" s="39"/>
      <c r="J480" s="38">
        <v>39150</v>
      </c>
      <c r="K480" s="36">
        <v>0.67500000000000004</v>
      </c>
    </row>
    <row r="481" spans="9:11">
      <c r="I481" s="39"/>
      <c r="J481" s="38">
        <v>39364</v>
      </c>
      <c r="K481" s="36">
        <v>0.67500000000000004</v>
      </c>
    </row>
    <row r="482" spans="9:11">
      <c r="I482" s="42"/>
      <c r="J482" s="36" t="s">
        <v>344</v>
      </c>
      <c r="K482" s="36">
        <v>0.67500000000000004</v>
      </c>
    </row>
    <row r="483" spans="9:11">
      <c r="I483" s="42"/>
      <c r="J483" s="36" t="s">
        <v>345</v>
      </c>
      <c r="K483" s="36">
        <v>0.67500000000000004</v>
      </c>
    </row>
    <row r="484" spans="9:11">
      <c r="I484" s="39"/>
      <c r="J484" s="38">
        <v>39092</v>
      </c>
      <c r="K484" s="36">
        <v>0.64</v>
      </c>
    </row>
    <row r="485" spans="9:11">
      <c r="I485" s="39"/>
      <c r="J485" s="38">
        <v>39304</v>
      </c>
      <c r="K485" s="36">
        <v>0.64</v>
      </c>
    </row>
    <row r="486" spans="9:11">
      <c r="I486" s="42"/>
      <c r="J486" s="36" t="s">
        <v>346</v>
      </c>
      <c r="K486" s="36">
        <v>0.64</v>
      </c>
    </row>
    <row r="487" spans="9:11">
      <c r="I487" s="42"/>
      <c r="J487" s="36" t="s">
        <v>347</v>
      </c>
      <c r="K487" s="36">
        <v>0.64</v>
      </c>
    </row>
    <row r="488" spans="9:11">
      <c r="I488" s="39"/>
      <c r="J488" s="36" t="s">
        <v>348</v>
      </c>
      <c r="K488" s="36">
        <v>0.64</v>
      </c>
    </row>
    <row r="489" spans="9:11">
      <c r="I489" s="39"/>
      <c r="J489" s="38">
        <v>39213</v>
      </c>
      <c r="K489" s="36">
        <v>1.1499999999999999</v>
      </c>
    </row>
    <row r="490" spans="9:11">
      <c r="I490" s="39"/>
      <c r="J490" s="38">
        <v>39427</v>
      </c>
      <c r="K490" s="36">
        <v>1.1499999999999999</v>
      </c>
    </row>
    <row r="491" spans="9:11">
      <c r="I491" s="42"/>
      <c r="J491" s="36" t="s">
        <v>349</v>
      </c>
      <c r="K491" s="36">
        <v>1.1499999999999999</v>
      </c>
    </row>
    <row r="492" spans="9:11">
      <c r="I492" s="42"/>
      <c r="J492" s="36" t="s">
        <v>350</v>
      </c>
      <c r="K492" s="36">
        <v>1.1499999999999999</v>
      </c>
    </row>
    <row r="493" spans="9:11">
      <c r="I493" s="39"/>
      <c r="J493" s="38">
        <v>39153</v>
      </c>
      <c r="K493" s="36">
        <v>1.08</v>
      </c>
    </row>
    <row r="494" spans="9:11">
      <c r="I494" s="39"/>
      <c r="J494" s="38">
        <v>39367</v>
      </c>
      <c r="K494" s="36">
        <v>1.08</v>
      </c>
    </row>
    <row r="495" spans="9:11">
      <c r="I495" s="42"/>
      <c r="J495" s="36" t="s">
        <v>351</v>
      </c>
      <c r="K495" s="36">
        <v>1.08</v>
      </c>
    </row>
    <row r="496" spans="9:11">
      <c r="I496" s="42"/>
      <c r="J496" s="36" t="s">
        <v>352</v>
      </c>
      <c r="K496" s="36">
        <v>1.08</v>
      </c>
    </row>
    <row r="497" spans="9:11">
      <c r="I497" s="39"/>
      <c r="J497" s="36" t="s">
        <v>353</v>
      </c>
      <c r="K497" s="36">
        <v>1.08</v>
      </c>
    </row>
    <row r="498" spans="9:11">
      <c r="I498" s="39"/>
      <c r="J498" s="38">
        <v>39630</v>
      </c>
      <c r="K498" s="36">
        <v>1.5249999999999999</v>
      </c>
    </row>
    <row r="499" spans="9:11">
      <c r="I499" s="39"/>
      <c r="J499" s="36" t="s">
        <v>354</v>
      </c>
      <c r="K499" s="36">
        <v>1.5249999999999999</v>
      </c>
    </row>
    <row r="500" spans="9:11">
      <c r="I500" s="42"/>
      <c r="J500" s="36" t="s">
        <v>355</v>
      </c>
      <c r="K500" s="36">
        <v>1.5249999999999999</v>
      </c>
    </row>
    <row r="501" spans="9:11">
      <c r="I501" s="39"/>
      <c r="J501" s="36" t="s">
        <v>356</v>
      </c>
      <c r="K501" s="36">
        <v>1.5249999999999999</v>
      </c>
    </row>
    <row r="502" spans="9:11">
      <c r="I502" s="39"/>
      <c r="J502" s="38">
        <v>39540</v>
      </c>
      <c r="K502" s="36">
        <v>1.65</v>
      </c>
    </row>
    <row r="503" spans="9:11">
      <c r="I503" s="39"/>
      <c r="J503" s="38">
        <v>39754</v>
      </c>
      <c r="K503" s="36">
        <v>1.65</v>
      </c>
    </row>
    <row r="504" spans="9:11">
      <c r="I504" s="42"/>
      <c r="J504" s="36" t="s">
        <v>357</v>
      </c>
      <c r="K504" s="36">
        <v>1.65</v>
      </c>
    </row>
    <row r="505" spans="9:11">
      <c r="I505" s="42"/>
      <c r="J505" s="36" t="s">
        <v>358</v>
      </c>
      <c r="K505" s="36">
        <v>1.65</v>
      </c>
    </row>
    <row r="506" spans="9:11">
      <c r="I506" s="39"/>
      <c r="J506" s="38">
        <v>39510</v>
      </c>
      <c r="K506" s="36">
        <v>1.6</v>
      </c>
    </row>
    <row r="507" spans="9:11">
      <c r="I507" s="39"/>
      <c r="J507" s="38">
        <v>39724</v>
      </c>
      <c r="K507" s="36">
        <v>1.6</v>
      </c>
    </row>
    <row r="508" spans="9:11">
      <c r="I508" s="42"/>
      <c r="J508" s="36" t="s">
        <v>359</v>
      </c>
      <c r="K508" s="36">
        <v>1.6</v>
      </c>
    </row>
    <row r="509" spans="9:11">
      <c r="I509" s="42"/>
      <c r="J509" s="36" t="s">
        <v>360</v>
      </c>
      <c r="K509" s="36">
        <v>1.6</v>
      </c>
    </row>
    <row r="510" spans="9:11">
      <c r="I510" s="39"/>
      <c r="J510" s="36" t="s">
        <v>361</v>
      </c>
      <c r="K510" s="36">
        <v>1.6</v>
      </c>
    </row>
    <row r="511" spans="9:11">
      <c r="I511" s="39"/>
      <c r="J511" s="38">
        <v>39633</v>
      </c>
      <c r="K511" s="36">
        <v>2.0249999999999999</v>
      </c>
    </row>
    <row r="512" spans="9:11">
      <c r="I512" s="39"/>
      <c r="J512" s="36" t="s">
        <v>362</v>
      </c>
      <c r="K512" s="36">
        <v>2.0249999999999999</v>
      </c>
    </row>
    <row r="513" spans="9:11">
      <c r="I513" s="42"/>
      <c r="J513" s="36" t="s">
        <v>363</v>
      </c>
      <c r="K513" s="36">
        <v>2.0249999999999999</v>
      </c>
    </row>
    <row r="514" spans="9:11">
      <c r="I514" s="39"/>
      <c r="J514" s="36" t="s">
        <v>364</v>
      </c>
      <c r="K514" s="36">
        <v>2.0249999999999999</v>
      </c>
    </row>
    <row r="515" spans="9:11">
      <c r="I515" s="39"/>
      <c r="J515" s="38">
        <v>39573</v>
      </c>
      <c r="K515" s="36">
        <v>2.0499999999999998</v>
      </c>
    </row>
    <row r="516" spans="9:11">
      <c r="I516" s="39"/>
      <c r="J516" s="38">
        <v>39787</v>
      </c>
      <c r="K516" s="36">
        <v>2.0499999999999998</v>
      </c>
    </row>
    <row r="517" spans="9:11">
      <c r="I517" s="42"/>
      <c r="J517" s="36" t="s">
        <v>365</v>
      </c>
      <c r="K517" s="36">
        <v>2.0499999999999998</v>
      </c>
    </row>
    <row r="518" spans="9:11">
      <c r="I518" s="42"/>
      <c r="J518" s="36" t="s">
        <v>366</v>
      </c>
      <c r="K518" s="36">
        <v>2.0499999999999998</v>
      </c>
    </row>
    <row r="519" spans="9:11">
      <c r="I519" s="39"/>
      <c r="J519" s="38">
        <v>39484</v>
      </c>
      <c r="K519" s="36">
        <v>1.76</v>
      </c>
    </row>
    <row r="520" spans="9:11">
      <c r="I520" s="39"/>
      <c r="J520" s="38">
        <v>39697</v>
      </c>
      <c r="K520" s="36">
        <v>1.76</v>
      </c>
    </row>
    <row r="521" spans="9:11">
      <c r="I521" s="42"/>
      <c r="J521" s="36" t="s">
        <v>367</v>
      </c>
      <c r="K521" s="36">
        <v>1.76</v>
      </c>
    </row>
    <row r="522" spans="9:11">
      <c r="I522" s="42"/>
      <c r="J522" s="36" t="s">
        <v>368</v>
      </c>
      <c r="K522" s="36">
        <v>1.76</v>
      </c>
    </row>
    <row r="523" spans="9:11">
      <c r="I523" s="39"/>
      <c r="J523" s="36" t="s">
        <v>369</v>
      </c>
      <c r="K523" s="36">
        <v>1.76</v>
      </c>
    </row>
    <row r="524" spans="9:11">
      <c r="I524" s="39"/>
      <c r="J524" s="38">
        <v>39636</v>
      </c>
      <c r="K524" s="36">
        <v>2.5</v>
      </c>
    </row>
    <row r="525" spans="9:11">
      <c r="I525" s="39"/>
      <c r="J525" s="36" t="s">
        <v>370</v>
      </c>
      <c r="K525" s="36">
        <v>2.5</v>
      </c>
    </row>
    <row r="526" spans="9:11">
      <c r="I526" s="42"/>
      <c r="J526" s="36" t="s">
        <v>371</v>
      </c>
      <c r="K526" s="36">
        <v>2.5</v>
      </c>
    </row>
    <row r="527" spans="9:11">
      <c r="I527" s="39"/>
      <c r="J527" s="36" t="s">
        <v>372</v>
      </c>
      <c r="K527" s="36">
        <v>2.5</v>
      </c>
    </row>
    <row r="528" spans="9:11">
      <c r="I528" s="39"/>
      <c r="J528" s="38">
        <v>39546</v>
      </c>
      <c r="K528" s="36">
        <v>2.5249999999999999</v>
      </c>
    </row>
    <row r="529" spans="9:11">
      <c r="I529" s="39"/>
      <c r="J529" s="38">
        <v>39760</v>
      </c>
      <c r="K529" s="36">
        <v>2.5249999999999999</v>
      </c>
    </row>
    <row r="530" spans="9:11">
      <c r="I530" s="42"/>
      <c r="J530" s="36" t="s">
        <v>373</v>
      </c>
      <c r="K530" s="36">
        <v>2.5249999999999999</v>
      </c>
    </row>
    <row r="531" spans="9:11">
      <c r="I531" s="42"/>
      <c r="J531" s="36" t="s">
        <v>374</v>
      </c>
      <c r="K531" s="36">
        <v>2.5249999999999999</v>
      </c>
    </row>
    <row r="532" spans="9:11">
      <c r="I532" s="39"/>
      <c r="J532" s="38">
        <v>39456</v>
      </c>
      <c r="K532" s="36">
        <v>1.82</v>
      </c>
    </row>
    <row r="533" spans="9:11">
      <c r="I533" s="39"/>
      <c r="J533" s="38">
        <v>39669</v>
      </c>
      <c r="K533" s="36">
        <v>1.82</v>
      </c>
    </row>
    <row r="534" spans="9:11">
      <c r="I534" s="42"/>
      <c r="J534" s="36" t="s">
        <v>375</v>
      </c>
      <c r="K534" s="36">
        <v>1.82</v>
      </c>
    </row>
    <row r="535" spans="9:11">
      <c r="I535" s="42"/>
      <c r="J535" s="36" t="s">
        <v>376</v>
      </c>
      <c r="K535" s="36">
        <v>1.82</v>
      </c>
    </row>
    <row r="536" spans="9:11">
      <c r="I536" s="39"/>
      <c r="J536" s="36" t="s">
        <v>377</v>
      </c>
      <c r="K536" s="36">
        <v>1.82</v>
      </c>
    </row>
    <row r="537" spans="9:11">
      <c r="I537" s="39"/>
      <c r="J537" s="38">
        <v>39609</v>
      </c>
      <c r="K537" s="36">
        <v>1.65</v>
      </c>
    </row>
    <row r="538" spans="9:11">
      <c r="I538" s="39"/>
      <c r="J538" s="36" t="s">
        <v>378</v>
      </c>
      <c r="K538" s="36">
        <v>1.65</v>
      </c>
    </row>
    <row r="539" spans="9:11">
      <c r="I539" s="42"/>
      <c r="J539" s="36" t="s">
        <v>379</v>
      </c>
      <c r="K539" s="36">
        <v>1.65</v>
      </c>
    </row>
    <row r="540" spans="9:11">
      <c r="I540" s="39"/>
      <c r="J540" s="36" t="s">
        <v>380</v>
      </c>
      <c r="K540" s="36">
        <v>1.65</v>
      </c>
    </row>
    <row r="541" spans="9:11">
      <c r="I541" s="39"/>
      <c r="J541" s="38">
        <v>39518</v>
      </c>
      <c r="K541" s="36">
        <v>0.5</v>
      </c>
    </row>
    <row r="542" spans="9:11">
      <c r="I542" s="39"/>
      <c r="J542" s="38">
        <v>39732</v>
      </c>
      <c r="K542" s="36">
        <v>0.5</v>
      </c>
    </row>
    <row r="543" spans="9:11">
      <c r="I543" s="42"/>
      <c r="J543" s="36" t="s">
        <v>381</v>
      </c>
      <c r="K543" s="36">
        <v>0.5</v>
      </c>
    </row>
    <row r="544" spans="9:11">
      <c r="I544" s="42"/>
      <c r="J544" s="36" t="s">
        <v>382</v>
      </c>
      <c r="K544" s="36">
        <v>0.5</v>
      </c>
    </row>
    <row r="545" spans="9:11">
      <c r="I545" s="39"/>
      <c r="J545" s="38">
        <v>39459</v>
      </c>
      <c r="K545" s="36">
        <v>-0.22</v>
      </c>
    </row>
    <row r="546" spans="9:11">
      <c r="I546" s="39"/>
      <c r="J546" s="38">
        <v>39672</v>
      </c>
      <c r="K546" s="36">
        <v>-0.22</v>
      </c>
    </row>
    <row r="547" spans="9:11">
      <c r="I547" s="42"/>
      <c r="J547" s="36" t="s">
        <v>383</v>
      </c>
      <c r="K547" s="36">
        <v>-0.22</v>
      </c>
    </row>
    <row r="548" spans="9:11">
      <c r="I548" s="42"/>
      <c r="J548" s="36" t="s">
        <v>384</v>
      </c>
      <c r="K548" s="36">
        <v>-0.22</v>
      </c>
    </row>
    <row r="549" spans="9:11">
      <c r="I549" s="39"/>
      <c r="J549" s="36" t="s">
        <v>385</v>
      </c>
      <c r="K549" s="36">
        <v>-0.22</v>
      </c>
    </row>
    <row r="550" spans="9:11">
      <c r="I550" s="39"/>
      <c r="J550" s="38">
        <v>39934</v>
      </c>
      <c r="K550" s="36">
        <v>-0.82499999999999996</v>
      </c>
    </row>
    <row r="551" spans="9:11">
      <c r="I551" s="39"/>
      <c r="J551" s="38">
        <v>40148</v>
      </c>
      <c r="K551" s="36">
        <v>-0.82499999999999996</v>
      </c>
    </row>
    <row r="552" spans="9:11">
      <c r="I552" s="42"/>
      <c r="J552" s="36" t="s">
        <v>386</v>
      </c>
      <c r="K552" s="36">
        <v>-0.82499999999999996</v>
      </c>
    </row>
    <row r="553" spans="9:11">
      <c r="I553" s="42"/>
      <c r="J553" s="36" t="s">
        <v>387</v>
      </c>
      <c r="K553" s="36">
        <v>-0.82499999999999996</v>
      </c>
    </row>
    <row r="554" spans="9:11">
      <c r="I554" s="39"/>
      <c r="J554" s="38">
        <v>39846</v>
      </c>
      <c r="K554" s="36">
        <v>-1.125</v>
      </c>
    </row>
    <row r="555" spans="9:11">
      <c r="I555" s="39"/>
      <c r="J555" s="38">
        <v>40058</v>
      </c>
      <c r="K555" s="36">
        <v>-1.125</v>
      </c>
    </row>
    <row r="556" spans="9:11">
      <c r="I556" s="42"/>
      <c r="J556" s="36" t="s">
        <v>388</v>
      </c>
      <c r="K556" s="36">
        <v>-1.125</v>
      </c>
    </row>
    <row r="557" spans="9:11">
      <c r="I557" s="42"/>
      <c r="J557" s="36" t="s">
        <v>389</v>
      </c>
      <c r="K557" s="36">
        <v>-1.125</v>
      </c>
    </row>
    <row r="558" spans="9:11">
      <c r="I558" s="39"/>
      <c r="J558" s="38">
        <v>39847</v>
      </c>
      <c r="K558" s="36">
        <v>-1.2</v>
      </c>
    </row>
    <row r="559" spans="9:11">
      <c r="I559" s="39"/>
      <c r="J559" s="38">
        <v>40059</v>
      </c>
      <c r="K559" s="36">
        <v>-1.2</v>
      </c>
    </row>
    <row r="560" spans="9:11">
      <c r="I560" s="42"/>
      <c r="J560" s="36" t="s">
        <v>390</v>
      </c>
      <c r="K560" s="36">
        <v>-1.2</v>
      </c>
    </row>
    <row r="561" spans="9:11">
      <c r="I561" s="42"/>
      <c r="J561" s="36" t="s">
        <v>391</v>
      </c>
      <c r="K561" s="36">
        <v>-1.2</v>
      </c>
    </row>
    <row r="562" spans="9:11">
      <c r="I562" s="39"/>
      <c r="J562" s="36" t="s">
        <v>392</v>
      </c>
      <c r="K562" s="36">
        <v>-1.2</v>
      </c>
    </row>
    <row r="563" spans="9:11">
      <c r="I563" s="39"/>
      <c r="J563" s="38">
        <v>39968</v>
      </c>
      <c r="K563" s="36">
        <v>-1.65</v>
      </c>
    </row>
    <row r="564" spans="9:11">
      <c r="I564" s="39"/>
      <c r="J564" s="36" t="s">
        <v>393</v>
      </c>
      <c r="K564" s="36">
        <v>-1.65</v>
      </c>
    </row>
    <row r="565" spans="9:11">
      <c r="I565" s="42"/>
      <c r="J565" s="36" t="s">
        <v>394</v>
      </c>
      <c r="K565" s="36">
        <v>-1.65</v>
      </c>
    </row>
    <row r="566" spans="9:11">
      <c r="I566" s="39"/>
      <c r="J566" s="36" t="s">
        <v>395</v>
      </c>
      <c r="K566" s="36">
        <v>-1.65</v>
      </c>
    </row>
    <row r="567" spans="9:11">
      <c r="I567" s="39"/>
      <c r="J567" s="38">
        <v>39908</v>
      </c>
      <c r="K567" s="36">
        <v>-1.8</v>
      </c>
    </row>
    <row r="568" spans="9:11">
      <c r="I568" s="39"/>
      <c r="J568" s="38">
        <v>40122</v>
      </c>
      <c r="K568" s="36">
        <v>-1.8</v>
      </c>
    </row>
    <row r="569" spans="9:11">
      <c r="I569" s="42"/>
      <c r="J569" s="36" t="s">
        <v>396</v>
      </c>
      <c r="K569" s="36">
        <v>-1.8</v>
      </c>
    </row>
    <row r="570" spans="9:11">
      <c r="I570" s="42"/>
      <c r="J570" s="36" t="s">
        <v>397</v>
      </c>
      <c r="K570" s="36">
        <v>-1.8</v>
      </c>
    </row>
    <row r="571" spans="9:11">
      <c r="I571" s="39"/>
      <c r="J571" s="38">
        <v>39819</v>
      </c>
      <c r="K571" s="36">
        <v>-1.56</v>
      </c>
    </row>
    <row r="572" spans="9:11">
      <c r="I572" s="39"/>
      <c r="J572" s="38">
        <v>40031</v>
      </c>
      <c r="K572" s="36">
        <v>-1.56</v>
      </c>
    </row>
    <row r="573" spans="9:11">
      <c r="I573" s="42"/>
      <c r="J573" s="36" t="s">
        <v>398</v>
      </c>
      <c r="K573" s="36">
        <v>-1.56</v>
      </c>
    </row>
    <row r="574" spans="9:11">
      <c r="I574" s="42"/>
      <c r="J574" s="36" t="s">
        <v>399</v>
      </c>
      <c r="K574" s="36">
        <v>-1.56</v>
      </c>
    </row>
    <row r="575" spans="9:11">
      <c r="I575" s="39"/>
      <c r="J575" s="36" t="s">
        <v>400</v>
      </c>
      <c r="K575" s="36">
        <v>-1.56</v>
      </c>
    </row>
    <row r="576" spans="9:11">
      <c r="I576" s="39"/>
      <c r="J576" s="38">
        <v>39971</v>
      </c>
      <c r="K576" s="36">
        <v>-2.0499999999999998</v>
      </c>
    </row>
    <row r="577" spans="9:11">
      <c r="I577" s="39"/>
      <c r="J577" s="36" t="s">
        <v>401</v>
      </c>
      <c r="K577" s="36">
        <v>-2.0499999999999998</v>
      </c>
    </row>
    <row r="578" spans="9:11">
      <c r="I578" s="42"/>
      <c r="J578" s="36" t="s">
        <v>402</v>
      </c>
      <c r="K578" s="36">
        <v>-2.0499999999999998</v>
      </c>
    </row>
    <row r="579" spans="9:11">
      <c r="I579" s="39"/>
      <c r="J579" s="36" t="s">
        <v>403</v>
      </c>
      <c r="K579" s="36">
        <v>-2.0499999999999998</v>
      </c>
    </row>
    <row r="580" spans="9:11">
      <c r="I580" s="39"/>
      <c r="J580" s="38">
        <v>39880</v>
      </c>
      <c r="K580" s="36">
        <v>-1.58</v>
      </c>
    </row>
    <row r="581" spans="9:11">
      <c r="I581" s="39"/>
      <c r="J581" s="38">
        <v>40094</v>
      </c>
      <c r="K581" s="36">
        <v>-1.58</v>
      </c>
    </row>
    <row r="582" spans="9:11">
      <c r="I582" s="42"/>
      <c r="J582" s="36" t="s">
        <v>404</v>
      </c>
      <c r="K582" s="36">
        <v>-1.58</v>
      </c>
    </row>
    <row r="583" spans="9:11">
      <c r="I583" s="42"/>
      <c r="J583" s="36" t="s">
        <v>405</v>
      </c>
      <c r="K583" s="36">
        <v>-1.58</v>
      </c>
    </row>
    <row r="584" spans="9:11">
      <c r="I584" s="39"/>
      <c r="J584" s="36" t="s">
        <v>406</v>
      </c>
      <c r="K584" s="36">
        <v>-1.58</v>
      </c>
    </row>
    <row r="585" spans="9:11">
      <c r="I585" s="39"/>
      <c r="J585" s="38">
        <v>40003</v>
      </c>
      <c r="K585" s="36">
        <v>-1.75</v>
      </c>
    </row>
    <row r="586" spans="9:11">
      <c r="I586" s="39"/>
      <c r="J586" s="36" t="s">
        <v>407</v>
      </c>
      <c r="K586" s="36">
        <v>-1.75</v>
      </c>
    </row>
    <row r="587" spans="9:11">
      <c r="I587" s="42"/>
      <c r="J587" s="36" t="s">
        <v>408</v>
      </c>
      <c r="K587" s="36">
        <v>-1.75</v>
      </c>
    </row>
    <row r="588" spans="9:11">
      <c r="I588" s="39"/>
      <c r="J588" s="36" t="s">
        <v>409</v>
      </c>
      <c r="K588" s="36">
        <v>-1.75</v>
      </c>
    </row>
    <row r="589" spans="9:11">
      <c r="I589" s="39"/>
      <c r="J589" s="38">
        <v>39943</v>
      </c>
      <c r="K589" s="36">
        <v>-1.45</v>
      </c>
    </row>
    <row r="590" spans="9:11">
      <c r="I590" s="39"/>
      <c r="J590" s="38">
        <v>40157</v>
      </c>
      <c r="K590" s="36">
        <v>-1.45</v>
      </c>
    </row>
    <row r="591" spans="9:11">
      <c r="I591" s="42"/>
      <c r="J591" s="36" t="s">
        <v>410</v>
      </c>
      <c r="K591" s="36">
        <v>-1.45</v>
      </c>
    </row>
    <row r="592" spans="9:11">
      <c r="I592" s="42"/>
      <c r="J592" s="36" t="s">
        <v>411</v>
      </c>
      <c r="K592" s="36">
        <v>-1.45</v>
      </c>
    </row>
    <row r="593" spans="9:11">
      <c r="I593" s="39"/>
      <c r="J593" s="38">
        <v>39855</v>
      </c>
      <c r="K593" s="36">
        <v>-0.42</v>
      </c>
    </row>
    <row r="594" spans="9:11">
      <c r="I594" s="39"/>
      <c r="J594" s="38">
        <v>40067</v>
      </c>
      <c r="K594" s="36">
        <v>-0.42</v>
      </c>
    </row>
    <row r="595" spans="9:11">
      <c r="I595" s="42"/>
      <c r="J595" s="36" t="s">
        <v>412</v>
      </c>
      <c r="K595" s="36">
        <v>-0.42</v>
      </c>
    </row>
    <row r="596" spans="9:11">
      <c r="I596" s="42"/>
      <c r="J596" s="36" t="s">
        <v>413</v>
      </c>
      <c r="K596" s="36">
        <v>-0.42</v>
      </c>
    </row>
    <row r="597" spans="9:11">
      <c r="I597" s="39"/>
      <c r="J597" s="36" t="s">
        <v>414</v>
      </c>
      <c r="K597" s="36">
        <v>-0.42</v>
      </c>
    </row>
    <row r="598" spans="9:11">
      <c r="I598" s="39"/>
      <c r="J598" s="38">
        <v>40006</v>
      </c>
      <c r="K598" s="36">
        <v>0.42499999999999999</v>
      </c>
    </row>
    <row r="599" spans="9:11">
      <c r="I599" s="39"/>
      <c r="J599" s="36" t="s">
        <v>415</v>
      </c>
      <c r="K599" s="36">
        <v>0.42499999999999999</v>
      </c>
    </row>
    <row r="600" spans="9:11">
      <c r="I600" s="42"/>
      <c r="J600" s="36" t="s">
        <v>416</v>
      </c>
      <c r="K600" s="36">
        <v>0.42499999999999999</v>
      </c>
    </row>
    <row r="601" spans="9:11">
      <c r="I601" s="39"/>
      <c r="J601" s="36" t="s">
        <v>417</v>
      </c>
      <c r="K601" s="36">
        <v>0.42499999999999999</v>
      </c>
    </row>
    <row r="602" spans="9:11">
      <c r="I602" s="39"/>
      <c r="J602" s="38">
        <v>40269</v>
      </c>
      <c r="K602" s="36">
        <v>1.075</v>
      </c>
    </row>
    <row r="603" spans="9:11">
      <c r="I603" s="39"/>
      <c r="J603" s="38">
        <v>40483</v>
      </c>
      <c r="K603" s="36">
        <v>1.075</v>
      </c>
    </row>
    <row r="604" spans="9:11">
      <c r="I604" s="42"/>
      <c r="J604" s="36" t="s">
        <v>418</v>
      </c>
      <c r="K604" s="36">
        <v>1.075</v>
      </c>
    </row>
    <row r="605" spans="9:11">
      <c r="I605" s="42"/>
      <c r="J605" s="36" t="s">
        <v>419</v>
      </c>
      <c r="K605" s="36">
        <v>1.075</v>
      </c>
    </row>
    <row r="606" spans="9:11">
      <c r="I606" s="39"/>
      <c r="J606" s="38">
        <v>40180</v>
      </c>
      <c r="K606" s="36">
        <v>1.35</v>
      </c>
    </row>
    <row r="607" spans="9:11">
      <c r="I607" s="39"/>
      <c r="J607" s="38">
        <v>40392</v>
      </c>
      <c r="K607" s="36">
        <v>1.35</v>
      </c>
    </row>
    <row r="608" spans="9:11">
      <c r="I608" s="42"/>
      <c r="J608" s="36" t="s">
        <v>420</v>
      </c>
      <c r="K608" s="36">
        <v>1.35</v>
      </c>
    </row>
    <row r="609" spans="9:11">
      <c r="I609" s="42"/>
      <c r="J609" s="36" t="s">
        <v>421</v>
      </c>
      <c r="K609" s="36">
        <v>1.35</v>
      </c>
    </row>
    <row r="610" spans="9:11">
      <c r="I610" s="39"/>
      <c r="J610" s="38">
        <v>40181</v>
      </c>
      <c r="K610" s="36">
        <v>1.18</v>
      </c>
    </row>
    <row r="611" spans="9:11">
      <c r="I611" s="39"/>
      <c r="J611" s="38">
        <v>40393</v>
      </c>
      <c r="K611" s="36">
        <v>1.18</v>
      </c>
    </row>
    <row r="612" spans="9:11">
      <c r="I612" s="42"/>
      <c r="J612" s="36" t="s">
        <v>422</v>
      </c>
      <c r="K612" s="36">
        <v>1.18</v>
      </c>
    </row>
    <row r="613" spans="9:11">
      <c r="I613" s="42"/>
      <c r="J613" s="36" t="s">
        <v>423</v>
      </c>
      <c r="K613" s="36">
        <v>1.18</v>
      </c>
    </row>
    <row r="614" spans="9:11">
      <c r="I614" s="39"/>
      <c r="J614" s="36" t="s">
        <v>424</v>
      </c>
      <c r="K614" s="36">
        <v>1.18</v>
      </c>
    </row>
    <row r="615" spans="9:11">
      <c r="I615" s="39"/>
      <c r="J615" s="38">
        <v>40302</v>
      </c>
      <c r="K615" s="36">
        <v>1.7024999999999999</v>
      </c>
    </row>
    <row r="616" spans="9:11">
      <c r="I616" s="39"/>
      <c r="J616" s="38">
        <v>40516</v>
      </c>
      <c r="K616" s="36">
        <v>1.7024999999999999</v>
      </c>
    </row>
    <row r="617" spans="9:11">
      <c r="I617" s="42"/>
      <c r="J617" s="36" t="s">
        <v>425</v>
      </c>
      <c r="K617" s="36">
        <v>1.7024999999999999</v>
      </c>
    </row>
    <row r="618" spans="9:11">
      <c r="I618" s="42"/>
      <c r="J618" s="36" t="s">
        <v>426</v>
      </c>
      <c r="K618" s="36">
        <v>1.7024999999999999</v>
      </c>
    </row>
    <row r="619" spans="9:11">
      <c r="I619" s="39"/>
      <c r="J619" s="38">
        <v>40242</v>
      </c>
      <c r="K619" s="36">
        <v>1.4259999999999999</v>
      </c>
    </row>
    <row r="620" spans="9:11">
      <c r="I620" s="39"/>
      <c r="J620" s="38">
        <v>40456</v>
      </c>
      <c r="K620" s="36">
        <v>1.4259999999999999</v>
      </c>
    </row>
    <row r="621" spans="9:11">
      <c r="I621" s="42"/>
      <c r="J621" s="36" t="s">
        <v>427</v>
      </c>
      <c r="K621" s="36">
        <v>1.4259999999999999</v>
      </c>
    </row>
    <row r="622" spans="9:11">
      <c r="I622" s="42"/>
      <c r="J622" s="36" t="s">
        <v>428</v>
      </c>
      <c r="K622" s="36">
        <v>1.4259999999999999</v>
      </c>
    </row>
    <row r="623" spans="9:11">
      <c r="I623" s="39"/>
      <c r="J623" s="36" t="s">
        <v>429</v>
      </c>
      <c r="K623" s="36">
        <v>1.4259999999999999</v>
      </c>
    </row>
    <row r="624" spans="9:11">
      <c r="I624" s="39"/>
      <c r="J624" s="38">
        <v>40365</v>
      </c>
      <c r="K624" s="36">
        <v>1.6</v>
      </c>
    </row>
    <row r="625" spans="9:11">
      <c r="I625" s="39"/>
      <c r="J625" s="36" t="s">
        <v>430</v>
      </c>
      <c r="K625" s="36">
        <v>1.6</v>
      </c>
    </row>
    <row r="626" spans="9:11">
      <c r="I626" s="42"/>
      <c r="J626" s="36" t="s">
        <v>431</v>
      </c>
      <c r="K626" s="36">
        <v>1.6</v>
      </c>
    </row>
    <row r="627" spans="9:11">
      <c r="I627" s="39"/>
      <c r="J627" s="36" t="s">
        <v>432</v>
      </c>
      <c r="K627" s="36">
        <v>1.6</v>
      </c>
    </row>
    <row r="628" spans="9:11">
      <c r="I628" s="39"/>
      <c r="J628" s="38">
        <v>40305</v>
      </c>
      <c r="K628" s="36">
        <v>1.2</v>
      </c>
    </row>
    <row r="629" spans="9:11">
      <c r="I629" s="39"/>
      <c r="J629" s="38">
        <v>40519</v>
      </c>
      <c r="K629" s="36">
        <v>1.2</v>
      </c>
    </row>
    <row r="630" spans="9:11">
      <c r="I630" s="42"/>
      <c r="J630" s="36" t="s">
        <v>433</v>
      </c>
      <c r="K630" s="36">
        <v>1.2</v>
      </c>
    </row>
    <row r="631" spans="9:11">
      <c r="I631" s="42"/>
      <c r="J631" s="36" t="s">
        <v>434</v>
      </c>
      <c r="K631" s="36">
        <v>1.2</v>
      </c>
    </row>
    <row r="632" spans="9:11">
      <c r="I632" s="39"/>
      <c r="J632" s="38">
        <v>40217</v>
      </c>
      <c r="K632" s="36">
        <v>0.86</v>
      </c>
    </row>
    <row r="633" spans="9:11">
      <c r="I633" s="39"/>
      <c r="J633" s="38">
        <v>40429</v>
      </c>
      <c r="K633" s="36">
        <v>0.86</v>
      </c>
    </row>
    <row r="634" spans="9:11">
      <c r="I634" s="42"/>
      <c r="J634" s="36" t="s">
        <v>435</v>
      </c>
      <c r="K634" s="36">
        <v>0.86</v>
      </c>
    </row>
    <row r="635" spans="9:11">
      <c r="I635" s="42"/>
      <c r="J635" s="36" t="s">
        <v>436</v>
      </c>
      <c r="K635" s="36">
        <v>0.86</v>
      </c>
    </row>
    <row r="636" spans="9:11">
      <c r="I636" s="39"/>
      <c r="J636" s="36" t="s">
        <v>437</v>
      </c>
      <c r="K636" s="36">
        <v>0.86</v>
      </c>
    </row>
    <row r="637" spans="9:11">
      <c r="I637" s="39"/>
      <c r="J637" s="38">
        <v>40338</v>
      </c>
      <c r="K637" s="36">
        <v>1.075</v>
      </c>
    </row>
    <row r="638" spans="9:11">
      <c r="I638" s="39"/>
      <c r="J638" s="36" t="s">
        <v>438</v>
      </c>
      <c r="K638" s="36">
        <v>1.075</v>
      </c>
    </row>
    <row r="639" spans="9:11">
      <c r="I639" s="42"/>
      <c r="J639" s="36" t="s">
        <v>439</v>
      </c>
      <c r="K639" s="36">
        <v>1.075</v>
      </c>
    </row>
    <row r="640" spans="9:11">
      <c r="I640" s="39"/>
      <c r="J640" s="36" t="s">
        <v>440</v>
      </c>
      <c r="K640" s="36">
        <v>1.075</v>
      </c>
    </row>
    <row r="641" spans="9:11">
      <c r="I641" s="39"/>
      <c r="J641" s="38">
        <v>40278</v>
      </c>
      <c r="K641" s="36">
        <v>1.25</v>
      </c>
    </row>
    <row r="642" spans="9:11">
      <c r="I642" s="39"/>
      <c r="J642" s="38">
        <v>40492</v>
      </c>
      <c r="K642" s="36">
        <v>1.25</v>
      </c>
    </row>
    <row r="643" spans="9:11">
      <c r="I643" s="42"/>
      <c r="J643" s="36" t="s">
        <v>441</v>
      </c>
      <c r="K643" s="36">
        <v>1.25</v>
      </c>
    </row>
    <row r="644" spans="9:11">
      <c r="I644" s="42"/>
      <c r="J644" s="36" t="s">
        <v>442</v>
      </c>
      <c r="K644" s="36">
        <v>1.25</v>
      </c>
    </row>
    <row r="645" spans="9:11">
      <c r="I645" s="39"/>
      <c r="J645" s="38">
        <v>40189</v>
      </c>
      <c r="K645" s="36">
        <v>1.22</v>
      </c>
    </row>
    <row r="646" spans="9:11">
      <c r="I646" s="39"/>
      <c r="J646" s="38">
        <v>40401</v>
      </c>
      <c r="K646" s="36">
        <v>1.22</v>
      </c>
    </row>
    <row r="647" spans="9:11">
      <c r="I647" s="42"/>
      <c r="J647" s="36" t="s">
        <v>443</v>
      </c>
      <c r="K647" s="36">
        <v>1.22</v>
      </c>
    </row>
    <row r="648" spans="9:11">
      <c r="I648" s="42"/>
      <c r="J648" s="36" t="s">
        <v>444</v>
      </c>
      <c r="K648" s="36">
        <v>1.22</v>
      </c>
    </row>
    <row r="649" spans="9:11">
      <c r="I649" s="39"/>
      <c r="J649" s="36" t="s">
        <v>445</v>
      </c>
      <c r="K649" s="36">
        <v>1.22</v>
      </c>
    </row>
    <row r="650" spans="9:11">
      <c r="I650" s="39"/>
      <c r="J650" s="38">
        <v>40341</v>
      </c>
      <c r="K650" s="36">
        <v>1.4750000000000001</v>
      </c>
    </row>
    <row r="651" spans="9:11">
      <c r="I651" s="39"/>
      <c r="J651" s="36" t="s">
        <v>446</v>
      </c>
      <c r="K651" s="36">
        <v>1.4750000000000001</v>
      </c>
    </row>
    <row r="652" spans="9:11">
      <c r="I652" s="42"/>
      <c r="J652" s="36" t="s">
        <v>447</v>
      </c>
      <c r="K652" s="36">
        <v>1.4750000000000001</v>
      </c>
    </row>
    <row r="653" spans="9:11">
      <c r="I653" s="39"/>
      <c r="J653" s="36" t="s">
        <v>448</v>
      </c>
      <c r="K653" s="36">
        <v>1.4750000000000001</v>
      </c>
    </row>
    <row r="654" spans="9:11">
      <c r="I654" s="39"/>
      <c r="J654" s="38">
        <v>40603</v>
      </c>
      <c r="K654" s="36">
        <v>1.32</v>
      </c>
    </row>
    <row r="655" spans="9:11">
      <c r="I655" s="39"/>
      <c r="J655" s="38">
        <v>40817</v>
      </c>
      <c r="K655" s="36">
        <v>1.32</v>
      </c>
    </row>
    <row r="656" spans="9:11">
      <c r="I656" s="42"/>
      <c r="J656" s="36" t="s">
        <v>449</v>
      </c>
      <c r="K656" s="36">
        <v>1.32</v>
      </c>
    </row>
    <row r="657" spans="9:11">
      <c r="I657" s="42"/>
      <c r="J657" s="36" t="s">
        <v>450</v>
      </c>
      <c r="K657" s="36">
        <v>1.32</v>
      </c>
    </row>
    <row r="658" spans="9:11">
      <c r="I658" s="39"/>
      <c r="J658" s="36" t="s">
        <v>451</v>
      </c>
      <c r="K658" s="36">
        <v>1.32</v>
      </c>
    </row>
    <row r="659" spans="9:11">
      <c r="I659" s="39"/>
      <c r="J659" s="38">
        <v>40726</v>
      </c>
      <c r="K659" s="36">
        <v>1.8</v>
      </c>
    </row>
    <row r="660" spans="9:11">
      <c r="I660" s="39"/>
      <c r="J660" s="36" t="s">
        <v>452</v>
      </c>
      <c r="K660" s="36">
        <v>1.8</v>
      </c>
    </row>
    <row r="661" spans="9:11">
      <c r="I661" s="42"/>
      <c r="J661" s="36" t="s">
        <v>453</v>
      </c>
      <c r="K661" s="36">
        <v>1.8</v>
      </c>
    </row>
    <row r="662" spans="9:11">
      <c r="I662" s="39"/>
      <c r="J662" s="36" t="s">
        <v>454</v>
      </c>
      <c r="K662" s="36">
        <v>1.8</v>
      </c>
    </row>
    <row r="663" spans="9:11">
      <c r="I663" s="39"/>
      <c r="J663" s="38">
        <v>40727</v>
      </c>
      <c r="K663" s="36">
        <v>1.825</v>
      </c>
    </row>
    <row r="664" spans="9:11">
      <c r="I664" s="39"/>
      <c r="J664" s="36" t="s">
        <v>455</v>
      </c>
      <c r="K664" s="36">
        <v>1.825</v>
      </c>
    </row>
    <row r="665" spans="9:11">
      <c r="I665" s="42"/>
      <c r="J665" s="36" t="s">
        <v>456</v>
      </c>
      <c r="K665" s="36">
        <v>1.825</v>
      </c>
    </row>
    <row r="666" spans="9:11">
      <c r="I666" s="39"/>
      <c r="J666" s="36" t="s">
        <v>457</v>
      </c>
      <c r="K666" s="36">
        <v>1.825</v>
      </c>
    </row>
    <row r="667" spans="9:11">
      <c r="I667" s="39"/>
      <c r="J667" s="38">
        <v>40637</v>
      </c>
      <c r="K667" s="36">
        <v>1.7</v>
      </c>
    </row>
    <row r="668" spans="9:11">
      <c r="I668" s="39"/>
      <c r="J668" s="38">
        <v>40851</v>
      </c>
      <c r="K668" s="36">
        <v>1.7</v>
      </c>
    </row>
    <row r="669" spans="9:11">
      <c r="I669" s="42"/>
      <c r="J669" s="36" t="s">
        <v>458</v>
      </c>
      <c r="K669" s="36">
        <v>1.7</v>
      </c>
    </row>
    <row r="670" spans="9:11">
      <c r="I670" s="42"/>
      <c r="J670" s="36" t="s">
        <v>459</v>
      </c>
      <c r="K670" s="36">
        <v>1.7</v>
      </c>
    </row>
    <row r="671" spans="9:11">
      <c r="I671" s="39"/>
      <c r="J671" s="38">
        <v>40579</v>
      </c>
      <c r="K671" s="36">
        <v>1.36</v>
      </c>
    </row>
    <row r="672" spans="9:11">
      <c r="I672" s="39"/>
      <c r="J672" s="38">
        <v>40791</v>
      </c>
      <c r="K672" s="36">
        <v>1.36</v>
      </c>
    </row>
    <row r="673" spans="9:11">
      <c r="I673" s="42"/>
      <c r="J673" s="36" t="s">
        <v>460</v>
      </c>
      <c r="K673" s="36">
        <v>1.36</v>
      </c>
    </row>
    <row r="674" spans="9:11">
      <c r="I674" s="42"/>
      <c r="J674" s="36" t="s">
        <v>461</v>
      </c>
      <c r="K674" s="36">
        <v>1.36</v>
      </c>
    </row>
    <row r="675" spans="9:11">
      <c r="I675" s="39"/>
      <c r="J675" s="36" t="s">
        <v>462</v>
      </c>
      <c r="K675" s="36">
        <v>1.36</v>
      </c>
    </row>
    <row r="676" spans="9:11">
      <c r="I676" s="39"/>
      <c r="J676" s="38">
        <v>40700</v>
      </c>
      <c r="K676" s="36">
        <v>1.7749999999999999</v>
      </c>
    </row>
    <row r="677" spans="9:11">
      <c r="I677" s="39"/>
      <c r="J677" s="36" t="s">
        <v>463</v>
      </c>
      <c r="K677" s="36">
        <v>1.7749999999999999</v>
      </c>
    </row>
    <row r="678" spans="9:11">
      <c r="I678" s="42"/>
      <c r="J678" s="36" t="s">
        <v>464</v>
      </c>
      <c r="K678" s="36">
        <v>1.7749999999999999</v>
      </c>
    </row>
    <row r="679" spans="9:11">
      <c r="I679" s="39"/>
      <c r="J679" s="36" t="s">
        <v>465</v>
      </c>
      <c r="K679" s="36">
        <v>1.7749999999999999</v>
      </c>
    </row>
    <row r="680" spans="9:11">
      <c r="I680" s="39"/>
      <c r="J680" s="38">
        <v>40640</v>
      </c>
      <c r="K680" s="36">
        <v>1.875</v>
      </c>
    </row>
    <row r="681" spans="9:11">
      <c r="I681" s="39"/>
      <c r="J681" s="38">
        <v>40854</v>
      </c>
      <c r="K681" s="36">
        <v>1.875</v>
      </c>
    </row>
    <row r="682" spans="9:11">
      <c r="I682" s="42"/>
      <c r="J682" s="36" t="s">
        <v>466</v>
      </c>
      <c r="K682" s="36">
        <v>1.875</v>
      </c>
    </row>
    <row r="683" spans="9:11">
      <c r="I683" s="42"/>
      <c r="J683" s="36" t="s">
        <v>467</v>
      </c>
      <c r="K683" s="36">
        <v>1.875</v>
      </c>
    </row>
    <row r="684" spans="9:11">
      <c r="I684" s="39"/>
      <c r="J684" s="38">
        <v>40551</v>
      </c>
      <c r="K684" s="36">
        <v>1.46</v>
      </c>
    </row>
    <row r="685" spans="9:11">
      <c r="I685" s="39"/>
      <c r="J685" s="38">
        <v>40763</v>
      </c>
      <c r="K685" s="36">
        <v>1.46</v>
      </c>
    </row>
    <row r="686" spans="9:11">
      <c r="I686" s="42"/>
      <c r="J686" s="36" t="s">
        <v>468</v>
      </c>
      <c r="K686" s="36">
        <v>1.46</v>
      </c>
    </row>
    <row r="687" spans="9:11">
      <c r="I687" s="42"/>
      <c r="J687" s="36" t="s">
        <v>469</v>
      </c>
      <c r="K687" s="36">
        <v>1.46</v>
      </c>
    </row>
    <row r="688" spans="9:11">
      <c r="I688" s="39"/>
      <c r="J688" s="36" t="s">
        <v>470</v>
      </c>
      <c r="K688" s="36">
        <v>1.46</v>
      </c>
    </row>
    <row r="689" spans="9:11">
      <c r="I689" s="39"/>
      <c r="J689" s="38">
        <v>40672</v>
      </c>
      <c r="K689" s="36">
        <v>1.625</v>
      </c>
    </row>
    <row r="690" spans="9:11">
      <c r="I690" s="39"/>
      <c r="J690" s="38">
        <v>40886</v>
      </c>
      <c r="K690" s="36">
        <v>1.625</v>
      </c>
    </row>
    <row r="691" spans="9:11">
      <c r="I691" s="42"/>
      <c r="J691" s="36" t="s">
        <v>471</v>
      </c>
      <c r="K691" s="36">
        <v>1.625</v>
      </c>
    </row>
    <row r="692" spans="9:11">
      <c r="I692" s="42"/>
      <c r="J692" s="36" t="s">
        <v>472</v>
      </c>
      <c r="K692" s="36">
        <v>1.625</v>
      </c>
    </row>
    <row r="693" spans="9:11">
      <c r="I693" s="39"/>
      <c r="J693" s="38">
        <v>40612</v>
      </c>
      <c r="K693" s="36">
        <v>1</v>
      </c>
    </row>
    <row r="694" spans="9:11">
      <c r="I694" s="39"/>
      <c r="J694" s="38">
        <v>40826</v>
      </c>
      <c r="K694" s="36">
        <v>1</v>
      </c>
    </row>
    <row r="695" spans="9:11">
      <c r="I695" s="42"/>
      <c r="J695" s="36" t="s">
        <v>473</v>
      </c>
      <c r="K695" s="36">
        <v>1</v>
      </c>
    </row>
    <row r="696" spans="9:11">
      <c r="I696" s="42"/>
      <c r="J696" s="36" t="s">
        <v>474</v>
      </c>
      <c r="K696" s="36">
        <v>1</v>
      </c>
    </row>
    <row r="697" spans="9:11">
      <c r="I697" s="39"/>
      <c r="J697" s="36" t="s">
        <v>475</v>
      </c>
      <c r="K697" s="36">
        <v>1</v>
      </c>
    </row>
    <row r="698" spans="9:11">
      <c r="I698" s="39"/>
      <c r="J698" s="38">
        <v>40735</v>
      </c>
      <c r="K698" s="36">
        <v>0.67500000000000004</v>
      </c>
    </row>
    <row r="699" spans="9:11">
      <c r="I699" s="39"/>
      <c r="J699" s="36" t="s">
        <v>476</v>
      </c>
      <c r="K699" s="36">
        <v>0.67500000000000004</v>
      </c>
    </row>
    <row r="700" spans="9:11">
      <c r="I700" s="42"/>
      <c r="J700" s="36" t="s">
        <v>477</v>
      </c>
      <c r="K700" s="36">
        <v>0.67500000000000004</v>
      </c>
    </row>
    <row r="701" spans="9:11">
      <c r="I701" s="39"/>
      <c r="J701" s="36" t="s">
        <v>478</v>
      </c>
      <c r="K701" s="36">
        <v>0.67500000000000004</v>
      </c>
    </row>
    <row r="702" spans="9:11">
      <c r="I702" s="39"/>
      <c r="J702" s="38">
        <v>40675</v>
      </c>
      <c r="K702" s="36">
        <v>0.42499999999999999</v>
      </c>
    </row>
    <row r="703" spans="9:11">
      <c r="I703" s="39"/>
      <c r="J703" s="38">
        <v>40889</v>
      </c>
      <c r="K703" s="36">
        <v>0.42499999999999999</v>
      </c>
    </row>
    <row r="704" spans="9:11">
      <c r="I704" s="42"/>
      <c r="J704" s="36" t="s">
        <v>479</v>
      </c>
      <c r="K704" s="36">
        <v>0.42499999999999999</v>
      </c>
    </row>
    <row r="705" spans="9:11">
      <c r="I705" s="42"/>
      <c r="J705" s="36" t="s">
        <v>480</v>
      </c>
      <c r="K705" s="36">
        <v>0.42499999999999999</v>
      </c>
    </row>
    <row r="706" spans="9:11">
      <c r="I706" s="39"/>
      <c r="J706" s="38">
        <v>40940</v>
      </c>
      <c r="K706" s="36">
        <v>0.14000000000000001</v>
      </c>
    </row>
    <row r="707" spans="9:11">
      <c r="I707" s="39"/>
      <c r="J707" s="38">
        <v>41153</v>
      </c>
      <c r="K707" s="36">
        <v>0.14000000000000001</v>
      </c>
    </row>
    <row r="708" spans="9:11">
      <c r="I708" s="42"/>
      <c r="J708" s="36" t="s">
        <v>481</v>
      </c>
      <c r="K708" s="36">
        <v>0.14000000000000001</v>
      </c>
    </row>
    <row r="709" spans="9:11">
      <c r="I709" s="42"/>
      <c r="J709" s="36" t="s">
        <v>482</v>
      </c>
      <c r="K709" s="36">
        <v>0.14000000000000001</v>
      </c>
    </row>
    <row r="710" spans="9:11">
      <c r="I710" s="39"/>
      <c r="J710" s="36" t="s">
        <v>483</v>
      </c>
      <c r="K710" s="36">
        <v>0.14000000000000001</v>
      </c>
    </row>
    <row r="711" spans="9:11">
      <c r="I711" s="39"/>
      <c r="J711" s="38">
        <v>41062</v>
      </c>
      <c r="K711" s="36">
        <v>0</v>
      </c>
    </row>
    <row r="712" spans="9:11">
      <c r="I712" s="39"/>
      <c r="J712" s="36" t="s">
        <v>484</v>
      </c>
      <c r="K712" s="36">
        <v>0</v>
      </c>
    </row>
    <row r="713" spans="9:11">
      <c r="I713" s="42"/>
      <c r="J713" s="36" t="s">
        <v>485</v>
      </c>
      <c r="K713" s="36">
        <v>0</v>
      </c>
    </row>
    <row r="714" spans="9:11">
      <c r="I714" s="39"/>
      <c r="J714" s="36" t="s">
        <v>486</v>
      </c>
      <c r="K714" s="36">
        <v>0</v>
      </c>
    </row>
    <row r="715" spans="9:11">
      <c r="I715" s="39"/>
      <c r="J715" s="38">
        <v>41032</v>
      </c>
      <c r="K715" s="36">
        <v>-7.4999999999999997E-2</v>
      </c>
    </row>
    <row r="716" spans="9:11">
      <c r="I716" s="39"/>
      <c r="J716" s="38">
        <v>41246</v>
      </c>
      <c r="K716" s="36">
        <v>-7.4999999999999997E-2</v>
      </c>
    </row>
    <row r="717" spans="9:11">
      <c r="I717" s="42"/>
      <c r="J717" s="36" t="s">
        <v>487</v>
      </c>
      <c r="K717" s="36">
        <v>-7.4999999999999997E-2</v>
      </c>
    </row>
    <row r="718" spans="9:11">
      <c r="I718" s="42"/>
      <c r="J718" s="36" t="s">
        <v>488</v>
      </c>
      <c r="K718" s="36">
        <v>-7.4999999999999997E-2</v>
      </c>
    </row>
    <row r="719" spans="9:11">
      <c r="I719" s="39"/>
      <c r="J719" s="38">
        <v>40943</v>
      </c>
      <c r="K719" s="36">
        <v>-0.14000000000000001</v>
      </c>
    </row>
    <row r="720" spans="9:11">
      <c r="I720" s="39"/>
      <c r="J720" s="38">
        <v>41156</v>
      </c>
      <c r="K720" s="36">
        <v>-0.14000000000000001</v>
      </c>
    </row>
    <row r="721" spans="9:11">
      <c r="I721" s="42"/>
      <c r="J721" s="36" t="s">
        <v>489</v>
      </c>
      <c r="K721" s="36">
        <v>-0.14000000000000001</v>
      </c>
    </row>
    <row r="722" spans="9:11">
      <c r="I722" s="42"/>
      <c r="J722" s="36" t="s">
        <v>490</v>
      </c>
      <c r="K722" s="36">
        <v>-0.14000000000000001</v>
      </c>
    </row>
    <row r="723" spans="9:11">
      <c r="I723" s="39"/>
      <c r="J723" s="36" t="s">
        <v>491</v>
      </c>
      <c r="K723" s="36">
        <v>-0.14000000000000001</v>
      </c>
    </row>
    <row r="724" spans="9:11">
      <c r="I724" s="39"/>
      <c r="J724" s="38">
        <v>41095</v>
      </c>
      <c r="K724" s="36">
        <v>-0.35</v>
      </c>
    </row>
    <row r="725" spans="9:11">
      <c r="I725" s="39"/>
      <c r="J725" s="36" t="s">
        <v>492</v>
      </c>
      <c r="K725" s="36">
        <v>-0.35</v>
      </c>
    </row>
    <row r="726" spans="9:11">
      <c r="I726" s="42"/>
      <c r="J726" s="36" t="s">
        <v>493</v>
      </c>
      <c r="K726" s="36">
        <v>-0.35</v>
      </c>
    </row>
    <row r="727" spans="9:11">
      <c r="I727" s="39"/>
      <c r="J727" s="36" t="s">
        <v>494</v>
      </c>
      <c r="K727" s="36">
        <v>-0.35</v>
      </c>
    </row>
    <row r="728" spans="9:11">
      <c r="I728" s="39"/>
      <c r="J728" s="38">
        <v>41005</v>
      </c>
      <c r="K728" s="36">
        <v>-0.52500000000000002</v>
      </c>
    </row>
    <row r="729" spans="9:11">
      <c r="I729" s="39"/>
      <c r="J729" s="38">
        <v>41219</v>
      </c>
      <c r="K729" s="36">
        <v>-0.52500000000000002</v>
      </c>
    </row>
    <row r="730" spans="9:11">
      <c r="I730" s="42"/>
      <c r="J730" s="36" t="s">
        <v>495</v>
      </c>
      <c r="K730" s="36">
        <v>-0.52500000000000002</v>
      </c>
    </row>
    <row r="731" spans="9:11">
      <c r="I731" s="42"/>
      <c r="J731" s="36" t="s">
        <v>496</v>
      </c>
      <c r="K731" s="36">
        <v>-0.52500000000000002</v>
      </c>
    </row>
    <row r="732" spans="9:11">
      <c r="I732" s="39"/>
      <c r="J732" s="38">
        <v>40946</v>
      </c>
      <c r="K732" s="36">
        <v>-0.57999999999999996</v>
      </c>
    </row>
    <row r="733" spans="9:11">
      <c r="I733" s="39"/>
      <c r="J733" s="38">
        <v>41159</v>
      </c>
      <c r="K733" s="36">
        <v>-0.57999999999999996</v>
      </c>
    </row>
    <row r="734" spans="9:11">
      <c r="I734" s="42"/>
      <c r="J734" s="36" t="s">
        <v>497</v>
      </c>
      <c r="K734" s="36">
        <v>-0.57999999999999996</v>
      </c>
    </row>
    <row r="735" spans="9:11">
      <c r="I735" s="42"/>
      <c r="J735" s="36" t="s">
        <v>498</v>
      </c>
      <c r="K735" s="36">
        <v>-0.57999999999999996</v>
      </c>
    </row>
    <row r="736" spans="9:11">
      <c r="I736" s="39"/>
      <c r="J736" s="36" t="s">
        <v>499</v>
      </c>
      <c r="K736" s="36">
        <v>-0.57999999999999996</v>
      </c>
    </row>
    <row r="737" spans="9:11">
      <c r="I737" s="39"/>
      <c r="J737" s="38">
        <v>41068</v>
      </c>
      <c r="K737" s="36">
        <v>-0.875</v>
      </c>
    </row>
    <row r="738" spans="9:11">
      <c r="I738" s="39"/>
      <c r="J738" s="36" t="s">
        <v>500</v>
      </c>
      <c r="K738" s="36">
        <v>-0.875</v>
      </c>
    </row>
    <row r="739" spans="9:11">
      <c r="I739" s="42"/>
      <c r="J739" s="36" t="s">
        <v>501</v>
      </c>
      <c r="K739" s="36">
        <v>-0.875</v>
      </c>
    </row>
    <row r="740" spans="9:11">
      <c r="I740" s="39"/>
      <c r="J740" s="36" t="s">
        <v>502</v>
      </c>
      <c r="K740" s="36">
        <v>-0.875</v>
      </c>
    </row>
    <row r="741" spans="9:11">
      <c r="I741" s="39"/>
      <c r="J741" s="38">
        <v>40977</v>
      </c>
      <c r="K741" s="36">
        <v>-0.9</v>
      </c>
    </row>
    <row r="742" spans="9:11">
      <c r="I742" s="39"/>
      <c r="J742" s="38">
        <v>41191</v>
      </c>
      <c r="K742" s="36">
        <v>-0.9</v>
      </c>
    </row>
    <row r="743" spans="9:11">
      <c r="I743" s="42"/>
      <c r="J743" s="36" t="s">
        <v>503</v>
      </c>
      <c r="K743" s="36">
        <v>-0.9</v>
      </c>
    </row>
    <row r="744" spans="9:11">
      <c r="I744" s="42"/>
      <c r="J744" s="36" t="s">
        <v>504</v>
      </c>
      <c r="K744" s="36">
        <v>-0.9</v>
      </c>
    </row>
    <row r="745" spans="9:11">
      <c r="I745" s="39"/>
      <c r="J745" s="38">
        <v>40918</v>
      </c>
      <c r="K745" s="36">
        <v>-0.56000000000000005</v>
      </c>
    </row>
    <row r="746" spans="9:11">
      <c r="I746" s="39"/>
      <c r="J746" s="38">
        <v>41131</v>
      </c>
      <c r="K746" s="36">
        <v>-0.56000000000000005</v>
      </c>
    </row>
    <row r="747" spans="9:11">
      <c r="I747" s="42"/>
      <c r="J747" s="36" t="s">
        <v>505</v>
      </c>
      <c r="K747" s="36">
        <v>-0.56000000000000005</v>
      </c>
    </row>
    <row r="748" spans="9:11">
      <c r="I748" s="42"/>
      <c r="J748" s="36" t="s">
        <v>506</v>
      </c>
      <c r="K748" s="36">
        <v>-0.56000000000000005</v>
      </c>
    </row>
    <row r="749" spans="9:11">
      <c r="I749" s="39"/>
      <c r="J749" s="36" t="s">
        <v>507</v>
      </c>
      <c r="K749" s="36">
        <v>-0.56000000000000005</v>
      </c>
    </row>
    <row r="750" spans="9:11">
      <c r="I750" s="39"/>
      <c r="J750" s="38">
        <v>41040</v>
      </c>
      <c r="K750" s="36">
        <v>-0.55000000000000004</v>
      </c>
    </row>
    <row r="751" spans="9:11">
      <c r="I751" s="39"/>
      <c r="J751" s="38">
        <v>41254</v>
      </c>
      <c r="K751" s="36">
        <v>-0.55000000000000004</v>
      </c>
    </row>
    <row r="752" spans="9:11">
      <c r="I752" s="42"/>
      <c r="J752" s="36" t="s">
        <v>508</v>
      </c>
      <c r="K752" s="36">
        <v>-0.55000000000000004</v>
      </c>
    </row>
    <row r="753" spans="9:11">
      <c r="I753" s="42"/>
      <c r="J753" s="36" t="s">
        <v>509</v>
      </c>
      <c r="K753" s="36">
        <v>-0.55000000000000004</v>
      </c>
    </row>
    <row r="754" spans="9:11">
      <c r="I754" s="39"/>
      <c r="J754" s="38">
        <v>40980</v>
      </c>
      <c r="K754" s="36">
        <v>-0.38</v>
      </c>
    </row>
    <row r="755" spans="9:11">
      <c r="I755" s="39"/>
      <c r="J755" s="38">
        <v>41194</v>
      </c>
      <c r="K755" s="36">
        <v>-0.38</v>
      </c>
    </row>
    <row r="756" spans="9:11">
      <c r="I756" s="42"/>
      <c r="J756" s="36" t="s">
        <v>510</v>
      </c>
      <c r="K756" s="36">
        <v>-0.38</v>
      </c>
    </row>
    <row r="757" spans="9:11">
      <c r="I757" s="42"/>
      <c r="J757" s="36" t="s">
        <v>511</v>
      </c>
      <c r="K757" s="36">
        <v>-0.38</v>
      </c>
    </row>
    <row r="758" spans="9:11">
      <c r="I758" s="39"/>
      <c r="J758" s="36" t="s">
        <v>512</v>
      </c>
      <c r="K758" s="36">
        <v>-0.38</v>
      </c>
    </row>
    <row r="759" spans="9:11">
      <c r="I759" s="39"/>
      <c r="J759" s="38">
        <v>41456</v>
      </c>
      <c r="K759" s="36">
        <v>-0.4</v>
      </c>
    </row>
    <row r="760" spans="9:11">
      <c r="I760" s="39"/>
      <c r="J760" s="36" t="s">
        <v>513</v>
      </c>
      <c r="K760" s="36">
        <v>-0.4</v>
      </c>
    </row>
    <row r="761" spans="9:11">
      <c r="I761" s="42"/>
      <c r="J761" s="36" t="s">
        <v>514</v>
      </c>
      <c r="K761" s="36">
        <v>-0.4</v>
      </c>
    </row>
    <row r="762" spans="9:11">
      <c r="I762" s="39"/>
      <c r="J762" s="36" t="s">
        <v>515</v>
      </c>
      <c r="K762" s="36">
        <v>-0.4</v>
      </c>
    </row>
    <row r="763" spans="9:11">
      <c r="I763" s="39"/>
      <c r="J763" s="38">
        <v>41366</v>
      </c>
      <c r="K763" s="36">
        <v>-0.4</v>
      </c>
    </row>
    <row r="764" spans="9:11">
      <c r="I764" s="39"/>
      <c r="J764" s="38">
        <v>41580</v>
      </c>
      <c r="K764" s="36">
        <v>-0.4</v>
      </c>
    </row>
    <row r="765" spans="9:11">
      <c r="I765" s="42"/>
      <c r="J765" s="36" t="s">
        <v>516</v>
      </c>
      <c r="K765" s="36">
        <v>-0.4</v>
      </c>
    </row>
    <row r="766" spans="9:11">
      <c r="I766" s="42"/>
      <c r="J766" s="36" t="s">
        <v>517</v>
      </c>
      <c r="K766" s="36">
        <v>-0.4</v>
      </c>
    </row>
    <row r="767" spans="9:11">
      <c r="I767" s="39"/>
      <c r="J767" s="38">
        <v>41367</v>
      </c>
      <c r="K767" s="36">
        <v>-0.47499999999999998</v>
      </c>
    </row>
    <row r="768" spans="9:11">
      <c r="I768" s="39"/>
      <c r="J768" s="38">
        <v>41581</v>
      </c>
      <c r="K768" s="36">
        <v>-0.47499999999999998</v>
      </c>
    </row>
    <row r="769" spans="9:11">
      <c r="I769" s="42"/>
      <c r="J769" s="36" t="s">
        <v>518</v>
      </c>
      <c r="K769" s="36">
        <v>-0.47499999999999998</v>
      </c>
    </row>
    <row r="770" spans="9:11">
      <c r="I770" s="42"/>
      <c r="J770" s="36" t="s">
        <v>519</v>
      </c>
      <c r="K770" s="36">
        <v>-0.47499999999999998</v>
      </c>
    </row>
    <row r="771" spans="9:11">
      <c r="I771" s="39"/>
      <c r="J771" s="38">
        <v>41278</v>
      </c>
      <c r="K771" s="36">
        <v>-0.52</v>
      </c>
    </row>
    <row r="772" spans="9:11">
      <c r="I772" s="39"/>
      <c r="J772" s="38">
        <v>41490</v>
      </c>
      <c r="K772" s="36">
        <v>-0.52</v>
      </c>
    </row>
    <row r="773" spans="9:11">
      <c r="I773" s="42"/>
      <c r="J773" s="36" t="s">
        <v>520</v>
      </c>
      <c r="K773" s="36">
        <v>-0.52</v>
      </c>
    </row>
    <row r="774" spans="9:11">
      <c r="I774" s="42"/>
      <c r="J774" s="36" t="s">
        <v>521</v>
      </c>
      <c r="K774" s="36">
        <v>-0.52</v>
      </c>
    </row>
    <row r="775" spans="9:11">
      <c r="I775" s="39"/>
      <c r="J775" s="36" t="s">
        <v>522</v>
      </c>
      <c r="K775" s="36">
        <v>-0.52</v>
      </c>
    </row>
    <row r="776" spans="9:11">
      <c r="I776" s="39"/>
      <c r="J776" s="38">
        <v>41430</v>
      </c>
      <c r="K776" s="36">
        <v>-0.72499999999999998</v>
      </c>
    </row>
    <row r="777" spans="9:11">
      <c r="I777" s="39"/>
      <c r="J777" s="36" t="s">
        <v>523</v>
      </c>
      <c r="K777" s="36">
        <v>-0.72499999999999998</v>
      </c>
    </row>
    <row r="778" spans="9:11">
      <c r="I778" s="42"/>
      <c r="J778" s="36" t="s">
        <v>524</v>
      </c>
      <c r="K778" s="36">
        <v>-0.72499999999999998</v>
      </c>
    </row>
    <row r="779" spans="9:11">
      <c r="I779" s="39"/>
      <c r="J779" s="36" t="s">
        <v>525</v>
      </c>
      <c r="K779" s="36">
        <v>-0.72499999999999998</v>
      </c>
    </row>
    <row r="780" spans="9:11">
      <c r="I780" s="39"/>
      <c r="J780" s="38">
        <v>41339</v>
      </c>
      <c r="K780" s="36">
        <v>-0.67500000000000004</v>
      </c>
    </row>
    <row r="781" spans="9:11">
      <c r="I781" s="39"/>
      <c r="J781" s="38">
        <v>41553</v>
      </c>
      <c r="K781" s="36">
        <v>-0.67500000000000004</v>
      </c>
    </row>
    <row r="782" spans="9:11">
      <c r="I782" s="42"/>
      <c r="J782" s="36" t="s">
        <v>526</v>
      </c>
      <c r="K782" s="36">
        <v>-0.67500000000000004</v>
      </c>
    </row>
    <row r="783" spans="9:11">
      <c r="I783" s="42"/>
      <c r="J783" s="36" t="s">
        <v>527</v>
      </c>
      <c r="K783" s="36">
        <v>-0.67500000000000004</v>
      </c>
    </row>
    <row r="784" spans="9:11">
      <c r="I784" s="39"/>
      <c r="J784" s="38">
        <v>41281</v>
      </c>
      <c r="K784" s="36">
        <v>-0.46</v>
      </c>
    </row>
    <row r="785" spans="9:11">
      <c r="I785" s="39"/>
      <c r="J785" s="38">
        <v>41493</v>
      </c>
      <c r="K785" s="36">
        <v>-0.46</v>
      </c>
    </row>
    <row r="786" spans="9:11">
      <c r="I786" s="42"/>
      <c r="J786" s="36" t="s">
        <v>528</v>
      </c>
      <c r="K786" s="36">
        <v>-0.46</v>
      </c>
    </row>
    <row r="787" spans="9:11">
      <c r="I787" s="42"/>
      <c r="J787" s="36" t="s">
        <v>529</v>
      </c>
      <c r="K787" s="36">
        <v>-0.46</v>
      </c>
    </row>
    <row r="788" spans="9:11">
      <c r="I788" s="39"/>
      <c r="J788" s="36" t="s">
        <v>530</v>
      </c>
      <c r="K788" s="36">
        <v>-0.46</v>
      </c>
    </row>
    <row r="789" spans="9:11">
      <c r="I789" s="39"/>
      <c r="J789" s="38">
        <v>41402</v>
      </c>
      <c r="K789" s="36">
        <v>-0.4</v>
      </c>
    </row>
    <row r="790" spans="9:11">
      <c r="I790" s="39"/>
      <c r="J790" s="38">
        <v>41616</v>
      </c>
      <c r="K790" s="36">
        <v>-0.4</v>
      </c>
    </row>
    <row r="791" spans="9:11">
      <c r="I791" s="42"/>
      <c r="J791" s="36" t="s">
        <v>531</v>
      </c>
      <c r="K791" s="36">
        <v>-0.4</v>
      </c>
    </row>
    <row r="792" spans="9:11">
      <c r="I792" s="42"/>
      <c r="J792" s="36" t="s">
        <v>532</v>
      </c>
      <c r="K792" s="36">
        <v>-0.4</v>
      </c>
    </row>
    <row r="793" spans="9:11">
      <c r="I793" s="39"/>
      <c r="J793" s="38">
        <v>41314</v>
      </c>
      <c r="K793" s="36">
        <v>-0.26</v>
      </c>
    </row>
    <row r="794" spans="9:11">
      <c r="I794" s="39"/>
      <c r="J794" s="38">
        <v>41526</v>
      </c>
      <c r="K794" s="36">
        <v>-0.26</v>
      </c>
    </row>
    <row r="795" spans="9:11">
      <c r="I795" s="42"/>
      <c r="J795" s="36" t="s">
        <v>533</v>
      </c>
      <c r="K795" s="36">
        <v>-0.26</v>
      </c>
    </row>
    <row r="796" spans="9:11">
      <c r="I796" s="42"/>
      <c r="J796" s="36" t="s">
        <v>534</v>
      </c>
      <c r="K796" s="36">
        <v>-0.26</v>
      </c>
    </row>
    <row r="797" spans="9:11">
      <c r="I797" s="39"/>
      <c r="J797" s="36" t="s">
        <v>535</v>
      </c>
      <c r="K797" s="36">
        <v>-0.26</v>
      </c>
    </row>
    <row r="798" spans="9:11">
      <c r="I798" s="39"/>
      <c r="J798" s="38">
        <v>41465</v>
      </c>
      <c r="K798" s="36">
        <v>-0.375</v>
      </c>
    </row>
    <row r="799" spans="9:11">
      <c r="I799" s="39"/>
      <c r="J799" s="36" t="s">
        <v>536</v>
      </c>
      <c r="K799" s="36">
        <v>-0.375</v>
      </c>
    </row>
    <row r="800" spans="9:11">
      <c r="I800" s="42"/>
      <c r="J800" s="36" t="s">
        <v>537</v>
      </c>
      <c r="K800" s="36">
        <v>-0.375</v>
      </c>
    </row>
    <row r="801" spans="9:11">
      <c r="I801" s="39"/>
      <c r="J801" s="36" t="s">
        <v>538</v>
      </c>
      <c r="K801" s="36">
        <v>-0.375</v>
      </c>
    </row>
    <row r="802" spans="9:11">
      <c r="I802" s="39"/>
      <c r="J802" s="38">
        <v>41375</v>
      </c>
      <c r="K802" s="36">
        <v>-0.35</v>
      </c>
    </row>
    <row r="803" spans="9:11">
      <c r="I803" s="39"/>
      <c r="J803" s="38">
        <v>41589</v>
      </c>
      <c r="K803" s="36">
        <v>-0.35</v>
      </c>
    </row>
    <row r="804" spans="9:11">
      <c r="I804" s="42"/>
      <c r="J804" s="36" t="s">
        <v>539</v>
      </c>
      <c r="K804" s="36">
        <v>-0.35</v>
      </c>
    </row>
    <row r="805" spans="9:11">
      <c r="I805" s="42"/>
      <c r="J805" s="36" t="s">
        <v>540</v>
      </c>
      <c r="K805" s="36">
        <v>-0.35</v>
      </c>
    </row>
    <row r="806" spans="9:11">
      <c r="I806" s="39"/>
      <c r="J806" s="38">
        <v>41317</v>
      </c>
      <c r="K806" s="36">
        <v>-0.28000000000000003</v>
      </c>
    </row>
    <row r="807" spans="9:11">
      <c r="I807" s="39"/>
      <c r="J807" s="38">
        <v>41529</v>
      </c>
      <c r="K807" s="36">
        <v>-0.28000000000000003</v>
      </c>
    </row>
    <row r="808" spans="9:11">
      <c r="I808" s="42"/>
      <c r="J808" s="36" t="s">
        <v>541</v>
      </c>
      <c r="K808" s="36">
        <v>-0.28000000000000003</v>
      </c>
    </row>
    <row r="809" spans="9:11">
      <c r="I809" s="42"/>
      <c r="J809" s="36" t="s">
        <v>542</v>
      </c>
      <c r="K809" s="36">
        <v>-0.28000000000000003</v>
      </c>
    </row>
    <row r="810" spans="9:11">
      <c r="I810" s="39"/>
      <c r="J810" s="36" t="s">
        <v>543</v>
      </c>
      <c r="K810" s="36">
        <v>-0.28000000000000003</v>
      </c>
    </row>
    <row r="811" spans="9:11">
      <c r="I811" s="39"/>
      <c r="J811" s="38">
        <v>41791</v>
      </c>
      <c r="K811" s="36">
        <v>-0.4</v>
      </c>
    </row>
    <row r="812" spans="9:11">
      <c r="I812" s="39"/>
      <c r="J812" s="36" t="s">
        <v>544</v>
      </c>
      <c r="K812" s="36">
        <v>-0.4</v>
      </c>
    </row>
    <row r="813" spans="9:11">
      <c r="I813" s="42"/>
      <c r="J813" s="36" t="s">
        <v>545</v>
      </c>
      <c r="K813" s="36">
        <v>-0.4</v>
      </c>
    </row>
    <row r="814" spans="9:11">
      <c r="I814" s="39"/>
      <c r="J814" s="36" t="s">
        <v>546</v>
      </c>
      <c r="K814" s="36">
        <v>-0.4</v>
      </c>
    </row>
    <row r="815" spans="9:11">
      <c r="I815" s="39"/>
      <c r="J815" s="38">
        <v>41700</v>
      </c>
      <c r="K815" s="36">
        <v>-0.5</v>
      </c>
    </row>
    <row r="816" spans="9:11">
      <c r="I816" s="39"/>
      <c r="J816" s="38">
        <v>41914</v>
      </c>
      <c r="K816" s="36">
        <v>-0.5</v>
      </c>
    </row>
    <row r="817" spans="9:11">
      <c r="I817" s="42"/>
      <c r="J817" s="36" t="s">
        <v>547</v>
      </c>
      <c r="K817" s="36">
        <v>-0.5</v>
      </c>
    </row>
    <row r="818" spans="9:11">
      <c r="I818" s="42"/>
      <c r="J818" s="36" t="s">
        <v>548</v>
      </c>
      <c r="K818" s="36">
        <v>-0.5</v>
      </c>
    </row>
    <row r="819" spans="9:11">
      <c r="I819" s="39"/>
      <c r="J819" s="38">
        <v>41701</v>
      </c>
      <c r="K819" s="36">
        <v>-0.46</v>
      </c>
    </row>
    <row r="820" spans="9:11">
      <c r="I820" s="39"/>
      <c r="J820" s="38">
        <v>41915</v>
      </c>
      <c r="K820" s="36">
        <v>-0.46</v>
      </c>
    </row>
    <row r="821" spans="9:11">
      <c r="I821" s="42"/>
      <c r="J821" s="36" t="s">
        <v>549</v>
      </c>
      <c r="K821" s="36">
        <v>-0.46</v>
      </c>
    </row>
    <row r="822" spans="9:11">
      <c r="I822" s="42"/>
      <c r="J822" s="36" t="s">
        <v>550</v>
      </c>
      <c r="K822" s="36">
        <v>-0.46</v>
      </c>
    </row>
    <row r="823" spans="9:11">
      <c r="I823" s="39"/>
      <c r="J823" s="36" t="s">
        <v>551</v>
      </c>
      <c r="K823" s="36">
        <v>-0.46</v>
      </c>
    </row>
    <row r="824" spans="9:11">
      <c r="I824" s="39"/>
      <c r="J824" s="38">
        <v>41824</v>
      </c>
      <c r="K824" s="36">
        <v>-0.5</v>
      </c>
    </row>
    <row r="825" spans="9:11">
      <c r="I825" s="39"/>
      <c r="J825" s="36" t="s">
        <v>552</v>
      </c>
      <c r="K825" s="36">
        <v>-0.5</v>
      </c>
    </row>
    <row r="826" spans="9:11">
      <c r="I826" s="42"/>
      <c r="J826" s="36" t="s">
        <v>553</v>
      </c>
      <c r="K826" s="36">
        <v>-0.5</v>
      </c>
    </row>
    <row r="827" spans="9:11">
      <c r="I827" s="39"/>
      <c r="J827" s="36" t="s">
        <v>554</v>
      </c>
      <c r="K827" s="36">
        <v>-0.5</v>
      </c>
    </row>
    <row r="828" spans="9:11">
      <c r="I828" s="39"/>
      <c r="J828" s="38">
        <v>41764</v>
      </c>
      <c r="K828" s="36">
        <v>-0.35</v>
      </c>
    </row>
    <row r="829" spans="9:11">
      <c r="I829" s="39"/>
      <c r="J829" s="38">
        <v>41978</v>
      </c>
      <c r="K829" s="36">
        <v>-0.35</v>
      </c>
    </row>
    <row r="830" spans="9:11">
      <c r="I830" s="42"/>
      <c r="J830" s="36" t="s">
        <v>555</v>
      </c>
      <c r="K830" s="36">
        <v>-0.35</v>
      </c>
    </row>
    <row r="831" spans="9:11">
      <c r="I831" s="42"/>
      <c r="J831" s="36" t="s">
        <v>556</v>
      </c>
      <c r="K831" s="36">
        <v>-0.35</v>
      </c>
    </row>
    <row r="832" spans="9:11">
      <c r="I832" s="39"/>
      <c r="J832" s="38">
        <v>41676</v>
      </c>
      <c r="K832" s="36">
        <v>-0.38</v>
      </c>
    </row>
    <row r="833" spans="9:11">
      <c r="I833" s="39"/>
      <c r="J833" s="38">
        <v>41888</v>
      </c>
      <c r="K833" s="36">
        <v>-0.38</v>
      </c>
    </row>
    <row r="834" spans="9:11">
      <c r="I834" s="42"/>
      <c r="J834" s="36" t="s">
        <v>557</v>
      </c>
      <c r="K834" s="36">
        <v>-0.38</v>
      </c>
    </row>
    <row r="835" spans="9:11">
      <c r="I835" s="42"/>
      <c r="J835" s="36" t="s">
        <v>558</v>
      </c>
      <c r="K835" s="36">
        <v>-0.38</v>
      </c>
    </row>
    <row r="836" spans="9:11">
      <c r="I836" s="39"/>
      <c r="J836" s="36" t="s">
        <v>559</v>
      </c>
      <c r="K836" s="36">
        <v>-0.38</v>
      </c>
    </row>
    <row r="837" spans="9:11">
      <c r="I837" s="39"/>
      <c r="J837" s="38">
        <v>41827</v>
      </c>
      <c r="K837" s="36">
        <v>-0.22500000000000001</v>
      </c>
    </row>
    <row r="838" spans="9:11">
      <c r="I838" s="39"/>
      <c r="J838" s="36" t="s">
        <v>560</v>
      </c>
      <c r="K838" s="36">
        <v>-0.22500000000000001</v>
      </c>
    </row>
    <row r="839" spans="9:11">
      <c r="I839" s="42"/>
      <c r="J839" s="36" t="s">
        <v>561</v>
      </c>
      <c r="K839" s="36">
        <v>-0.22500000000000001</v>
      </c>
    </row>
    <row r="840" spans="9:11">
      <c r="I840" s="39"/>
      <c r="J840" s="36" t="s">
        <v>562</v>
      </c>
      <c r="K840" s="36">
        <v>-0.22500000000000001</v>
      </c>
    </row>
    <row r="841" spans="9:11">
      <c r="I841" s="39"/>
      <c r="J841" s="38">
        <v>41737</v>
      </c>
      <c r="K841" s="36">
        <v>-0.05</v>
      </c>
    </row>
    <row r="842" spans="9:11">
      <c r="I842" s="39"/>
      <c r="J842" s="38">
        <v>41951</v>
      </c>
      <c r="K842" s="36">
        <v>-0.05</v>
      </c>
    </row>
    <row r="843" spans="9:11">
      <c r="I843" s="42"/>
      <c r="J843" s="36" t="s">
        <v>563</v>
      </c>
      <c r="K843" s="36">
        <v>-0.05</v>
      </c>
    </row>
    <row r="844" spans="9:11">
      <c r="I844" s="42"/>
      <c r="J844" s="36" t="s">
        <v>564</v>
      </c>
      <c r="K844" s="36">
        <v>-0.05</v>
      </c>
    </row>
    <row r="845" spans="9:11">
      <c r="I845" s="39"/>
      <c r="J845" s="38">
        <v>41648</v>
      </c>
      <c r="K845" s="36">
        <v>-0.36</v>
      </c>
    </row>
    <row r="846" spans="9:11">
      <c r="I846" s="39"/>
      <c r="J846" s="38">
        <v>41860</v>
      </c>
      <c r="K846" s="36">
        <v>-0.36</v>
      </c>
    </row>
    <row r="847" spans="9:11">
      <c r="I847" s="42"/>
      <c r="J847" s="36" t="s">
        <v>565</v>
      </c>
      <c r="K847" s="36">
        <v>-0.36</v>
      </c>
    </row>
    <row r="848" spans="9:11">
      <c r="I848" s="42"/>
      <c r="J848" s="36" t="s">
        <v>566</v>
      </c>
      <c r="K848" s="36">
        <v>-0.36</v>
      </c>
    </row>
    <row r="849" spans="9:11">
      <c r="I849" s="39"/>
      <c r="J849" s="36" t="s">
        <v>567</v>
      </c>
      <c r="K849" s="36">
        <v>-0.36</v>
      </c>
    </row>
    <row r="850" spans="9:11">
      <c r="I850" s="39"/>
      <c r="J850" s="38">
        <v>41800</v>
      </c>
      <c r="K850" s="36">
        <v>-0.55000000000000004</v>
      </c>
    </row>
    <row r="851" spans="9:11">
      <c r="I851" s="39"/>
      <c r="J851" s="36" t="s">
        <v>568</v>
      </c>
      <c r="K851" s="36">
        <v>-0.55000000000000004</v>
      </c>
    </row>
    <row r="852" spans="9:11">
      <c r="I852" s="42"/>
      <c r="J852" s="36" t="s">
        <v>569</v>
      </c>
      <c r="K852" s="36">
        <v>-0.55000000000000004</v>
      </c>
    </row>
    <row r="853" spans="9:11">
      <c r="I853" s="39"/>
      <c r="J853" s="36" t="s">
        <v>570</v>
      </c>
      <c r="K853" s="36">
        <v>-0.55000000000000004</v>
      </c>
    </row>
    <row r="854" spans="9:11">
      <c r="I854" s="39"/>
      <c r="J854" s="38">
        <v>41709</v>
      </c>
      <c r="K854" s="36">
        <v>-0.67500000000000004</v>
      </c>
    </row>
    <row r="855" spans="9:11">
      <c r="I855" s="39"/>
      <c r="J855" s="38">
        <v>41923</v>
      </c>
      <c r="K855" s="36">
        <v>-0.67500000000000004</v>
      </c>
    </row>
    <row r="856" spans="9:11">
      <c r="I856" s="42"/>
      <c r="J856" s="36" t="s">
        <v>571</v>
      </c>
      <c r="K856" s="36">
        <v>-0.67500000000000004</v>
      </c>
    </row>
    <row r="857" spans="9:11">
      <c r="I857" s="42"/>
      <c r="J857" s="36" t="s">
        <v>572</v>
      </c>
      <c r="K857" s="36">
        <v>-0.67500000000000004</v>
      </c>
    </row>
    <row r="858" spans="9:11">
      <c r="I858" s="39"/>
      <c r="J858" s="38">
        <v>41651</v>
      </c>
      <c r="K858" s="36">
        <v>-0.66</v>
      </c>
    </row>
    <row r="859" spans="9:11">
      <c r="I859" s="39"/>
      <c r="J859" s="38">
        <v>41863</v>
      </c>
      <c r="K859" s="36">
        <v>-0.66</v>
      </c>
    </row>
    <row r="860" spans="9:11">
      <c r="I860" s="42"/>
      <c r="J860" s="36" t="s">
        <v>573</v>
      </c>
      <c r="K860" s="36">
        <v>-0.66</v>
      </c>
    </row>
    <row r="861" spans="9:11">
      <c r="I861" s="42"/>
      <c r="J861" s="36" t="s">
        <v>574</v>
      </c>
      <c r="K861" s="36">
        <v>-0.66</v>
      </c>
    </row>
    <row r="862" spans="9:11">
      <c r="I862" s="39"/>
      <c r="J862" s="36" t="s">
        <v>575</v>
      </c>
      <c r="K862" s="36">
        <v>-0.66</v>
      </c>
    </row>
    <row r="863" spans="9:11">
      <c r="I863" s="39"/>
      <c r="J863" s="38">
        <v>42125</v>
      </c>
      <c r="K863" s="36">
        <v>-1.2250000000000001</v>
      </c>
    </row>
    <row r="864" spans="9:11">
      <c r="I864" s="39"/>
      <c r="J864" s="38">
        <v>42339</v>
      </c>
      <c r="K864" s="36">
        <v>-1.2250000000000001</v>
      </c>
    </row>
    <row r="865" spans="9:11">
      <c r="I865" s="42"/>
      <c r="J865" s="36" t="s">
        <v>576</v>
      </c>
      <c r="K865" s="36">
        <v>-1.2250000000000001</v>
      </c>
    </row>
    <row r="866" spans="9:11">
      <c r="I866" s="42"/>
      <c r="J866" s="36" t="s">
        <v>577</v>
      </c>
      <c r="K866" s="36">
        <v>-1.2250000000000001</v>
      </c>
    </row>
    <row r="867" spans="9:11">
      <c r="I867" s="39"/>
      <c r="J867" s="38">
        <v>42037</v>
      </c>
      <c r="K867" s="36">
        <v>-1.2</v>
      </c>
    </row>
    <row r="868" spans="9:11">
      <c r="I868" s="39"/>
      <c r="J868" s="38">
        <v>42249</v>
      </c>
      <c r="K868" s="36">
        <v>-1.2</v>
      </c>
    </row>
    <row r="869" spans="9:11">
      <c r="I869" s="42"/>
      <c r="J869" s="36" t="s">
        <v>578</v>
      </c>
      <c r="K869" s="36">
        <v>-1.2</v>
      </c>
    </row>
    <row r="870" spans="9:11">
      <c r="I870" s="42"/>
      <c r="J870" s="36" t="s">
        <v>579</v>
      </c>
      <c r="K870" s="36">
        <v>-1.2</v>
      </c>
    </row>
    <row r="871" spans="9:11">
      <c r="I871" s="39"/>
      <c r="J871" s="38">
        <v>42038</v>
      </c>
      <c r="K871" s="36">
        <v>-0.92</v>
      </c>
    </row>
    <row r="872" spans="9:11">
      <c r="I872" s="39"/>
      <c r="J872" s="38">
        <v>42250</v>
      </c>
      <c r="K872" s="36">
        <v>-0.92</v>
      </c>
    </row>
    <row r="873" spans="9:11">
      <c r="I873" s="42"/>
      <c r="J873" s="36" t="s">
        <v>580</v>
      </c>
      <c r="K873" s="36">
        <v>-0.92</v>
      </c>
    </row>
    <row r="874" spans="9:11">
      <c r="I874" s="42"/>
      <c r="J874" s="36" t="s">
        <v>581</v>
      </c>
      <c r="K874" s="36">
        <v>-0.92</v>
      </c>
    </row>
    <row r="875" spans="9:11">
      <c r="I875" s="39"/>
      <c r="J875" s="36" t="s">
        <v>582</v>
      </c>
      <c r="K875" s="36">
        <v>-0.92</v>
      </c>
    </row>
    <row r="876" spans="9:11">
      <c r="I876" s="39"/>
      <c r="J876" s="38">
        <v>42159</v>
      </c>
      <c r="K876" s="36">
        <v>-1.1499999999999999</v>
      </c>
    </row>
    <row r="877" spans="9:11">
      <c r="I877" s="39"/>
      <c r="J877" s="36" t="s">
        <v>583</v>
      </c>
      <c r="K877" s="36">
        <v>-1.1499999999999999</v>
      </c>
    </row>
    <row r="878" spans="9:11">
      <c r="I878" s="42"/>
      <c r="J878" s="36" t="s">
        <v>584</v>
      </c>
      <c r="K878" s="36">
        <v>-1.1499999999999999</v>
      </c>
    </row>
    <row r="879" spans="9:11">
      <c r="I879" s="39"/>
      <c r="J879" s="36" t="s">
        <v>585</v>
      </c>
      <c r="K879" s="36">
        <v>-1.1499999999999999</v>
      </c>
    </row>
    <row r="880" spans="9:11">
      <c r="I880" s="39"/>
      <c r="J880" s="38">
        <v>42099</v>
      </c>
      <c r="K880" s="36">
        <v>-1.1499999999999999</v>
      </c>
    </row>
    <row r="881" spans="9:11">
      <c r="I881" s="39"/>
      <c r="J881" s="38">
        <v>42313</v>
      </c>
      <c r="K881" s="36">
        <v>-1.1499999999999999</v>
      </c>
    </row>
    <row r="882" spans="9:11">
      <c r="I882" s="42"/>
      <c r="J882" s="36" t="s">
        <v>586</v>
      </c>
      <c r="K882" s="36">
        <v>-1.1499999999999999</v>
      </c>
    </row>
    <row r="883" spans="9:11">
      <c r="I883" s="42"/>
      <c r="J883" s="36" t="s">
        <v>587</v>
      </c>
      <c r="K883" s="36">
        <v>-1.1499999999999999</v>
      </c>
    </row>
    <row r="884" spans="9:11">
      <c r="I884" s="39"/>
      <c r="J884" s="38">
        <v>42010</v>
      </c>
      <c r="K884" s="36">
        <v>-0.96</v>
      </c>
    </row>
    <row r="885" spans="9:11">
      <c r="I885" s="39"/>
      <c r="J885" s="38">
        <v>42222</v>
      </c>
      <c r="K885" s="36">
        <v>-0.96</v>
      </c>
    </row>
    <row r="886" spans="9:11">
      <c r="I886" s="42"/>
      <c r="J886" s="36" t="s">
        <v>588</v>
      </c>
      <c r="K886" s="36">
        <v>-0.96</v>
      </c>
    </row>
    <row r="887" spans="9:11">
      <c r="I887" s="42"/>
      <c r="J887" s="36" t="s">
        <v>589</v>
      </c>
      <c r="K887" s="36">
        <v>-0.96</v>
      </c>
    </row>
    <row r="888" spans="9:11">
      <c r="I888" s="39"/>
      <c r="J888" s="36" t="s">
        <v>590</v>
      </c>
      <c r="K888" s="36">
        <v>-0.96</v>
      </c>
    </row>
    <row r="889" spans="9:11">
      <c r="I889" s="39"/>
      <c r="J889" s="38">
        <v>42162</v>
      </c>
      <c r="K889" s="36">
        <v>-1.35</v>
      </c>
    </row>
    <row r="890" spans="9:11">
      <c r="I890" s="39"/>
      <c r="J890" s="36" t="s">
        <v>591</v>
      </c>
      <c r="K890" s="36">
        <v>-1.35</v>
      </c>
    </row>
    <row r="891" spans="9:11">
      <c r="I891" s="42"/>
      <c r="J891" s="36" t="s">
        <v>592</v>
      </c>
      <c r="K891" s="36">
        <v>-1.35</v>
      </c>
    </row>
    <row r="892" spans="9:11">
      <c r="I892" s="39"/>
      <c r="J892" s="36" t="s">
        <v>593</v>
      </c>
      <c r="K892" s="36">
        <v>-1.35</v>
      </c>
    </row>
    <row r="893" spans="9:11">
      <c r="I893" s="39"/>
      <c r="J893" s="38">
        <v>42071</v>
      </c>
      <c r="K893" s="36">
        <v>-1.18</v>
      </c>
    </row>
    <row r="894" spans="9:11">
      <c r="I894" s="39"/>
      <c r="J894" s="38">
        <v>42285</v>
      </c>
      <c r="K894" s="36">
        <v>-1.18</v>
      </c>
    </row>
    <row r="895" spans="9:11">
      <c r="I895" s="42"/>
      <c r="J895" s="36" t="s">
        <v>594</v>
      </c>
      <c r="K895" s="36">
        <v>-1.18</v>
      </c>
    </row>
    <row r="896" spans="9:11">
      <c r="I896" s="42"/>
      <c r="J896" s="36" t="s">
        <v>595</v>
      </c>
      <c r="K896" s="36">
        <v>-1.18</v>
      </c>
    </row>
    <row r="897" spans="9:11">
      <c r="I897" s="39"/>
      <c r="J897" s="36" t="s">
        <v>596</v>
      </c>
      <c r="K897" s="36">
        <v>-1.18</v>
      </c>
    </row>
    <row r="898" spans="9:11">
      <c r="I898" s="39"/>
      <c r="J898" s="38">
        <v>42194</v>
      </c>
      <c r="K898" s="36">
        <v>-1.4750000000000001</v>
      </c>
    </row>
    <row r="899" spans="9:11">
      <c r="I899" s="39"/>
      <c r="J899" s="36" t="s">
        <v>597</v>
      </c>
      <c r="K899" s="36">
        <v>-1.4750000000000001</v>
      </c>
    </row>
    <row r="900" spans="9:11">
      <c r="I900" s="42"/>
      <c r="J900" s="36" t="s">
        <v>598</v>
      </c>
      <c r="K900" s="36">
        <v>-1.4750000000000001</v>
      </c>
    </row>
    <row r="901" spans="9:11">
      <c r="I901" s="39"/>
      <c r="J901" s="36" t="s">
        <v>599</v>
      </c>
      <c r="K901" s="36">
        <v>-1.4750000000000001</v>
      </c>
    </row>
    <row r="902" spans="9:11">
      <c r="I902" s="39"/>
      <c r="J902" s="38">
        <v>42134</v>
      </c>
      <c r="K902" s="36">
        <v>-1.4750000000000001</v>
      </c>
    </row>
    <row r="903" spans="9:11">
      <c r="I903" s="39"/>
      <c r="J903" s="38">
        <v>42348</v>
      </c>
      <c r="K903" s="36">
        <v>-1.4750000000000001</v>
      </c>
    </row>
    <row r="904" spans="9:11">
      <c r="I904" s="42"/>
      <c r="J904" s="36" t="s">
        <v>600</v>
      </c>
      <c r="K904" s="36">
        <v>-1.4750000000000001</v>
      </c>
    </row>
    <row r="905" spans="9:11">
      <c r="I905" s="42"/>
      <c r="J905" s="36" t="s">
        <v>601</v>
      </c>
      <c r="K905" s="36">
        <v>-1.4750000000000001</v>
      </c>
    </row>
    <row r="906" spans="9:11">
      <c r="I906" s="39"/>
      <c r="J906" s="38">
        <v>42046</v>
      </c>
      <c r="K906" s="36">
        <v>-1.18</v>
      </c>
    </row>
    <row r="907" spans="9:11">
      <c r="I907" s="39"/>
      <c r="J907" s="38">
        <v>42258</v>
      </c>
      <c r="K907" s="36">
        <v>-1.18</v>
      </c>
    </row>
    <row r="908" spans="9:11">
      <c r="I908" s="42"/>
      <c r="J908" s="36" t="s">
        <v>602</v>
      </c>
      <c r="K908" s="36">
        <v>-1.18</v>
      </c>
    </row>
    <row r="909" spans="9:11">
      <c r="I909" s="42"/>
      <c r="J909" s="36" t="s">
        <v>603</v>
      </c>
      <c r="K909" s="36">
        <v>-1.18</v>
      </c>
    </row>
    <row r="910" spans="9:11">
      <c r="I910" s="39"/>
      <c r="J910" s="36" t="s">
        <v>604</v>
      </c>
      <c r="K910" s="36">
        <v>-1.18</v>
      </c>
    </row>
    <row r="911" spans="9:11">
      <c r="I911" s="39"/>
      <c r="J911" s="38">
        <v>42197</v>
      </c>
      <c r="K911" s="36">
        <v>-1.4750000000000001</v>
      </c>
    </row>
    <row r="912" spans="9:11">
      <c r="I912" s="39"/>
      <c r="J912" s="36" t="s">
        <v>605</v>
      </c>
      <c r="K912" s="36">
        <v>-1.4750000000000001</v>
      </c>
    </row>
    <row r="913" spans="9:11">
      <c r="I913" s="42"/>
      <c r="J913" s="36" t="s">
        <v>606</v>
      </c>
      <c r="K913" s="36">
        <v>-1.4750000000000001</v>
      </c>
    </row>
    <row r="914" spans="9:11">
      <c r="I914" s="39"/>
      <c r="J914" s="36" t="s">
        <v>607</v>
      </c>
      <c r="K914" s="36">
        <v>-1.4750000000000001</v>
      </c>
    </row>
    <row r="915" spans="9:11">
      <c r="I915" s="39"/>
      <c r="J915" s="38">
        <v>42461</v>
      </c>
      <c r="K915" s="36">
        <v>-1.325</v>
      </c>
    </row>
    <row r="916" spans="9:11">
      <c r="I916" s="39"/>
      <c r="J916" s="38">
        <v>42675</v>
      </c>
      <c r="K916" s="36">
        <v>-1.325</v>
      </c>
    </row>
    <row r="917" spans="9:11">
      <c r="I917" s="42"/>
      <c r="J917" s="36" t="s">
        <v>608</v>
      </c>
      <c r="K917" s="36">
        <v>-1.325</v>
      </c>
    </row>
    <row r="918" spans="9:11">
      <c r="I918" s="42"/>
      <c r="J918" s="36" t="s">
        <v>609</v>
      </c>
      <c r="K918" s="36">
        <v>-1.325</v>
      </c>
    </row>
    <row r="919" spans="9:11">
      <c r="I919" s="39"/>
      <c r="J919" s="38">
        <v>42371</v>
      </c>
      <c r="K919" s="36">
        <v>-0.98</v>
      </c>
    </row>
    <row r="920" spans="9:11">
      <c r="I920" s="39"/>
      <c r="J920" s="38">
        <v>42584</v>
      </c>
      <c r="K920" s="36">
        <v>-0.98</v>
      </c>
    </row>
    <row r="921" spans="9:11">
      <c r="I921" s="42"/>
      <c r="J921" s="36" t="s">
        <v>610</v>
      </c>
      <c r="K921" s="36">
        <v>-0.98</v>
      </c>
    </row>
    <row r="922" spans="9:11">
      <c r="I922" s="42"/>
      <c r="J922" s="36" t="s">
        <v>611</v>
      </c>
      <c r="K922" s="36">
        <v>-0.98</v>
      </c>
    </row>
    <row r="923" spans="9:11">
      <c r="I923" s="39"/>
      <c r="J923" s="36" t="s">
        <v>612</v>
      </c>
      <c r="K923" s="36">
        <v>-0.98</v>
      </c>
    </row>
    <row r="924" spans="9:11">
      <c r="I924" s="39"/>
      <c r="J924" s="38">
        <v>42554</v>
      </c>
      <c r="K924" s="36">
        <v>-1.075</v>
      </c>
    </row>
    <row r="925" spans="9:11">
      <c r="I925" s="39"/>
      <c r="J925" s="36" t="s">
        <v>613</v>
      </c>
      <c r="K925" s="36">
        <v>-1.075</v>
      </c>
    </row>
    <row r="926" spans="9:11">
      <c r="I926" s="42"/>
      <c r="J926" s="36" t="s">
        <v>614</v>
      </c>
      <c r="K926" s="36">
        <v>-1.075</v>
      </c>
    </row>
    <row r="927" spans="9:11">
      <c r="I927" s="39"/>
      <c r="J927" s="36" t="s">
        <v>615</v>
      </c>
      <c r="K927" s="36">
        <v>-1.075</v>
      </c>
    </row>
    <row r="928" spans="9:11">
      <c r="I928" s="39"/>
      <c r="J928" s="38">
        <v>42464</v>
      </c>
      <c r="K928" s="36">
        <v>-0.85</v>
      </c>
    </row>
    <row r="929" spans="9:11">
      <c r="I929" s="39"/>
      <c r="J929" s="38">
        <v>42678</v>
      </c>
      <c r="K929" s="36">
        <v>-0.85</v>
      </c>
    </row>
    <row r="930" spans="9:11">
      <c r="I930" s="42"/>
      <c r="J930" s="36" t="s">
        <v>616</v>
      </c>
      <c r="K930" s="36">
        <v>-0.85</v>
      </c>
    </row>
    <row r="931" spans="9:11">
      <c r="I931" s="42"/>
      <c r="J931" s="36" t="s">
        <v>617</v>
      </c>
      <c r="K931" s="36">
        <v>-0.85</v>
      </c>
    </row>
    <row r="932" spans="9:11">
      <c r="I932" s="39"/>
      <c r="J932" s="38">
        <v>42405</v>
      </c>
      <c r="K932" s="36">
        <v>-0.56000000000000005</v>
      </c>
    </row>
    <row r="933" spans="9:11">
      <c r="I933" s="39"/>
      <c r="J933" s="38">
        <v>42618</v>
      </c>
      <c r="K933" s="36">
        <v>-0.56000000000000005</v>
      </c>
    </row>
    <row r="934" spans="9:11">
      <c r="I934" s="42"/>
      <c r="J934" s="36" t="s">
        <v>618</v>
      </c>
      <c r="K934" s="36">
        <v>-0.56000000000000005</v>
      </c>
    </row>
    <row r="935" spans="9:11">
      <c r="I935" s="42"/>
      <c r="J935" s="36" t="s">
        <v>619</v>
      </c>
      <c r="K935" s="36">
        <v>-0.56000000000000005</v>
      </c>
    </row>
    <row r="936" spans="9:11">
      <c r="I936" s="39"/>
      <c r="J936" s="36" t="s">
        <v>620</v>
      </c>
      <c r="K936" s="36">
        <v>-0.56000000000000005</v>
      </c>
    </row>
    <row r="937" spans="9:11">
      <c r="I937" s="39"/>
      <c r="J937" s="38">
        <v>42527</v>
      </c>
      <c r="K937" s="36">
        <v>-0.65</v>
      </c>
    </row>
    <row r="938" spans="9:11">
      <c r="I938" s="39"/>
      <c r="J938" s="36" t="s">
        <v>621</v>
      </c>
      <c r="K938" s="36">
        <v>-0.65</v>
      </c>
    </row>
    <row r="939" spans="9:11">
      <c r="I939" s="42"/>
      <c r="J939" s="36" t="s">
        <v>622</v>
      </c>
      <c r="K939" s="36">
        <v>-0.65</v>
      </c>
    </row>
    <row r="940" spans="9:11">
      <c r="I940" s="39"/>
      <c r="J940" s="36" t="s">
        <v>623</v>
      </c>
      <c r="K940" s="36">
        <v>-0.65</v>
      </c>
    </row>
    <row r="941" spans="9:11">
      <c r="I941" s="39"/>
      <c r="J941" s="38">
        <v>42467</v>
      </c>
      <c r="K941" s="36">
        <v>-0.42499999999999999</v>
      </c>
    </row>
    <row r="942" spans="9:11">
      <c r="I942" s="39"/>
      <c r="J942" s="38">
        <v>42681</v>
      </c>
      <c r="K942" s="36">
        <v>-0.42499999999999999</v>
      </c>
    </row>
    <row r="943" spans="9:11">
      <c r="I943" s="42"/>
      <c r="J943" s="36" t="s">
        <v>624</v>
      </c>
      <c r="K943" s="36">
        <v>-0.42499999999999999</v>
      </c>
    </row>
    <row r="944" spans="9:11">
      <c r="I944" s="42"/>
      <c r="J944" s="36" t="s">
        <v>625</v>
      </c>
      <c r="K944" s="36">
        <v>-0.42499999999999999</v>
      </c>
    </row>
    <row r="945" spans="9:11">
      <c r="I945" s="39"/>
      <c r="J945" s="38">
        <v>42377</v>
      </c>
      <c r="K945" s="36">
        <v>-0.16</v>
      </c>
    </row>
    <row r="946" spans="9:11">
      <c r="I946" s="39"/>
      <c r="J946" s="38">
        <v>42590</v>
      </c>
      <c r="K946" s="36">
        <v>-0.16</v>
      </c>
    </row>
    <row r="947" spans="9:11">
      <c r="I947" s="42"/>
      <c r="J947" s="36" t="s">
        <v>626</v>
      </c>
      <c r="K947" s="36">
        <v>-0.16</v>
      </c>
    </row>
    <row r="948" spans="9:11">
      <c r="I948" s="42"/>
      <c r="J948" s="36" t="s">
        <v>627</v>
      </c>
      <c r="K948" s="36">
        <v>-0.16</v>
      </c>
    </row>
    <row r="949" spans="9:11">
      <c r="I949" s="39"/>
      <c r="J949" s="36" t="s">
        <v>628</v>
      </c>
      <c r="K949" s="36">
        <v>-0.16</v>
      </c>
    </row>
    <row r="950" spans="9:11">
      <c r="I950" s="39"/>
      <c r="J950" s="38">
        <v>42499</v>
      </c>
      <c r="K950" s="36">
        <v>2.5000000000000001E-2</v>
      </c>
    </row>
    <row r="951" spans="9:11">
      <c r="I951" s="39"/>
      <c r="J951" s="38">
        <v>42713</v>
      </c>
      <c r="K951" s="36">
        <v>2.5000000000000001E-2</v>
      </c>
    </row>
    <row r="952" spans="9:11">
      <c r="I952" s="42"/>
      <c r="J952" s="36" t="s">
        <v>629</v>
      </c>
      <c r="K952" s="36">
        <v>2.5000000000000001E-2</v>
      </c>
    </row>
    <row r="953" spans="9:11">
      <c r="I953" s="42"/>
      <c r="J953" s="36" t="s">
        <v>630</v>
      </c>
      <c r="K953" s="36">
        <v>2.5000000000000001E-2</v>
      </c>
    </row>
    <row r="954" spans="9:11">
      <c r="I954" s="39"/>
      <c r="J954" s="38">
        <v>42439</v>
      </c>
      <c r="K954" s="36">
        <v>0.24</v>
      </c>
    </row>
    <row r="955" spans="9:11">
      <c r="I955" s="39"/>
      <c r="J955" s="38">
        <v>42653</v>
      </c>
      <c r="K955" s="36">
        <v>0.24</v>
      </c>
    </row>
    <row r="956" spans="9:11">
      <c r="I956" s="42"/>
      <c r="J956" s="36" t="s">
        <v>631</v>
      </c>
      <c r="K956" s="36">
        <v>0.24</v>
      </c>
    </row>
    <row r="957" spans="9:11">
      <c r="I957" s="42"/>
      <c r="J957" s="36" t="s">
        <v>632</v>
      </c>
      <c r="K957" s="36">
        <v>0.24</v>
      </c>
    </row>
    <row r="958" spans="9:11">
      <c r="I958" s="39"/>
      <c r="J958" s="36" t="s">
        <v>633</v>
      </c>
      <c r="K958" s="36">
        <v>0.24</v>
      </c>
    </row>
    <row r="959" spans="9:11">
      <c r="I959" s="39"/>
      <c r="J959" s="38">
        <v>42562</v>
      </c>
      <c r="K959" s="36">
        <v>0.82499999999999996</v>
      </c>
    </row>
    <row r="960" spans="9:11">
      <c r="I960" s="39"/>
      <c r="J960" s="36" t="s">
        <v>634</v>
      </c>
      <c r="K960" s="36">
        <v>0.82499999999999996</v>
      </c>
    </row>
    <row r="961" spans="9:11">
      <c r="I961" s="42"/>
      <c r="J961" s="36" t="s">
        <v>635</v>
      </c>
      <c r="K961" s="36">
        <v>0.82499999999999996</v>
      </c>
    </row>
    <row r="962" spans="9:11">
      <c r="I962" s="39"/>
      <c r="J962" s="36" t="s">
        <v>636</v>
      </c>
      <c r="K962" s="36">
        <v>0.82499999999999996</v>
      </c>
    </row>
    <row r="963" spans="9:11">
      <c r="I963" s="39"/>
      <c r="J963" s="38">
        <v>42502</v>
      </c>
      <c r="K963" s="36">
        <v>1.375</v>
      </c>
    </row>
    <row r="964" spans="9:11">
      <c r="I964" s="39"/>
      <c r="J964" s="38">
        <v>42716</v>
      </c>
      <c r="K964" s="36">
        <v>1.375</v>
      </c>
    </row>
    <row r="965" spans="9:11">
      <c r="I965" s="42"/>
      <c r="J965" s="36" t="s">
        <v>637</v>
      </c>
      <c r="K965" s="36">
        <v>1.375</v>
      </c>
    </row>
    <row r="966" spans="9:11">
      <c r="I966" s="42"/>
      <c r="J966" s="36" t="s">
        <v>638</v>
      </c>
      <c r="K966" s="36">
        <v>1.375</v>
      </c>
    </row>
    <row r="967" spans="9:11">
      <c r="I967" s="39"/>
      <c r="J967" s="38">
        <v>42767</v>
      </c>
      <c r="K967" s="36">
        <v>1.38</v>
      </c>
    </row>
    <row r="968" spans="9:11">
      <c r="I968" s="39"/>
      <c r="J968" s="38">
        <v>42979</v>
      </c>
      <c r="K968" s="36">
        <v>1.38</v>
      </c>
    </row>
    <row r="969" spans="9:11">
      <c r="I969" s="42"/>
      <c r="J969" s="36" t="s">
        <v>639</v>
      </c>
      <c r="K969" s="36">
        <v>1.38</v>
      </c>
    </row>
    <row r="970" spans="9:11">
      <c r="I970" s="42"/>
      <c r="J970" s="36" t="s">
        <v>640</v>
      </c>
      <c r="K970" s="36">
        <v>1.38</v>
      </c>
    </row>
    <row r="971" spans="9:11">
      <c r="I971" s="39"/>
      <c r="J971" s="36" t="s">
        <v>641</v>
      </c>
      <c r="K971" s="36">
        <v>1.38</v>
      </c>
    </row>
    <row r="972" spans="9:11">
      <c r="I972" s="39"/>
      <c r="J972" s="38">
        <v>42888</v>
      </c>
      <c r="K972" s="36">
        <v>1.95</v>
      </c>
    </row>
    <row r="973" spans="9:11">
      <c r="I973" s="39"/>
      <c r="J973" s="36" t="s">
        <v>642</v>
      </c>
      <c r="K973" s="36">
        <v>1.95</v>
      </c>
    </row>
    <row r="974" spans="9:11">
      <c r="I974" s="42"/>
      <c r="J974" s="36" t="s">
        <v>643</v>
      </c>
      <c r="K974" s="36">
        <v>1.95</v>
      </c>
    </row>
    <row r="975" spans="9:11">
      <c r="I975" s="39"/>
      <c r="J975" s="36" t="s">
        <v>644</v>
      </c>
      <c r="K975" s="36">
        <v>1.95</v>
      </c>
    </row>
    <row r="976" spans="9:11">
      <c r="I976" s="39"/>
      <c r="J976" s="38">
        <v>42889</v>
      </c>
      <c r="K976" s="36">
        <v>1.9</v>
      </c>
    </row>
    <row r="977" spans="9:11">
      <c r="I977" s="39"/>
      <c r="J977" s="36" t="s">
        <v>645</v>
      </c>
      <c r="K977" s="36">
        <v>1.9</v>
      </c>
    </row>
    <row r="978" spans="9:11">
      <c r="I978" s="42"/>
      <c r="J978" s="36" t="s">
        <v>646</v>
      </c>
      <c r="K978" s="36">
        <v>1.9</v>
      </c>
    </row>
    <row r="979" spans="9:11">
      <c r="I979" s="39"/>
      <c r="J979" s="36" t="s">
        <v>647</v>
      </c>
      <c r="K979" s="36">
        <v>1.9</v>
      </c>
    </row>
    <row r="980" spans="9:11">
      <c r="I980" s="39"/>
      <c r="J980" s="38">
        <v>42798</v>
      </c>
      <c r="K980" s="36">
        <v>1.6</v>
      </c>
    </row>
    <row r="981" spans="9:11">
      <c r="I981" s="39"/>
      <c r="J981" s="38">
        <v>43012</v>
      </c>
      <c r="K981" s="36">
        <v>1.6</v>
      </c>
    </row>
    <row r="982" spans="9:11">
      <c r="I982" s="42"/>
      <c r="J982" s="36" t="s">
        <v>648</v>
      </c>
      <c r="K982" s="36">
        <v>1.6</v>
      </c>
    </row>
    <row r="983" spans="9:11">
      <c r="I983" s="42"/>
      <c r="J983" s="36" t="s">
        <v>649</v>
      </c>
      <c r="K983" s="36">
        <v>1.6</v>
      </c>
    </row>
    <row r="984" spans="9:11">
      <c r="I984" s="39"/>
      <c r="J984" s="38">
        <v>42740</v>
      </c>
      <c r="K984" s="36">
        <v>1.1000000000000001</v>
      </c>
    </row>
    <row r="985" spans="9:11">
      <c r="I985" s="39"/>
      <c r="J985" s="38">
        <v>42952</v>
      </c>
      <c r="K985" s="36">
        <v>1.1000000000000001</v>
      </c>
    </row>
    <row r="986" spans="9:11">
      <c r="I986" s="42"/>
      <c r="J986" s="36" t="s">
        <v>650</v>
      </c>
      <c r="K986" s="36">
        <v>1.1000000000000001</v>
      </c>
    </row>
    <row r="987" spans="9:11">
      <c r="I987" s="42"/>
      <c r="J987" s="36" t="s">
        <v>651</v>
      </c>
      <c r="K987" s="36">
        <v>1.1000000000000001</v>
      </c>
    </row>
    <row r="988" spans="9:11">
      <c r="I988" s="39"/>
      <c r="J988" s="36" t="s">
        <v>652</v>
      </c>
      <c r="K988" s="36">
        <v>1.1000000000000001</v>
      </c>
    </row>
    <row r="989" spans="9:11">
      <c r="I989" s="39"/>
      <c r="J989" s="38">
        <v>42861</v>
      </c>
      <c r="K989" s="36">
        <v>1.375</v>
      </c>
    </row>
    <row r="990" spans="9:11">
      <c r="I990" s="39"/>
      <c r="J990" s="38">
        <v>43075</v>
      </c>
      <c r="K990" s="36">
        <v>1.375</v>
      </c>
    </row>
    <row r="991" spans="9:11">
      <c r="I991" s="42"/>
      <c r="J991" s="36" t="s">
        <v>653</v>
      </c>
      <c r="K991" s="36">
        <v>1.375</v>
      </c>
    </row>
    <row r="992" spans="9:11">
      <c r="I992" s="42"/>
      <c r="J992" s="36" t="s">
        <v>654</v>
      </c>
      <c r="K992" s="36">
        <v>1.375</v>
      </c>
    </row>
    <row r="993" spans="9:11">
      <c r="I993" s="39"/>
      <c r="J993" s="38">
        <v>42801</v>
      </c>
      <c r="K993" s="36">
        <v>1.1000000000000001</v>
      </c>
    </row>
    <row r="994" spans="9:11">
      <c r="I994" s="39"/>
      <c r="J994" s="38">
        <v>43015</v>
      </c>
      <c r="K994" s="36">
        <v>1.1000000000000001</v>
      </c>
    </row>
    <row r="995" spans="9:11">
      <c r="I995" s="42"/>
      <c r="J995" s="36" t="s">
        <v>655</v>
      </c>
      <c r="K995" s="36">
        <v>1.1000000000000001</v>
      </c>
    </row>
    <row r="996" spans="9:11">
      <c r="I996" s="42"/>
      <c r="J996" s="36" t="s">
        <v>656</v>
      </c>
      <c r="K996" s="36">
        <v>1.1000000000000001</v>
      </c>
    </row>
    <row r="997" spans="9:11">
      <c r="I997" s="39"/>
      <c r="J997" s="36" t="s">
        <v>657</v>
      </c>
      <c r="K997" s="36">
        <v>1.1000000000000001</v>
      </c>
    </row>
    <row r="998" spans="9:11">
      <c r="I998" s="39"/>
      <c r="J998" s="38">
        <v>42924</v>
      </c>
      <c r="K998" s="36">
        <v>1.575</v>
      </c>
    </row>
    <row r="999" spans="9:11">
      <c r="I999" s="39"/>
      <c r="J999" s="36" t="s">
        <v>658</v>
      </c>
      <c r="K999" s="36">
        <v>1.575</v>
      </c>
    </row>
    <row r="1000" spans="9:11">
      <c r="I1000" s="42"/>
      <c r="J1000" s="36" t="s">
        <v>659</v>
      </c>
      <c r="K1000" s="36">
        <v>1.575</v>
      </c>
    </row>
    <row r="1001" spans="9:11">
      <c r="I1001" s="39"/>
      <c r="J1001" s="36" t="s">
        <v>660</v>
      </c>
      <c r="K1001" s="36">
        <v>1.575</v>
      </c>
    </row>
    <row r="1002" spans="9:11">
      <c r="I1002" s="39"/>
      <c r="J1002" s="38">
        <v>42834</v>
      </c>
      <c r="K1002" s="36">
        <v>1.7250000000000001</v>
      </c>
    </row>
    <row r="1003" spans="9:11">
      <c r="I1003" s="39"/>
      <c r="J1003" s="38">
        <v>43048</v>
      </c>
      <c r="K1003" s="36">
        <v>1.7250000000000001</v>
      </c>
    </row>
    <row r="1004" spans="9:11">
      <c r="I1004" s="42"/>
      <c r="J1004" s="36" t="s">
        <v>661</v>
      </c>
      <c r="K1004" s="36">
        <v>1.7250000000000001</v>
      </c>
    </row>
    <row r="1005" spans="9:11">
      <c r="I1005" s="42"/>
      <c r="J1005" s="36" t="s">
        <v>662</v>
      </c>
      <c r="K1005" s="36">
        <v>1.7250000000000001</v>
      </c>
    </row>
    <row r="1006" spans="9:11">
      <c r="I1006" s="39"/>
      <c r="J1006" s="38">
        <v>42776</v>
      </c>
      <c r="K1006" s="36">
        <v>1.38</v>
      </c>
    </row>
    <row r="1007" spans="9:11">
      <c r="I1007" s="39"/>
      <c r="J1007" s="38">
        <v>42988</v>
      </c>
      <c r="K1007" s="36">
        <v>1.38</v>
      </c>
    </row>
    <row r="1008" spans="9:11">
      <c r="I1008" s="42"/>
      <c r="J1008" s="36" t="s">
        <v>663</v>
      </c>
      <c r="K1008" s="36">
        <v>1.38</v>
      </c>
    </row>
    <row r="1009" spans="9:11">
      <c r="I1009" s="42"/>
      <c r="J1009" s="36" t="s">
        <v>664</v>
      </c>
      <c r="K1009" s="36">
        <v>1.38</v>
      </c>
    </row>
    <row r="1010" spans="9:11">
      <c r="I1010" s="39"/>
      <c r="J1010" s="36" t="s">
        <v>665</v>
      </c>
      <c r="K1010" s="36">
        <v>1.38</v>
      </c>
    </row>
    <row r="1011" spans="9:11">
      <c r="I1011" s="39"/>
      <c r="J1011" s="38">
        <v>42897</v>
      </c>
      <c r="K1011" s="36">
        <v>1.45</v>
      </c>
    </row>
    <row r="1012" spans="9:11">
      <c r="I1012" s="39"/>
      <c r="J1012" s="36" t="s">
        <v>666</v>
      </c>
      <c r="K1012" s="36">
        <v>1.45</v>
      </c>
    </row>
    <row r="1013" spans="9:11">
      <c r="I1013" s="42"/>
      <c r="J1013" s="36" t="s">
        <v>667</v>
      </c>
      <c r="K1013" s="36">
        <v>1.45</v>
      </c>
    </row>
    <row r="1014" spans="9:11">
      <c r="I1014" s="39"/>
      <c r="J1014" s="36" t="s">
        <v>668</v>
      </c>
      <c r="K1014" s="36">
        <v>1.45</v>
      </c>
    </row>
    <row r="1015" spans="9:11">
      <c r="I1015" s="39"/>
      <c r="J1015" s="38">
        <v>42837</v>
      </c>
      <c r="K1015" s="36">
        <v>1.2250000000000001</v>
      </c>
    </row>
    <row r="1016" spans="9:11">
      <c r="I1016" s="39"/>
      <c r="J1016" s="38">
        <v>43051</v>
      </c>
      <c r="K1016" s="36">
        <v>1.2250000000000001</v>
      </c>
    </row>
    <row r="1017" spans="9:11">
      <c r="I1017" s="42"/>
      <c r="J1017" s="36" t="s">
        <v>669</v>
      </c>
      <c r="K1017" s="36">
        <v>1.2250000000000001</v>
      </c>
    </row>
    <row r="1018" spans="9:11">
      <c r="I1018" s="42"/>
      <c r="J1018" s="36" t="s">
        <v>670</v>
      </c>
      <c r="K1018" s="36">
        <v>1.2250000000000001</v>
      </c>
    </row>
    <row r="1019" spans="9:11">
      <c r="I1019" s="39"/>
      <c r="J1019" s="38">
        <v>43101</v>
      </c>
      <c r="K1019" s="36">
        <v>0.86</v>
      </c>
    </row>
    <row r="1020" spans="9:11">
      <c r="I1020" s="39"/>
      <c r="J1020" s="38">
        <v>43313</v>
      </c>
      <c r="K1020" s="36">
        <v>0.86</v>
      </c>
    </row>
    <row r="1021" spans="9:11">
      <c r="I1021" s="42"/>
      <c r="J1021" s="36" t="s">
        <v>671</v>
      </c>
      <c r="K1021" s="36">
        <v>0.86</v>
      </c>
    </row>
    <row r="1022" spans="9:11">
      <c r="I1022" s="42"/>
      <c r="J1022" s="36" t="s">
        <v>672</v>
      </c>
      <c r="K1022" s="36">
        <v>0.86</v>
      </c>
    </row>
    <row r="1023" spans="9:11">
      <c r="I1023" s="39"/>
      <c r="J1023" s="36" t="s">
        <v>673</v>
      </c>
      <c r="K1023" s="36">
        <v>0.86</v>
      </c>
    </row>
    <row r="1024" spans="9:11">
      <c r="I1024" s="39"/>
      <c r="J1024" s="38">
        <v>43222</v>
      </c>
      <c r="K1024" s="36">
        <v>0.92500000000000004</v>
      </c>
    </row>
    <row r="1025" spans="9:11">
      <c r="I1025" s="39"/>
      <c r="J1025" s="38">
        <v>43436</v>
      </c>
      <c r="K1025" s="36">
        <v>0.92500000000000004</v>
      </c>
    </row>
    <row r="1026" spans="9:11">
      <c r="I1026" s="42"/>
      <c r="J1026" s="36" t="s">
        <v>674</v>
      </c>
      <c r="K1026" s="36">
        <v>0.92500000000000004</v>
      </c>
    </row>
    <row r="1027" spans="9:11">
      <c r="I1027" s="42"/>
      <c r="J1027" s="36" t="s">
        <v>675</v>
      </c>
      <c r="K1027" s="36">
        <v>0.92500000000000004</v>
      </c>
    </row>
    <row r="1028" spans="9:11">
      <c r="I1028" s="39"/>
      <c r="J1028" s="38">
        <v>43223</v>
      </c>
      <c r="K1028" s="36">
        <v>0.77500000000000002</v>
      </c>
    </row>
    <row r="1029" spans="9:11">
      <c r="I1029" s="39"/>
      <c r="J1029" s="38">
        <v>43437</v>
      </c>
      <c r="K1029" s="36">
        <v>0.77500000000000002</v>
      </c>
    </row>
    <row r="1030" spans="9:11">
      <c r="I1030" s="42"/>
      <c r="J1030" s="36" t="s">
        <v>676</v>
      </c>
      <c r="K1030" s="36">
        <v>0.77500000000000002</v>
      </c>
    </row>
    <row r="1031" spans="9:11">
      <c r="I1031" s="42"/>
      <c r="J1031" s="36" t="s">
        <v>677</v>
      </c>
      <c r="K1031" s="36">
        <v>0.77500000000000002</v>
      </c>
    </row>
    <row r="1032" spans="9:11">
      <c r="I1032" s="39"/>
      <c r="J1032" s="38">
        <v>43135</v>
      </c>
      <c r="K1032" s="36">
        <v>0.68</v>
      </c>
    </row>
    <row r="1033" spans="9:11">
      <c r="I1033" s="39"/>
      <c r="J1033" s="38">
        <v>43347</v>
      </c>
      <c r="K1033" s="36">
        <v>0.68</v>
      </c>
    </row>
    <row r="1034" spans="9:11">
      <c r="I1034" s="42"/>
      <c r="J1034" s="36" t="s">
        <v>678</v>
      </c>
      <c r="K1034" s="36">
        <v>0.68</v>
      </c>
    </row>
    <row r="1035" spans="9:11">
      <c r="I1035" s="42"/>
      <c r="J1035" s="36" t="s">
        <v>679</v>
      </c>
      <c r="K1035" s="36">
        <v>0.68</v>
      </c>
    </row>
    <row r="1036" spans="9:11">
      <c r="I1036" s="39"/>
      <c r="J1036" s="36" t="s">
        <v>680</v>
      </c>
      <c r="K1036" s="36">
        <v>0.68</v>
      </c>
    </row>
    <row r="1037" spans="9:11">
      <c r="I1037" s="39"/>
      <c r="J1037" s="38">
        <v>43286</v>
      </c>
      <c r="K1037" s="36">
        <v>1.0249999999999999</v>
      </c>
    </row>
    <row r="1038" spans="9:11">
      <c r="I1038" s="39"/>
      <c r="J1038" s="36" t="s">
        <v>681</v>
      </c>
      <c r="K1038" s="36">
        <v>1.0249999999999999</v>
      </c>
    </row>
    <row r="1039" spans="9:11">
      <c r="I1039" s="42"/>
      <c r="J1039" s="36" t="s">
        <v>682</v>
      </c>
      <c r="K1039" s="36">
        <v>1.0249999999999999</v>
      </c>
    </row>
    <row r="1040" spans="9:11">
      <c r="I1040" s="39"/>
      <c r="J1040" s="36" t="s">
        <v>683</v>
      </c>
      <c r="K1040" s="36">
        <v>1.0249999999999999</v>
      </c>
    </row>
    <row r="1041" spans="9:11">
      <c r="I1041" s="39"/>
      <c r="J1041" s="38">
        <v>43196</v>
      </c>
      <c r="K1041" s="36">
        <v>1.175</v>
      </c>
    </row>
    <row r="1042" spans="9:11">
      <c r="I1042" s="39"/>
      <c r="J1042" s="38">
        <v>43410</v>
      </c>
      <c r="K1042" s="36">
        <v>1.175</v>
      </c>
    </row>
    <row r="1043" spans="9:11">
      <c r="I1043" s="42"/>
      <c r="J1043" s="36" t="s">
        <v>684</v>
      </c>
      <c r="K1043" s="36">
        <v>1.175</v>
      </c>
    </row>
    <row r="1044" spans="9:11">
      <c r="I1044" s="42"/>
      <c r="J1044" s="36" t="s">
        <v>685</v>
      </c>
      <c r="K1044" s="36">
        <v>1.175</v>
      </c>
    </row>
    <row r="1045" spans="9:11">
      <c r="I1045" s="39"/>
      <c r="J1045" s="38">
        <v>43138</v>
      </c>
      <c r="K1045" s="36">
        <v>0.92</v>
      </c>
    </row>
    <row r="1046" spans="9:11">
      <c r="I1046" s="39"/>
      <c r="J1046" s="38">
        <v>43350</v>
      </c>
      <c r="K1046" s="36">
        <v>0.92</v>
      </c>
    </row>
    <row r="1047" spans="9:11">
      <c r="I1047" s="42"/>
      <c r="J1047" s="36" t="s">
        <v>686</v>
      </c>
      <c r="K1047" s="36">
        <v>0.92</v>
      </c>
    </row>
    <row r="1048" spans="9:11">
      <c r="I1048" s="42"/>
      <c r="J1048" s="36" t="s">
        <v>687</v>
      </c>
      <c r="K1048" s="36">
        <v>0.92</v>
      </c>
    </row>
    <row r="1049" spans="9:11">
      <c r="I1049" s="39"/>
      <c r="J1049" s="36" t="s">
        <v>688</v>
      </c>
      <c r="K1049" s="36">
        <v>0.92</v>
      </c>
    </row>
    <row r="1050" spans="9:11">
      <c r="I1050" s="39"/>
      <c r="J1050" s="38">
        <v>43259</v>
      </c>
      <c r="K1050" s="36">
        <v>1.0249999999999999</v>
      </c>
    </row>
    <row r="1051" spans="9:11">
      <c r="I1051" s="39"/>
      <c r="J1051" s="36" t="s">
        <v>689</v>
      </c>
      <c r="K1051" s="36">
        <v>1.0249999999999999</v>
      </c>
    </row>
    <row r="1052" spans="9:11">
      <c r="I1052" s="42"/>
      <c r="J1052" s="36" t="s">
        <v>690</v>
      </c>
      <c r="K1052" s="36">
        <v>1.0249999999999999</v>
      </c>
    </row>
    <row r="1053" spans="9:11">
      <c r="I1053" s="39"/>
      <c r="J1053" s="36" t="s">
        <v>691</v>
      </c>
      <c r="K1053" s="36">
        <v>1.0249999999999999</v>
      </c>
    </row>
    <row r="1054" spans="9:11">
      <c r="I1054" s="39"/>
      <c r="J1054" s="38">
        <v>43168</v>
      </c>
      <c r="K1054" s="36">
        <v>0.9</v>
      </c>
    </row>
    <row r="1055" spans="9:11">
      <c r="I1055" s="39"/>
      <c r="J1055" s="38">
        <v>43382</v>
      </c>
      <c r="K1055" s="36">
        <v>0.9</v>
      </c>
    </row>
    <row r="1056" spans="9:11">
      <c r="I1056" s="42"/>
      <c r="J1056" s="36" t="s">
        <v>692</v>
      </c>
      <c r="K1056" s="36">
        <v>0.9</v>
      </c>
    </row>
    <row r="1057" spans="9:11">
      <c r="I1057" s="42"/>
      <c r="J1057" s="36" t="s">
        <v>693</v>
      </c>
      <c r="K1057" s="36">
        <v>0.9</v>
      </c>
    </row>
    <row r="1058" spans="9:11">
      <c r="I1058" s="39"/>
      <c r="J1058" s="38">
        <v>43110</v>
      </c>
      <c r="K1058" s="36">
        <v>0.66</v>
      </c>
    </row>
    <row r="1059" spans="9:11">
      <c r="I1059" s="39"/>
      <c r="J1059" s="38">
        <v>43322</v>
      </c>
      <c r="K1059" s="36">
        <v>0.66</v>
      </c>
    </row>
    <row r="1060" spans="9:11">
      <c r="I1060" s="42"/>
      <c r="J1060" s="36" t="s">
        <v>694</v>
      </c>
      <c r="K1060" s="36">
        <v>0.66</v>
      </c>
    </row>
    <row r="1061" spans="9:11">
      <c r="I1061" s="42"/>
      <c r="J1061" s="36" t="s">
        <v>695</v>
      </c>
      <c r="K1061" s="36">
        <v>0.66</v>
      </c>
    </row>
    <row r="1062" spans="9:11">
      <c r="I1062" s="39"/>
      <c r="J1062" s="36" t="s">
        <v>696</v>
      </c>
      <c r="K1062" s="36">
        <v>0.66</v>
      </c>
    </row>
    <row r="1063" spans="9:11">
      <c r="I1063" s="39"/>
      <c r="J1063" s="38">
        <v>43231</v>
      </c>
      <c r="K1063" s="36">
        <v>0.67500000000000004</v>
      </c>
    </row>
    <row r="1064" spans="9:11">
      <c r="I1064" s="39"/>
      <c r="J1064" s="38">
        <v>43445</v>
      </c>
      <c r="K1064" s="36">
        <v>0.67500000000000004</v>
      </c>
    </row>
    <row r="1065" spans="9:11">
      <c r="I1065" s="42"/>
      <c r="J1065" s="36" t="s">
        <v>697</v>
      </c>
      <c r="K1065" s="36">
        <v>0.67500000000000004</v>
      </c>
    </row>
    <row r="1066" spans="9:11">
      <c r="I1066" s="42"/>
      <c r="J1066" s="36" t="s">
        <v>698</v>
      </c>
      <c r="K1066" s="36">
        <v>0.67500000000000004</v>
      </c>
    </row>
    <row r="1067" spans="9:11">
      <c r="I1067" s="39"/>
      <c r="J1067" s="38">
        <v>43171</v>
      </c>
      <c r="K1067" s="36">
        <v>0.18</v>
      </c>
    </row>
    <row r="1068" spans="9:11">
      <c r="I1068" s="39"/>
      <c r="J1068" s="38">
        <v>43385</v>
      </c>
      <c r="K1068" s="36">
        <v>0.18</v>
      </c>
    </row>
    <row r="1069" spans="9:11">
      <c r="I1069" s="42"/>
      <c r="J1069" s="36" t="s">
        <v>699</v>
      </c>
      <c r="K1069" s="36">
        <v>0.18</v>
      </c>
    </row>
    <row r="1070" spans="9:11">
      <c r="I1070" s="42"/>
      <c r="J1070" s="36" t="s">
        <v>700</v>
      </c>
      <c r="K1070" s="36">
        <v>0.18</v>
      </c>
    </row>
    <row r="1071" spans="9:11">
      <c r="I1071" s="39"/>
      <c r="J1071" s="36" t="s">
        <v>701</v>
      </c>
      <c r="K1071" s="36">
        <v>0.18</v>
      </c>
    </row>
    <row r="1072" spans="9:11">
      <c r="I1072" s="39"/>
      <c r="J1072" s="38">
        <v>43647</v>
      </c>
      <c r="K1072" s="36">
        <v>2.5000000000000001E-2</v>
      </c>
    </row>
    <row r="1073" spans="9:11">
      <c r="I1073" s="39"/>
      <c r="J1073" s="36" t="s">
        <v>702</v>
      </c>
      <c r="K1073" s="36">
        <v>2.5000000000000001E-2</v>
      </c>
    </row>
    <row r="1074" spans="9:11">
      <c r="I1074" s="42"/>
      <c r="J1074" s="36" t="s">
        <v>703</v>
      </c>
      <c r="K1074" s="36">
        <v>2.5000000000000001E-2</v>
      </c>
    </row>
    <row r="1075" spans="9:11">
      <c r="I1075" s="39"/>
      <c r="J1075" s="36" t="s">
        <v>704</v>
      </c>
      <c r="K1075" s="36">
        <v>2.5000000000000001E-2</v>
      </c>
    </row>
    <row r="1076" spans="9:11">
      <c r="I1076" s="39"/>
      <c r="J1076" s="38">
        <v>43557</v>
      </c>
      <c r="K1076" s="36">
        <v>2.5000000000000001E-2</v>
      </c>
    </row>
    <row r="1077" spans="9:11">
      <c r="I1077" s="39"/>
      <c r="J1077" s="38">
        <v>43771</v>
      </c>
      <c r="K1077" s="36">
        <v>2.5000000000000001E-2</v>
      </c>
    </row>
    <row r="1078" spans="9:11">
      <c r="I1078" s="42"/>
      <c r="J1078" s="36" t="s">
        <v>705</v>
      </c>
      <c r="K1078" s="36">
        <v>2.5000000000000001E-2</v>
      </c>
    </row>
    <row r="1079" spans="9:11">
      <c r="I1079" s="42"/>
      <c r="J1079" s="36" t="s">
        <v>706</v>
      </c>
      <c r="K1079" s="36">
        <v>2.5000000000000001E-2</v>
      </c>
    </row>
    <row r="1080" spans="9:11">
      <c r="I1080" s="39"/>
      <c r="J1080" s="38">
        <v>43558</v>
      </c>
      <c r="K1080" s="36">
        <v>0.1</v>
      </c>
    </row>
    <row r="1081" spans="9:11">
      <c r="I1081" s="39"/>
      <c r="J1081" s="38">
        <v>43772</v>
      </c>
      <c r="K1081" s="36">
        <v>0.1</v>
      </c>
    </row>
    <row r="1082" spans="9:11">
      <c r="I1082" s="42"/>
      <c r="J1082" s="36" t="s">
        <v>707</v>
      </c>
      <c r="K1082" s="36">
        <v>0.1</v>
      </c>
    </row>
    <row r="1083" spans="9:11">
      <c r="I1083" s="42"/>
      <c r="J1083" s="36" t="s">
        <v>708</v>
      </c>
      <c r="K1083" s="36">
        <v>0.1</v>
      </c>
    </row>
    <row r="1084" spans="9:11">
      <c r="I1084" s="39"/>
      <c r="J1084" s="38">
        <v>43469</v>
      </c>
      <c r="K1084" s="36">
        <v>0.18</v>
      </c>
    </row>
    <row r="1085" spans="9:11">
      <c r="I1085" s="39"/>
      <c r="J1085" s="38">
        <v>43681</v>
      </c>
      <c r="K1085" s="36">
        <v>0.18</v>
      </c>
    </row>
    <row r="1086" spans="9:11">
      <c r="I1086" s="42"/>
      <c r="J1086" s="36" t="s">
        <v>709</v>
      </c>
      <c r="K1086" s="36">
        <v>0.18</v>
      </c>
    </row>
    <row r="1087" spans="9:11">
      <c r="I1087" s="42"/>
      <c r="J1087" s="36" t="s">
        <v>710</v>
      </c>
      <c r="K1087" s="36">
        <v>0.18</v>
      </c>
    </row>
    <row r="1088" spans="9:11">
      <c r="I1088" s="39"/>
      <c r="J1088" s="36" t="s">
        <v>711</v>
      </c>
      <c r="K1088" s="36">
        <v>0.18</v>
      </c>
    </row>
    <row r="1089" spans="9:11">
      <c r="I1089" s="39"/>
      <c r="J1089" s="38">
        <v>43621</v>
      </c>
      <c r="K1089" s="36">
        <v>0.15</v>
      </c>
    </row>
    <row r="1090" spans="9:11">
      <c r="I1090" s="39"/>
      <c r="J1090" s="36" t="s">
        <v>712</v>
      </c>
      <c r="K1090" s="36">
        <v>0.15</v>
      </c>
    </row>
    <row r="1091" spans="9:11">
      <c r="I1091" s="42"/>
      <c r="J1091" s="36" t="s">
        <v>713</v>
      </c>
      <c r="K1091" s="36">
        <v>0.15</v>
      </c>
    </row>
    <row r="1092" spans="9:11">
      <c r="I1092" s="39"/>
      <c r="J1092" s="36" t="s">
        <v>714</v>
      </c>
      <c r="K1092" s="36">
        <v>0.15</v>
      </c>
    </row>
    <row r="1093" spans="9:11">
      <c r="I1093" s="39"/>
      <c r="J1093" s="38">
        <v>43530</v>
      </c>
      <c r="K1093" s="36">
        <v>0</v>
      </c>
    </row>
    <row r="1094" spans="9:11">
      <c r="I1094" s="39"/>
      <c r="J1094" s="38">
        <v>43744</v>
      </c>
      <c r="K1094" s="36">
        <v>0</v>
      </c>
    </row>
    <row r="1095" spans="9:11">
      <c r="I1095" s="42"/>
      <c r="J1095" s="36" t="s">
        <v>715</v>
      </c>
      <c r="K1095" s="36">
        <v>0</v>
      </c>
    </row>
    <row r="1096" spans="9:11">
      <c r="I1096" s="42"/>
      <c r="J1096" s="36" t="s">
        <v>716</v>
      </c>
      <c r="K1096" s="36">
        <v>0</v>
      </c>
    </row>
    <row r="1097" spans="9:11">
      <c r="I1097" s="39"/>
      <c r="J1097" s="38">
        <v>43472</v>
      </c>
      <c r="K1097" s="36">
        <v>-0.06</v>
      </c>
    </row>
    <row r="1098" spans="9:11">
      <c r="I1098" s="39"/>
      <c r="J1098" s="38">
        <v>43684</v>
      </c>
      <c r="K1098" s="36">
        <v>-0.06</v>
      </c>
    </row>
    <row r="1099" spans="9:11">
      <c r="I1099" s="42"/>
      <c r="J1099" s="36" t="s">
        <v>717</v>
      </c>
      <c r="K1099" s="36">
        <v>-0.06</v>
      </c>
    </row>
    <row r="1100" spans="9:11">
      <c r="I1100" s="42"/>
      <c r="J1100" s="36" t="s">
        <v>718</v>
      </c>
      <c r="K1100" s="36">
        <v>-0.06</v>
      </c>
    </row>
    <row r="1101" spans="9:11">
      <c r="I1101" s="39"/>
      <c r="J1101" s="36" t="s">
        <v>719</v>
      </c>
      <c r="K1101" s="36">
        <v>-0.06</v>
      </c>
    </row>
    <row r="1102" spans="9:11">
      <c r="I1102" s="39"/>
      <c r="J1102" s="38">
        <v>43593</v>
      </c>
      <c r="K1102" s="36">
        <v>-0.2</v>
      </c>
    </row>
    <row r="1103" spans="9:11">
      <c r="I1103" s="39"/>
      <c r="J1103" s="38">
        <v>43807</v>
      </c>
      <c r="K1103" s="36">
        <v>-0.2</v>
      </c>
    </row>
    <row r="1104" spans="9:11">
      <c r="I1104" s="42"/>
      <c r="J1104" s="36" t="s">
        <v>720</v>
      </c>
      <c r="K1104" s="36">
        <v>-0.2</v>
      </c>
    </row>
    <row r="1105" spans="9:11">
      <c r="I1105" s="42"/>
      <c r="J1105" s="36" t="s">
        <v>721</v>
      </c>
      <c r="K1105" s="36">
        <v>-0.2</v>
      </c>
    </row>
    <row r="1106" spans="9:11">
      <c r="I1106" s="39"/>
      <c r="J1106" s="38">
        <v>43505</v>
      </c>
      <c r="K1106" s="36">
        <v>-0.24</v>
      </c>
    </row>
    <row r="1107" spans="9:11">
      <c r="I1107" s="39"/>
      <c r="J1107" s="38">
        <v>43717</v>
      </c>
      <c r="K1107" s="36">
        <v>-0.24</v>
      </c>
    </row>
    <row r="1108" spans="9:11">
      <c r="I1108" s="42"/>
      <c r="J1108" s="36" t="s">
        <v>722</v>
      </c>
      <c r="K1108" s="36">
        <v>-0.24</v>
      </c>
    </row>
    <row r="1109" spans="9:11">
      <c r="I1109" s="42"/>
      <c r="J1109" s="36" t="s">
        <v>723</v>
      </c>
      <c r="K1109" s="36">
        <v>-0.24</v>
      </c>
    </row>
    <row r="1110" spans="9:11">
      <c r="I1110" s="39"/>
      <c r="J1110" s="36" t="s">
        <v>724</v>
      </c>
      <c r="K1110" s="36">
        <v>-0.24</v>
      </c>
    </row>
    <row r="1111" spans="9:11">
      <c r="I1111" s="39"/>
      <c r="J1111" s="38">
        <v>43656</v>
      </c>
      <c r="K1111" s="36">
        <v>-0.4</v>
      </c>
    </row>
    <row r="1112" spans="9:11">
      <c r="I1112" s="39"/>
      <c r="J1112" s="36" t="s">
        <v>725</v>
      </c>
      <c r="K1112" s="36">
        <v>-0.4</v>
      </c>
    </row>
    <row r="1113" spans="9:11">
      <c r="I1113" s="42"/>
      <c r="J1113" s="36" t="s">
        <v>726</v>
      </c>
      <c r="K1113" s="36">
        <v>-0.4</v>
      </c>
    </row>
    <row r="1114" spans="9:11">
      <c r="I1114" s="39"/>
      <c r="J1114" s="36" t="s">
        <v>727</v>
      </c>
      <c r="K1114" s="36">
        <v>-0.4</v>
      </c>
    </row>
    <row r="1115" spans="9:11">
      <c r="I1115" s="39"/>
      <c r="J1115" s="38">
        <v>43566</v>
      </c>
      <c r="K1115" s="36">
        <v>-0.35</v>
      </c>
    </row>
    <row r="1116" spans="9:11">
      <c r="I1116" s="39"/>
      <c r="J1116" s="38">
        <v>43780</v>
      </c>
      <c r="K1116" s="36">
        <v>-0.35</v>
      </c>
    </row>
    <row r="1117" spans="9:11">
      <c r="I1117" s="42"/>
      <c r="J1117" s="36" t="s">
        <v>728</v>
      </c>
      <c r="K1117" s="36">
        <v>-0.35</v>
      </c>
    </row>
    <row r="1118" spans="9:11">
      <c r="I1118" s="42"/>
      <c r="J1118" s="36" t="s">
        <v>729</v>
      </c>
      <c r="K1118" s="36">
        <v>-0.35</v>
      </c>
    </row>
    <row r="1119" spans="9:11">
      <c r="I1119" s="39"/>
      <c r="J1119" s="38">
        <v>43508</v>
      </c>
      <c r="K1119" s="36">
        <v>-0.1</v>
      </c>
    </row>
    <row r="1120" spans="9:11">
      <c r="I1120" s="39"/>
      <c r="J1120" s="38">
        <v>43720</v>
      </c>
      <c r="K1120" s="36">
        <v>-0.1</v>
      </c>
    </row>
    <row r="1121" spans="9:11">
      <c r="I1121" s="42"/>
      <c r="J1121" s="36" t="s">
        <v>730</v>
      </c>
      <c r="K1121" s="36">
        <v>-0.1</v>
      </c>
    </row>
    <row r="1122" spans="9:11">
      <c r="I1122" s="42"/>
      <c r="J1122" s="36" t="s">
        <v>731</v>
      </c>
      <c r="K1122" s="36">
        <v>-0.1</v>
      </c>
    </row>
    <row r="1123" spans="9:11">
      <c r="I1123" s="39"/>
      <c r="J1123" s="36" t="s">
        <v>732</v>
      </c>
      <c r="K1123" s="36">
        <v>-0.1</v>
      </c>
    </row>
    <row r="1124" spans="9:11">
      <c r="I1124" s="39"/>
      <c r="J1124" s="38">
        <v>43983</v>
      </c>
      <c r="K1124" s="36">
        <v>0</v>
      </c>
    </row>
    <row r="1125" spans="9:11">
      <c r="I1125" s="39"/>
      <c r="J1125" s="36" t="s">
        <v>733</v>
      </c>
      <c r="K1125" s="36">
        <v>0</v>
      </c>
    </row>
    <row r="1126" spans="9:11">
      <c r="I1126" s="42"/>
      <c r="J1126" s="36" t="s">
        <v>734</v>
      </c>
      <c r="K1126" s="36">
        <v>0</v>
      </c>
    </row>
    <row r="1127" spans="9:11">
      <c r="I1127" s="39"/>
      <c r="J1127" s="36" t="s">
        <v>735</v>
      </c>
      <c r="K1127" s="36">
        <v>0</v>
      </c>
    </row>
    <row r="1128" spans="9:11">
      <c r="I1128" s="39"/>
      <c r="J1128" s="38">
        <v>43892</v>
      </c>
      <c r="K1128" s="36">
        <v>-0.125</v>
      </c>
    </row>
    <row r="1129" spans="9:11">
      <c r="I1129" s="39"/>
      <c r="J1129" s="38">
        <v>44106</v>
      </c>
      <c r="K1129" s="36">
        <v>-0.125</v>
      </c>
    </row>
    <row r="1130" spans="9:11">
      <c r="I1130" s="42"/>
      <c r="J1130" s="36" t="s">
        <v>736</v>
      </c>
      <c r="K1130" s="36">
        <v>-0.125</v>
      </c>
    </row>
    <row r="1131" spans="9:11">
      <c r="I1131" s="42"/>
      <c r="J1131" s="36" t="s">
        <v>737</v>
      </c>
      <c r="K1131" s="36">
        <v>-0.125</v>
      </c>
    </row>
    <row r="1132" spans="9:11">
      <c r="I1132" s="39"/>
      <c r="J1132" s="38">
        <v>43864</v>
      </c>
      <c r="K1132" s="36">
        <v>-0.3</v>
      </c>
    </row>
    <row r="1133" spans="9:11">
      <c r="I1133" s="39"/>
      <c r="J1133" s="38">
        <v>44077</v>
      </c>
      <c r="K1133" s="36">
        <v>-0.3</v>
      </c>
    </row>
    <row r="1134" spans="9:11">
      <c r="I1134" s="42"/>
      <c r="J1134" s="36" t="s">
        <v>738</v>
      </c>
      <c r="K1134" s="36">
        <v>-0.3</v>
      </c>
    </row>
    <row r="1135" spans="9:11">
      <c r="I1135" s="42"/>
      <c r="J1135" s="36" t="s">
        <v>739</v>
      </c>
      <c r="K1135" s="36">
        <v>-0.3</v>
      </c>
    </row>
    <row r="1136" spans="9:11">
      <c r="I1136" s="39"/>
      <c r="J1136" s="36" t="s">
        <v>740</v>
      </c>
      <c r="K1136" s="36">
        <v>-0.3</v>
      </c>
    </row>
    <row r="1137" spans="9:11">
      <c r="I1137" s="39"/>
      <c r="J1137" s="38">
        <v>43986</v>
      </c>
      <c r="K1137" s="36">
        <v>-0.77500000000000002</v>
      </c>
    </row>
    <row r="1138" spans="9:11">
      <c r="I1138" s="39"/>
      <c r="J1138" s="36" t="s">
        <v>741</v>
      </c>
      <c r="K1138" s="36">
        <v>-0.77500000000000002</v>
      </c>
    </row>
    <row r="1139" spans="9:11">
      <c r="I1139" s="42"/>
      <c r="J1139" s="36" t="s">
        <v>742</v>
      </c>
      <c r="K1139" s="36">
        <v>-0.77500000000000002</v>
      </c>
    </row>
    <row r="1140" spans="9:11">
      <c r="I1140" s="39"/>
      <c r="J1140" s="36" t="s">
        <v>743</v>
      </c>
      <c r="K1140" s="36">
        <v>-0.77500000000000002</v>
      </c>
    </row>
    <row r="1141" spans="9:11">
      <c r="I1141" s="39"/>
      <c r="J1141" s="38">
        <v>43926</v>
      </c>
      <c r="K1141" s="36">
        <v>-0.92500000000000004</v>
      </c>
    </row>
    <row r="1142" spans="9:11">
      <c r="I1142" s="39"/>
      <c r="J1142" s="38">
        <v>44140</v>
      </c>
      <c r="K1142" s="36">
        <v>-0.92500000000000004</v>
      </c>
    </row>
    <row r="1143" spans="9:11">
      <c r="I1143" s="42"/>
      <c r="J1143" s="36" t="s">
        <v>744</v>
      </c>
      <c r="K1143" s="36">
        <v>-0.92500000000000004</v>
      </c>
    </row>
    <row r="1144" spans="9:11">
      <c r="I1144" s="42"/>
      <c r="J1144" s="36" t="s">
        <v>745</v>
      </c>
      <c r="K1144" s="36">
        <v>-0.92500000000000004</v>
      </c>
    </row>
    <row r="1145" spans="9:11">
      <c r="I1145" s="39"/>
      <c r="J1145" s="38">
        <v>43836</v>
      </c>
      <c r="K1145" s="36">
        <v>-0.6</v>
      </c>
    </row>
    <row r="1146" spans="9:11">
      <c r="I1146" s="39"/>
      <c r="J1146" s="38">
        <v>44049</v>
      </c>
      <c r="K1146" s="36">
        <v>-0.6</v>
      </c>
    </row>
    <row r="1147" spans="9:11">
      <c r="I1147" s="42"/>
      <c r="J1147" s="36" t="s">
        <v>746</v>
      </c>
      <c r="K1147" s="36">
        <v>-0.6</v>
      </c>
    </row>
    <row r="1148" spans="9:11">
      <c r="I1148" s="42"/>
      <c r="J1148" s="36" t="s">
        <v>747</v>
      </c>
      <c r="K1148" s="36">
        <v>-0.6</v>
      </c>
    </row>
    <row r="1149" spans="9:11">
      <c r="I1149" s="39"/>
      <c r="J1149" s="36" t="s">
        <v>748</v>
      </c>
      <c r="K1149" s="36">
        <v>-0.6</v>
      </c>
    </row>
    <row r="1150" spans="9:11">
      <c r="I1150" s="39"/>
      <c r="J1150" s="38">
        <v>43989</v>
      </c>
      <c r="K1150" s="36">
        <v>-0.6</v>
      </c>
    </row>
    <row r="1151" spans="9:11">
      <c r="I1151" s="39"/>
      <c r="J1151" s="36" t="s">
        <v>749</v>
      </c>
      <c r="K1151" s="36">
        <v>-0.6</v>
      </c>
    </row>
    <row r="1152" spans="9:11">
      <c r="I1152" s="42"/>
      <c r="J1152" s="36" t="s">
        <v>750</v>
      </c>
      <c r="K1152" s="36">
        <v>-0.6</v>
      </c>
    </row>
    <row r="1153" spans="9:11">
      <c r="I1153" s="39"/>
      <c r="J1153" s="36" t="s">
        <v>751</v>
      </c>
      <c r="K1153" s="36">
        <v>-0.6</v>
      </c>
    </row>
    <row r="1154" spans="9:11">
      <c r="I1154" s="39"/>
      <c r="J1154" s="38">
        <v>43898</v>
      </c>
      <c r="K1154" s="36">
        <v>-0.4</v>
      </c>
    </row>
    <row r="1155" spans="9:11">
      <c r="I1155" s="39"/>
      <c r="J1155" s="38">
        <v>44112</v>
      </c>
      <c r="K1155" s="36">
        <v>-0.4</v>
      </c>
    </row>
    <row r="1156" spans="9:11">
      <c r="I1156" s="42"/>
      <c r="J1156" s="36" t="s">
        <v>752</v>
      </c>
      <c r="K1156" s="36">
        <v>-0.4</v>
      </c>
    </row>
    <row r="1157" spans="9:11">
      <c r="I1157" s="42"/>
      <c r="J1157" s="36" t="s">
        <v>753</v>
      </c>
      <c r="K1157" s="36">
        <v>-0.4</v>
      </c>
    </row>
    <row r="1158" spans="9:11">
      <c r="I1158" s="39"/>
      <c r="J1158" s="36" t="s">
        <v>754</v>
      </c>
      <c r="K1158" s="36">
        <v>-0.4</v>
      </c>
    </row>
    <row r="1159" spans="9:11">
      <c r="I1159" s="39"/>
      <c r="J1159" s="38">
        <v>44021</v>
      </c>
      <c r="K1159" s="36">
        <v>-0.52500000000000002</v>
      </c>
    </row>
    <row r="1160" spans="9:11">
      <c r="I1160" s="39"/>
      <c r="J1160" s="36" t="s">
        <v>755</v>
      </c>
      <c r="K1160" s="36">
        <v>-0.52500000000000002</v>
      </c>
    </row>
    <row r="1161" spans="9:11">
      <c r="I1161" s="42"/>
      <c r="J1161" s="36" t="s">
        <v>756</v>
      </c>
      <c r="K1161" s="36">
        <v>-0.52500000000000002</v>
      </c>
    </row>
    <row r="1162" spans="9:11">
      <c r="I1162" s="39"/>
      <c r="J1162" s="36" t="s">
        <v>757</v>
      </c>
      <c r="K1162" s="36">
        <v>-0.52500000000000002</v>
      </c>
    </row>
    <row r="1163" spans="9:11">
      <c r="I1163" s="39"/>
      <c r="J1163" s="38">
        <v>43961</v>
      </c>
      <c r="K1163" s="36">
        <v>-0.52500000000000002</v>
      </c>
    </row>
    <row r="1164" spans="9:11">
      <c r="I1164" s="39"/>
      <c r="J1164" s="38">
        <v>44175</v>
      </c>
      <c r="K1164" s="36">
        <v>-0.52500000000000002</v>
      </c>
    </row>
    <row r="1165" spans="9:11">
      <c r="I1165" s="42"/>
      <c r="J1165" s="36" t="s">
        <v>758</v>
      </c>
      <c r="K1165" s="36">
        <v>-0.52500000000000002</v>
      </c>
    </row>
    <row r="1166" spans="9:11">
      <c r="I1166" s="42"/>
      <c r="J1166" s="36" t="s">
        <v>759</v>
      </c>
      <c r="K1166" s="36">
        <v>-0.52500000000000002</v>
      </c>
    </row>
    <row r="1167" spans="9:11">
      <c r="I1167" s="39"/>
      <c r="J1167" s="38">
        <v>43872</v>
      </c>
      <c r="K1167" s="36">
        <v>-0.3</v>
      </c>
    </row>
    <row r="1168" spans="9:11">
      <c r="I1168" s="39"/>
      <c r="J1168" s="38">
        <v>44085</v>
      </c>
      <c r="K1168" s="36">
        <v>-0.3</v>
      </c>
    </row>
    <row r="1169" spans="9:11">
      <c r="I1169" s="42"/>
      <c r="J1169" s="36" t="s">
        <v>760</v>
      </c>
      <c r="K1169" s="36">
        <v>-0.3</v>
      </c>
    </row>
    <row r="1170" spans="9:11">
      <c r="I1170" s="42"/>
      <c r="J1170" s="36" t="s">
        <v>761</v>
      </c>
      <c r="K1170" s="36">
        <v>-0.3</v>
      </c>
    </row>
    <row r="1171" spans="9:11">
      <c r="I1171" s="39"/>
      <c r="J1171" s="36" t="s">
        <v>762</v>
      </c>
      <c r="K1171" s="36">
        <v>-0.3</v>
      </c>
    </row>
    <row r="1172" spans="9:11">
      <c r="I1172" s="39"/>
      <c r="J1172" s="38">
        <v>44024</v>
      </c>
      <c r="K1172" s="36">
        <v>-0.1</v>
      </c>
    </row>
    <row r="1173" spans="9:11">
      <c r="I1173" s="39"/>
      <c r="J1173" s="36" t="s">
        <v>763</v>
      </c>
      <c r="K1173" s="36">
        <v>-0.1</v>
      </c>
    </row>
    <row r="1174" spans="9:11">
      <c r="I1174" s="42"/>
      <c r="J1174" s="36" t="s">
        <v>764</v>
      </c>
      <c r="K1174" s="36">
        <v>-0.1</v>
      </c>
    </row>
    <row r="1175" spans="9:11">
      <c r="I1175" s="39"/>
      <c r="J1175" s="36" t="s">
        <v>765</v>
      </c>
      <c r="K1175" s="36">
        <v>-0.1</v>
      </c>
    </row>
    <row r="1176" spans="9:11">
      <c r="I1176" s="39"/>
      <c r="J1176" s="38">
        <v>44287</v>
      </c>
      <c r="K1176" s="36">
        <v>7.4999999999999997E-2</v>
      </c>
    </row>
    <row r="1177" spans="9:11">
      <c r="I1177" s="39"/>
      <c r="J1177" s="38">
        <v>44501</v>
      </c>
      <c r="K1177" s="36">
        <v>7.4999999999999997E-2</v>
      </c>
    </row>
    <row r="1178" spans="9:11">
      <c r="I1178" s="42"/>
      <c r="J1178" s="36" t="s">
        <v>766</v>
      </c>
      <c r="K1178" s="36">
        <v>7.4999999999999997E-2</v>
      </c>
    </row>
    <row r="1179" spans="9:11">
      <c r="I1179" s="42"/>
      <c r="J1179" s="36" t="s">
        <v>767</v>
      </c>
      <c r="K1179" s="36">
        <v>7.4999999999999997E-2</v>
      </c>
    </row>
    <row r="1180" spans="9:11">
      <c r="I1180" s="39"/>
      <c r="J1180" s="38">
        <v>44198</v>
      </c>
      <c r="K1180" s="36">
        <v>0.42499999999999999</v>
      </c>
    </row>
    <row r="1181" spans="9:11">
      <c r="I1181" s="39"/>
      <c r="J1181" s="38">
        <v>44410</v>
      </c>
      <c r="K1181" s="36">
        <v>0.42499999999999999</v>
      </c>
    </row>
    <row r="1182" spans="9:11">
      <c r="I1182" s="42"/>
      <c r="J1182" s="36" t="s">
        <v>768</v>
      </c>
      <c r="K1182" s="36">
        <v>0.42499999999999999</v>
      </c>
    </row>
    <row r="1183" spans="9:11">
      <c r="I1183" s="42"/>
      <c r="J1183" s="36" t="s">
        <v>769</v>
      </c>
      <c r="K1183" s="36">
        <v>0.42499999999999999</v>
      </c>
    </row>
    <row r="1184" spans="9:11">
      <c r="I1184" s="39"/>
      <c r="J1184" s="38">
        <v>44199</v>
      </c>
      <c r="K1184" s="36">
        <v>0.88</v>
      </c>
    </row>
    <row r="1185" spans="9:11">
      <c r="I1185" s="39"/>
      <c r="J1185" s="38">
        <v>44411</v>
      </c>
      <c r="K1185" s="36">
        <v>0.88</v>
      </c>
    </row>
    <row r="1186" spans="9:11">
      <c r="I1186" s="42"/>
      <c r="J1186" s="36" t="s">
        <v>770</v>
      </c>
      <c r="K1186" s="36">
        <v>0.88</v>
      </c>
    </row>
    <row r="1187" spans="9:11">
      <c r="I1187" s="42"/>
      <c r="J1187" s="36" t="s">
        <v>771</v>
      </c>
      <c r="K1187" s="36">
        <v>0.88</v>
      </c>
    </row>
    <row r="1188" spans="9:11">
      <c r="I1188" s="39"/>
      <c r="J1188" s="36" t="s">
        <v>772</v>
      </c>
      <c r="K1188" s="36">
        <v>0.88</v>
      </c>
    </row>
    <row r="1189" spans="9:11">
      <c r="I1189" s="39"/>
      <c r="J1189" s="38">
        <v>44320</v>
      </c>
      <c r="K1189" s="36">
        <v>1.7</v>
      </c>
    </row>
    <row r="1190" spans="9:11">
      <c r="I1190" s="39"/>
      <c r="J1190" s="38">
        <v>44534</v>
      </c>
      <c r="K1190" s="36">
        <v>1.7</v>
      </c>
    </row>
    <row r="1191" spans="9:11">
      <c r="I1191" s="42"/>
      <c r="J1191" s="36" t="s">
        <v>773</v>
      </c>
      <c r="K1191" s="36">
        <v>1.7</v>
      </c>
    </row>
    <row r="1192" spans="9:11">
      <c r="I1192" s="42"/>
      <c r="J1192" s="36" t="s">
        <v>774</v>
      </c>
      <c r="K1192" s="36">
        <v>1.7</v>
      </c>
    </row>
    <row r="1193" spans="9:11">
      <c r="I1193" s="39"/>
      <c r="J1193" s="38">
        <v>44260</v>
      </c>
      <c r="K1193" s="36">
        <v>1.8</v>
      </c>
    </row>
    <row r="1194" spans="9:11">
      <c r="I1194" s="39"/>
      <c r="J1194" s="38">
        <v>44474</v>
      </c>
      <c r="K1194" s="36">
        <v>1.8</v>
      </c>
    </row>
    <row r="1195" spans="9:11">
      <c r="I1195" s="42"/>
      <c r="J1195" s="36" t="s">
        <v>775</v>
      </c>
      <c r="K1195" s="36">
        <v>1.8</v>
      </c>
    </row>
    <row r="1196" spans="9:11">
      <c r="I1196" s="42"/>
      <c r="J1196" s="36" t="s">
        <v>776</v>
      </c>
      <c r="K1196" s="36">
        <v>1.8</v>
      </c>
    </row>
    <row r="1197" spans="9:11">
      <c r="I1197" s="39"/>
      <c r="J1197" s="36" t="s">
        <v>777</v>
      </c>
      <c r="K1197" s="36">
        <v>1.8</v>
      </c>
    </row>
    <row r="1198" spans="9:11">
      <c r="I1198" s="39"/>
      <c r="J1198" s="38">
        <v>44383</v>
      </c>
      <c r="K1198" s="36">
        <v>2.2000000000000002</v>
      </c>
    </row>
    <row r="1199" spans="9:11">
      <c r="I1199" s="39"/>
      <c r="J1199" s="36" t="s">
        <v>778</v>
      </c>
      <c r="K1199" s="36">
        <v>2.2000000000000002</v>
      </c>
    </row>
    <row r="1200" spans="9:11">
      <c r="I1200" s="42"/>
      <c r="J1200" s="36" t="s">
        <v>779</v>
      </c>
      <c r="K1200" s="36">
        <v>2.2000000000000002</v>
      </c>
    </row>
    <row r="1201" spans="9:11">
      <c r="I1201" s="39"/>
      <c r="J1201" s="36" t="s">
        <v>780</v>
      </c>
      <c r="K1201" s="36">
        <v>2.2000000000000002</v>
      </c>
    </row>
    <row r="1202" spans="9:11">
      <c r="I1202" s="39"/>
      <c r="J1202" s="38">
        <v>44323</v>
      </c>
      <c r="K1202" s="36">
        <v>2.25</v>
      </c>
    </row>
    <row r="1203" spans="9:11">
      <c r="I1203" s="39"/>
      <c r="J1203" s="38">
        <v>44537</v>
      </c>
      <c r="K1203" s="36">
        <v>2.25</v>
      </c>
    </row>
    <row r="1204" spans="9:11">
      <c r="I1204" s="42"/>
      <c r="J1204" s="36" t="s">
        <v>781</v>
      </c>
      <c r="K1204" s="36">
        <v>2.25</v>
      </c>
    </row>
    <row r="1205" spans="9:11">
      <c r="I1205" s="42"/>
      <c r="J1205" s="36" t="s">
        <v>782</v>
      </c>
      <c r="K1205" s="36">
        <v>2.25</v>
      </c>
    </row>
    <row r="1206" spans="9:11">
      <c r="I1206" s="39"/>
      <c r="J1206" s="38">
        <v>44235</v>
      </c>
      <c r="K1206" s="36">
        <v>1.9</v>
      </c>
    </row>
    <row r="1207" spans="9:11">
      <c r="I1207" s="39"/>
      <c r="J1207" s="38">
        <v>44447</v>
      </c>
      <c r="K1207" s="36">
        <v>1.9</v>
      </c>
    </row>
    <row r="1208" spans="9:11">
      <c r="I1208" s="42"/>
      <c r="J1208" s="36" t="s">
        <v>783</v>
      </c>
      <c r="K1208" s="36">
        <v>1.9</v>
      </c>
    </row>
    <row r="1209" spans="9:11">
      <c r="I1209" s="42"/>
      <c r="J1209" s="36" t="s">
        <v>784</v>
      </c>
      <c r="K1209" s="36">
        <v>1.9</v>
      </c>
    </row>
    <row r="1210" spans="9:11">
      <c r="I1210" s="39"/>
      <c r="J1210" s="36" t="s">
        <v>785</v>
      </c>
      <c r="K1210" s="36">
        <v>1.9</v>
      </c>
    </row>
    <row r="1211" spans="9:11">
      <c r="I1211" s="39"/>
      <c r="J1211" s="38">
        <v>44356</v>
      </c>
      <c r="K1211" s="36">
        <v>2.6749999999999998</v>
      </c>
    </row>
    <row r="1212" spans="9:11">
      <c r="I1212" s="39"/>
      <c r="J1212" s="36" t="s">
        <v>786</v>
      </c>
      <c r="K1212" s="36">
        <v>2.6749999999999998</v>
      </c>
    </row>
    <row r="1213" spans="9:11">
      <c r="I1213" s="42"/>
      <c r="J1213" s="36" t="s">
        <v>787</v>
      </c>
      <c r="K1213" s="36">
        <v>2.6749999999999998</v>
      </c>
    </row>
    <row r="1214" spans="9:11">
      <c r="I1214" s="39"/>
      <c r="J1214" s="36" t="s">
        <v>788</v>
      </c>
      <c r="K1214" s="36">
        <v>2.6749999999999998</v>
      </c>
    </row>
    <row r="1215" spans="9:11">
      <c r="I1215" s="39"/>
      <c r="J1215" s="38">
        <v>44296</v>
      </c>
      <c r="K1215" s="36">
        <v>3.375</v>
      </c>
    </row>
    <row r="1216" spans="9:11">
      <c r="I1216" s="39"/>
      <c r="J1216" s="38">
        <v>44510</v>
      </c>
      <c r="K1216" s="36">
        <v>3.375</v>
      </c>
    </row>
    <row r="1217" spans="9:11">
      <c r="I1217" s="42"/>
      <c r="J1217" s="36" t="s">
        <v>789</v>
      </c>
      <c r="K1217" s="36">
        <v>3.375</v>
      </c>
    </row>
    <row r="1218" spans="9:11">
      <c r="I1218" s="42"/>
      <c r="J1218" s="36" t="s">
        <v>790</v>
      </c>
      <c r="K1218" s="36">
        <v>3.375</v>
      </c>
    </row>
    <row r="1219" spans="9:11">
      <c r="I1219" s="39"/>
      <c r="J1219" s="38">
        <v>44207</v>
      </c>
      <c r="K1219" s="36">
        <v>2.58</v>
      </c>
    </row>
    <row r="1220" spans="9:11">
      <c r="I1220" s="39"/>
      <c r="J1220" s="38">
        <v>44419</v>
      </c>
      <c r="K1220" s="36">
        <v>2.58</v>
      </c>
    </row>
    <row r="1221" spans="9:11">
      <c r="I1221" s="42"/>
      <c r="J1221" s="36" t="s">
        <v>791</v>
      </c>
      <c r="K1221" s="36">
        <v>2.58</v>
      </c>
    </row>
    <row r="1222" spans="9:11">
      <c r="I1222" s="42"/>
      <c r="J1222" s="36" t="s">
        <v>792</v>
      </c>
      <c r="K1222" s="36">
        <v>2.58</v>
      </c>
    </row>
    <row r="1223" spans="9:11">
      <c r="I1223" s="39"/>
      <c r="J1223" s="36" t="s">
        <v>793</v>
      </c>
      <c r="K1223" s="36">
        <v>2.58</v>
      </c>
    </row>
    <row r="1224" spans="9:11">
      <c r="I1224" s="39"/>
      <c r="J1224" s="38">
        <v>44359</v>
      </c>
      <c r="K1224" s="36">
        <v>2.5750000000000002</v>
      </c>
    </row>
    <row r="1225" spans="9:11">
      <c r="I1225" s="39"/>
      <c r="J1225" s="36" t="s">
        <v>794</v>
      </c>
      <c r="K1225" s="36">
        <v>2.5750000000000002</v>
      </c>
    </row>
    <row r="1226" spans="9:11">
      <c r="I1226" s="42"/>
      <c r="J1226" s="36" t="s">
        <v>795</v>
      </c>
      <c r="K1226" s="36">
        <v>2.5750000000000002</v>
      </c>
    </row>
    <row r="1227" spans="9:11">
      <c r="I1227" s="39"/>
      <c r="J1227" s="36" t="s">
        <v>796</v>
      </c>
      <c r="K1227" s="36">
        <v>2.5750000000000002</v>
      </c>
    </row>
    <row r="1228" spans="9:11">
      <c r="I1228" s="39"/>
      <c r="J1228" s="38">
        <v>44621</v>
      </c>
      <c r="K1228" s="36">
        <v>1.82</v>
      </c>
    </row>
    <row r="1229" spans="9:11">
      <c r="I1229" s="39"/>
      <c r="J1229" s="38">
        <v>44835</v>
      </c>
      <c r="K1229" s="36">
        <v>1.82</v>
      </c>
    </row>
    <row r="1230" spans="9:11">
      <c r="I1230" s="42"/>
      <c r="J1230" s="36" t="s">
        <v>797</v>
      </c>
      <c r="K1230" s="36">
        <v>1.82</v>
      </c>
    </row>
    <row r="1231" spans="9:11">
      <c r="I1231" s="42"/>
      <c r="J1231" s="36" t="s">
        <v>798</v>
      </c>
      <c r="K1231" s="36">
        <v>1.82</v>
      </c>
    </row>
    <row r="1232" spans="9:11">
      <c r="I1232" s="39"/>
      <c r="J1232" s="36" t="s">
        <v>799</v>
      </c>
      <c r="K1232" s="36">
        <v>1.82</v>
      </c>
    </row>
    <row r="1233" spans="9:11">
      <c r="I1233" s="39"/>
      <c r="J1233" s="38">
        <v>44744</v>
      </c>
      <c r="K1233" s="36">
        <v>2.2000000000000002</v>
      </c>
    </row>
    <row r="1234" spans="9:11">
      <c r="I1234" s="39"/>
      <c r="J1234" s="36" t="s">
        <v>800</v>
      </c>
      <c r="K1234" s="36">
        <v>2.2000000000000002</v>
      </c>
    </row>
    <row r="1235" spans="9:11">
      <c r="I1235" s="42"/>
      <c r="J1235" s="36" t="s">
        <v>801</v>
      </c>
      <c r="K1235" s="36">
        <v>2.2000000000000002</v>
      </c>
    </row>
    <row r="1236" spans="9:11">
      <c r="I1236" s="39"/>
      <c r="J1236" s="36" t="s">
        <v>802</v>
      </c>
      <c r="K1236" s="36">
        <v>2.2000000000000002</v>
      </c>
    </row>
    <row r="1237" spans="9:11">
      <c r="I1237" s="39"/>
      <c r="J1237" s="38">
        <v>44745</v>
      </c>
      <c r="K1237" s="36">
        <v>2.0750000000000002</v>
      </c>
    </row>
    <row r="1238" spans="9:11">
      <c r="I1238" s="39"/>
      <c r="J1238" s="36" t="s">
        <v>803</v>
      </c>
      <c r="K1238" s="36">
        <v>2.0750000000000002</v>
      </c>
    </row>
    <row r="1239" spans="9:11">
      <c r="I1239" s="42"/>
      <c r="J1239" s="36" t="s">
        <v>804</v>
      </c>
      <c r="K1239" s="36">
        <v>2.0750000000000002</v>
      </c>
    </row>
    <row r="1240" spans="9:11">
      <c r="I1240" s="39"/>
      <c r="J1240" s="36" t="s">
        <v>805</v>
      </c>
      <c r="K1240" s="36">
        <v>2.0750000000000002</v>
      </c>
    </row>
    <row r="1241" spans="9:11">
      <c r="I1241" s="39"/>
      <c r="J1241" s="38">
        <v>44655</v>
      </c>
      <c r="K1241" s="36">
        <v>2</v>
      </c>
    </row>
    <row r="1242" spans="9:11">
      <c r="I1242" s="39"/>
      <c r="J1242" s="38">
        <v>44869</v>
      </c>
      <c r="K1242" s="36">
        <v>2</v>
      </c>
    </row>
    <row r="1243" spans="9:11">
      <c r="I1243" s="42"/>
      <c r="J1243" s="36" t="s">
        <v>806</v>
      </c>
      <c r="K1243" s="36">
        <v>2</v>
      </c>
    </row>
    <row r="1244" spans="9:11">
      <c r="I1244" s="42"/>
      <c r="J1244" s="36" t="s">
        <v>807</v>
      </c>
      <c r="K1244" s="36">
        <v>2</v>
      </c>
    </row>
    <row r="1245" spans="9:11">
      <c r="I1245" s="39"/>
      <c r="J1245" s="38">
        <v>44597</v>
      </c>
      <c r="K1245" s="36">
        <v>1.28</v>
      </c>
    </row>
    <row r="1246" spans="9:11">
      <c r="I1246" s="39"/>
      <c r="J1246" s="38">
        <v>44809</v>
      </c>
      <c r="K1246" s="36">
        <v>1.28</v>
      </c>
    </row>
    <row r="1247" spans="9:11">
      <c r="I1247" s="42"/>
      <c r="J1247" s="36" t="s">
        <v>808</v>
      </c>
      <c r="K1247" s="36">
        <v>1.28</v>
      </c>
    </row>
    <row r="1248" spans="9:11">
      <c r="I1248" s="42"/>
      <c r="J1248" s="36" t="s">
        <v>809</v>
      </c>
      <c r="K1248" s="36">
        <v>1.28</v>
      </c>
    </row>
    <row r="1249" spans="9:11">
      <c r="I1249" s="39"/>
      <c r="J1249" s="36" t="s">
        <v>810</v>
      </c>
      <c r="K1249" s="36">
        <v>1.28</v>
      </c>
    </row>
    <row r="1250" spans="9:11">
      <c r="I1250" s="39"/>
      <c r="J1250" s="38">
        <v>44718</v>
      </c>
      <c r="K1250" s="36">
        <v>1.5249999999999999</v>
      </c>
    </row>
    <row r="1251" spans="9:11">
      <c r="I1251" s="39"/>
      <c r="J1251" s="36" t="s">
        <v>811</v>
      </c>
      <c r="K1251" s="36">
        <v>1.5249999999999999</v>
      </c>
    </row>
    <row r="1252" spans="9:11">
      <c r="I1252" s="42"/>
      <c r="J1252" s="36" t="s">
        <v>812</v>
      </c>
      <c r="K1252" s="36">
        <v>1.5249999999999999</v>
      </c>
    </row>
    <row r="1253" spans="9:11">
      <c r="I1253" s="39"/>
      <c r="J1253" s="36" t="s">
        <v>813</v>
      </c>
      <c r="K1253" s="36">
        <v>1.5249999999999999</v>
      </c>
    </row>
    <row r="1254" spans="9:11">
      <c r="I1254" s="39"/>
      <c r="J1254" s="38">
        <v>44658</v>
      </c>
      <c r="K1254" s="36">
        <v>1.05</v>
      </c>
    </row>
    <row r="1255" spans="9:11">
      <c r="I1255" s="39"/>
      <c r="J1255" s="38">
        <v>44872</v>
      </c>
      <c r="K1255" s="36">
        <v>1.05</v>
      </c>
    </row>
    <row r="1256" spans="9:11">
      <c r="I1256" s="42"/>
      <c r="J1256" s="36" t="s">
        <v>814</v>
      </c>
      <c r="K1256" s="36">
        <v>1.05</v>
      </c>
    </row>
    <row r="1257" spans="9:11">
      <c r="I1257" s="42"/>
      <c r="J1257" s="36" t="s">
        <v>815</v>
      </c>
      <c r="K1257" s="36">
        <v>1.05</v>
      </c>
    </row>
    <row r="1258" spans="9:11">
      <c r="I1258" s="39"/>
      <c r="J1258" s="38">
        <v>44569</v>
      </c>
      <c r="K1258" s="36">
        <v>0.46</v>
      </c>
    </row>
    <row r="1259" spans="9:11">
      <c r="I1259" s="39"/>
      <c r="J1259" s="38">
        <v>44781</v>
      </c>
      <c r="K1259" s="36">
        <v>0.46</v>
      </c>
    </row>
    <row r="1260" spans="9:11">
      <c r="I1260" s="42"/>
      <c r="J1260" s="36" t="s">
        <v>816</v>
      </c>
      <c r="K1260" s="36">
        <v>0.46</v>
      </c>
    </row>
    <row r="1261" spans="9:11">
      <c r="I1261" s="42"/>
      <c r="J1261" s="36" t="s">
        <v>817</v>
      </c>
      <c r="K1261" s="36">
        <v>0.46</v>
      </c>
    </row>
    <row r="1262" spans="9:11">
      <c r="I1262" s="39"/>
      <c r="J1262" s="36" t="s">
        <v>818</v>
      </c>
      <c r="K1262" s="36">
        <v>0.46</v>
      </c>
    </row>
    <row r="1263" spans="9:11">
      <c r="I1263" s="39"/>
      <c r="J1263" s="38">
        <v>44690</v>
      </c>
      <c r="K1263" s="36">
        <v>0.22500000000000001</v>
      </c>
    </row>
    <row r="1264" spans="9:11">
      <c r="I1264" s="39"/>
      <c r="J1264" s="38">
        <v>44904</v>
      </c>
      <c r="K1264" s="36">
        <v>0.22500000000000001</v>
      </c>
    </row>
    <row r="1265" spans="9:11">
      <c r="I1265" s="42"/>
      <c r="J1265" s="36" t="s">
        <v>819</v>
      </c>
      <c r="K1265" s="36">
        <v>0.22500000000000001</v>
      </c>
    </row>
    <row r="1266" spans="9:11">
      <c r="I1266" s="42"/>
      <c r="J1266" s="36" t="s">
        <v>820</v>
      </c>
      <c r="K1266" s="36">
        <v>0.22500000000000001</v>
      </c>
    </row>
    <row r="1267" spans="9:11">
      <c r="I1267" s="39"/>
      <c r="J1267" s="38">
        <v>44630</v>
      </c>
      <c r="K1267" s="36">
        <v>-0.26</v>
      </c>
    </row>
    <row r="1268" spans="9:11">
      <c r="I1268" s="39"/>
      <c r="J1268" s="38">
        <v>44844</v>
      </c>
      <c r="K1268" s="36">
        <v>-0.26</v>
      </c>
    </row>
    <row r="1269" spans="9:11">
      <c r="I1269" s="42"/>
      <c r="J1269" s="36" t="s">
        <v>821</v>
      </c>
      <c r="K1269" s="36">
        <v>-0.26</v>
      </c>
    </row>
    <row r="1270" spans="9:11">
      <c r="I1270" s="42"/>
      <c r="J1270" s="36" t="s">
        <v>65</v>
      </c>
      <c r="K1270" s="36">
        <v>-0.26</v>
      </c>
    </row>
    <row r="1271" spans="9:11">
      <c r="I1271" s="39"/>
      <c r="J1271" s="36" t="s">
        <v>66</v>
      </c>
      <c r="K1271" s="36">
        <v>-0.26</v>
      </c>
    </row>
    <row r="1272" spans="9:11">
      <c r="I1272" s="39"/>
      <c r="J1272" s="38">
        <v>44753</v>
      </c>
      <c r="K1272" s="36">
        <v>-0.32500000000000001</v>
      </c>
    </row>
    <row r="1273" spans="9:11">
      <c r="I1273" s="39"/>
      <c r="J1273" s="36" t="s">
        <v>67</v>
      </c>
      <c r="K1273" s="36">
        <v>-0.32500000000000001</v>
      </c>
    </row>
    <row r="1274" spans="9:11">
      <c r="I1274" s="42"/>
      <c r="J1274" s="36" t="s">
        <v>68</v>
      </c>
      <c r="K1274" s="36">
        <v>-0.32500000000000001</v>
      </c>
    </row>
    <row r="1275" spans="9:11">
      <c r="I1275" s="39"/>
      <c r="J1275" s="36" t="s">
        <v>69</v>
      </c>
      <c r="K1275" s="36">
        <v>-0.32500000000000001</v>
      </c>
    </row>
    <row r="1276" spans="9:11">
      <c r="I1276" s="39"/>
      <c r="J1276" s="38">
        <v>44693</v>
      </c>
      <c r="K1276" s="36">
        <v>-0.17499999999999999</v>
      </c>
    </row>
    <row r="1277" spans="9:11">
      <c r="I1277" s="39"/>
      <c r="J1277" s="38">
        <v>44907</v>
      </c>
      <c r="K1277" s="36">
        <v>-0.17499999999999999</v>
      </c>
    </row>
    <row r="1278" spans="9:11">
      <c r="I1278" s="42"/>
      <c r="J1278" s="36" t="s">
        <v>70</v>
      </c>
      <c r="K1278" s="36">
        <v>-0.17499999999999999</v>
      </c>
    </row>
    <row r="1279" spans="9:11">
      <c r="I1279" s="42"/>
      <c r="J1279" s="36" t="s">
        <v>51</v>
      </c>
      <c r="K1279" s="36">
        <v>-0.17499999999999999</v>
      </c>
    </row>
    <row r="1280" spans="9:11">
      <c r="I1280" s="39"/>
      <c r="J1280" s="39"/>
    </row>
    <row r="1281" spans="9:10">
      <c r="I1281" s="39"/>
      <c r="J1281" s="39"/>
    </row>
  </sheetData>
  <phoneticPr fontId="4" type="noConversion"/>
  <conditionalFormatting sqref="D167 D169 D171 D89:D113 D140:D165">
    <cfRule type="expression" dxfId="17" priority="18">
      <formula>MOD(ROW(),2)=0</formula>
    </cfRule>
  </conditionalFormatting>
  <conditionalFormatting sqref="D166 D168 D170 D172:D186">
    <cfRule type="expression" dxfId="16" priority="17">
      <formula>MOD(ROW(),2)=0</formula>
    </cfRule>
  </conditionalFormatting>
  <conditionalFormatting sqref="D120:D136 D3:D7">
    <cfRule type="expression" dxfId="15" priority="16">
      <formula>MOD(ROW(),2)=0</formula>
    </cfRule>
  </conditionalFormatting>
  <conditionalFormatting sqref="D137:D139">
    <cfRule type="expression" dxfId="14" priority="15">
      <formula>MOD(ROW(),2)=0</formula>
    </cfRule>
  </conditionalFormatting>
  <conditionalFormatting sqref="D114:D115">
    <cfRule type="expression" dxfId="13" priority="14">
      <formula>MOD(ROW(),2)=0</formula>
    </cfRule>
  </conditionalFormatting>
  <conditionalFormatting sqref="D116">
    <cfRule type="expression" dxfId="12" priority="13">
      <formula>MOD(ROW(),2)=0</formula>
    </cfRule>
  </conditionalFormatting>
  <conditionalFormatting sqref="D117:D119 D48:D49 D66:D67 D79:D80 D85:D88 D72:D73 D60:D61 D54:D55 D42:D43 D33:D34">
    <cfRule type="expression" dxfId="11" priority="12">
      <formula>MOD(ROW(),2)=0</formula>
    </cfRule>
  </conditionalFormatting>
  <conditionalFormatting sqref="D62:D65 D81:D84 D68:D71 D56:D59 D50:D53 D44:D47 D35:D41 D74:D78">
    <cfRule type="expression" dxfId="10" priority="11">
      <formula>MOD(ROW(),2)=0</formula>
    </cfRule>
  </conditionalFormatting>
  <conditionalFormatting sqref="D29:D30 D26:D27 D19:D20 D13:D14 D8:D9">
    <cfRule type="expression" dxfId="9" priority="10">
      <formula>MOD(ROW(),2)=0</formula>
    </cfRule>
  </conditionalFormatting>
  <conditionalFormatting sqref="D31:D32 D28 D21:D25 D15:D18">
    <cfRule type="expression" dxfId="8" priority="9">
      <formula>MOD(ROW(),2)=0</formula>
    </cfRule>
  </conditionalFormatting>
  <conditionalFormatting sqref="D10:D12">
    <cfRule type="expression" dxfId="7" priority="8">
      <formula>MOD(ROW(),2)=0</formula>
    </cfRule>
  </conditionalFormatting>
  <conditionalFormatting sqref="D187">
    <cfRule type="expression" dxfId="6" priority="7">
      <formula>MOD(ROW(),2)=0</formula>
    </cfRule>
  </conditionalFormatting>
  <conditionalFormatting sqref="D188">
    <cfRule type="expression" dxfId="5" priority="6">
      <formula>MOD(ROW(),2)=0</formula>
    </cfRule>
  </conditionalFormatting>
  <conditionalFormatting sqref="D189">
    <cfRule type="expression" dxfId="4" priority="5">
      <formula>MOD(ROW(),2)=0</formula>
    </cfRule>
  </conditionalFormatting>
  <conditionalFormatting sqref="D190">
    <cfRule type="expression" dxfId="3" priority="4">
      <formula>MOD(ROW(),2)=0</formula>
    </cfRule>
  </conditionalFormatting>
  <conditionalFormatting sqref="D191">
    <cfRule type="expression" dxfId="2" priority="3">
      <formula>MOD(ROW(),2)=0</formula>
    </cfRule>
  </conditionalFormatting>
  <conditionalFormatting sqref="D192:D198">
    <cfRule type="expression" dxfId="1" priority="2">
      <formula>MOD(ROW(),2)=0</formula>
    </cfRule>
  </conditionalFormatting>
  <conditionalFormatting sqref="B3:B192">
    <cfRule type="expression" dxfId="0" priority="1">
      <formula>MOD(ROW(),2)=0</formula>
    </cfRule>
  </conditionalFormatting>
  <hyperlinks>
    <hyperlink ref="K1" r:id="rId1" display="https://insights.ceicdata.com/series/459959877_SR144668567" xr:uid="{EBA844BA-8ED2-485F-8E16-2E9E0F709731}"/>
  </hyperlinks>
  <pageMargins left="0.7" right="0.7" top="0.75" bottom="0.75" header="0.3" footer="0.3"/>
  <pageSetup paperSize="9" orientation="portrait" horizontalDpi="1200" verticalDpi="12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9F93-5462-4383-87D9-134B99C909BA}">
  <dimension ref="A1:B198"/>
  <sheetViews>
    <sheetView workbookViewId="0">
      <selection activeCell="D11" sqref="D11"/>
    </sheetView>
  </sheetViews>
  <sheetFormatPr defaultRowHeight="14.1"/>
  <cols>
    <col min="1" max="1" width="24.3984375" style="48" bestFit="1" customWidth="1"/>
    <col min="2" max="16384" width="8.796875" style="48"/>
  </cols>
  <sheetData>
    <row r="1" spans="1:2">
      <c r="A1" s="48" t="s">
        <v>833</v>
      </c>
    </row>
    <row r="3" spans="1:2">
      <c r="A3" s="48" t="s">
        <v>834</v>
      </c>
      <c r="B3" s="48" t="s">
        <v>835</v>
      </c>
    </row>
    <row r="4" spans="1:2">
      <c r="A4" s="49">
        <v>43611</v>
      </c>
      <c r="B4" s="48">
        <v>16</v>
      </c>
    </row>
    <row r="5" spans="1:2">
      <c r="A5" s="49">
        <v>43618</v>
      </c>
      <c r="B5" s="48">
        <v>17</v>
      </c>
    </row>
    <row r="6" spans="1:2">
      <c r="A6" s="49">
        <v>43625</v>
      </c>
      <c r="B6" s="48">
        <v>18</v>
      </c>
    </row>
    <row r="7" spans="1:2">
      <c r="A7" s="49">
        <v>43632</v>
      </c>
      <c r="B7" s="48">
        <v>32</v>
      </c>
    </row>
    <row r="8" spans="1:2">
      <c r="A8" s="49">
        <v>43639</v>
      </c>
      <c r="B8" s="48">
        <v>29</v>
      </c>
    </row>
    <row r="9" spans="1:2">
      <c r="A9" s="49">
        <v>43646</v>
      </c>
      <c r="B9" s="48">
        <v>16</v>
      </c>
    </row>
    <row r="10" spans="1:2">
      <c r="A10" s="49">
        <v>43653</v>
      </c>
      <c r="B10" s="48">
        <v>29</v>
      </c>
    </row>
    <row r="11" spans="1:2">
      <c r="A11" s="49">
        <v>43660</v>
      </c>
      <c r="B11" s="48">
        <v>0</v>
      </c>
    </row>
    <row r="12" spans="1:2">
      <c r="A12" s="49">
        <v>43667</v>
      </c>
      <c r="B12" s="48">
        <v>0</v>
      </c>
    </row>
    <row r="13" spans="1:2">
      <c r="A13" s="49">
        <v>43674</v>
      </c>
      <c r="B13" s="48">
        <v>15</v>
      </c>
    </row>
    <row r="14" spans="1:2">
      <c r="A14" s="49">
        <v>43681</v>
      </c>
      <c r="B14" s="48">
        <v>28</v>
      </c>
    </row>
    <row r="15" spans="1:2">
      <c r="A15" s="49">
        <v>43688</v>
      </c>
      <c r="B15" s="48">
        <v>30</v>
      </c>
    </row>
    <row r="16" spans="1:2">
      <c r="A16" s="49">
        <v>43695</v>
      </c>
      <c r="B16" s="48">
        <v>21</v>
      </c>
    </row>
    <row r="17" spans="1:2">
      <c r="A17" s="49">
        <v>43702</v>
      </c>
      <c r="B17" s="48">
        <v>21</v>
      </c>
    </row>
    <row r="18" spans="1:2">
      <c r="A18" s="49">
        <v>43709</v>
      </c>
      <c r="B18" s="48">
        <v>18</v>
      </c>
    </row>
    <row r="19" spans="1:2">
      <c r="A19" s="49">
        <v>43716</v>
      </c>
      <c r="B19" s="48">
        <v>29</v>
      </c>
    </row>
    <row r="20" spans="1:2">
      <c r="A20" s="49">
        <v>43723</v>
      </c>
      <c r="B20" s="48">
        <v>29</v>
      </c>
    </row>
    <row r="21" spans="1:2">
      <c r="A21" s="49">
        <v>43730</v>
      </c>
      <c r="B21" s="48">
        <v>22</v>
      </c>
    </row>
    <row r="22" spans="1:2">
      <c r="A22" s="49">
        <v>43737</v>
      </c>
      <c r="B22" s="48">
        <v>34</v>
      </c>
    </row>
    <row r="23" spans="1:2">
      <c r="A23" s="49">
        <v>43744</v>
      </c>
      <c r="B23" s="48">
        <v>29</v>
      </c>
    </row>
    <row r="24" spans="1:2">
      <c r="A24" s="49">
        <v>43751</v>
      </c>
      <c r="B24" s="48">
        <v>25</v>
      </c>
    </row>
    <row r="25" spans="1:2">
      <c r="A25" s="49">
        <v>43758</v>
      </c>
      <c r="B25" s="48">
        <v>22</v>
      </c>
    </row>
    <row r="26" spans="1:2">
      <c r="A26" s="49">
        <v>43765</v>
      </c>
      <c r="B26" s="48">
        <v>33</v>
      </c>
    </row>
    <row r="27" spans="1:2">
      <c r="A27" s="49">
        <v>43772</v>
      </c>
      <c r="B27" s="48">
        <v>37</v>
      </c>
    </row>
    <row r="28" spans="1:2">
      <c r="A28" s="49">
        <v>43779</v>
      </c>
      <c r="B28" s="48">
        <v>16</v>
      </c>
    </row>
    <row r="29" spans="1:2">
      <c r="A29" s="49">
        <v>43786</v>
      </c>
      <c r="B29" s="48">
        <v>34</v>
      </c>
    </row>
    <row r="30" spans="1:2">
      <c r="A30" s="49">
        <v>43793</v>
      </c>
      <c r="B30" s="48">
        <v>27</v>
      </c>
    </row>
    <row r="31" spans="1:2">
      <c r="A31" s="49">
        <v>43800</v>
      </c>
      <c r="B31" s="48">
        <v>16</v>
      </c>
    </row>
    <row r="32" spans="1:2">
      <c r="A32" s="49">
        <v>43807</v>
      </c>
      <c r="B32" s="48">
        <v>20</v>
      </c>
    </row>
    <row r="33" spans="1:2">
      <c r="A33" s="49">
        <v>43814</v>
      </c>
      <c r="B33" s="48">
        <v>17</v>
      </c>
    </row>
    <row r="34" spans="1:2">
      <c r="A34" s="49">
        <v>43821</v>
      </c>
      <c r="B34" s="48">
        <v>7</v>
      </c>
    </row>
    <row r="35" spans="1:2">
      <c r="A35" s="49">
        <v>43828</v>
      </c>
      <c r="B35" s="48">
        <v>10</v>
      </c>
    </row>
    <row r="36" spans="1:2">
      <c r="A36" s="49">
        <v>43835</v>
      </c>
      <c r="B36" s="48">
        <v>16</v>
      </c>
    </row>
    <row r="37" spans="1:2">
      <c r="A37" s="49">
        <v>43842</v>
      </c>
      <c r="B37" s="48">
        <v>25</v>
      </c>
    </row>
    <row r="38" spans="1:2">
      <c r="A38" s="49">
        <v>43849</v>
      </c>
      <c r="B38" s="48">
        <v>24</v>
      </c>
    </row>
    <row r="39" spans="1:2">
      <c r="A39" s="49">
        <v>43856</v>
      </c>
      <c r="B39" s="48">
        <v>16</v>
      </c>
    </row>
    <row r="40" spans="1:2">
      <c r="A40" s="49">
        <v>43863</v>
      </c>
      <c r="B40" s="48">
        <v>47</v>
      </c>
    </row>
    <row r="41" spans="1:2">
      <c r="A41" s="49">
        <v>43870</v>
      </c>
      <c r="B41" s="48">
        <v>33</v>
      </c>
    </row>
    <row r="42" spans="1:2">
      <c r="A42" s="49">
        <v>43877</v>
      </c>
      <c r="B42" s="48">
        <v>7</v>
      </c>
    </row>
    <row r="43" spans="1:2">
      <c r="A43" s="49">
        <v>43884</v>
      </c>
      <c r="B43" s="48">
        <v>11</v>
      </c>
    </row>
    <row r="44" spans="1:2">
      <c r="A44" s="49">
        <v>43891</v>
      </c>
      <c r="B44" s="48">
        <v>15</v>
      </c>
    </row>
    <row r="45" spans="1:2">
      <c r="A45" s="49">
        <v>43898</v>
      </c>
      <c r="B45" s="48">
        <v>0</v>
      </c>
    </row>
    <row r="46" spans="1:2">
      <c r="A46" s="49">
        <v>43905</v>
      </c>
      <c r="B46" s="48">
        <v>9</v>
      </c>
    </row>
    <row r="47" spans="1:2">
      <c r="A47" s="49">
        <v>43912</v>
      </c>
      <c r="B47" s="48">
        <v>16</v>
      </c>
    </row>
    <row r="48" spans="1:2">
      <c r="A48" s="49">
        <v>43919</v>
      </c>
      <c r="B48" s="48">
        <v>16</v>
      </c>
    </row>
    <row r="49" spans="1:2">
      <c r="A49" s="49">
        <v>43926</v>
      </c>
      <c r="B49" s="48">
        <v>12</v>
      </c>
    </row>
    <row r="50" spans="1:2">
      <c r="A50" s="49">
        <v>43933</v>
      </c>
      <c r="B50" s="48">
        <v>21</v>
      </c>
    </row>
    <row r="51" spans="1:2">
      <c r="A51" s="49">
        <v>43940</v>
      </c>
      <c r="B51" s="48">
        <v>15</v>
      </c>
    </row>
    <row r="52" spans="1:2">
      <c r="A52" s="49">
        <v>43947</v>
      </c>
      <c r="B52" s="48">
        <v>37</v>
      </c>
    </row>
    <row r="53" spans="1:2">
      <c r="A53" s="49">
        <v>43954</v>
      </c>
      <c r="B53" s="48">
        <v>27</v>
      </c>
    </row>
    <row r="54" spans="1:2">
      <c r="A54" s="49">
        <v>43961</v>
      </c>
      <c r="B54" s="48">
        <v>24</v>
      </c>
    </row>
    <row r="55" spans="1:2">
      <c r="A55" s="49">
        <v>43968</v>
      </c>
      <c r="B55" s="48">
        <v>12</v>
      </c>
    </row>
    <row r="56" spans="1:2">
      <c r="A56" s="49">
        <v>43975</v>
      </c>
      <c r="B56" s="48">
        <v>19</v>
      </c>
    </row>
    <row r="57" spans="1:2">
      <c r="A57" s="49">
        <v>43982</v>
      </c>
      <c r="B57" s="48">
        <v>14</v>
      </c>
    </row>
    <row r="58" spans="1:2">
      <c r="A58" s="49">
        <v>43989</v>
      </c>
      <c r="B58" s="48">
        <v>15</v>
      </c>
    </row>
    <row r="59" spans="1:2">
      <c r="A59" s="49">
        <v>43996</v>
      </c>
      <c r="B59" s="48">
        <v>21</v>
      </c>
    </row>
    <row r="60" spans="1:2">
      <c r="A60" s="49">
        <v>44003</v>
      </c>
      <c r="B60" s="48">
        <v>7</v>
      </c>
    </row>
    <row r="61" spans="1:2">
      <c r="A61" s="49">
        <v>44010</v>
      </c>
      <c r="B61" s="48">
        <v>9</v>
      </c>
    </row>
    <row r="62" spans="1:2">
      <c r="A62" s="49">
        <v>44017</v>
      </c>
      <c r="B62" s="48">
        <v>19</v>
      </c>
    </row>
    <row r="63" spans="1:2">
      <c r="A63" s="49">
        <v>44024</v>
      </c>
      <c r="B63" s="48">
        <v>18</v>
      </c>
    </row>
    <row r="64" spans="1:2">
      <c r="A64" s="49">
        <v>44031</v>
      </c>
      <c r="B64" s="48">
        <v>22</v>
      </c>
    </row>
    <row r="65" spans="1:2">
      <c r="A65" s="49">
        <v>44038</v>
      </c>
      <c r="B65" s="48">
        <v>29</v>
      </c>
    </row>
    <row r="66" spans="1:2">
      <c r="A66" s="49">
        <v>44045</v>
      </c>
      <c r="B66" s="48">
        <v>30</v>
      </c>
    </row>
    <row r="67" spans="1:2">
      <c r="A67" s="49">
        <v>44052</v>
      </c>
      <c r="B67" s="48">
        <v>17</v>
      </c>
    </row>
    <row r="68" spans="1:2">
      <c r="A68" s="49">
        <v>44059</v>
      </c>
      <c r="B68" s="48">
        <v>39</v>
      </c>
    </row>
    <row r="69" spans="1:2">
      <c r="A69" s="49">
        <v>44066</v>
      </c>
      <c r="B69" s="48">
        <v>46</v>
      </c>
    </row>
    <row r="70" spans="1:2">
      <c r="A70" s="49">
        <v>44073</v>
      </c>
      <c r="B70" s="48">
        <v>7</v>
      </c>
    </row>
    <row r="71" spans="1:2">
      <c r="A71" s="49">
        <v>44080</v>
      </c>
      <c r="B71" s="48">
        <v>21</v>
      </c>
    </row>
    <row r="72" spans="1:2">
      <c r="A72" s="49">
        <v>44087</v>
      </c>
      <c r="B72" s="48">
        <v>18</v>
      </c>
    </row>
    <row r="73" spans="1:2">
      <c r="A73" s="49">
        <v>44094</v>
      </c>
      <c r="B73" s="48">
        <v>17</v>
      </c>
    </row>
    <row r="74" spans="1:2">
      <c r="A74" s="49">
        <v>44101</v>
      </c>
      <c r="B74" s="48">
        <v>29</v>
      </c>
    </row>
    <row r="75" spans="1:2">
      <c r="A75" s="49">
        <v>44108</v>
      </c>
      <c r="B75" s="48">
        <v>19</v>
      </c>
    </row>
    <row r="76" spans="1:2">
      <c r="A76" s="49">
        <v>44115</v>
      </c>
      <c r="B76" s="48">
        <v>21</v>
      </c>
    </row>
    <row r="77" spans="1:2">
      <c r="A77" s="49">
        <v>44122</v>
      </c>
      <c r="B77" s="48">
        <v>11</v>
      </c>
    </row>
    <row r="78" spans="1:2">
      <c r="A78" s="49">
        <v>44129</v>
      </c>
      <c r="B78" s="48">
        <v>16</v>
      </c>
    </row>
    <row r="79" spans="1:2">
      <c r="A79" s="49">
        <v>44136</v>
      </c>
      <c r="B79" s="48">
        <v>21</v>
      </c>
    </row>
    <row r="80" spans="1:2">
      <c r="A80" s="49">
        <v>44143</v>
      </c>
      <c r="B80" s="48">
        <v>36</v>
      </c>
    </row>
    <row r="81" spans="1:2">
      <c r="A81" s="49">
        <v>44150</v>
      </c>
      <c r="B81" s="48">
        <v>19</v>
      </c>
    </row>
    <row r="82" spans="1:2">
      <c r="A82" s="49">
        <v>44157</v>
      </c>
      <c r="B82" s="48">
        <v>14</v>
      </c>
    </row>
    <row r="83" spans="1:2">
      <c r="A83" s="49">
        <v>44164</v>
      </c>
      <c r="B83" s="48">
        <v>22</v>
      </c>
    </row>
    <row r="84" spans="1:2">
      <c r="A84" s="49">
        <v>44171</v>
      </c>
      <c r="B84" s="48">
        <v>29</v>
      </c>
    </row>
    <row r="85" spans="1:2">
      <c r="A85" s="49">
        <v>44178</v>
      </c>
      <c r="B85" s="48">
        <v>22</v>
      </c>
    </row>
    <row r="86" spans="1:2">
      <c r="A86" s="49">
        <v>44185</v>
      </c>
      <c r="B86" s="48">
        <v>29</v>
      </c>
    </row>
    <row r="87" spans="1:2">
      <c r="A87" s="49">
        <v>44192</v>
      </c>
      <c r="B87" s="48">
        <v>18</v>
      </c>
    </row>
    <row r="88" spans="1:2">
      <c r="A88" s="49">
        <v>44199</v>
      </c>
      <c r="B88" s="48">
        <v>13</v>
      </c>
    </row>
    <row r="89" spans="1:2">
      <c r="A89" s="49">
        <v>44206</v>
      </c>
      <c r="B89" s="48">
        <v>25</v>
      </c>
    </row>
    <row r="90" spans="1:2">
      <c r="A90" s="49">
        <v>44213</v>
      </c>
      <c r="B90" s="48">
        <v>25</v>
      </c>
    </row>
    <row r="91" spans="1:2">
      <c r="A91" s="49">
        <v>44220</v>
      </c>
      <c r="B91" s="48">
        <v>19</v>
      </c>
    </row>
    <row r="92" spans="1:2">
      <c r="A92" s="49">
        <v>44227</v>
      </c>
      <c r="B92" s="48">
        <v>25</v>
      </c>
    </row>
    <row r="93" spans="1:2">
      <c r="A93" s="49">
        <v>44234</v>
      </c>
      <c r="B93" s="48">
        <v>17</v>
      </c>
    </row>
    <row r="94" spans="1:2">
      <c r="A94" s="49">
        <v>44241</v>
      </c>
      <c r="B94" s="48">
        <v>15</v>
      </c>
    </row>
    <row r="95" spans="1:2">
      <c r="A95" s="49">
        <v>44248</v>
      </c>
      <c r="B95" s="48">
        <v>33</v>
      </c>
    </row>
    <row r="96" spans="1:2">
      <c r="A96" s="49">
        <v>44255</v>
      </c>
      <c r="B96" s="48">
        <v>29</v>
      </c>
    </row>
    <row r="97" spans="1:2">
      <c r="A97" s="49">
        <v>44262</v>
      </c>
      <c r="B97" s="48">
        <v>32</v>
      </c>
    </row>
    <row r="98" spans="1:2">
      <c r="A98" s="49">
        <v>44269</v>
      </c>
      <c r="B98" s="48">
        <v>35</v>
      </c>
    </row>
    <row r="99" spans="1:2">
      <c r="A99" s="49">
        <v>44276</v>
      </c>
      <c r="B99" s="48">
        <v>33</v>
      </c>
    </row>
    <row r="100" spans="1:2">
      <c r="A100" s="49">
        <v>44283</v>
      </c>
      <c r="B100" s="48">
        <v>29</v>
      </c>
    </row>
    <row r="101" spans="1:2">
      <c r="A101" s="49">
        <v>44290</v>
      </c>
      <c r="B101" s="48">
        <v>18</v>
      </c>
    </row>
    <row r="102" spans="1:2">
      <c r="A102" s="49">
        <v>44297</v>
      </c>
      <c r="B102" s="48">
        <v>36</v>
      </c>
    </row>
    <row r="103" spans="1:2">
      <c r="A103" s="49">
        <v>44304</v>
      </c>
      <c r="B103" s="48">
        <v>36</v>
      </c>
    </row>
    <row r="104" spans="1:2">
      <c r="A104" s="49">
        <v>44311</v>
      </c>
      <c r="B104" s="48">
        <v>40</v>
      </c>
    </row>
    <row r="105" spans="1:2">
      <c r="A105" s="49">
        <v>44318</v>
      </c>
      <c r="B105" s="48">
        <v>35</v>
      </c>
    </row>
    <row r="106" spans="1:2">
      <c r="A106" s="49">
        <v>44325</v>
      </c>
      <c r="B106" s="48">
        <v>35</v>
      </c>
    </row>
    <row r="107" spans="1:2">
      <c r="A107" s="49">
        <v>44332</v>
      </c>
      <c r="B107" s="48">
        <v>38</v>
      </c>
    </row>
    <row r="108" spans="1:2">
      <c r="A108" s="49">
        <v>44339</v>
      </c>
      <c r="B108" s="48">
        <v>47</v>
      </c>
    </row>
    <row r="109" spans="1:2">
      <c r="A109" s="49">
        <v>44346</v>
      </c>
      <c r="B109" s="48">
        <v>37</v>
      </c>
    </row>
    <row r="110" spans="1:2">
      <c r="A110" s="49">
        <v>44353</v>
      </c>
      <c r="B110" s="48">
        <v>100</v>
      </c>
    </row>
    <row r="111" spans="1:2">
      <c r="A111" s="49">
        <v>44360</v>
      </c>
      <c r="B111" s="48">
        <v>29</v>
      </c>
    </row>
    <row r="112" spans="1:2">
      <c r="A112" s="49">
        <v>44367</v>
      </c>
      <c r="B112" s="48">
        <v>58</v>
      </c>
    </row>
    <row r="113" spans="1:2">
      <c r="A113" s="49">
        <v>44374</v>
      </c>
      <c r="B113" s="48">
        <v>50</v>
      </c>
    </row>
    <row r="114" spans="1:2">
      <c r="A114" s="49">
        <v>44381</v>
      </c>
      <c r="B114" s="48">
        <v>46</v>
      </c>
    </row>
    <row r="115" spans="1:2">
      <c r="A115" s="49">
        <v>44388</v>
      </c>
      <c r="B115" s="48">
        <v>46</v>
      </c>
    </row>
    <row r="116" spans="1:2">
      <c r="A116" s="49">
        <v>44395</v>
      </c>
      <c r="B116" s="48">
        <v>30</v>
      </c>
    </row>
    <row r="117" spans="1:2">
      <c r="A117" s="49">
        <v>44402</v>
      </c>
      <c r="B117" s="48">
        <v>40</v>
      </c>
    </row>
    <row r="118" spans="1:2">
      <c r="A118" s="49">
        <v>44409</v>
      </c>
      <c r="B118" s="48">
        <v>32</v>
      </c>
    </row>
    <row r="119" spans="1:2">
      <c r="A119" s="49">
        <v>44416</v>
      </c>
      <c r="B119" s="48">
        <v>31</v>
      </c>
    </row>
    <row r="120" spans="1:2">
      <c r="A120" s="49">
        <v>44423</v>
      </c>
      <c r="B120" s="48">
        <v>54</v>
      </c>
    </row>
    <row r="121" spans="1:2">
      <c r="A121" s="49">
        <v>44430</v>
      </c>
      <c r="B121" s="48">
        <v>25</v>
      </c>
    </row>
    <row r="122" spans="1:2">
      <c r="A122" s="49">
        <v>44437</v>
      </c>
      <c r="B122" s="48">
        <v>35</v>
      </c>
    </row>
    <row r="123" spans="1:2">
      <c r="A123" s="49">
        <v>44444</v>
      </c>
      <c r="B123" s="48">
        <v>35</v>
      </c>
    </row>
    <row r="124" spans="1:2">
      <c r="A124" s="49">
        <v>44451</v>
      </c>
      <c r="B124" s="48">
        <v>24</v>
      </c>
    </row>
    <row r="125" spans="1:2">
      <c r="A125" s="49">
        <v>44458</v>
      </c>
      <c r="B125" s="48">
        <v>32</v>
      </c>
    </row>
    <row r="126" spans="1:2">
      <c r="A126" s="49">
        <v>44465</v>
      </c>
      <c r="B126" s="48">
        <v>31</v>
      </c>
    </row>
    <row r="127" spans="1:2">
      <c r="A127" s="49">
        <v>44472</v>
      </c>
      <c r="B127" s="48">
        <v>42</v>
      </c>
    </row>
    <row r="128" spans="1:2">
      <c r="A128" s="49">
        <v>44479</v>
      </c>
      <c r="B128" s="48">
        <v>27</v>
      </c>
    </row>
    <row r="129" spans="1:2">
      <c r="A129" s="49">
        <v>44486</v>
      </c>
      <c r="B129" s="48">
        <v>30</v>
      </c>
    </row>
    <row r="130" spans="1:2">
      <c r="A130" s="49">
        <v>44493</v>
      </c>
      <c r="B130" s="48">
        <v>38</v>
      </c>
    </row>
    <row r="131" spans="1:2">
      <c r="A131" s="49">
        <v>44500</v>
      </c>
      <c r="B131" s="48">
        <v>25</v>
      </c>
    </row>
    <row r="132" spans="1:2">
      <c r="A132" s="49">
        <v>44507</v>
      </c>
      <c r="B132" s="48">
        <v>37</v>
      </c>
    </row>
    <row r="133" spans="1:2">
      <c r="A133" s="49">
        <v>44514</v>
      </c>
      <c r="B133" s="48">
        <v>28</v>
      </c>
    </row>
    <row r="134" spans="1:2">
      <c r="A134" s="49">
        <v>44521</v>
      </c>
      <c r="B134" s="48">
        <v>41</v>
      </c>
    </row>
    <row r="135" spans="1:2">
      <c r="A135" s="49">
        <v>44528</v>
      </c>
      <c r="B135" s="48">
        <v>17</v>
      </c>
    </row>
    <row r="136" spans="1:2">
      <c r="A136" s="49">
        <v>44535</v>
      </c>
      <c r="B136" s="48">
        <v>38</v>
      </c>
    </row>
    <row r="137" spans="1:2">
      <c r="A137" s="49">
        <v>44542</v>
      </c>
      <c r="B137" s="48">
        <v>43</v>
      </c>
    </row>
    <row r="138" spans="1:2">
      <c r="A138" s="49">
        <v>44549</v>
      </c>
      <c r="B138" s="48">
        <v>43</v>
      </c>
    </row>
    <row r="139" spans="1:2">
      <c r="A139" s="49">
        <v>44556</v>
      </c>
      <c r="B139" s="48">
        <v>27</v>
      </c>
    </row>
    <row r="140" spans="1:2">
      <c r="A140" s="49">
        <v>44563</v>
      </c>
      <c r="B140" s="48">
        <v>31</v>
      </c>
    </row>
    <row r="141" spans="1:2">
      <c r="A141" s="49">
        <v>44570</v>
      </c>
      <c r="B141" s="48">
        <v>43</v>
      </c>
    </row>
    <row r="142" spans="1:2">
      <c r="A142" s="49">
        <v>44577</v>
      </c>
      <c r="B142" s="48">
        <v>25</v>
      </c>
    </row>
    <row r="143" spans="1:2">
      <c r="A143" s="49">
        <v>44584</v>
      </c>
      <c r="B143" s="48">
        <v>34</v>
      </c>
    </row>
    <row r="144" spans="1:2">
      <c r="A144" s="49">
        <v>44591</v>
      </c>
      <c r="B144" s="48">
        <v>55</v>
      </c>
    </row>
    <row r="145" spans="1:2">
      <c r="A145" s="49">
        <v>44598</v>
      </c>
      <c r="B145" s="48">
        <v>38</v>
      </c>
    </row>
    <row r="146" spans="1:2">
      <c r="A146" s="49">
        <v>44605</v>
      </c>
      <c r="B146" s="48">
        <v>40</v>
      </c>
    </row>
    <row r="147" spans="1:2">
      <c r="A147" s="49">
        <v>44612</v>
      </c>
      <c r="B147" s="48">
        <v>31</v>
      </c>
    </row>
    <row r="148" spans="1:2">
      <c r="A148" s="49">
        <v>44619</v>
      </c>
      <c r="B148" s="48">
        <v>29</v>
      </c>
    </row>
    <row r="149" spans="1:2">
      <c r="A149" s="49">
        <v>44626</v>
      </c>
      <c r="B149" s="48">
        <v>33</v>
      </c>
    </row>
    <row r="150" spans="1:2">
      <c r="A150" s="49">
        <v>44633</v>
      </c>
      <c r="B150" s="48">
        <v>31</v>
      </c>
    </row>
    <row r="151" spans="1:2">
      <c r="A151" s="49">
        <v>44640</v>
      </c>
      <c r="B151" s="48">
        <v>25</v>
      </c>
    </row>
    <row r="152" spans="1:2">
      <c r="A152" s="49">
        <v>44647</v>
      </c>
      <c r="B152" s="48">
        <v>35</v>
      </c>
    </row>
    <row r="153" spans="1:2">
      <c r="A153" s="49">
        <v>44654</v>
      </c>
      <c r="B153" s="48">
        <v>41</v>
      </c>
    </row>
    <row r="154" spans="1:2">
      <c r="A154" s="49">
        <v>44661</v>
      </c>
      <c r="B154" s="48">
        <v>24</v>
      </c>
    </row>
    <row r="155" spans="1:2">
      <c r="A155" s="49">
        <v>44668</v>
      </c>
      <c r="B155" s="48">
        <v>27</v>
      </c>
    </row>
    <row r="156" spans="1:2">
      <c r="A156" s="49">
        <v>44675</v>
      </c>
      <c r="B156" s="48">
        <v>35</v>
      </c>
    </row>
    <row r="157" spans="1:2">
      <c r="A157" s="49">
        <v>44682</v>
      </c>
      <c r="B157" s="48">
        <v>26</v>
      </c>
    </row>
    <row r="158" spans="1:2">
      <c r="A158" s="49">
        <v>44689</v>
      </c>
      <c r="B158" s="48">
        <v>18</v>
      </c>
    </row>
    <row r="159" spans="1:2">
      <c r="A159" s="49">
        <v>44696</v>
      </c>
      <c r="B159" s="48">
        <v>24</v>
      </c>
    </row>
    <row r="160" spans="1:2">
      <c r="A160" s="49">
        <v>44703</v>
      </c>
      <c r="B160" s="48">
        <v>28</v>
      </c>
    </row>
    <row r="161" spans="1:2">
      <c r="A161" s="49">
        <v>44710</v>
      </c>
      <c r="B161" s="48">
        <v>24</v>
      </c>
    </row>
    <row r="162" spans="1:2">
      <c r="A162" s="49">
        <v>44717</v>
      </c>
      <c r="B162" s="48">
        <v>32</v>
      </c>
    </row>
    <row r="163" spans="1:2">
      <c r="A163" s="49">
        <v>44724</v>
      </c>
      <c r="B163" s="48">
        <v>28</v>
      </c>
    </row>
    <row r="164" spans="1:2">
      <c r="A164" s="49">
        <v>44731</v>
      </c>
      <c r="B164" s="48">
        <v>37</v>
      </c>
    </row>
    <row r="165" spans="1:2">
      <c r="A165" s="49">
        <v>44738</v>
      </c>
      <c r="B165" s="48">
        <v>32</v>
      </c>
    </row>
    <row r="166" spans="1:2">
      <c r="A166" s="49">
        <v>44745</v>
      </c>
      <c r="B166" s="48">
        <v>51</v>
      </c>
    </row>
    <row r="167" spans="1:2">
      <c r="A167" s="49">
        <v>44752</v>
      </c>
      <c r="B167" s="48">
        <v>61</v>
      </c>
    </row>
    <row r="168" spans="1:2">
      <c r="A168" s="49">
        <v>44759</v>
      </c>
      <c r="B168" s="48">
        <v>42</v>
      </c>
    </row>
    <row r="169" spans="1:2">
      <c r="A169" s="49">
        <v>44766</v>
      </c>
      <c r="B169" s="48">
        <v>32</v>
      </c>
    </row>
    <row r="170" spans="1:2">
      <c r="A170" s="49">
        <v>44773</v>
      </c>
      <c r="B170" s="48">
        <v>33</v>
      </c>
    </row>
    <row r="171" spans="1:2">
      <c r="A171" s="49">
        <v>44780</v>
      </c>
      <c r="B171" s="48">
        <v>34</v>
      </c>
    </row>
    <row r="172" spans="1:2">
      <c r="A172" s="49">
        <v>44787</v>
      </c>
      <c r="B172" s="48">
        <v>15</v>
      </c>
    </row>
    <row r="173" spans="1:2">
      <c r="A173" s="49">
        <v>44794</v>
      </c>
      <c r="B173" s="48">
        <v>36</v>
      </c>
    </row>
    <row r="174" spans="1:2">
      <c r="A174" s="49">
        <v>44801</v>
      </c>
      <c r="B174" s="48">
        <v>46</v>
      </c>
    </row>
    <row r="175" spans="1:2">
      <c r="A175" s="49">
        <v>44808</v>
      </c>
      <c r="B175" s="48">
        <v>45</v>
      </c>
    </row>
    <row r="176" spans="1:2">
      <c r="A176" s="49">
        <v>44815</v>
      </c>
      <c r="B176" s="48">
        <v>30</v>
      </c>
    </row>
    <row r="177" spans="1:2">
      <c r="A177" s="49">
        <v>44822</v>
      </c>
      <c r="B177" s="48">
        <v>30</v>
      </c>
    </row>
    <row r="178" spans="1:2">
      <c r="A178" s="49">
        <v>44829</v>
      </c>
      <c r="B178" s="48">
        <v>23</v>
      </c>
    </row>
    <row r="179" spans="1:2">
      <c r="A179" s="49">
        <v>44836</v>
      </c>
      <c r="B179" s="48">
        <v>24</v>
      </c>
    </row>
    <row r="180" spans="1:2">
      <c r="A180" s="49">
        <v>44843</v>
      </c>
      <c r="B180" s="48">
        <v>30</v>
      </c>
    </row>
    <row r="181" spans="1:2">
      <c r="A181" s="49">
        <v>44850</v>
      </c>
      <c r="B181" s="48">
        <v>21</v>
      </c>
    </row>
    <row r="182" spans="1:2">
      <c r="A182" s="49">
        <v>44857</v>
      </c>
      <c r="B182" s="48">
        <v>37</v>
      </c>
    </row>
    <row r="183" spans="1:2">
      <c r="A183" s="49">
        <v>44864</v>
      </c>
      <c r="B183" s="48">
        <v>37</v>
      </c>
    </row>
    <row r="184" spans="1:2">
      <c r="A184" s="49">
        <v>44871</v>
      </c>
      <c r="B184" s="48">
        <v>48</v>
      </c>
    </row>
    <row r="185" spans="1:2">
      <c r="A185" s="49">
        <v>44878</v>
      </c>
      <c r="B185" s="48">
        <v>32</v>
      </c>
    </row>
    <row r="186" spans="1:2">
      <c r="A186" s="49">
        <v>44885</v>
      </c>
      <c r="B186" s="48">
        <v>15</v>
      </c>
    </row>
    <row r="187" spans="1:2">
      <c r="A187" s="49">
        <v>44892</v>
      </c>
      <c r="B187" s="48">
        <v>32</v>
      </c>
    </row>
    <row r="188" spans="1:2">
      <c r="A188" s="49">
        <v>44899</v>
      </c>
      <c r="B188" s="48">
        <v>43</v>
      </c>
    </row>
    <row r="189" spans="1:2">
      <c r="A189" s="49">
        <v>44906</v>
      </c>
      <c r="B189" s="48">
        <v>46</v>
      </c>
    </row>
    <row r="190" spans="1:2">
      <c r="A190" s="49">
        <v>44913</v>
      </c>
      <c r="B190" s="48">
        <v>42</v>
      </c>
    </row>
    <row r="191" spans="1:2">
      <c r="A191" s="49">
        <v>44920</v>
      </c>
      <c r="B191" s="48">
        <v>36</v>
      </c>
    </row>
    <row r="192" spans="1:2">
      <c r="A192" s="49">
        <v>44927</v>
      </c>
      <c r="B192" s="48">
        <v>39</v>
      </c>
    </row>
    <row r="193" spans="1:2">
      <c r="A193" s="49">
        <v>44934</v>
      </c>
      <c r="B193" s="48">
        <v>38</v>
      </c>
    </row>
    <row r="194" spans="1:2">
      <c r="A194" s="49">
        <v>44941</v>
      </c>
      <c r="B194" s="48">
        <v>45</v>
      </c>
    </row>
    <row r="195" spans="1:2">
      <c r="A195" s="49">
        <v>44948</v>
      </c>
      <c r="B195" s="48">
        <v>28</v>
      </c>
    </row>
    <row r="196" spans="1:2">
      <c r="A196" s="49">
        <v>44955</v>
      </c>
      <c r="B196" s="48">
        <v>29</v>
      </c>
    </row>
    <row r="197" spans="1:2">
      <c r="A197" s="49">
        <v>44962</v>
      </c>
      <c r="B197" s="48">
        <v>45</v>
      </c>
    </row>
    <row r="198" spans="1:2">
      <c r="A198" s="49">
        <v>44969</v>
      </c>
      <c r="B198" s="48">
        <v>48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3588-A70D-41A4-B59F-1D01DEFAD5E5}">
  <dimension ref="A1:B263"/>
  <sheetViews>
    <sheetView topLeftCell="A67" workbookViewId="0">
      <selection activeCell="D13" sqref="D13"/>
    </sheetView>
  </sheetViews>
  <sheetFormatPr defaultRowHeight="14.1"/>
  <cols>
    <col min="1" max="1" width="24.3984375" style="72" bestFit="1" customWidth="1"/>
    <col min="2" max="16384" width="8.796875" style="72"/>
  </cols>
  <sheetData>
    <row r="1" spans="1:2">
      <c r="A1" s="72" t="s">
        <v>833</v>
      </c>
    </row>
    <row r="3" spans="1:2">
      <c r="A3" s="72" t="s">
        <v>834</v>
      </c>
      <c r="B3" s="72" t="s">
        <v>876</v>
      </c>
    </row>
    <row r="4" spans="1:2">
      <c r="A4" s="73">
        <v>43156</v>
      </c>
      <c r="B4" s="72">
        <v>48</v>
      </c>
    </row>
    <row r="5" spans="1:2">
      <c r="A5" s="73">
        <v>43163</v>
      </c>
      <c r="B5" s="72">
        <v>45</v>
      </c>
    </row>
    <row r="6" spans="1:2">
      <c r="A6" s="73">
        <v>43170</v>
      </c>
      <c r="B6" s="72">
        <v>50</v>
      </c>
    </row>
    <row r="7" spans="1:2">
      <c r="A7" s="73">
        <v>43177</v>
      </c>
      <c r="B7" s="72">
        <v>48</v>
      </c>
    </row>
    <row r="8" spans="1:2">
      <c r="A8" s="73">
        <v>43184</v>
      </c>
      <c r="B8" s="72">
        <v>50</v>
      </c>
    </row>
    <row r="9" spans="1:2">
      <c r="A9" s="73">
        <v>43191</v>
      </c>
      <c r="B9" s="72">
        <v>49</v>
      </c>
    </row>
    <row r="10" spans="1:2">
      <c r="A10" s="73">
        <v>43198</v>
      </c>
      <c r="B10" s="72">
        <v>50</v>
      </c>
    </row>
    <row r="11" spans="1:2">
      <c r="A11" s="73">
        <v>43205</v>
      </c>
      <c r="B11" s="72">
        <v>51</v>
      </c>
    </row>
    <row r="12" spans="1:2">
      <c r="A12" s="73">
        <v>43212</v>
      </c>
      <c r="B12" s="72">
        <v>50</v>
      </c>
    </row>
    <row r="13" spans="1:2">
      <c r="A13" s="73">
        <v>43219</v>
      </c>
      <c r="B13" s="72">
        <v>51</v>
      </c>
    </row>
    <row r="14" spans="1:2">
      <c r="A14" s="73">
        <v>43226</v>
      </c>
      <c r="B14" s="72">
        <v>54</v>
      </c>
    </row>
    <row r="15" spans="1:2">
      <c r="A15" s="73">
        <v>43233</v>
      </c>
      <c r="B15" s="72">
        <v>56</v>
      </c>
    </row>
    <row r="16" spans="1:2">
      <c r="A16" s="73">
        <v>43240</v>
      </c>
      <c r="B16" s="72">
        <v>51</v>
      </c>
    </row>
    <row r="17" spans="1:2">
      <c r="A17" s="73">
        <v>43247</v>
      </c>
      <c r="B17" s="72">
        <v>55</v>
      </c>
    </row>
    <row r="18" spans="1:2">
      <c r="A18" s="73">
        <v>43254</v>
      </c>
      <c r="B18" s="72">
        <v>56</v>
      </c>
    </row>
    <row r="19" spans="1:2">
      <c r="A19" s="73">
        <v>43261</v>
      </c>
      <c r="B19" s="72">
        <v>54</v>
      </c>
    </row>
    <row r="20" spans="1:2">
      <c r="A20" s="73">
        <v>43268</v>
      </c>
      <c r="B20" s="72">
        <v>46</v>
      </c>
    </row>
    <row r="21" spans="1:2">
      <c r="A21" s="73">
        <v>43275</v>
      </c>
      <c r="B21" s="72">
        <v>57</v>
      </c>
    </row>
    <row r="22" spans="1:2">
      <c r="A22" s="73">
        <v>43282</v>
      </c>
      <c r="B22" s="72">
        <v>50</v>
      </c>
    </row>
    <row r="23" spans="1:2">
      <c r="A23" s="73">
        <v>43289</v>
      </c>
      <c r="B23" s="72">
        <v>51</v>
      </c>
    </row>
    <row r="24" spans="1:2">
      <c r="A24" s="73">
        <v>43296</v>
      </c>
      <c r="B24" s="72">
        <v>47</v>
      </c>
    </row>
    <row r="25" spans="1:2">
      <c r="A25" s="73">
        <v>43303</v>
      </c>
      <c r="B25" s="72">
        <v>52</v>
      </c>
    </row>
    <row r="26" spans="1:2">
      <c r="A26" s="73">
        <v>43310</v>
      </c>
      <c r="B26" s="72">
        <v>53</v>
      </c>
    </row>
    <row r="27" spans="1:2">
      <c r="A27" s="73">
        <v>43317</v>
      </c>
      <c r="B27" s="72">
        <v>48</v>
      </c>
    </row>
    <row r="28" spans="1:2">
      <c r="A28" s="73">
        <v>43324</v>
      </c>
      <c r="B28" s="72">
        <v>49</v>
      </c>
    </row>
    <row r="29" spans="1:2">
      <c r="A29" s="73">
        <v>43331</v>
      </c>
      <c r="B29" s="72">
        <v>45</v>
      </c>
    </row>
    <row r="30" spans="1:2">
      <c r="A30" s="73">
        <v>43338</v>
      </c>
      <c r="B30" s="72">
        <v>48</v>
      </c>
    </row>
    <row r="31" spans="1:2">
      <c r="A31" s="73">
        <v>43345</v>
      </c>
      <c r="B31" s="72">
        <v>46</v>
      </c>
    </row>
    <row r="32" spans="1:2">
      <c r="A32" s="73">
        <v>43352</v>
      </c>
      <c r="B32" s="72">
        <v>46</v>
      </c>
    </row>
    <row r="33" spans="1:2">
      <c r="A33" s="73">
        <v>43359</v>
      </c>
      <c r="B33" s="72">
        <v>51</v>
      </c>
    </row>
    <row r="34" spans="1:2">
      <c r="A34" s="73">
        <v>43366</v>
      </c>
      <c r="B34" s="72">
        <v>49</v>
      </c>
    </row>
    <row r="35" spans="1:2">
      <c r="A35" s="73">
        <v>43373</v>
      </c>
      <c r="B35" s="72">
        <v>50</v>
      </c>
    </row>
    <row r="36" spans="1:2">
      <c r="A36" s="73">
        <v>43380</v>
      </c>
      <c r="B36" s="72">
        <v>48</v>
      </c>
    </row>
    <row r="37" spans="1:2">
      <c r="A37" s="73">
        <v>43387</v>
      </c>
      <c r="B37" s="72">
        <v>45</v>
      </c>
    </row>
    <row r="38" spans="1:2">
      <c r="A38" s="73">
        <v>43394</v>
      </c>
      <c r="B38" s="72">
        <v>48</v>
      </c>
    </row>
    <row r="39" spans="1:2">
      <c r="A39" s="73">
        <v>43401</v>
      </c>
      <c r="B39" s="72">
        <v>46</v>
      </c>
    </row>
    <row r="40" spans="1:2">
      <c r="A40" s="73">
        <v>43408</v>
      </c>
      <c r="B40" s="72">
        <v>41</v>
      </c>
    </row>
    <row r="41" spans="1:2">
      <c r="A41" s="73">
        <v>43415</v>
      </c>
      <c r="B41" s="72">
        <v>48</v>
      </c>
    </row>
    <row r="42" spans="1:2">
      <c r="A42" s="73">
        <v>43422</v>
      </c>
      <c r="B42" s="72">
        <v>44</v>
      </c>
    </row>
    <row r="43" spans="1:2">
      <c r="A43" s="73">
        <v>43429</v>
      </c>
      <c r="B43" s="72">
        <v>51</v>
      </c>
    </row>
    <row r="44" spans="1:2">
      <c r="A44" s="73">
        <v>43436</v>
      </c>
      <c r="B44" s="72">
        <v>52</v>
      </c>
    </row>
    <row r="45" spans="1:2">
      <c r="A45" s="73">
        <v>43443</v>
      </c>
      <c r="B45" s="72">
        <v>44</v>
      </c>
    </row>
    <row r="46" spans="1:2">
      <c r="A46" s="73">
        <v>43450</v>
      </c>
      <c r="B46" s="72">
        <v>43</v>
      </c>
    </row>
    <row r="47" spans="1:2">
      <c r="A47" s="73">
        <v>43457</v>
      </c>
      <c r="B47" s="72">
        <v>40</v>
      </c>
    </row>
    <row r="48" spans="1:2">
      <c r="A48" s="73">
        <v>43464</v>
      </c>
      <c r="B48" s="72">
        <v>42</v>
      </c>
    </row>
    <row r="49" spans="1:2">
      <c r="A49" s="73">
        <v>43471</v>
      </c>
      <c r="B49" s="72">
        <v>46</v>
      </c>
    </row>
    <row r="50" spans="1:2">
      <c r="A50" s="73">
        <v>43478</v>
      </c>
      <c r="B50" s="72">
        <v>46</v>
      </c>
    </row>
    <row r="51" spans="1:2">
      <c r="A51" s="73">
        <v>43485</v>
      </c>
      <c r="B51" s="72">
        <v>46</v>
      </c>
    </row>
    <row r="52" spans="1:2">
      <c r="A52" s="73">
        <v>43492</v>
      </c>
      <c r="B52" s="72">
        <v>49</v>
      </c>
    </row>
    <row r="53" spans="1:2">
      <c r="A53" s="73">
        <v>43499</v>
      </c>
      <c r="B53" s="72">
        <v>51</v>
      </c>
    </row>
    <row r="54" spans="1:2">
      <c r="A54" s="73">
        <v>43506</v>
      </c>
      <c r="B54" s="72">
        <v>48</v>
      </c>
    </row>
    <row r="55" spans="1:2">
      <c r="A55" s="73">
        <v>43513</v>
      </c>
      <c r="B55" s="72">
        <v>50</v>
      </c>
    </row>
    <row r="56" spans="1:2">
      <c r="A56" s="73">
        <v>43520</v>
      </c>
      <c r="B56" s="72">
        <v>48</v>
      </c>
    </row>
    <row r="57" spans="1:2">
      <c r="A57" s="73">
        <v>43527</v>
      </c>
      <c r="B57" s="72">
        <v>50</v>
      </c>
    </row>
    <row r="58" spans="1:2">
      <c r="A58" s="73">
        <v>43534</v>
      </c>
      <c r="B58" s="72">
        <v>51</v>
      </c>
    </row>
    <row r="59" spans="1:2">
      <c r="A59" s="73">
        <v>43541</v>
      </c>
      <c r="B59" s="72">
        <v>56</v>
      </c>
    </row>
    <row r="60" spans="1:2">
      <c r="A60" s="73">
        <v>43548</v>
      </c>
      <c r="B60" s="72">
        <v>56</v>
      </c>
    </row>
    <row r="61" spans="1:2">
      <c r="A61" s="73">
        <v>43555</v>
      </c>
      <c r="B61" s="72">
        <v>59</v>
      </c>
    </row>
    <row r="62" spans="1:2">
      <c r="A62" s="73">
        <v>43562</v>
      </c>
      <c r="B62" s="72">
        <v>55</v>
      </c>
    </row>
    <row r="63" spans="1:2">
      <c r="A63" s="73">
        <v>43569</v>
      </c>
      <c r="B63" s="72">
        <v>54</v>
      </c>
    </row>
    <row r="64" spans="1:2">
      <c r="A64" s="73">
        <v>43576</v>
      </c>
      <c r="B64" s="72">
        <v>58</v>
      </c>
    </row>
    <row r="65" spans="1:2">
      <c r="A65" s="73">
        <v>43583</v>
      </c>
      <c r="B65" s="72">
        <v>60</v>
      </c>
    </row>
    <row r="66" spans="1:2">
      <c r="A66" s="73">
        <v>43590</v>
      </c>
      <c r="B66" s="72">
        <v>56</v>
      </c>
    </row>
    <row r="67" spans="1:2">
      <c r="A67" s="73">
        <v>43597</v>
      </c>
      <c r="B67" s="72">
        <v>59</v>
      </c>
    </row>
    <row r="68" spans="1:2">
      <c r="A68" s="73">
        <v>43604</v>
      </c>
      <c r="B68" s="72">
        <v>59</v>
      </c>
    </row>
    <row r="69" spans="1:2">
      <c r="A69" s="73">
        <v>43611</v>
      </c>
      <c r="B69" s="72">
        <v>60</v>
      </c>
    </row>
    <row r="70" spans="1:2">
      <c r="A70" s="73">
        <v>43618</v>
      </c>
      <c r="B70" s="72">
        <v>61</v>
      </c>
    </row>
    <row r="71" spans="1:2">
      <c r="A71" s="73">
        <v>43625</v>
      </c>
      <c r="B71" s="72">
        <v>67</v>
      </c>
    </row>
    <row r="72" spans="1:2">
      <c r="A72" s="73">
        <v>43632</v>
      </c>
      <c r="B72" s="72">
        <v>59</v>
      </c>
    </row>
    <row r="73" spans="1:2">
      <c r="A73" s="73">
        <v>43639</v>
      </c>
      <c r="B73" s="72">
        <v>54</v>
      </c>
    </row>
    <row r="74" spans="1:2">
      <c r="A74" s="73">
        <v>43646</v>
      </c>
      <c r="B74" s="72">
        <v>59</v>
      </c>
    </row>
    <row r="75" spans="1:2">
      <c r="A75" s="73">
        <v>43653</v>
      </c>
      <c r="B75" s="72">
        <v>59</v>
      </c>
    </row>
    <row r="76" spans="1:2">
      <c r="A76" s="73">
        <v>43660</v>
      </c>
      <c r="B76" s="72">
        <v>61</v>
      </c>
    </row>
    <row r="77" spans="1:2">
      <c r="A77" s="73">
        <v>43667</v>
      </c>
      <c r="B77" s="72">
        <v>62</v>
      </c>
    </row>
    <row r="78" spans="1:2">
      <c r="A78" s="73">
        <v>43674</v>
      </c>
      <c r="B78" s="72">
        <v>59</v>
      </c>
    </row>
    <row r="79" spans="1:2">
      <c r="A79" s="73">
        <v>43681</v>
      </c>
      <c r="B79" s="72">
        <v>51</v>
      </c>
    </row>
    <row r="80" spans="1:2">
      <c r="A80" s="73">
        <v>43688</v>
      </c>
      <c r="B80" s="72">
        <v>56</v>
      </c>
    </row>
    <row r="81" spans="1:2">
      <c r="A81" s="73">
        <v>43695</v>
      </c>
      <c r="B81" s="72">
        <v>59</v>
      </c>
    </row>
    <row r="82" spans="1:2">
      <c r="A82" s="73">
        <v>43702</v>
      </c>
      <c r="B82" s="72">
        <v>56</v>
      </c>
    </row>
    <row r="83" spans="1:2">
      <c r="A83" s="73">
        <v>43709</v>
      </c>
      <c r="B83" s="72">
        <v>54</v>
      </c>
    </row>
    <row r="84" spans="1:2">
      <c r="A84" s="73">
        <v>43716</v>
      </c>
      <c r="B84" s="72">
        <v>55</v>
      </c>
    </row>
    <row r="85" spans="1:2">
      <c r="A85" s="73">
        <v>43723</v>
      </c>
      <c r="B85" s="72">
        <v>51</v>
      </c>
    </row>
    <row r="86" spans="1:2">
      <c r="A86" s="73">
        <v>43730</v>
      </c>
      <c r="B86" s="72">
        <v>56</v>
      </c>
    </row>
    <row r="87" spans="1:2">
      <c r="A87" s="73">
        <v>43737</v>
      </c>
      <c r="B87" s="72">
        <v>53</v>
      </c>
    </row>
    <row r="88" spans="1:2">
      <c r="A88" s="73">
        <v>43744</v>
      </c>
      <c r="B88" s="72">
        <v>53</v>
      </c>
    </row>
    <row r="89" spans="1:2">
      <c r="A89" s="73">
        <v>43751</v>
      </c>
      <c r="B89" s="72">
        <v>57</v>
      </c>
    </row>
    <row r="90" spans="1:2">
      <c r="A90" s="73">
        <v>43758</v>
      </c>
      <c r="B90" s="72">
        <v>52</v>
      </c>
    </row>
    <row r="91" spans="1:2">
      <c r="A91" s="73">
        <v>43765</v>
      </c>
      <c r="B91" s="72">
        <v>52</v>
      </c>
    </row>
    <row r="92" spans="1:2">
      <c r="A92" s="73">
        <v>43772</v>
      </c>
      <c r="B92" s="72">
        <v>51</v>
      </c>
    </row>
    <row r="93" spans="1:2">
      <c r="A93" s="73">
        <v>43779</v>
      </c>
      <c r="B93" s="72">
        <v>50</v>
      </c>
    </row>
    <row r="94" spans="1:2">
      <c r="A94" s="73">
        <v>43786</v>
      </c>
      <c r="B94" s="72">
        <v>56</v>
      </c>
    </row>
    <row r="95" spans="1:2">
      <c r="A95" s="73">
        <v>43793</v>
      </c>
      <c r="B95" s="72">
        <v>50</v>
      </c>
    </row>
    <row r="96" spans="1:2">
      <c r="A96" s="73">
        <v>43800</v>
      </c>
      <c r="B96" s="72">
        <v>51</v>
      </c>
    </row>
    <row r="97" spans="1:2">
      <c r="A97" s="73">
        <v>43807</v>
      </c>
      <c r="B97" s="72">
        <v>49</v>
      </c>
    </row>
    <row r="98" spans="1:2">
      <c r="A98" s="73">
        <v>43814</v>
      </c>
      <c r="B98" s="72">
        <v>47</v>
      </c>
    </row>
    <row r="99" spans="1:2">
      <c r="A99" s="73">
        <v>43821</v>
      </c>
      <c r="B99" s="72">
        <v>45</v>
      </c>
    </row>
    <row r="100" spans="1:2">
      <c r="A100" s="73">
        <v>43828</v>
      </c>
      <c r="B100" s="72">
        <v>46</v>
      </c>
    </row>
    <row r="101" spans="1:2">
      <c r="A101" s="73">
        <v>43835</v>
      </c>
      <c r="B101" s="72">
        <v>51</v>
      </c>
    </row>
    <row r="102" spans="1:2">
      <c r="A102" s="73">
        <v>43842</v>
      </c>
      <c r="B102" s="72">
        <v>48</v>
      </c>
    </row>
    <row r="103" spans="1:2">
      <c r="A103" s="73">
        <v>43849</v>
      </c>
      <c r="B103" s="72">
        <v>51</v>
      </c>
    </row>
    <row r="104" spans="1:2">
      <c r="A104" s="73">
        <v>43856</v>
      </c>
      <c r="B104" s="72">
        <v>51</v>
      </c>
    </row>
    <row r="105" spans="1:2">
      <c r="A105" s="73">
        <v>43863</v>
      </c>
      <c r="B105" s="72">
        <v>52</v>
      </c>
    </row>
    <row r="106" spans="1:2">
      <c r="A106" s="73">
        <v>43870</v>
      </c>
      <c r="B106" s="72">
        <v>53</v>
      </c>
    </row>
    <row r="107" spans="1:2">
      <c r="A107" s="73">
        <v>43877</v>
      </c>
      <c r="B107" s="72">
        <v>53</v>
      </c>
    </row>
    <row r="108" spans="1:2">
      <c r="A108" s="73">
        <v>43884</v>
      </c>
      <c r="B108" s="72">
        <v>54</v>
      </c>
    </row>
    <row r="109" spans="1:2">
      <c r="A109" s="73">
        <v>43891</v>
      </c>
      <c r="B109" s="72">
        <v>54</v>
      </c>
    </row>
    <row r="110" spans="1:2">
      <c r="A110" s="73">
        <v>43898</v>
      </c>
      <c r="B110" s="72">
        <v>49</v>
      </c>
    </row>
    <row r="111" spans="1:2">
      <c r="A111" s="73">
        <v>43905</v>
      </c>
      <c r="B111" s="72">
        <v>42</v>
      </c>
    </row>
    <row r="112" spans="1:2">
      <c r="A112" s="73">
        <v>43912</v>
      </c>
      <c r="B112" s="72">
        <v>41</v>
      </c>
    </row>
    <row r="113" spans="1:2">
      <c r="A113" s="73">
        <v>43919</v>
      </c>
      <c r="B113" s="72">
        <v>46</v>
      </c>
    </row>
    <row r="114" spans="1:2">
      <c r="A114" s="73">
        <v>43926</v>
      </c>
      <c r="B114" s="72">
        <v>46</v>
      </c>
    </row>
    <row r="115" spans="1:2">
      <c r="A115" s="73">
        <v>43933</v>
      </c>
      <c r="B115" s="72">
        <v>45</v>
      </c>
    </row>
    <row r="116" spans="1:2">
      <c r="A116" s="73">
        <v>43940</v>
      </c>
      <c r="B116" s="72">
        <v>53</v>
      </c>
    </row>
    <row r="117" spans="1:2">
      <c r="A117" s="73">
        <v>43947</v>
      </c>
      <c r="B117" s="72">
        <v>53</v>
      </c>
    </row>
    <row r="118" spans="1:2">
      <c r="A118" s="73">
        <v>43954</v>
      </c>
      <c r="B118" s="72">
        <v>62</v>
      </c>
    </row>
    <row r="119" spans="1:2">
      <c r="A119" s="73">
        <v>43961</v>
      </c>
      <c r="B119" s="72">
        <v>58</v>
      </c>
    </row>
    <row r="120" spans="1:2">
      <c r="A120" s="73">
        <v>43968</v>
      </c>
      <c r="B120" s="72">
        <v>60</v>
      </c>
    </row>
    <row r="121" spans="1:2">
      <c r="A121" s="73">
        <v>43975</v>
      </c>
      <c r="B121" s="72">
        <v>68</v>
      </c>
    </row>
    <row r="122" spans="1:2">
      <c r="A122" s="73">
        <v>43982</v>
      </c>
      <c r="B122" s="72">
        <v>66</v>
      </c>
    </row>
    <row r="123" spans="1:2">
      <c r="A123" s="73">
        <v>43989</v>
      </c>
      <c r="B123" s="72">
        <v>64</v>
      </c>
    </row>
    <row r="124" spans="1:2">
      <c r="A124" s="73">
        <v>43996</v>
      </c>
      <c r="B124" s="72">
        <v>64</v>
      </c>
    </row>
    <row r="125" spans="1:2">
      <c r="A125" s="73">
        <v>44003</v>
      </c>
      <c r="B125" s="72">
        <v>66</v>
      </c>
    </row>
    <row r="126" spans="1:2">
      <c r="A126" s="73">
        <v>44010</v>
      </c>
      <c r="B126" s="72">
        <v>68</v>
      </c>
    </row>
    <row r="127" spans="1:2">
      <c r="A127" s="73">
        <v>44017</v>
      </c>
      <c r="B127" s="72">
        <v>67</v>
      </c>
    </row>
    <row r="128" spans="1:2">
      <c r="A128" s="73">
        <v>44024</v>
      </c>
      <c r="B128" s="72">
        <v>64</v>
      </c>
    </row>
    <row r="129" spans="1:2">
      <c r="A129" s="73">
        <v>44031</v>
      </c>
      <c r="B129" s="72">
        <v>63</v>
      </c>
    </row>
    <row r="130" spans="1:2">
      <c r="A130" s="73">
        <v>44038</v>
      </c>
      <c r="B130" s="72">
        <v>67</v>
      </c>
    </row>
    <row r="131" spans="1:2">
      <c r="A131" s="73">
        <v>44045</v>
      </c>
      <c r="B131" s="72">
        <v>65</v>
      </c>
    </row>
    <row r="132" spans="1:2">
      <c r="A132" s="73">
        <v>44052</v>
      </c>
      <c r="B132" s="72">
        <v>65</v>
      </c>
    </row>
    <row r="133" spans="1:2">
      <c r="A133" s="73">
        <v>44059</v>
      </c>
      <c r="B133" s="72">
        <v>65</v>
      </c>
    </row>
    <row r="134" spans="1:2">
      <c r="A134" s="73">
        <v>44066</v>
      </c>
      <c r="B134" s="72">
        <v>63</v>
      </c>
    </row>
    <row r="135" spans="1:2">
      <c r="A135" s="73">
        <v>44073</v>
      </c>
      <c r="B135" s="72">
        <v>64</v>
      </c>
    </row>
    <row r="136" spans="1:2">
      <c r="A136" s="73">
        <v>44080</v>
      </c>
      <c r="B136" s="72">
        <v>60</v>
      </c>
    </row>
    <row r="137" spans="1:2">
      <c r="A137" s="73">
        <v>44087</v>
      </c>
      <c r="B137" s="72">
        <v>58</v>
      </c>
    </row>
    <row r="138" spans="1:2">
      <c r="A138" s="73">
        <v>44094</v>
      </c>
      <c r="B138" s="72">
        <v>57</v>
      </c>
    </row>
    <row r="139" spans="1:2">
      <c r="A139" s="73">
        <v>44101</v>
      </c>
      <c r="B139" s="72">
        <v>57</v>
      </c>
    </row>
    <row r="140" spans="1:2">
      <c r="A140" s="73">
        <v>44108</v>
      </c>
      <c r="B140" s="72">
        <v>57</v>
      </c>
    </row>
    <row r="141" spans="1:2">
      <c r="A141" s="73">
        <v>44115</v>
      </c>
      <c r="B141" s="72">
        <v>55</v>
      </c>
    </row>
    <row r="142" spans="1:2">
      <c r="A142" s="73">
        <v>44122</v>
      </c>
      <c r="B142" s="72">
        <v>52</v>
      </c>
    </row>
    <row r="143" spans="1:2">
      <c r="A143" s="73">
        <v>44129</v>
      </c>
      <c r="B143" s="72">
        <v>53</v>
      </c>
    </row>
    <row r="144" spans="1:2">
      <c r="A144" s="73">
        <v>44136</v>
      </c>
      <c r="B144" s="72">
        <v>48</v>
      </c>
    </row>
    <row r="145" spans="1:2">
      <c r="A145" s="73">
        <v>44143</v>
      </c>
      <c r="B145" s="72">
        <v>54</v>
      </c>
    </row>
    <row r="146" spans="1:2">
      <c r="A146" s="73">
        <v>44150</v>
      </c>
      <c r="B146" s="72">
        <v>56</v>
      </c>
    </row>
    <row r="147" spans="1:2">
      <c r="A147" s="73">
        <v>44157</v>
      </c>
      <c r="B147" s="72">
        <v>52</v>
      </c>
    </row>
    <row r="148" spans="1:2">
      <c r="A148" s="73">
        <v>44164</v>
      </c>
      <c r="B148" s="72">
        <v>53</v>
      </c>
    </row>
    <row r="149" spans="1:2">
      <c r="A149" s="73">
        <v>44171</v>
      </c>
      <c r="B149" s="72">
        <v>49</v>
      </c>
    </row>
    <row r="150" spans="1:2">
      <c r="A150" s="73">
        <v>44178</v>
      </c>
      <c r="B150" s="72">
        <v>49</v>
      </c>
    </row>
    <row r="151" spans="1:2">
      <c r="A151" s="73">
        <v>44185</v>
      </c>
      <c r="B151" s="72">
        <v>49</v>
      </c>
    </row>
    <row r="152" spans="1:2">
      <c r="A152" s="73">
        <v>44192</v>
      </c>
      <c r="B152" s="72">
        <v>49</v>
      </c>
    </row>
    <row r="153" spans="1:2">
      <c r="A153" s="73">
        <v>44199</v>
      </c>
      <c r="B153" s="72">
        <v>44</v>
      </c>
    </row>
    <row r="154" spans="1:2">
      <c r="A154" s="73">
        <v>44206</v>
      </c>
      <c r="B154" s="72">
        <v>50</v>
      </c>
    </row>
    <row r="155" spans="1:2">
      <c r="A155" s="73">
        <v>44213</v>
      </c>
      <c r="B155" s="72">
        <v>57</v>
      </c>
    </row>
    <row r="156" spans="1:2">
      <c r="A156" s="73">
        <v>44220</v>
      </c>
      <c r="B156" s="72">
        <v>53</v>
      </c>
    </row>
    <row r="157" spans="1:2">
      <c r="A157" s="73">
        <v>44227</v>
      </c>
      <c r="B157" s="72">
        <v>56</v>
      </c>
    </row>
    <row r="158" spans="1:2">
      <c r="A158" s="73">
        <v>44234</v>
      </c>
      <c r="B158" s="72">
        <v>53</v>
      </c>
    </row>
    <row r="159" spans="1:2">
      <c r="A159" s="73">
        <v>44241</v>
      </c>
      <c r="B159" s="72">
        <v>58</v>
      </c>
    </row>
    <row r="160" spans="1:2">
      <c r="A160" s="73">
        <v>44248</v>
      </c>
      <c r="B160" s="72">
        <v>67</v>
      </c>
    </row>
    <row r="161" spans="1:2">
      <c r="A161" s="73">
        <v>44255</v>
      </c>
      <c r="B161" s="72">
        <v>59</v>
      </c>
    </row>
    <row r="162" spans="1:2">
      <c r="A162" s="73">
        <v>44262</v>
      </c>
      <c r="B162" s="72">
        <v>62</v>
      </c>
    </row>
    <row r="163" spans="1:2">
      <c r="A163" s="73">
        <v>44269</v>
      </c>
      <c r="B163" s="72">
        <v>61</v>
      </c>
    </row>
    <row r="164" spans="1:2">
      <c r="A164" s="73">
        <v>44276</v>
      </c>
      <c r="B164" s="72">
        <v>60</v>
      </c>
    </row>
    <row r="165" spans="1:2">
      <c r="A165" s="73">
        <v>44283</v>
      </c>
      <c r="B165" s="72">
        <v>53</v>
      </c>
    </row>
    <row r="166" spans="1:2">
      <c r="A166" s="73">
        <v>44290</v>
      </c>
      <c r="B166" s="72">
        <v>61</v>
      </c>
    </row>
    <row r="167" spans="1:2">
      <c r="A167" s="73">
        <v>44297</v>
      </c>
      <c r="B167" s="72">
        <v>62</v>
      </c>
    </row>
    <row r="168" spans="1:2">
      <c r="A168" s="73">
        <v>44304</v>
      </c>
      <c r="B168" s="72">
        <v>64</v>
      </c>
    </row>
    <row r="169" spans="1:2">
      <c r="A169" s="73">
        <v>44311</v>
      </c>
      <c r="B169" s="72">
        <v>63</v>
      </c>
    </row>
    <row r="170" spans="1:2">
      <c r="A170" s="73">
        <v>44318</v>
      </c>
      <c r="B170" s="72">
        <v>61</v>
      </c>
    </row>
    <row r="171" spans="1:2">
      <c r="A171" s="73">
        <v>44325</v>
      </c>
      <c r="B171" s="72">
        <v>62</v>
      </c>
    </row>
    <row r="172" spans="1:2">
      <c r="A172" s="73">
        <v>44332</v>
      </c>
      <c r="B172" s="72">
        <v>65</v>
      </c>
    </row>
    <row r="173" spans="1:2">
      <c r="A173" s="73">
        <v>44339</v>
      </c>
      <c r="B173" s="72">
        <v>70</v>
      </c>
    </row>
    <row r="174" spans="1:2">
      <c r="A174" s="73">
        <v>44346</v>
      </c>
      <c r="B174" s="72">
        <v>70</v>
      </c>
    </row>
    <row r="175" spans="1:2">
      <c r="A175" s="73">
        <v>44353</v>
      </c>
      <c r="B175" s="72">
        <v>71</v>
      </c>
    </row>
    <row r="176" spans="1:2">
      <c r="A176" s="73">
        <v>44360</v>
      </c>
      <c r="B176" s="72">
        <v>67</v>
      </c>
    </row>
    <row r="177" spans="1:2">
      <c r="A177" s="73">
        <v>44367</v>
      </c>
      <c r="B177" s="72">
        <v>64</v>
      </c>
    </row>
    <row r="178" spans="1:2">
      <c r="A178" s="73">
        <v>44374</v>
      </c>
      <c r="B178" s="72">
        <v>69</v>
      </c>
    </row>
    <row r="179" spans="1:2">
      <c r="A179" s="73">
        <v>44381</v>
      </c>
      <c r="B179" s="72">
        <v>70</v>
      </c>
    </row>
    <row r="180" spans="1:2">
      <c r="A180" s="73">
        <v>44388</v>
      </c>
      <c r="B180" s="72">
        <v>63</v>
      </c>
    </row>
    <row r="181" spans="1:2">
      <c r="A181" s="73">
        <v>44395</v>
      </c>
      <c r="B181" s="72">
        <v>63</v>
      </c>
    </row>
    <row r="182" spans="1:2">
      <c r="A182" s="73">
        <v>44402</v>
      </c>
      <c r="B182" s="72">
        <v>65</v>
      </c>
    </row>
    <row r="183" spans="1:2">
      <c r="A183" s="73">
        <v>44409</v>
      </c>
      <c r="B183" s="72">
        <v>63</v>
      </c>
    </row>
    <row r="184" spans="1:2">
      <c r="A184" s="73">
        <v>44416</v>
      </c>
      <c r="B184" s="72">
        <v>63</v>
      </c>
    </row>
    <row r="185" spans="1:2">
      <c r="A185" s="73">
        <v>44423</v>
      </c>
      <c r="B185" s="72">
        <v>60</v>
      </c>
    </row>
    <row r="186" spans="1:2">
      <c r="A186" s="73">
        <v>44430</v>
      </c>
      <c r="B186" s="72">
        <v>69</v>
      </c>
    </row>
    <row r="187" spans="1:2">
      <c r="A187" s="73">
        <v>44437</v>
      </c>
      <c r="B187" s="72">
        <v>68</v>
      </c>
    </row>
    <row r="188" spans="1:2">
      <c r="A188" s="73">
        <v>44444</v>
      </c>
      <c r="B188" s="72">
        <v>59</v>
      </c>
    </row>
    <row r="189" spans="1:2">
      <c r="A189" s="73">
        <v>44451</v>
      </c>
      <c r="B189" s="72">
        <v>56</v>
      </c>
    </row>
    <row r="190" spans="1:2">
      <c r="A190" s="73">
        <v>44458</v>
      </c>
      <c r="B190" s="72">
        <v>58</v>
      </c>
    </row>
    <row r="191" spans="1:2">
      <c r="A191" s="73">
        <v>44465</v>
      </c>
      <c r="B191" s="72">
        <v>61</v>
      </c>
    </row>
    <row r="192" spans="1:2">
      <c r="A192" s="73">
        <v>44472</v>
      </c>
      <c r="B192" s="72">
        <v>64</v>
      </c>
    </row>
    <row r="193" spans="1:2">
      <c r="A193" s="73">
        <v>44479</v>
      </c>
      <c r="B193" s="72">
        <v>71</v>
      </c>
    </row>
    <row r="194" spans="1:2">
      <c r="A194" s="73">
        <v>44486</v>
      </c>
      <c r="B194" s="72">
        <v>66</v>
      </c>
    </row>
    <row r="195" spans="1:2">
      <c r="A195" s="73">
        <v>44493</v>
      </c>
      <c r="B195" s="72">
        <v>62</v>
      </c>
    </row>
    <row r="196" spans="1:2">
      <c r="A196" s="73">
        <v>44500</v>
      </c>
      <c r="B196" s="72">
        <v>63</v>
      </c>
    </row>
    <row r="197" spans="1:2">
      <c r="A197" s="73">
        <v>44507</v>
      </c>
      <c r="B197" s="72">
        <v>64</v>
      </c>
    </row>
    <row r="198" spans="1:2">
      <c r="A198" s="73">
        <v>44514</v>
      </c>
      <c r="B198" s="72">
        <v>65</v>
      </c>
    </row>
    <row r="199" spans="1:2">
      <c r="A199" s="73">
        <v>44521</v>
      </c>
      <c r="B199" s="72">
        <v>58</v>
      </c>
    </row>
    <row r="200" spans="1:2">
      <c r="A200" s="73">
        <v>44528</v>
      </c>
      <c r="B200" s="72">
        <v>62</v>
      </c>
    </row>
    <row r="201" spans="1:2">
      <c r="A201" s="73">
        <v>44535</v>
      </c>
      <c r="B201" s="72">
        <v>58</v>
      </c>
    </row>
    <row r="202" spans="1:2">
      <c r="A202" s="73">
        <v>44542</v>
      </c>
      <c r="B202" s="72">
        <v>52</v>
      </c>
    </row>
    <row r="203" spans="1:2">
      <c r="A203" s="73">
        <v>44549</v>
      </c>
      <c r="B203" s="72">
        <v>48</v>
      </c>
    </row>
    <row r="204" spans="1:2">
      <c r="A204" s="73">
        <v>44556</v>
      </c>
      <c r="B204" s="72">
        <v>57</v>
      </c>
    </row>
    <row r="205" spans="1:2">
      <c r="A205" s="73">
        <v>44563</v>
      </c>
      <c r="B205" s="72">
        <v>59</v>
      </c>
    </row>
    <row r="206" spans="1:2">
      <c r="A206" s="73">
        <v>44570</v>
      </c>
      <c r="B206" s="72">
        <v>62</v>
      </c>
    </row>
    <row r="207" spans="1:2">
      <c r="A207" s="73">
        <v>44577</v>
      </c>
      <c r="B207" s="72">
        <v>60</v>
      </c>
    </row>
    <row r="208" spans="1:2">
      <c r="A208" s="73">
        <v>44584</v>
      </c>
      <c r="B208" s="72">
        <v>58</v>
      </c>
    </row>
    <row r="209" spans="1:2">
      <c r="A209" s="73">
        <v>44591</v>
      </c>
      <c r="B209" s="72">
        <v>66</v>
      </c>
    </row>
    <row r="210" spans="1:2">
      <c r="A210" s="73">
        <v>44598</v>
      </c>
      <c r="B210" s="72">
        <v>58</v>
      </c>
    </row>
    <row r="211" spans="1:2">
      <c r="A211" s="73">
        <v>44605</v>
      </c>
      <c r="B211" s="72">
        <v>66</v>
      </c>
    </row>
    <row r="212" spans="1:2">
      <c r="A212" s="73">
        <v>44612</v>
      </c>
      <c r="B212" s="72">
        <v>71</v>
      </c>
    </row>
    <row r="213" spans="1:2">
      <c r="A213" s="73">
        <v>44619</v>
      </c>
      <c r="B213" s="72">
        <v>76</v>
      </c>
    </row>
    <row r="214" spans="1:2">
      <c r="A214" s="73">
        <v>44626</v>
      </c>
      <c r="B214" s="72">
        <v>88</v>
      </c>
    </row>
    <row r="215" spans="1:2">
      <c r="A215" s="73">
        <v>44633</v>
      </c>
      <c r="B215" s="72">
        <v>86</v>
      </c>
    </row>
    <row r="216" spans="1:2">
      <c r="A216" s="73">
        <v>44640</v>
      </c>
      <c r="B216" s="72">
        <v>92</v>
      </c>
    </row>
    <row r="217" spans="1:2">
      <c r="A217" s="73">
        <v>44647</v>
      </c>
      <c r="B217" s="72">
        <v>92</v>
      </c>
    </row>
    <row r="218" spans="1:2">
      <c r="A218" s="73">
        <v>44654</v>
      </c>
      <c r="B218" s="72">
        <v>91</v>
      </c>
    </row>
    <row r="219" spans="1:2">
      <c r="A219" s="73">
        <v>44661</v>
      </c>
      <c r="B219" s="72">
        <v>89</v>
      </c>
    </row>
    <row r="220" spans="1:2">
      <c r="A220" s="73">
        <v>44668</v>
      </c>
      <c r="B220" s="72">
        <v>86</v>
      </c>
    </row>
    <row r="221" spans="1:2">
      <c r="A221" s="73">
        <v>44675</v>
      </c>
      <c r="B221" s="72">
        <v>95</v>
      </c>
    </row>
    <row r="222" spans="1:2">
      <c r="A222" s="73">
        <v>44682</v>
      </c>
      <c r="B222" s="72">
        <v>100</v>
      </c>
    </row>
    <row r="223" spans="1:2">
      <c r="A223" s="73">
        <v>44689</v>
      </c>
      <c r="B223" s="72">
        <v>95</v>
      </c>
    </row>
    <row r="224" spans="1:2">
      <c r="A224" s="73">
        <v>44696</v>
      </c>
      <c r="B224" s="72">
        <v>91</v>
      </c>
    </row>
    <row r="225" spans="1:2">
      <c r="A225" s="73">
        <v>44703</v>
      </c>
      <c r="B225" s="72">
        <v>87</v>
      </c>
    </row>
    <row r="226" spans="1:2">
      <c r="A226" s="73">
        <v>44710</v>
      </c>
      <c r="B226" s="72">
        <v>89</v>
      </c>
    </row>
    <row r="227" spans="1:2">
      <c r="A227" s="73">
        <v>44717</v>
      </c>
      <c r="B227" s="72">
        <v>97</v>
      </c>
    </row>
    <row r="228" spans="1:2">
      <c r="A228" s="73">
        <v>44724</v>
      </c>
      <c r="B228" s="72">
        <v>95</v>
      </c>
    </row>
    <row r="229" spans="1:2">
      <c r="A229" s="73">
        <v>44731</v>
      </c>
      <c r="B229" s="72">
        <v>93</v>
      </c>
    </row>
    <row r="230" spans="1:2">
      <c r="A230" s="73">
        <v>44738</v>
      </c>
      <c r="B230" s="72">
        <v>95</v>
      </c>
    </row>
    <row r="231" spans="1:2">
      <c r="A231" s="73">
        <v>44745</v>
      </c>
      <c r="B231" s="72">
        <v>91</v>
      </c>
    </row>
    <row r="232" spans="1:2">
      <c r="A232" s="73">
        <v>44752</v>
      </c>
      <c r="B232" s="72">
        <v>89</v>
      </c>
    </row>
    <row r="233" spans="1:2">
      <c r="A233" s="73">
        <v>44759</v>
      </c>
      <c r="B233" s="72">
        <v>96</v>
      </c>
    </row>
    <row r="234" spans="1:2">
      <c r="A234" s="73">
        <v>44766</v>
      </c>
      <c r="B234" s="72">
        <v>87</v>
      </c>
    </row>
    <row r="235" spans="1:2">
      <c r="A235" s="73">
        <v>44773</v>
      </c>
      <c r="B235" s="72">
        <v>83</v>
      </c>
    </row>
    <row r="236" spans="1:2">
      <c r="A236" s="73">
        <v>44780</v>
      </c>
      <c r="B236" s="72">
        <v>92</v>
      </c>
    </row>
    <row r="237" spans="1:2">
      <c r="A237" s="73">
        <v>44787</v>
      </c>
      <c r="B237" s="72">
        <v>90</v>
      </c>
    </row>
    <row r="238" spans="1:2">
      <c r="A238" s="73">
        <v>44794</v>
      </c>
      <c r="B238" s="72">
        <v>98</v>
      </c>
    </row>
    <row r="239" spans="1:2">
      <c r="A239" s="73">
        <v>44801</v>
      </c>
      <c r="B239" s="72">
        <v>100</v>
      </c>
    </row>
    <row r="240" spans="1:2">
      <c r="A240" s="73">
        <v>44808</v>
      </c>
      <c r="B240" s="72">
        <v>91</v>
      </c>
    </row>
    <row r="241" spans="1:2">
      <c r="A241" s="73">
        <v>44815</v>
      </c>
      <c r="B241" s="72">
        <v>81</v>
      </c>
    </row>
    <row r="242" spans="1:2">
      <c r="A242" s="73">
        <v>44822</v>
      </c>
      <c r="B242" s="72">
        <v>87</v>
      </c>
    </row>
    <row r="243" spans="1:2">
      <c r="A243" s="73">
        <v>44829</v>
      </c>
      <c r="B243" s="72">
        <v>82</v>
      </c>
    </row>
    <row r="244" spans="1:2">
      <c r="A244" s="73">
        <v>44836</v>
      </c>
      <c r="B244" s="72">
        <v>80</v>
      </c>
    </row>
    <row r="245" spans="1:2">
      <c r="A245" s="73">
        <v>44843</v>
      </c>
      <c r="B245" s="72">
        <v>78</v>
      </c>
    </row>
    <row r="246" spans="1:2">
      <c r="A246" s="73">
        <v>44850</v>
      </c>
      <c r="B246" s="72">
        <v>73</v>
      </c>
    </row>
    <row r="247" spans="1:2">
      <c r="A247" s="73">
        <v>44857</v>
      </c>
      <c r="B247" s="72">
        <v>72</v>
      </c>
    </row>
    <row r="248" spans="1:2">
      <c r="A248" s="73">
        <v>44864</v>
      </c>
      <c r="B248" s="72">
        <v>73</v>
      </c>
    </row>
    <row r="249" spans="1:2">
      <c r="A249" s="73">
        <v>44871</v>
      </c>
      <c r="B249" s="72">
        <v>70</v>
      </c>
    </row>
    <row r="250" spans="1:2">
      <c r="A250" s="73">
        <v>44878</v>
      </c>
      <c r="B250" s="72">
        <v>70</v>
      </c>
    </row>
    <row r="251" spans="1:2">
      <c r="A251" s="73">
        <v>44885</v>
      </c>
      <c r="B251" s="72">
        <v>66</v>
      </c>
    </row>
    <row r="252" spans="1:2">
      <c r="A252" s="73">
        <v>44892</v>
      </c>
      <c r="B252" s="72">
        <v>64</v>
      </c>
    </row>
    <row r="253" spans="1:2">
      <c r="A253" s="73">
        <v>44899</v>
      </c>
      <c r="B253" s="72">
        <v>64</v>
      </c>
    </row>
    <row r="254" spans="1:2">
      <c r="A254" s="73">
        <v>44906</v>
      </c>
      <c r="B254" s="72">
        <v>60</v>
      </c>
    </row>
    <row r="255" spans="1:2">
      <c r="A255" s="73">
        <v>44913</v>
      </c>
      <c r="B255" s="72">
        <v>58</v>
      </c>
    </row>
    <row r="256" spans="1:2">
      <c r="A256" s="73">
        <v>44920</v>
      </c>
      <c r="B256" s="72">
        <v>59</v>
      </c>
    </row>
    <row r="257" spans="1:2">
      <c r="A257" s="73">
        <v>44927</v>
      </c>
      <c r="B257" s="72">
        <v>60</v>
      </c>
    </row>
    <row r="258" spans="1:2">
      <c r="A258" s="73">
        <v>44934</v>
      </c>
      <c r="B258" s="72">
        <v>66</v>
      </c>
    </row>
    <row r="259" spans="1:2">
      <c r="A259" s="73">
        <v>44941</v>
      </c>
      <c r="B259" s="72">
        <v>76</v>
      </c>
    </row>
    <row r="260" spans="1:2">
      <c r="A260" s="73">
        <v>44948</v>
      </c>
      <c r="B260" s="72">
        <v>77</v>
      </c>
    </row>
    <row r="261" spans="1:2">
      <c r="A261" s="73">
        <v>44955</v>
      </c>
      <c r="B261" s="72">
        <v>75</v>
      </c>
    </row>
    <row r="262" spans="1:2">
      <c r="A262" s="73">
        <v>44962</v>
      </c>
      <c r="B262" s="72">
        <v>75</v>
      </c>
    </row>
    <row r="263" spans="1:2">
      <c r="A263" s="73">
        <v>44969</v>
      </c>
      <c r="B263" s="72">
        <v>76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503C-0EC9-4F31-93F6-72E3C5982E69}">
  <dimension ref="A1:C231"/>
  <sheetViews>
    <sheetView workbookViewId="0">
      <selection activeCell="B240" sqref="B240"/>
    </sheetView>
  </sheetViews>
  <sheetFormatPr defaultRowHeight="14.1"/>
  <cols>
    <col min="1" max="1" width="28.546875" style="71" customWidth="1"/>
    <col min="2" max="2" width="119.5" bestFit="1" customWidth="1"/>
  </cols>
  <sheetData>
    <row r="1" spans="1:2">
      <c r="A1" s="68"/>
      <c r="B1" s="37" t="s">
        <v>863</v>
      </c>
    </row>
    <row r="2" spans="1:2">
      <c r="A2" s="68" t="s">
        <v>31</v>
      </c>
      <c r="B2" s="36" t="s">
        <v>32</v>
      </c>
    </row>
    <row r="3" spans="1:2">
      <c r="A3" s="68" t="s">
        <v>33</v>
      </c>
      <c r="B3" s="36"/>
    </row>
    <row r="4" spans="1:2">
      <c r="A4" s="68" t="s">
        <v>34</v>
      </c>
      <c r="B4" s="36" t="s">
        <v>35</v>
      </c>
    </row>
    <row r="5" spans="1:2">
      <c r="A5" s="68" t="s">
        <v>36</v>
      </c>
      <c r="B5" s="36" t="s">
        <v>864</v>
      </c>
    </row>
    <row r="6" spans="1:2">
      <c r="A6" s="68" t="s">
        <v>38</v>
      </c>
      <c r="B6" s="36" t="s">
        <v>865</v>
      </c>
    </row>
    <row r="7" spans="1:2">
      <c r="A7" s="68" t="s">
        <v>40</v>
      </c>
      <c r="B7" s="36" t="s">
        <v>41</v>
      </c>
    </row>
    <row r="8" spans="1:2">
      <c r="A8" s="68" t="s">
        <v>42</v>
      </c>
      <c r="B8" s="36" t="s">
        <v>866</v>
      </c>
    </row>
    <row r="9" spans="1:2">
      <c r="A9" s="68" t="s">
        <v>43</v>
      </c>
      <c r="B9" s="36" t="s">
        <v>867</v>
      </c>
    </row>
    <row r="10" spans="1:2">
      <c r="A10" s="68" t="s">
        <v>45</v>
      </c>
      <c r="B10" s="36"/>
    </row>
    <row r="11" spans="1:2">
      <c r="A11" s="68" t="s">
        <v>46</v>
      </c>
      <c r="B11" s="36" t="s">
        <v>868</v>
      </c>
    </row>
    <row r="12" spans="1:2">
      <c r="A12" s="68" t="s">
        <v>47</v>
      </c>
      <c r="B12" s="36" t="s">
        <v>869</v>
      </c>
    </row>
    <row r="13" spans="1:2">
      <c r="A13" s="68" t="s">
        <v>49</v>
      </c>
      <c r="B13" s="38">
        <v>31229</v>
      </c>
    </row>
    <row r="14" spans="1:2">
      <c r="A14" s="68" t="s">
        <v>50</v>
      </c>
      <c r="B14" s="36" t="s">
        <v>870</v>
      </c>
    </row>
    <row r="15" spans="1:2">
      <c r="A15" s="68" t="s">
        <v>52</v>
      </c>
      <c r="B15" s="38">
        <v>45201</v>
      </c>
    </row>
    <row r="16" spans="1:2">
      <c r="A16" s="68" t="s">
        <v>53</v>
      </c>
      <c r="B16" s="36" t="s">
        <v>871</v>
      </c>
    </row>
    <row r="17" spans="1:2">
      <c r="A17" s="68" t="s">
        <v>54</v>
      </c>
      <c r="B17" s="36"/>
    </row>
    <row r="18" spans="1:2">
      <c r="A18" s="68" t="s">
        <v>55</v>
      </c>
      <c r="B18" s="36">
        <v>24.134876698540499</v>
      </c>
    </row>
    <row r="19" spans="1:2">
      <c r="A19" s="68" t="s">
        <v>56</v>
      </c>
      <c r="B19" s="36">
        <v>8.7707107476289607</v>
      </c>
    </row>
    <row r="20" spans="1:2">
      <c r="A20" s="68" t="s">
        <v>57</v>
      </c>
      <c r="B20" s="36">
        <v>2.96153857777152</v>
      </c>
    </row>
    <row r="21" spans="1:2">
      <c r="A21" s="68" t="s">
        <v>58</v>
      </c>
      <c r="B21" s="36">
        <v>0.115293933495176</v>
      </c>
    </row>
    <row r="22" spans="1:2">
      <c r="A22" s="68" t="s">
        <v>59</v>
      </c>
      <c r="B22" s="36">
        <v>-0.62267509975845003</v>
      </c>
    </row>
    <row r="23" spans="1:2">
      <c r="A23" s="68" t="s">
        <v>60</v>
      </c>
      <c r="B23" s="36">
        <v>0.122707839561932</v>
      </c>
    </row>
    <row r="24" spans="1:2">
      <c r="A24" s="68" t="s">
        <v>61</v>
      </c>
      <c r="B24" s="36">
        <v>19.559999999999999</v>
      </c>
    </row>
    <row r="25" spans="1:2">
      <c r="A25" s="68" t="s">
        <v>62</v>
      </c>
      <c r="B25" s="36">
        <v>32.1</v>
      </c>
    </row>
    <row r="26" spans="1:2">
      <c r="A26" s="68" t="s">
        <v>63</v>
      </c>
      <c r="B26" s="36">
        <v>25.8</v>
      </c>
    </row>
    <row r="27" spans="1:2">
      <c r="A27" s="68" t="s">
        <v>64</v>
      </c>
      <c r="B27" s="36">
        <v>1987</v>
      </c>
    </row>
    <row r="28" spans="1:2">
      <c r="A28" s="68" t="s">
        <v>708</v>
      </c>
      <c r="B28" s="36">
        <v>25.574999999999999</v>
      </c>
    </row>
    <row r="29" spans="1:2">
      <c r="A29" s="69">
        <v>43469</v>
      </c>
      <c r="B29" s="36">
        <v>20.5</v>
      </c>
    </row>
    <row r="30" spans="1:2">
      <c r="A30" s="69">
        <v>43681</v>
      </c>
      <c r="B30" s="36">
        <v>20.5</v>
      </c>
    </row>
    <row r="31" spans="1:2">
      <c r="A31" s="68" t="s">
        <v>709</v>
      </c>
      <c r="B31" s="36">
        <v>20.5</v>
      </c>
    </row>
    <row r="32" spans="1:2">
      <c r="A32" s="68" t="s">
        <v>710</v>
      </c>
      <c r="B32" s="36">
        <v>20.5</v>
      </c>
    </row>
    <row r="33" spans="1:2">
      <c r="A33" s="68" t="s">
        <v>711</v>
      </c>
      <c r="B33" s="36">
        <v>20.5</v>
      </c>
    </row>
    <row r="34" spans="1:2">
      <c r="A34" s="69">
        <v>43621</v>
      </c>
      <c r="B34" s="36">
        <v>25.675000000000001</v>
      </c>
    </row>
    <row r="35" spans="1:2">
      <c r="A35" s="68" t="s">
        <v>712</v>
      </c>
      <c r="B35" s="36">
        <v>25.675000000000001</v>
      </c>
    </row>
    <row r="36" spans="1:2">
      <c r="A36" s="68" t="s">
        <v>713</v>
      </c>
      <c r="B36" s="36">
        <v>25.675000000000001</v>
      </c>
    </row>
    <row r="37" spans="1:2">
      <c r="A37" s="68" t="s">
        <v>714</v>
      </c>
      <c r="B37" s="36">
        <v>25.675000000000001</v>
      </c>
    </row>
    <row r="38" spans="1:2">
      <c r="A38" s="69">
        <v>43530</v>
      </c>
      <c r="B38" s="36">
        <v>25.675000000000001</v>
      </c>
    </row>
    <row r="39" spans="1:2">
      <c r="A39" s="69">
        <v>43744</v>
      </c>
      <c r="B39" s="36">
        <v>25.675000000000001</v>
      </c>
    </row>
    <row r="40" spans="1:2">
      <c r="A40" s="68" t="s">
        <v>715</v>
      </c>
      <c r="B40" s="36">
        <v>25.675000000000001</v>
      </c>
    </row>
    <row r="41" spans="1:2">
      <c r="A41" s="68" t="s">
        <v>716</v>
      </c>
      <c r="B41" s="36">
        <v>25.675000000000001</v>
      </c>
    </row>
    <row r="42" spans="1:2">
      <c r="A42" s="69">
        <v>43472</v>
      </c>
      <c r="B42" s="36">
        <v>20.56</v>
      </c>
    </row>
    <row r="43" spans="1:2">
      <c r="A43" s="69">
        <v>43684</v>
      </c>
      <c r="B43" s="36">
        <v>20.56</v>
      </c>
    </row>
    <row r="44" spans="1:2">
      <c r="A44" s="68" t="s">
        <v>717</v>
      </c>
      <c r="B44" s="36">
        <v>20.56</v>
      </c>
    </row>
    <row r="45" spans="1:2">
      <c r="A45" s="68" t="s">
        <v>718</v>
      </c>
      <c r="B45" s="36">
        <v>20.56</v>
      </c>
    </row>
    <row r="46" spans="1:2">
      <c r="A46" s="68" t="s">
        <v>719</v>
      </c>
      <c r="B46" s="36">
        <v>20.56</v>
      </c>
    </row>
    <row r="47" spans="1:2">
      <c r="A47" s="69">
        <v>43593</v>
      </c>
      <c r="B47" s="36">
        <v>25.7</v>
      </c>
    </row>
    <row r="48" spans="1:2">
      <c r="A48" s="69">
        <v>43807</v>
      </c>
      <c r="B48" s="36">
        <v>25.7</v>
      </c>
    </row>
    <row r="49" spans="1:2">
      <c r="A49" s="68" t="s">
        <v>720</v>
      </c>
      <c r="B49" s="36">
        <v>25.7</v>
      </c>
    </row>
    <row r="50" spans="1:2">
      <c r="A50" s="68" t="s">
        <v>721</v>
      </c>
      <c r="B50" s="36">
        <v>25.7</v>
      </c>
    </row>
    <row r="51" spans="1:2">
      <c r="A51" s="69">
        <v>43505</v>
      </c>
      <c r="B51" s="36">
        <v>20.6</v>
      </c>
    </row>
    <row r="52" spans="1:2">
      <c r="A52" s="69">
        <v>43717</v>
      </c>
      <c r="B52" s="36">
        <v>20.6</v>
      </c>
    </row>
    <row r="53" spans="1:2">
      <c r="A53" s="68" t="s">
        <v>722</v>
      </c>
      <c r="B53" s="36">
        <v>20.6</v>
      </c>
    </row>
    <row r="54" spans="1:2">
      <c r="A54" s="68" t="s">
        <v>723</v>
      </c>
      <c r="B54" s="36">
        <v>20.6</v>
      </c>
    </row>
    <row r="55" spans="1:2">
      <c r="A55" s="68" t="s">
        <v>724</v>
      </c>
      <c r="B55" s="36">
        <v>20.6</v>
      </c>
    </row>
    <row r="56" spans="1:2">
      <c r="A56" s="69">
        <v>43656</v>
      </c>
      <c r="B56" s="36">
        <v>25.95</v>
      </c>
    </row>
    <row r="57" spans="1:2">
      <c r="A57" s="68" t="s">
        <v>725</v>
      </c>
      <c r="B57" s="36">
        <v>25.95</v>
      </c>
    </row>
    <row r="58" spans="1:2">
      <c r="A58" s="68" t="s">
        <v>726</v>
      </c>
      <c r="B58" s="36">
        <v>25.95</v>
      </c>
    </row>
    <row r="59" spans="1:2">
      <c r="A59" s="68" t="s">
        <v>727</v>
      </c>
      <c r="B59" s="36">
        <v>25.95</v>
      </c>
    </row>
    <row r="60" spans="1:2">
      <c r="A60" s="69">
        <v>43566</v>
      </c>
      <c r="B60" s="36">
        <v>26.125</v>
      </c>
    </row>
    <row r="61" spans="1:2">
      <c r="A61" s="69">
        <v>43780</v>
      </c>
      <c r="B61" s="36">
        <v>26.125</v>
      </c>
    </row>
    <row r="62" spans="1:2">
      <c r="A62" s="68" t="s">
        <v>728</v>
      </c>
      <c r="B62" s="36">
        <v>26.125</v>
      </c>
    </row>
    <row r="63" spans="1:2">
      <c r="A63" s="68" t="s">
        <v>729</v>
      </c>
      <c r="B63" s="36">
        <v>26.125</v>
      </c>
    </row>
    <row r="64" spans="1:2">
      <c r="A64" s="69">
        <v>43508</v>
      </c>
      <c r="B64" s="36">
        <v>20.9</v>
      </c>
    </row>
    <row r="65" spans="1:2">
      <c r="A65" s="69">
        <v>43720</v>
      </c>
      <c r="B65" s="36">
        <v>20.9</v>
      </c>
    </row>
    <row r="66" spans="1:2">
      <c r="A66" s="68" t="s">
        <v>730</v>
      </c>
      <c r="B66" s="36">
        <v>20.9</v>
      </c>
    </row>
    <row r="67" spans="1:2">
      <c r="A67" s="68" t="s">
        <v>731</v>
      </c>
      <c r="B67" s="36">
        <v>20.9</v>
      </c>
    </row>
    <row r="68" spans="1:2">
      <c r="A68" s="68" t="s">
        <v>732</v>
      </c>
      <c r="B68" s="36">
        <v>20.9</v>
      </c>
    </row>
    <row r="69" spans="1:2">
      <c r="A69" s="69">
        <v>43983</v>
      </c>
      <c r="B69" s="36">
        <v>26.35</v>
      </c>
    </row>
    <row r="70" spans="1:2">
      <c r="A70" s="68" t="s">
        <v>733</v>
      </c>
      <c r="B70" s="36">
        <v>26.35</v>
      </c>
    </row>
    <row r="71" spans="1:2">
      <c r="A71" s="68" t="s">
        <v>734</v>
      </c>
      <c r="B71" s="36">
        <v>26.35</v>
      </c>
    </row>
    <row r="72" spans="1:2">
      <c r="A72" s="68" t="s">
        <v>735</v>
      </c>
      <c r="B72" s="36">
        <v>26.35</v>
      </c>
    </row>
    <row r="73" spans="1:2">
      <c r="A73" s="69">
        <v>43892</v>
      </c>
      <c r="B73" s="36">
        <v>26.3</v>
      </c>
    </row>
    <row r="74" spans="1:2">
      <c r="A74" s="69">
        <v>44106</v>
      </c>
      <c r="B74" s="36">
        <v>26.3</v>
      </c>
    </row>
    <row r="75" spans="1:2">
      <c r="A75" s="68" t="s">
        <v>736</v>
      </c>
      <c r="B75" s="36">
        <v>26.3</v>
      </c>
    </row>
    <row r="76" spans="1:2">
      <c r="A76" s="68" t="s">
        <v>737</v>
      </c>
      <c r="B76" s="36">
        <v>26.3</v>
      </c>
    </row>
    <row r="77" spans="1:2">
      <c r="A77" s="69">
        <v>43864</v>
      </c>
      <c r="B77" s="36">
        <v>20.86</v>
      </c>
    </row>
    <row r="78" spans="1:2">
      <c r="A78" s="69">
        <v>44077</v>
      </c>
      <c r="B78" s="36">
        <v>20.86</v>
      </c>
    </row>
    <row r="79" spans="1:2">
      <c r="A79" s="68" t="s">
        <v>738</v>
      </c>
      <c r="B79" s="36">
        <v>20.86</v>
      </c>
    </row>
    <row r="80" spans="1:2">
      <c r="A80" s="68" t="s">
        <v>739</v>
      </c>
      <c r="B80" s="36">
        <v>20.86</v>
      </c>
    </row>
    <row r="81" spans="1:2">
      <c r="A81" s="68" t="s">
        <v>740</v>
      </c>
      <c r="B81" s="36">
        <v>20.86</v>
      </c>
    </row>
    <row r="82" spans="1:2">
      <c r="A82" s="69">
        <v>43986</v>
      </c>
      <c r="B82" s="36">
        <v>25.824999999999999</v>
      </c>
    </row>
    <row r="83" spans="1:2">
      <c r="A83" s="68" t="s">
        <v>741</v>
      </c>
      <c r="B83" s="36">
        <v>25.824999999999999</v>
      </c>
    </row>
    <row r="84" spans="1:2">
      <c r="A84" s="68" t="s">
        <v>742</v>
      </c>
      <c r="B84" s="36">
        <v>25.824999999999999</v>
      </c>
    </row>
    <row r="85" spans="1:2">
      <c r="A85" s="68" t="s">
        <v>743</v>
      </c>
      <c r="B85" s="36">
        <v>25.824999999999999</v>
      </c>
    </row>
    <row r="86" spans="1:2">
      <c r="A86" s="69">
        <v>43926</v>
      </c>
      <c r="B86" s="36">
        <v>25.6</v>
      </c>
    </row>
    <row r="87" spans="1:2">
      <c r="A87" s="69">
        <v>44140</v>
      </c>
      <c r="B87" s="36">
        <v>25.6</v>
      </c>
    </row>
    <row r="88" spans="1:2">
      <c r="A88" s="68" t="s">
        <v>744</v>
      </c>
      <c r="B88" s="36">
        <v>25.6</v>
      </c>
    </row>
    <row r="89" spans="1:2">
      <c r="A89" s="68" t="s">
        <v>745</v>
      </c>
      <c r="B89" s="36">
        <v>25.6</v>
      </c>
    </row>
    <row r="90" spans="1:2">
      <c r="A90" s="69">
        <v>43836</v>
      </c>
      <c r="B90" s="36">
        <v>20.5</v>
      </c>
    </row>
    <row r="91" spans="1:2">
      <c r="A91" s="69">
        <v>44049</v>
      </c>
      <c r="B91" s="36">
        <v>20.5</v>
      </c>
    </row>
    <row r="92" spans="1:2">
      <c r="A92" s="68" t="s">
        <v>746</v>
      </c>
      <c r="B92" s="36">
        <v>20.5</v>
      </c>
    </row>
    <row r="93" spans="1:2">
      <c r="A93" s="68" t="s">
        <v>747</v>
      </c>
      <c r="B93" s="36">
        <v>20.5</v>
      </c>
    </row>
    <row r="94" spans="1:2">
      <c r="A94" s="68" t="s">
        <v>748</v>
      </c>
      <c r="B94" s="36">
        <v>20.5</v>
      </c>
    </row>
    <row r="95" spans="1:2">
      <c r="A95" s="69">
        <v>43989</v>
      </c>
      <c r="B95" s="36">
        <v>25.675000000000001</v>
      </c>
    </row>
    <row r="96" spans="1:2">
      <c r="A96" s="68" t="s">
        <v>749</v>
      </c>
      <c r="B96" s="36">
        <v>25.675000000000001</v>
      </c>
    </row>
    <row r="97" spans="1:2">
      <c r="A97" s="68" t="s">
        <v>750</v>
      </c>
      <c r="B97" s="36">
        <v>25.675000000000001</v>
      </c>
    </row>
    <row r="98" spans="1:2">
      <c r="A98" s="68" t="s">
        <v>751</v>
      </c>
      <c r="B98" s="36">
        <v>25.675000000000001</v>
      </c>
    </row>
    <row r="99" spans="1:2">
      <c r="A99" s="69">
        <v>43898</v>
      </c>
      <c r="B99" s="36">
        <v>20.48</v>
      </c>
    </row>
    <row r="100" spans="1:2">
      <c r="A100" s="69">
        <v>44112</v>
      </c>
      <c r="B100" s="36">
        <v>20.48</v>
      </c>
    </row>
    <row r="101" spans="1:2">
      <c r="A101" s="68" t="s">
        <v>752</v>
      </c>
      <c r="B101" s="36">
        <v>20.48</v>
      </c>
    </row>
    <row r="102" spans="1:2">
      <c r="A102" s="68" t="s">
        <v>753</v>
      </c>
      <c r="B102" s="36">
        <v>20.48</v>
      </c>
    </row>
    <row r="103" spans="1:2">
      <c r="A103" s="68" t="s">
        <v>754</v>
      </c>
      <c r="B103" s="36">
        <v>20.48</v>
      </c>
    </row>
    <row r="104" spans="1:2">
      <c r="A104" s="69">
        <v>44021</v>
      </c>
      <c r="B104" s="36">
        <v>25.425000000000001</v>
      </c>
    </row>
    <row r="105" spans="1:2">
      <c r="A105" s="68" t="s">
        <v>755</v>
      </c>
      <c r="B105" s="36">
        <v>25.425000000000001</v>
      </c>
    </row>
    <row r="106" spans="1:2">
      <c r="A106" s="68" t="s">
        <v>756</v>
      </c>
      <c r="B106" s="36">
        <v>25.425000000000001</v>
      </c>
    </row>
    <row r="107" spans="1:2">
      <c r="A107" s="68" t="s">
        <v>757</v>
      </c>
      <c r="B107" s="36">
        <v>25.425000000000001</v>
      </c>
    </row>
    <row r="108" spans="1:2">
      <c r="A108" s="69">
        <v>43961</v>
      </c>
      <c r="B108" s="36">
        <v>25.125</v>
      </c>
    </row>
    <row r="109" spans="1:2">
      <c r="A109" s="69">
        <v>44175</v>
      </c>
      <c r="B109" s="36">
        <v>25.125</v>
      </c>
    </row>
    <row r="110" spans="1:2">
      <c r="A110" s="68" t="s">
        <v>758</v>
      </c>
      <c r="B110" s="36">
        <v>25.125</v>
      </c>
    </row>
    <row r="111" spans="1:2">
      <c r="A111" s="68" t="s">
        <v>759</v>
      </c>
      <c r="B111" s="36">
        <v>25.125</v>
      </c>
    </row>
    <row r="112" spans="1:2">
      <c r="A112" s="69">
        <v>43872</v>
      </c>
      <c r="B112" s="36">
        <v>19.899999999999999</v>
      </c>
    </row>
    <row r="113" spans="1:2">
      <c r="A113" s="69">
        <v>44085</v>
      </c>
      <c r="B113" s="36">
        <v>19.899999999999999</v>
      </c>
    </row>
    <row r="114" spans="1:2">
      <c r="A114" s="68" t="s">
        <v>760</v>
      </c>
      <c r="B114" s="36">
        <v>19.899999999999999</v>
      </c>
    </row>
    <row r="115" spans="1:2">
      <c r="A115" s="68" t="s">
        <v>761</v>
      </c>
      <c r="B115" s="36">
        <v>19.899999999999999</v>
      </c>
    </row>
    <row r="116" spans="1:2">
      <c r="A116" s="68" t="s">
        <v>762</v>
      </c>
      <c r="B116" s="36">
        <v>19.899999999999999</v>
      </c>
    </row>
    <row r="117" spans="1:2">
      <c r="A117" s="69">
        <v>44024</v>
      </c>
      <c r="B117" s="36">
        <v>25.05</v>
      </c>
    </row>
    <row r="118" spans="1:2">
      <c r="A118" s="68" t="s">
        <v>763</v>
      </c>
      <c r="B118" s="36">
        <v>25.05</v>
      </c>
    </row>
    <row r="119" spans="1:2">
      <c r="A119" s="68" t="s">
        <v>764</v>
      </c>
      <c r="B119" s="36">
        <v>25.05</v>
      </c>
    </row>
    <row r="120" spans="1:2">
      <c r="A120" s="68" t="s">
        <v>765</v>
      </c>
      <c r="B120" s="36">
        <v>25.05</v>
      </c>
    </row>
    <row r="121" spans="1:2">
      <c r="A121" s="69">
        <v>44287</v>
      </c>
      <c r="B121" s="36">
        <v>24.925000000000001</v>
      </c>
    </row>
    <row r="122" spans="1:2">
      <c r="A122" s="69">
        <v>44501</v>
      </c>
      <c r="B122" s="36">
        <v>24.925000000000001</v>
      </c>
    </row>
    <row r="123" spans="1:2">
      <c r="A123" s="68" t="s">
        <v>766</v>
      </c>
      <c r="B123" s="36">
        <v>24.925000000000001</v>
      </c>
    </row>
    <row r="124" spans="1:2">
      <c r="A124" s="68" t="s">
        <v>767</v>
      </c>
      <c r="B124" s="36">
        <v>24.925000000000001</v>
      </c>
    </row>
    <row r="125" spans="1:2">
      <c r="A125" s="69">
        <v>44198</v>
      </c>
      <c r="B125" s="36">
        <v>24.95</v>
      </c>
    </row>
    <row r="126" spans="1:2">
      <c r="A126" s="69">
        <v>44410</v>
      </c>
      <c r="B126" s="36">
        <v>24.95</v>
      </c>
    </row>
    <row r="127" spans="1:2">
      <c r="A127" s="68" t="s">
        <v>768</v>
      </c>
      <c r="B127" s="36">
        <v>24.95</v>
      </c>
    </row>
    <row r="128" spans="1:2">
      <c r="A128" s="68" t="s">
        <v>769</v>
      </c>
      <c r="B128" s="36">
        <v>24.95</v>
      </c>
    </row>
    <row r="129" spans="1:2">
      <c r="A129" s="69">
        <v>44199</v>
      </c>
      <c r="B129" s="36">
        <v>20.079999999999998</v>
      </c>
    </row>
    <row r="130" spans="1:2">
      <c r="A130" s="69">
        <v>44411</v>
      </c>
      <c r="B130" s="36">
        <v>20.079999999999998</v>
      </c>
    </row>
    <row r="131" spans="1:2">
      <c r="A131" s="68" t="s">
        <v>770</v>
      </c>
      <c r="B131" s="36">
        <v>20.079999999999998</v>
      </c>
    </row>
    <row r="132" spans="1:2">
      <c r="A132" s="68" t="s">
        <v>771</v>
      </c>
      <c r="B132" s="36">
        <v>20.079999999999998</v>
      </c>
    </row>
    <row r="133" spans="1:2">
      <c r="A133" s="68" t="s">
        <v>772</v>
      </c>
      <c r="B133" s="36">
        <v>20.079999999999998</v>
      </c>
    </row>
    <row r="134" spans="1:2">
      <c r="A134" s="69">
        <v>44320</v>
      </c>
      <c r="B134" s="36">
        <v>25.225000000000001</v>
      </c>
    </row>
    <row r="135" spans="1:2">
      <c r="A135" s="69">
        <v>44534</v>
      </c>
      <c r="B135" s="36">
        <v>25.225000000000001</v>
      </c>
    </row>
    <row r="136" spans="1:2">
      <c r="A136" s="68" t="s">
        <v>773</v>
      </c>
      <c r="B136" s="36">
        <v>25.225000000000001</v>
      </c>
    </row>
    <row r="137" spans="1:2">
      <c r="A137" s="68" t="s">
        <v>774</v>
      </c>
      <c r="B137" s="36">
        <v>25.225000000000001</v>
      </c>
    </row>
    <row r="138" spans="1:2">
      <c r="A138" s="69">
        <v>44260</v>
      </c>
      <c r="B138" s="36">
        <v>20.260000000000002</v>
      </c>
    </row>
    <row r="139" spans="1:2">
      <c r="A139" s="69">
        <v>44474</v>
      </c>
      <c r="B139" s="36">
        <v>20.260000000000002</v>
      </c>
    </row>
    <row r="140" spans="1:2">
      <c r="A140" s="68" t="s">
        <v>775</v>
      </c>
      <c r="B140" s="36">
        <v>20.260000000000002</v>
      </c>
    </row>
    <row r="141" spans="1:2">
      <c r="A141" s="68" t="s">
        <v>776</v>
      </c>
      <c r="B141" s="36">
        <v>20.260000000000002</v>
      </c>
    </row>
    <row r="142" spans="1:2">
      <c r="A142" s="68" t="s">
        <v>777</v>
      </c>
      <c r="B142" s="36">
        <v>20.260000000000002</v>
      </c>
    </row>
    <row r="143" spans="1:2">
      <c r="A143" s="69">
        <v>44383</v>
      </c>
      <c r="B143" s="36">
        <v>25.274999999999999</v>
      </c>
    </row>
    <row r="144" spans="1:2">
      <c r="A144" s="68" t="s">
        <v>778</v>
      </c>
      <c r="B144" s="36">
        <v>25.274999999999999</v>
      </c>
    </row>
    <row r="145" spans="1:2">
      <c r="A145" s="68" t="s">
        <v>779</v>
      </c>
      <c r="B145" s="36">
        <v>25.274999999999999</v>
      </c>
    </row>
    <row r="146" spans="1:2">
      <c r="A146" s="68" t="s">
        <v>780</v>
      </c>
      <c r="B146" s="36">
        <v>25.274999999999999</v>
      </c>
    </row>
    <row r="147" spans="1:2">
      <c r="A147" s="69">
        <v>44323</v>
      </c>
      <c r="B147" s="36">
        <v>25.25</v>
      </c>
    </row>
    <row r="148" spans="1:2">
      <c r="A148" s="69">
        <v>44537</v>
      </c>
      <c r="B148" s="36">
        <v>25.25</v>
      </c>
    </row>
    <row r="149" spans="1:2">
      <c r="A149" s="68" t="s">
        <v>781</v>
      </c>
      <c r="B149" s="36">
        <v>25.25</v>
      </c>
    </row>
    <row r="150" spans="1:2">
      <c r="A150" s="68" t="s">
        <v>782</v>
      </c>
      <c r="B150" s="36">
        <v>25.25</v>
      </c>
    </row>
    <row r="151" spans="1:2">
      <c r="A151" s="69">
        <v>44235</v>
      </c>
      <c r="B151" s="36">
        <v>20.16</v>
      </c>
    </row>
    <row r="152" spans="1:2">
      <c r="A152" s="69">
        <v>44447</v>
      </c>
      <c r="B152" s="36">
        <v>20.16</v>
      </c>
    </row>
    <row r="153" spans="1:2">
      <c r="A153" s="68" t="s">
        <v>783</v>
      </c>
      <c r="B153" s="36">
        <v>20.16</v>
      </c>
    </row>
    <row r="154" spans="1:2">
      <c r="A154" s="68" t="s">
        <v>784</v>
      </c>
      <c r="B154" s="36">
        <v>20.16</v>
      </c>
    </row>
    <row r="155" spans="1:2">
      <c r="A155" s="68" t="s">
        <v>785</v>
      </c>
      <c r="B155" s="36">
        <v>20.16</v>
      </c>
    </row>
    <row r="156" spans="1:2">
      <c r="A156" s="69">
        <v>44356</v>
      </c>
      <c r="B156" s="36">
        <v>25.175000000000001</v>
      </c>
    </row>
    <row r="157" spans="1:2">
      <c r="A157" s="68" t="s">
        <v>786</v>
      </c>
      <c r="B157" s="36">
        <v>25.175000000000001</v>
      </c>
    </row>
    <row r="158" spans="1:2">
      <c r="A158" s="68" t="s">
        <v>787</v>
      </c>
      <c r="B158" s="36">
        <v>25.175000000000001</v>
      </c>
    </row>
    <row r="159" spans="1:2">
      <c r="A159" s="68" t="s">
        <v>788</v>
      </c>
      <c r="B159" s="36">
        <v>25.175000000000001</v>
      </c>
    </row>
    <row r="160" spans="1:2">
      <c r="A160" s="69">
        <v>44296</v>
      </c>
      <c r="B160" s="36">
        <v>25.375</v>
      </c>
    </row>
    <row r="161" spans="1:2">
      <c r="A161" s="69">
        <v>44510</v>
      </c>
      <c r="B161" s="36">
        <v>25.375</v>
      </c>
    </row>
    <row r="162" spans="1:2">
      <c r="A162" s="68" t="s">
        <v>789</v>
      </c>
      <c r="B162" s="36">
        <v>25.375</v>
      </c>
    </row>
    <row r="163" spans="1:2">
      <c r="A163" s="68" t="s">
        <v>790</v>
      </c>
      <c r="B163" s="36">
        <v>25.375</v>
      </c>
    </row>
    <row r="164" spans="1:2">
      <c r="A164" s="69">
        <v>44207</v>
      </c>
      <c r="B164" s="36">
        <v>20.46</v>
      </c>
    </row>
    <row r="165" spans="1:2">
      <c r="A165" s="69">
        <v>44419</v>
      </c>
      <c r="B165" s="36">
        <v>20.46</v>
      </c>
    </row>
    <row r="166" spans="1:2">
      <c r="A166" s="68" t="s">
        <v>791</v>
      </c>
      <c r="B166" s="36">
        <v>20.46</v>
      </c>
    </row>
    <row r="167" spans="1:2">
      <c r="A167" s="68" t="s">
        <v>792</v>
      </c>
      <c r="B167" s="36">
        <v>20.46</v>
      </c>
    </row>
    <row r="168" spans="1:2">
      <c r="A168" s="68" t="s">
        <v>793</v>
      </c>
      <c r="B168" s="36">
        <v>20.46</v>
      </c>
    </row>
    <row r="169" spans="1:2">
      <c r="A169" s="69">
        <v>44359</v>
      </c>
      <c r="B169" s="36">
        <v>25.375</v>
      </c>
    </row>
    <row r="170" spans="1:2">
      <c r="A170" s="68" t="s">
        <v>794</v>
      </c>
      <c r="B170" s="36">
        <v>25.375</v>
      </c>
    </row>
    <row r="171" spans="1:2">
      <c r="A171" s="68" t="s">
        <v>795</v>
      </c>
      <c r="B171" s="36">
        <v>25.375</v>
      </c>
    </row>
    <row r="172" spans="1:2">
      <c r="A172" s="68" t="s">
        <v>796</v>
      </c>
      <c r="B172" s="36">
        <v>25.375</v>
      </c>
    </row>
    <row r="173" spans="1:2">
      <c r="A173" s="69">
        <v>44621</v>
      </c>
      <c r="B173" s="36">
        <v>20.18</v>
      </c>
    </row>
    <row r="174" spans="1:2">
      <c r="A174" s="69">
        <v>44835</v>
      </c>
      <c r="B174" s="36">
        <v>20.18</v>
      </c>
    </row>
    <row r="175" spans="1:2">
      <c r="A175" s="68" t="s">
        <v>797</v>
      </c>
      <c r="B175" s="36">
        <v>20.18</v>
      </c>
    </row>
    <row r="176" spans="1:2">
      <c r="A176" s="68" t="s">
        <v>798</v>
      </c>
      <c r="B176" s="36">
        <v>20.18</v>
      </c>
    </row>
    <row r="177" spans="1:2">
      <c r="A177" s="68" t="s">
        <v>799</v>
      </c>
      <c r="B177" s="36">
        <v>20.18</v>
      </c>
    </row>
    <row r="178" spans="1:2">
      <c r="A178" s="69">
        <v>44744</v>
      </c>
      <c r="B178" s="36">
        <v>25.225000000000001</v>
      </c>
    </row>
    <row r="179" spans="1:2">
      <c r="A179" s="68" t="s">
        <v>800</v>
      </c>
      <c r="B179" s="36">
        <v>25.225000000000001</v>
      </c>
    </row>
    <row r="180" spans="1:2">
      <c r="A180" s="68" t="s">
        <v>801</v>
      </c>
      <c r="B180" s="36">
        <v>25.225000000000001</v>
      </c>
    </row>
    <row r="181" spans="1:2">
      <c r="A181" s="68" t="s">
        <v>802</v>
      </c>
      <c r="B181" s="36">
        <v>25.225000000000001</v>
      </c>
    </row>
    <row r="182" spans="1:2">
      <c r="A182" s="69">
        <v>44745</v>
      </c>
      <c r="B182" s="36">
        <v>25.375</v>
      </c>
    </row>
    <row r="183" spans="1:2">
      <c r="A183" s="68" t="s">
        <v>803</v>
      </c>
      <c r="B183" s="36">
        <v>25.375</v>
      </c>
    </row>
    <row r="184" spans="1:2">
      <c r="A184" s="68" t="s">
        <v>804</v>
      </c>
      <c r="B184" s="36">
        <v>25.375</v>
      </c>
    </row>
    <row r="185" spans="1:2">
      <c r="A185" s="68" t="s">
        <v>805</v>
      </c>
      <c r="B185" s="36">
        <v>25.375</v>
      </c>
    </row>
    <row r="186" spans="1:2">
      <c r="A186" s="69">
        <v>44655</v>
      </c>
      <c r="B186" s="36">
        <v>25.524999999999999</v>
      </c>
    </row>
    <row r="187" spans="1:2">
      <c r="A187" s="69">
        <v>44869</v>
      </c>
      <c r="B187" s="36">
        <v>25.524999999999999</v>
      </c>
    </row>
    <row r="188" spans="1:2">
      <c r="A188" s="68" t="s">
        <v>806</v>
      </c>
      <c r="B188" s="36">
        <v>25.524999999999999</v>
      </c>
    </row>
    <row r="189" spans="1:2">
      <c r="A189" s="68" t="s">
        <v>807</v>
      </c>
      <c r="B189" s="36">
        <v>25.524999999999999</v>
      </c>
    </row>
    <row r="190" spans="1:2">
      <c r="A190" s="69">
        <v>44597</v>
      </c>
      <c r="B190" s="36">
        <v>20.420000000000002</v>
      </c>
    </row>
    <row r="191" spans="1:2">
      <c r="A191" s="69">
        <v>44809</v>
      </c>
      <c r="B191" s="36">
        <v>20.420000000000002</v>
      </c>
    </row>
    <row r="192" spans="1:2">
      <c r="A192" s="68" t="s">
        <v>808</v>
      </c>
      <c r="B192" s="36">
        <v>20.420000000000002</v>
      </c>
    </row>
    <row r="193" spans="1:2">
      <c r="A193" s="68" t="s">
        <v>809</v>
      </c>
      <c r="B193" s="36">
        <v>20.420000000000002</v>
      </c>
    </row>
    <row r="194" spans="1:2">
      <c r="A194" s="68" t="s">
        <v>810</v>
      </c>
      <c r="B194" s="36">
        <v>20.420000000000002</v>
      </c>
    </row>
    <row r="195" spans="1:2">
      <c r="A195" s="69">
        <v>44718</v>
      </c>
      <c r="B195" s="36">
        <v>25.625</v>
      </c>
    </row>
    <row r="196" spans="1:2">
      <c r="A196" s="68" t="s">
        <v>811</v>
      </c>
      <c r="B196" s="36">
        <v>25.625</v>
      </c>
    </row>
    <row r="197" spans="1:2">
      <c r="A197" s="68" t="s">
        <v>812</v>
      </c>
      <c r="B197" s="36">
        <v>25.625</v>
      </c>
    </row>
    <row r="198" spans="1:2">
      <c r="A198" s="68" t="s">
        <v>813</v>
      </c>
      <c r="B198" s="36">
        <v>25.625</v>
      </c>
    </row>
    <row r="199" spans="1:2">
      <c r="A199" s="69">
        <v>44658</v>
      </c>
      <c r="B199" s="36">
        <v>25.675000000000001</v>
      </c>
    </row>
    <row r="200" spans="1:2">
      <c r="A200" s="69">
        <v>44872</v>
      </c>
      <c r="B200" s="36">
        <v>25.675000000000001</v>
      </c>
    </row>
    <row r="201" spans="1:2">
      <c r="A201" s="68" t="s">
        <v>814</v>
      </c>
      <c r="B201" s="36">
        <v>25.675000000000001</v>
      </c>
    </row>
    <row r="202" spans="1:2">
      <c r="A202" s="68" t="s">
        <v>815</v>
      </c>
      <c r="B202" s="36">
        <v>25.675000000000001</v>
      </c>
    </row>
    <row r="203" spans="1:2">
      <c r="A203" s="69">
        <v>44569</v>
      </c>
      <c r="B203" s="36">
        <v>20.5</v>
      </c>
    </row>
    <row r="204" spans="1:2">
      <c r="A204" s="69">
        <v>44781</v>
      </c>
      <c r="B204" s="36">
        <v>20.5</v>
      </c>
    </row>
    <row r="205" spans="1:2">
      <c r="A205" s="68" t="s">
        <v>816</v>
      </c>
      <c r="B205" s="36">
        <v>20.5</v>
      </c>
    </row>
    <row r="206" spans="1:2">
      <c r="A206" s="68" t="s">
        <v>817</v>
      </c>
      <c r="B206" s="36">
        <v>20.5</v>
      </c>
    </row>
    <row r="207" spans="1:2">
      <c r="A207" s="68" t="s">
        <v>818</v>
      </c>
      <c r="B207" s="36">
        <v>20.5</v>
      </c>
    </row>
    <row r="208" spans="1:2">
      <c r="A208" s="69">
        <v>44690</v>
      </c>
      <c r="B208" s="36">
        <v>25.7</v>
      </c>
    </row>
    <row r="209" spans="1:2">
      <c r="A209" s="69">
        <v>44904</v>
      </c>
      <c r="B209" s="36">
        <v>25.7</v>
      </c>
    </row>
    <row r="210" spans="1:2">
      <c r="A210" s="68" t="s">
        <v>819</v>
      </c>
      <c r="B210" s="36">
        <v>25.7</v>
      </c>
    </row>
    <row r="211" spans="1:2">
      <c r="A211" s="68" t="s">
        <v>820</v>
      </c>
      <c r="B211" s="36">
        <v>25.7</v>
      </c>
    </row>
    <row r="212" spans="1:2">
      <c r="A212" s="69">
        <v>44630</v>
      </c>
      <c r="B212" s="36">
        <v>20.420000000000002</v>
      </c>
    </row>
    <row r="213" spans="1:2">
      <c r="A213" s="69">
        <v>44844</v>
      </c>
      <c r="B213" s="36">
        <v>20.420000000000002</v>
      </c>
    </row>
    <row r="214" spans="1:2">
      <c r="A214" s="68" t="s">
        <v>821</v>
      </c>
      <c r="B214" s="36">
        <v>20.420000000000002</v>
      </c>
    </row>
    <row r="215" spans="1:2">
      <c r="A215" s="68" t="s">
        <v>65</v>
      </c>
      <c r="B215" s="36">
        <v>20.420000000000002</v>
      </c>
    </row>
    <row r="216" spans="1:2">
      <c r="A216" s="68" t="s">
        <v>66</v>
      </c>
      <c r="B216" s="36">
        <v>20.420000000000002</v>
      </c>
    </row>
    <row r="217" spans="1:2">
      <c r="A217" s="69">
        <v>44753</v>
      </c>
      <c r="B217" s="36">
        <v>25.4</v>
      </c>
    </row>
    <row r="218" spans="1:2">
      <c r="A218" s="68" t="s">
        <v>67</v>
      </c>
      <c r="B218" s="36">
        <v>25.4</v>
      </c>
    </row>
    <row r="219" spans="1:2">
      <c r="A219" s="68" t="s">
        <v>68</v>
      </c>
      <c r="B219" s="36">
        <v>25.4</v>
      </c>
    </row>
    <row r="220" spans="1:2">
      <c r="A220" s="68" t="s">
        <v>69</v>
      </c>
      <c r="B220" s="36">
        <v>25.4</v>
      </c>
    </row>
    <row r="221" spans="1:2">
      <c r="A221" s="69">
        <v>44693</v>
      </c>
      <c r="B221" s="36">
        <v>25.45</v>
      </c>
    </row>
    <row r="222" spans="1:2">
      <c r="A222" s="69">
        <v>44907</v>
      </c>
      <c r="B222" s="36">
        <v>25.45</v>
      </c>
    </row>
    <row r="223" spans="1:2">
      <c r="A223" s="68" t="s">
        <v>70</v>
      </c>
      <c r="B223" s="36">
        <v>25.45</v>
      </c>
    </row>
    <row r="224" spans="1:2">
      <c r="A224" s="68" t="s">
        <v>51</v>
      </c>
      <c r="B224" s="36">
        <v>25.45</v>
      </c>
    </row>
    <row r="225" spans="1:3">
      <c r="A225" s="69">
        <v>44958</v>
      </c>
      <c r="B225" s="36">
        <v>20.420000000000002</v>
      </c>
    </row>
    <row r="226" spans="1:3">
      <c r="A226" s="69">
        <v>45170</v>
      </c>
      <c r="B226" s="36">
        <v>20.420000000000002</v>
      </c>
    </row>
    <row r="227" spans="1:3">
      <c r="A227" s="68" t="s">
        <v>872</v>
      </c>
      <c r="B227" s="36">
        <v>20.420000000000002</v>
      </c>
    </row>
    <row r="228" spans="1:3">
      <c r="A228" s="68" t="s">
        <v>873</v>
      </c>
      <c r="B228" s="36">
        <v>20.420000000000002</v>
      </c>
    </row>
    <row r="229" spans="1:3">
      <c r="A229" s="68" t="s">
        <v>870</v>
      </c>
      <c r="B229" s="36">
        <v>20.420000000000002</v>
      </c>
    </row>
    <row r="230" spans="1:3">
      <c r="A230" s="69">
        <v>45048</v>
      </c>
      <c r="B230" s="36">
        <v>15.4</v>
      </c>
      <c r="C230" s="70" t="s">
        <v>874</v>
      </c>
    </row>
    <row r="231" spans="1:3">
      <c r="A231" s="69">
        <v>45262</v>
      </c>
      <c r="B231" s="36">
        <v>15.4</v>
      </c>
      <c r="C231" s="70" t="s">
        <v>874</v>
      </c>
    </row>
  </sheetData>
  <phoneticPr fontId="4" type="noConversion"/>
  <hyperlinks>
    <hyperlink ref="B1" r:id="rId1" display="https://insights.ceicdata.com/series/5724301_SR280306" xr:uid="{1C9D1A09-66F4-4E77-8094-3F9BC03F755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958D-20C7-4843-9A01-B6840F1C4414}">
  <dimension ref="A1:B210"/>
  <sheetViews>
    <sheetView workbookViewId="0">
      <selection activeCell="B16" sqref="B16"/>
    </sheetView>
  </sheetViews>
  <sheetFormatPr defaultColWidth="18.6484375" defaultRowHeight="12.3"/>
  <cols>
    <col min="1" max="1" width="18.6484375" style="50" customWidth="1"/>
    <col min="2" max="16384" width="18.6484375" style="50"/>
  </cols>
  <sheetData>
    <row r="1" spans="1:2">
      <c r="A1" s="50" t="s">
        <v>838</v>
      </c>
    </row>
    <row r="2" spans="1:2">
      <c r="A2" s="50" t="s">
        <v>839</v>
      </c>
    </row>
    <row r="3" spans="1:2">
      <c r="A3" s="50" t="s">
        <v>840</v>
      </c>
    </row>
    <row r="4" spans="1:2">
      <c r="A4" s="50" t="s">
        <v>841</v>
      </c>
    </row>
    <row r="5" spans="1:2">
      <c r="A5" s="50" t="s">
        <v>842</v>
      </c>
    </row>
    <row r="6" spans="1:2">
      <c r="A6" s="50" t="s">
        <v>843</v>
      </c>
    </row>
    <row r="8" spans="1:2">
      <c r="A8" s="50" t="s">
        <v>844</v>
      </c>
      <c r="B8" s="50" t="s">
        <v>845</v>
      </c>
    </row>
    <row r="10" spans="1:2">
      <c r="A10" s="50" t="s">
        <v>846</v>
      </c>
    </row>
    <row r="11" spans="1:2">
      <c r="A11" s="50" t="s">
        <v>847</v>
      </c>
      <c r="B11" s="50" t="s">
        <v>844</v>
      </c>
    </row>
    <row r="12" spans="1:2">
      <c r="A12" s="51">
        <v>43587</v>
      </c>
      <c r="B12" s="52">
        <v>4.1399999999999997</v>
      </c>
    </row>
    <row r="13" spans="1:2">
      <c r="A13" s="51">
        <v>43594</v>
      </c>
      <c r="B13" s="52">
        <v>4.0999999999999996</v>
      </c>
    </row>
    <row r="14" spans="1:2">
      <c r="A14" s="51">
        <v>43601</v>
      </c>
      <c r="B14" s="52">
        <v>4.07</v>
      </c>
    </row>
    <row r="15" spans="1:2">
      <c r="A15" s="51">
        <v>43608</v>
      </c>
      <c r="B15" s="52">
        <v>4.0599999999999996</v>
      </c>
    </row>
    <row r="16" spans="1:2">
      <c r="A16" s="51">
        <v>43615</v>
      </c>
      <c r="B16" s="52">
        <v>3.99</v>
      </c>
    </row>
    <row r="17" spans="1:2">
      <c r="A17" s="51">
        <v>43622</v>
      </c>
      <c r="B17" s="52">
        <v>3.82</v>
      </c>
    </row>
    <row r="18" spans="1:2">
      <c r="A18" s="51">
        <v>43629</v>
      </c>
      <c r="B18" s="52">
        <v>3.82</v>
      </c>
    </row>
    <row r="19" spans="1:2">
      <c r="A19" s="51">
        <v>43636</v>
      </c>
      <c r="B19" s="52">
        <v>3.84</v>
      </c>
    </row>
    <row r="20" spans="1:2">
      <c r="A20" s="51">
        <v>43643</v>
      </c>
      <c r="B20" s="52">
        <v>3.73</v>
      </c>
    </row>
    <row r="21" spans="1:2">
      <c r="A21" s="51">
        <v>43649</v>
      </c>
      <c r="B21" s="52">
        <v>3.75</v>
      </c>
    </row>
    <row r="22" spans="1:2">
      <c r="A22" s="51">
        <v>43657</v>
      </c>
      <c r="B22" s="52">
        <v>3.75</v>
      </c>
    </row>
    <row r="23" spans="1:2">
      <c r="A23" s="51">
        <v>43664</v>
      </c>
      <c r="B23" s="52">
        <v>3.81</v>
      </c>
    </row>
    <row r="24" spans="1:2">
      <c r="A24" s="51">
        <v>43671</v>
      </c>
      <c r="B24" s="52">
        <v>3.75</v>
      </c>
    </row>
    <row r="25" spans="1:2">
      <c r="A25" s="51">
        <v>43678</v>
      </c>
      <c r="B25" s="52">
        <v>3.75</v>
      </c>
    </row>
    <row r="26" spans="1:2">
      <c r="A26" s="51">
        <v>43685</v>
      </c>
      <c r="B26" s="52">
        <v>3.6</v>
      </c>
    </row>
    <row r="27" spans="1:2">
      <c r="A27" s="51">
        <v>43692</v>
      </c>
      <c r="B27" s="52">
        <v>3.6</v>
      </c>
    </row>
    <row r="28" spans="1:2">
      <c r="A28" s="51">
        <v>43699</v>
      </c>
      <c r="B28" s="52">
        <v>3.55</v>
      </c>
    </row>
    <row r="29" spans="1:2">
      <c r="A29" s="51">
        <v>43706</v>
      </c>
      <c r="B29" s="52">
        <v>3.58</v>
      </c>
    </row>
    <row r="30" spans="1:2">
      <c r="A30" s="51">
        <v>43713</v>
      </c>
      <c r="B30" s="52">
        <v>3.49</v>
      </c>
    </row>
    <row r="31" spans="1:2">
      <c r="A31" s="51">
        <v>43720</v>
      </c>
      <c r="B31" s="52">
        <v>3.56</v>
      </c>
    </row>
    <row r="32" spans="1:2">
      <c r="A32" s="51">
        <v>43727</v>
      </c>
      <c r="B32" s="52">
        <v>3.73</v>
      </c>
    </row>
    <row r="33" spans="1:2">
      <c r="A33" s="51">
        <v>43734</v>
      </c>
      <c r="B33" s="52">
        <v>3.64</v>
      </c>
    </row>
    <row r="34" spans="1:2">
      <c r="A34" s="51">
        <v>43741</v>
      </c>
      <c r="B34" s="52">
        <v>3.65</v>
      </c>
    </row>
    <row r="35" spans="1:2">
      <c r="A35" s="51">
        <v>43748</v>
      </c>
      <c r="B35" s="52">
        <v>3.57</v>
      </c>
    </row>
    <row r="36" spans="1:2">
      <c r="A36" s="51">
        <v>43755</v>
      </c>
      <c r="B36" s="52">
        <v>3.69</v>
      </c>
    </row>
    <row r="37" spans="1:2">
      <c r="A37" s="51">
        <v>43762</v>
      </c>
      <c r="B37" s="52">
        <v>3.75</v>
      </c>
    </row>
    <row r="38" spans="1:2">
      <c r="A38" s="51">
        <v>43769</v>
      </c>
      <c r="B38" s="52">
        <v>3.78</v>
      </c>
    </row>
    <row r="39" spans="1:2">
      <c r="A39" s="51">
        <v>43776</v>
      </c>
      <c r="B39" s="52">
        <v>3.69</v>
      </c>
    </row>
    <row r="40" spans="1:2">
      <c r="A40" s="51">
        <v>43783</v>
      </c>
      <c r="B40" s="52">
        <v>3.75</v>
      </c>
    </row>
    <row r="41" spans="1:2">
      <c r="A41" s="51">
        <v>43790</v>
      </c>
      <c r="B41" s="52">
        <v>3.66</v>
      </c>
    </row>
    <row r="42" spans="1:2">
      <c r="A42" s="51">
        <v>43796</v>
      </c>
      <c r="B42" s="52">
        <v>3.68</v>
      </c>
    </row>
    <row r="43" spans="1:2">
      <c r="A43" s="51">
        <v>43804</v>
      </c>
      <c r="B43" s="52">
        <v>3.68</v>
      </c>
    </row>
    <row r="44" spans="1:2">
      <c r="A44" s="51">
        <v>43811</v>
      </c>
      <c r="B44" s="52">
        <v>3.73</v>
      </c>
    </row>
    <row r="45" spans="1:2">
      <c r="A45" s="51">
        <v>43818</v>
      </c>
      <c r="B45" s="52">
        <v>3.73</v>
      </c>
    </row>
    <row r="46" spans="1:2">
      <c r="A46" s="51">
        <v>43825</v>
      </c>
      <c r="B46" s="52">
        <v>3.74</v>
      </c>
    </row>
    <row r="47" spans="1:2">
      <c r="A47" s="51">
        <v>43832</v>
      </c>
      <c r="B47" s="52">
        <v>3.72</v>
      </c>
    </row>
    <row r="48" spans="1:2">
      <c r="A48" s="51">
        <v>43839</v>
      </c>
      <c r="B48" s="52">
        <v>3.64</v>
      </c>
    </row>
    <row r="49" spans="1:2">
      <c r="A49" s="51">
        <v>43846</v>
      </c>
      <c r="B49" s="52">
        <v>3.65</v>
      </c>
    </row>
    <row r="50" spans="1:2">
      <c r="A50" s="51">
        <v>43853</v>
      </c>
      <c r="B50" s="52">
        <v>3.6</v>
      </c>
    </row>
    <row r="51" spans="1:2">
      <c r="A51" s="51">
        <v>43860</v>
      </c>
      <c r="B51" s="52">
        <v>3.51</v>
      </c>
    </row>
    <row r="52" spans="1:2">
      <c r="A52" s="51">
        <v>43867</v>
      </c>
      <c r="B52" s="52">
        <v>3.45</v>
      </c>
    </row>
    <row r="53" spans="1:2">
      <c r="A53" s="51">
        <v>43874</v>
      </c>
      <c r="B53" s="52">
        <v>3.47</v>
      </c>
    </row>
    <row r="54" spans="1:2">
      <c r="A54" s="51">
        <v>43881</v>
      </c>
      <c r="B54" s="52">
        <v>3.49</v>
      </c>
    </row>
    <row r="55" spans="1:2">
      <c r="A55" s="51">
        <v>43888</v>
      </c>
      <c r="B55" s="52">
        <v>3.45</v>
      </c>
    </row>
    <row r="56" spans="1:2">
      <c r="A56" s="51">
        <v>43895</v>
      </c>
      <c r="B56" s="52">
        <v>3.29</v>
      </c>
    </row>
    <row r="57" spans="1:2">
      <c r="A57" s="51">
        <v>43902</v>
      </c>
      <c r="B57" s="52">
        <v>3.36</v>
      </c>
    </row>
    <row r="58" spans="1:2">
      <c r="A58" s="51">
        <v>43909</v>
      </c>
      <c r="B58" s="52">
        <v>3.65</v>
      </c>
    </row>
    <row r="59" spans="1:2">
      <c r="A59" s="51">
        <v>43916</v>
      </c>
      <c r="B59" s="52">
        <v>3.5</v>
      </c>
    </row>
    <row r="60" spans="1:2">
      <c r="A60" s="51">
        <v>43923</v>
      </c>
      <c r="B60" s="52">
        <v>3.33</v>
      </c>
    </row>
    <row r="61" spans="1:2">
      <c r="A61" s="51">
        <v>43930</v>
      </c>
      <c r="B61" s="52">
        <v>3.33</v>
      </c>
    </row>
    <row r="62" spans="1:2">
      <c r="A62" s="51">
        <v>43937</v>
      </c>
      <c r="B62" s="52">
        <v>3.31</v>
      </c>
    </row>
    <row r="63" spans="1:2">
      <c r="A63" s="51">
        <v>43944</v>
      </c>
      <c r="B63" s="52">
        <v>3.33</v>
      </c>
    </row>
    <row r="64" spans="1:2">
      <c r="A64" s="51">
        <v>43951</v>
      </c>
      <c r="B64" s="52">
        <v>3.23</v>
      </c>
    </row>
    <row r="65" spans="1:2">
      <c r="A65" s="51">
        <v>43958</v>
      </c>
      <c r="B65" s="52">
        <v>3.26</v>
      </c>
    </row>
    <row r="66" spans="1:2">
      <c r="A66" s="51">
        <v>43965</v>
      </c>
      <c r="B66" s="52">
        <v>3.28</v>
      </c>
    </row>
    <row r="67" spans="1:2">
      <c r="A67" s="51">
        <v>43972</v>
      </c>
      <c r="B67" s="52">
        <v>3.24</v>
      </c>
    </row>
    <row r="68" spans="1:2">
      <c r="A68" s="51">
        <v>43979</v>
      </c>
      <c r="B68" s="52">
        <v>3.15</v>
      </c>
    </row>
    <row r="69" spans="1:2">
      <c r="A69" s="51">
        <v>43986</v>
      </c>
      <c r="B69" s="52">
        <v>3.18</v>
      </c>
    </row>
    <row r="70" spans="1:2">
      <c r="A70" s="51">
        <v>43993</v>
      </c>
      <c r="B70" s="52">
        <v>3.21</v>
      </c>
    </row>
    <row r="71" spans="1:2">
      <c r="A71" s="51">
        <v>44000</v>
      </c>
      <c r="B71" s="52">
        <v>3.13</v>
      </c>
    </row>
    <row r="72" spans="1:2">
      <c r="A72" s="51">
        <v>44007</v>
      </c>
      <c r="B72" s="52">
        <v>3.13</v>
      </c>
    </row>
    <row r="73" spans="1:2">
      <c r="A73" s="51">
        <v>44014</v>
      </c>
      <c r="B73" s="52">
        <v>3.07</v>
      </c>
    </row>
    <row r="74" spans="1:2">
      <c r="A74" s="51">
        <v>44021</v>
      </c>
      <c r="B74" s="52">
        <v>3.03</v>
      </c>
    </row>
    <row r="75" spans="1:2">
      <c r="A75" s="51">
        <v>44028</v>
      </c>
      <c r="B75" s="52">
        <v>2.98</v>
      </c>
    </row>
    <row r="76" spans="1:2">
      <c r="A76" s="51">
        <v>44035</v>
      </c>
      <c r="B76" s="52">
        <v>3.01</v>
      </c>
    </row>
    <row r="77" spans="1:2">
      <c r="A77" s="51">
        <v>44042</v>
      </c>
      <c r="B77" s="52">
        <v>2.99</v>
      </c>
    </row>
    <row r="78" spans="1:2">
      <c r="A78" s="51">
        <v>44049</v>
      </c>
      <c r="B78" s="52">
        <v>2.88</v>
      </c>
    </row>
    <row r="79" spans="1:2">
      <c r="A79" s="51">
        <v>44056</v>
      </c>
      <c r="B79" s="52">
        <v>2.96</v>
      </c>
    </row>
    <row r="80" spans="1:2">
      <c r="A80" s="51">
        <v>44063</v>
      </c>
      <c r="B80" s="52">
        <v>2.99</v>
      </c>
    </row>
    <row r="81" spans="1:2">
      <c r="A81" s="51">
        <v>44070</v>
      </c>
      <c r="B81" s="52">
        <v>2.91</v>
      </c>
    </row>
    <row r="82" spans="1:2">
      <c r="A82" s="51">
        <v>44077</v>
      </c>
      <c r="B82" s="52">
        <v>2.93</v>
      </c>
    </row>
    <row r="83" spans="1:2">
      <c r="A83" s="51">
        <v>44084</v>
      </c>
      <c r="B83" s="52">
        <v>2.86</v>
      </c>
    </row>
    <row r="84" spans="1:2">
      <c r="A84" s="51">
        <v>44091</v>
      </c>
      <c r="B84" s="52">
        <v>2.87</v>
      </c>
    </row>
    <row r="85" spans="1:2">
      <c r="A85" s="51">
        <v>44098</v>
      </c>
      <c r="B85" s="52">
        <v>2.9</v>
      </c>
    </row>
    <row r="86" spans="1:2">
      <c r="A86" s="51">
        <v>44105</v>
      </c>
      <c r="B86" s="52">
        <v>2.88</v>
      </c>
    </row>
    <row r="87" spans="1:2">
      <c r="A87" s="51">
        <v>44112</v>
      </c>
      <c r="B87" s="52">
        <v>2.87</v>
      </c>
    </row>
    <row r="88" spans="1:2">
      <c r="A88" s="51">
        <v>44119</v>
      </c>
      <c r="B88" s="52">
        <v>2.81</v>
      </c>
    </row>
    <row r="89" spans="1:2">
      <c r="A89" s="51">
        <v>44126</v>
      </c>
      <c r="B89" s="52">
        <v>2.8</v>
      </c>
    </row>
    <row r="90" spans="1:2">
      <c r="A90" s="51">
        <v>44133</v>
      </c>
      <c r="B90" s="52">
        <v>2.81</v>
      </c>
    </row>
    <row r="91" spans="1:2">
      <c r="A91" s="51">
        <v>44140</v>
      </c>
      <c r="B91" s="52">
        <v>2.78</v>
      </c>
    </row>
    <row r="92" spans="1:2">
      <c r="A92" s="51">
        <v>44147</v>
      </c>
      <c r="B92" s="52">
        <v>2.84</v>
      </c>
    </row>
    <row r="93" spans="1:2">
      <c r="A93" s="51">
        <v>44154</v>
      </c>
      <c r="B93" s="52">
        <v>2.72</v>
      </c>
    </row>
    <row r="94" spans="1:2">
      <c r="A94" s="51">
        <v>44160</v>
      </c>
      <c r="B94" s="52">
        <v>2.72</v>
      </c>
    </row>
    <row r="95" spans="1:2">
      <c r="A95" s="51">
        <v>44168</v>
      </c>
      <c r="B95" s="52">
        <v>2.71</v>
      </c>
    </row>
    <row r="96" spans="1:2">
      <c r="A96" s="51">
        <v>44175</v>
      </c>
      <c r="B96" s="52">
        <v>2.71</v>
      </c>
    </row>
    <row r="97" spans="1:2">
      <c r="A97" s="51">
        <v>44182</v>
      </c>
      <c r="B97" s="52">
        <v>2.67</v>
      </c>
    </row>
    <row r="98" spans="1:2">
      <c r="A98" s="51">
        <v>44189</v>
      </c>
      <c r="B98" s="52">
        <v>2.66</v>
      </c>
    </row>
    <row r="99" spans="1:2">
      <c r="A99" s="51">
        <v>44196</v>
      </c>
      <c r="B99" s="52">
        <v>2.67</v>
      </c>
    </row>
    <row r="100" spans="1:2">
      <c r="A100" s="51">
        <v>44203</v>
      </c>
      <c r="B100" s="52">
        <v>2.65</v>
      </c>
    </row>
    <row r="101" spans="1:2">
      <c r="A101" s="51">
        <v>44210</v>
      </c>
      <c r="B101" s="52">
        <v>2.79</v>
      </c>
    </row>
    <row r="102" spans="1:2">
      <c r="A102" s="51">
        <v>44217</v>
      </c>
      <c r="B102" s="52">
        <v>2.77</v>
      </c>
    </row>
    <row r="103" spans="1:2">
      <c r="A103" s="51">
        <v>44224</v>
      </c>
      <c r="B103" s="52">
        <v>2.73</v>
      </c>
    </row>
    <row r="104" spans="1:2">
      <c r="A104" s="51">
        <v>44231</v>
      </c>
      <c r="B104" s="52">
        <v>2.73</v>
      </c>
    </row>
    <row r="105" spans="1:2">
      <c r="A105" s="51">
        <v>44238</v>
      </c>
      <c r="B105" s="52">
        <v>2.73</v>
      </c>
    </row>
    <row r="106" spans="1:2">
      <c r="A106" s="51">
        <v>44245</v>
      </c>
      <c r="B106" s="52">
        <v>2.81</v>
      </c>
    </row>
    <row r="107" spans="1:2">
      <c r="A107" s="51">
        <v>44252</v>
      </c>
      <c r="B107" s="52">
        <v>2.97</v>
      </c>
    </row>
    <row r="108" spans="1:2">
      <c r="A108" s="51">
        <v>44259</v>
      </c>
      <c r="B108" s="52">
        <v>3.02</v>
      </c>
    </row>
    <row r="109" spans="1:2">
      <c r="A109" s="51">
        <v>44266</v>
      </c>
      <c r="B109" s="52">
        <v>3.05</v>
      </c>
    </row>
    <row r="110" spans="1:2">
      <c r="A110" s="51">
        <v>44273</v>
      </c>
      <c r="B110" s="52">
        <v>3.09</v>
      </c>
    </row>
    <row r="111" spans="1:2">
      <c r="A111" s="51">
        <v>44280</v>
      </c>
      <c r="B111" s="52">
        <v>3.17</v>
      </c>
    </row>
    <row r="112" spans="1:2">
      <c r="A112" s="51">
        <v>44287</v>
      </c>
      <c r="B112" s="52">
        <v>3.18</v>
      </c>
    </row>
    <row r="113" spans="1:2">
      <c r="A113" s="51">
        <v>44294</v>
      </c>
      <c r="B113" s="52">
        <v>3.13</v>
      </c>
    </row>
    <row r="114" spans="1:2">
      <c r="A114" s="51">
        <v>44301</v>
      </c>
      <c r="B114" s="52">
        <v>3.04</v>
      </c>
    </row>
    <row r="115" spans="1:2">
      <c r="A115" s="51">
        <v>44308</v>
      </c>
      <c r="B115" s="52">
        <v>2.97</v>
      </c>
    </row>
    <row r="116" spans="1:2">
      <c r="A116" s="51">
        <v>44315</v>
      </c>
      <c r="B116" s="52">
        <v>2.98</v>
      </c>
    </row>
    <row r="117" spans="1:2">
      <c r="A117" s="51">
        <v>44322</v>
      </c>
      <c r="B117" s="52">
        <v>2.96</v>
      </c>
    </row>
    <row r="118" spans="1:2">
      <c r="A118" s="51">
        <v>44329</v>
      </c>
      <c r="B118" s="52">
        <v>2.94</v>
      </c>
    </row>
    <row r="119" spans="1:2">
      <c r="A119" s="51">
        <v>44336</v>
      </c>
      <c r="B119" s="52">
        <v>3</v>
      </c>
    </row>
    <row r="120" spans="1:2">
      <c r="A120" s="51">
        <v>44343</v>
      </c>
      <c r="B120" s="52">
        <v>2.95</v>
      </c>
    </row>
    <row r="121" spans="1:2">
      <c r="A121" s="51">
        <v>44350</v>
      </c>
      <c r="B121" s="52">
        <v>2.99</v>
      </c>
    </row>
    <row r="122" spans="1:2">
      <c r="A122" s="51">
        <v>44357</v>
      </c>
      <c r="B122" s="52">
        <v>2.96</v>
      </c>
    </row>
    <row r="123" spans="1:2">
      <c r="A123" s="51">
        <v>44364</v>
      </c>
      <c r="B123" s="52">
        <v>2.93</v>
      </c>
    </row>
    <row r="124" spans="1:2">
      <c r="A124" s="51">
        <v>44371</v>
      </c>
      <c r="B124" s="52">
        <v>3.02</v>
      </c>
    </row>
    <row r="125" spans="1:2">
      <c r="A125" s="51">
        <v>44378</v>
      </c>
      <c r="B125" s="52">
        <v>2.98</v>
      </c>
    </row>
    <row r="126" spans="1:2">
      <c r="A126" s="51">
        <v>44385</v>
      </c>
      <c r="B126" s="52">
        <v>2.9</v>
      </c>
    </row>
    <row r="127" spans="1:2">
      <c r="A127" s="51">
        <v>44392</v>
      </c>
      <c r="B127" s="52">
        <v>2.88</v>
      </c>
    </row>
    <row r="128" spans="1:2">
      <c r="A128" s="51">
        <v>44399</v>
      </c>
      <c r="B128" s="52">
        <v>2.78</v>
      </c>
    </row>
    <row r="129" spans="1:2">
      <c r="A129" s="51">
        <v>44406</v>
      </c>
      <c r="B129" s="52">
        <v>2.8</v>
      </c>
    </row>
    <row r="130" spans="1:2">
      <c r="A130" s="51">
        <v>44413</v>
      </c>
      <c r="B130" s="52">
        <v>2.77</v>
      </c>
    </row>
    <row r="131" spans="1:2">
      <c r="A131" s="51">
        <v>44420</v>
      </c>
      <c r="B131" s="52">
        <v>2.87</v>
      </c>
    </row>
    <row r="132" spans="1:2">
      <c r="A132" s="51">
        <v>44427</v>
      </c>
      <c r="B132" s="52">
        <v>2.86</v>
      </c>
    </row>
    <row r="133" spans="1:2">
      <c r="A133" s="51">
        <v>44434</v>
      </c>
      <c r="B133" s="52">
        <v>2.87</v>
      </c>
    </row>
    <row r="134" spans="1:2">
      <c r="A134" s="51">
        <v>44441</v>
      </c>
      <c r="B134" s="52">
        <v>2.87</v>
      </c>
    </row>
    <row r="135" spans="1:2">
      <c r="A135" s="51">
        <v>44448</v>
      </c>
      <c r="B135" s="52">
        <v>2.88</v>
      </c>
    </row>
    <row r="136" spans="1:2">
      <c r="A136" s="51">
        <v>44455</v>
      </c>
      <c r="B136" s="52">
        <v>2.86</v>
      </c>
    </row>
    <row r="137" spans="1:2">
      <c r="A137" s="51">
        <v>44462</v>
      </c>
      <c r="B137" s="52">
        <v>2.88</v>
      </c>
    </row>
    <row r="138" spans="1:2">
      <c r="A138" s="51">
        <v>44469</v>
      </c>
      <c r="B138" s="52">
        <v>3.01</v>
      </c>
    </row>
    <row r="139" spans="1:2">
      <c r="A139" s="51">
        <v>44476</v>
      </c>
      <c r="B139" s="52">
        <v>2.99</v>
      </c>
    </row>
    <row r="140" spans="1:2">
      <c r="A140" s="51">
        <v>44483</v>
      </c>
      <c r="B140" s="52">
        <v>3.05</v>
      </c>
    </row>
    <row r="141" spans="1:2">
      <c r="A141" s="51">
        <v>44490</v>
      </c>
      <c r="B141" s="52">
        <v>3.09</v>
      </c>
    </row>
    <row r="142" spans="1:2">
      <c r="A142" s="51">
        <v>44497</v>
      </c>
      <c r="B142" s="52">
        <v>3.14</v>
      </c>
    </row>
    <row r="143" spans="1:2">
      <c r="A143" s="51">
        <v>44504</v>
      </c>
      <c r="B143" s="52">
        <v>3.09</v>
      </c>
    </row>
    <row r="144" spans="1:2">
      <c r="A144" s="51">
        <v>44510</v>
      </c>
      <c r="B144" s="52">
        <v>2.98</v>
      </c>
    </row>
    <row r="145" spans="1:2">
      <c r="A145" s="51">
        <v>44518</v>
      </c>
      <c r="B145" s="52">
        <v>3.1</v>
      </c>
    </row>
    <row r="146" spans="1:2">
      <c r="A146" s="51">
        <v>44524</v>
      </c>
      <c r="B146" s="52">
        <v>3.1</v>
      </c>
    </row>
    <row r="147" spans="1:2">
      <c r="A147" s="51">
        <v>44532</v>
      </c>
      <c r="B147" s="52">
        <v>3.11</v>
      </c>
    </row>
    <row r="148" spans="1:2">
      <c r="A148" s="51">
        <v>44539</v>
      </c>
      <c r="B148" s="52">
        <v>3.1</v>
      </c>
    </row>
    <row r="149" spans="1:2">
      <c r="A149" s="51">
        <v>44546</v>
      </c>
      <c r="B149" s="52">
        <v>3.12</v>
      </c>
    </row>
    <row r="150" spans="1:2">
      <c r="A150" s="51">
        <v>44553</v>
      </c>
      <c r="B150" s="52">
        <v>3.05</v>
      </c>
    </row>
    <row r="151" spans="1:2">
      <c r="A151" s="51">
        <v>44560</v>
      </c>
      <c r="B151" s="52">
        <v>3.11</v>
      </c>
    </row>
    <row r="152" spans="1:2">
      <c r="A152" s="51">
        <v>44567</v>
      </c>
      <c r="B152" s="52">
        <v>3.22</v>
      </c>
    </row>
    <row r="153" spans="1:2">
      <c r="A153" s="51">
        <v>44574</v>
      </c>
      <c r="B153" s="52">
        <v>3.45</v>
      </c>
    </row>
    <row r="154" spans="1:2">
      <c r="A154" s="51">
        <v>44581</v>
      </c>
      <c r="B154" s="52">
        <v>3.56</v>
      </c>
    </row>
    <row r="155" spans="1:2">
      <c r="A155" s="51">
        <v>44588</v>
      </c>
      <c r="B155" s="52">
        <v>3.55</v>
      </c>
    </row>
    <row r="156" spans="1:2">
      <c r="A156" s="51">
        <v>44595</v>
      </c>
      <c r="B156" s="52">
        <v>3.55</v>
      </c>
    </row>
    <row r="157" spans="1:2">
      <c r="A157" s="51">
        <v>44602</v>
      </c>
      <c r="B157" s="52">
        <v>3.69</v>
      </c>
    </row>
    <row r="158" spans="1:2">
      <c r="A158" s="51">
        <v>44609</v>
      </c>
      <c r="B158" s="52">
        <v>3.92</v>
      </c>
    </row>
    <row r="159" spans="1:2">
      <c r="A159" s="51">
        <v>44616</v>
      </c>
      <c r="B159" s="52">
        <v>3.89</v>
      </c>
    </row>
    <row r="160" spans="1:2">
      <c r="A160" s="51">
        <v>44623</v>
      </c>
      <c r="B160" s="52">
        <v>3.76</v>
      </c>
    </row>
    <row r="161" spans="1:2">
      <c r="A161" s="51">
        <v>44630</v>
      </c>
      <c r="B161" s="52">
        <v>3.85</v>
      </c>
    </row>
    <row r="162" spans="1:2">
      <c r="A162" s="51">
        <v>44637</v>
      </c>
      <c r="B162" s="52">
        <v>4.16</v>
      </c>
    </row>
    <row r="163" spans="1:2">
      <c r="A163" s="51">
        <v>44644</v>
      </c>
      <c r="B163" s="52">
        <v>4.42</v>
      </c>
    </row>
    <row r="164" spans="1:2">
      <c r="A164" s="51">
        <v>44651</v>
      </c>
      <c r="B164" s="52">
        <v>4.67</v>
      </c>
    </row>
    <row r="165" spans="1:2">
      <c r="A165" s="51">
        <v>44658</v>
      </c>
      <c r="B165" s="52">
        <v>4.72</v>
      </c>
    </row>
    <row r="166" spans="1:2">
      <c r="A166" s="51">
        <v>44665</v>
      </c>
      <c r="B166" s="52">
        <v>5</v>
      </c>
    </row>
    <row r="167" spans="1:2">
      <c r="A167" s="51">
        <v>44672</v>
      </c>
      <c r="B167" s="52">
        <v>5.1100000000000003</v>
      </c>
    </row>
    <row r="168" spans="1:2">
      <c r="A168" s="51">
        <v>44679</v>
      </c>
      <c r="B168" s="52">
        <v>5.0999999999999996</v>
      </c>
    </row>
    <row r="169" spans="1:2">
      <c r="A169" s="51">
        <v>44686</v>
      </c>
      <c r="B169" s="52">
        <v>5.27</v>
      </c>
    </row>
    <row r="170" spans="1:2">
      <c r="A170" s="51">
        <v>44693</v>
      </c>
      <c r="B170" s="52">
        <v>5.3</v>
      </c>
    </row>
    <row r="171" spans="1:2">
      <c r="A171" s="51">
        <v>44700</v>
      </c>
      <c r="B171" s="52">
        <v>5.25</v>
      </c>
    </row>
    <row r="172" spans="1:2">
      <c r="A172" s="51">
        <v>44707</v>
      </c>
      <c r="B172" s="52">
        <v>5.0999999999999996</v>
      </c>
    </row>
    <row r="173" spans="1:2">
      <c r="A173" s="51">
        <v>44714</v>
      </c>
      <c r="B173" s="52">
        <v>5.09</v>
      </c>
    </row>
    <row r="174" spans="1:2">
      <c r="A174" s="51">
        <v>44721</v>
      </c>
      <c r="B174" s="52">
        <v>5.23</v>
      </c>
    </row>
    <row r="175" spans="1:2">
      <c r="A175" s="51">
        <v>44728</v>
      </c>
      <c r="B175" s="52">
        <v>5.78</v>
      </c>
    </row>
    <row r="176" spans="1:2">
      <c r="A176" s="51">
        <v>44735</v>
      </c>
      <c r="B176" s="52">
        <v>5.81</v>
      </c>
    </row>
    <row r="177" spans="1:2">
      <c r="A177" s="51">
        <v>44742</v>
      </c>
      <c r="B177" s="52">
        <v>5.7</v>
      </c>
    </row>
    <row r="178" spans="1:2">
      <c r="A178" s="51">
        <v>44749</v>
      </c>
      <c r="B178" s="52">
        <v>5.3</v>
      </c>
    </row>
    <row r="179" spans="1:2">
      <c r="A179" s="51">
        <v>44756</v>
      </c>
      <c r="B179" s="52">
        <v>5.51</v>
      </c>
    </row>
    <row r="180" spans="1:2">
      <c r="A180" s="51">
        <v>44763</v>
      </c>
      <c r="B180" s="52">
        <v>5.54</v>
      </c>
    </row>
    <row r="181" spans="1:2">
      <c r="A181" s="51">
        <v>44770</v>
      </c>
      <c r="B181" s="52">
        <v>5.3</v>
      </c>
    </row>
    <row r="182" spans="1:2">
      <c r="A182" s="51">
        <v>44777</v>
      </c>
      <c r="B182" s="52">
        <v>4.99</v>
      </c>
    </row>
    <row r="183" spans="1:2">
      <c r="A183" s="51">
        <v>44784</v>
      </c>
      <c r="B183" s="52">
        <v>5.22</v>
      </c>
    </row>
    <row r="184" spans="1:2">
      <c r="A184" s="51">
        <v>44791</v>
      </c>
      <c r="B184" s="52">
        <v>5.13</v>
      </c>
    </row>
    <row r="185" spans="1:2">
      <c r="A185" s="51">
        <v>44798</v>
      </c>
      <c r="B185" s="52">
        <v>5.55</v>
      </c>
    </row>
    <row r="186" spans="1:2">
      <c r="A186" s="51">
        <v>44805</v>
      </c>
      <c r="B186" s="52">
        <v>5.66</v>
      </c>
    </row>
    <row r="187" spans="1:2">
      <c r="A187" s="51">
        <v>44812</v>
      </c>
      <c r="B187" s="52">
        <v>5.89</v>
      </c>
    </row>
    <row r="188" spans="1:2">
      <c r="A188" s="51">
        <v>44819</v>
      </c>
      <c r="B188" s="52">
        <v>6.02</v>
      </c>
    </row>
    <row r="189" spans="1:2">
      <c r="A189" s="51">
        <v>44826</v>
      </c>
      <c r="B189" s="52">
        <v>6.29</v>
      </c>
    </row>
    <row r="190" spans="1:2">
      <c r="A190" s="51">
        <v>44833</v>
      </c>
      <c r="B190" s="52">
        <v>6.7</v>
      </c>
    </row>
    <row r="191" spans="1:2">
      <c r="A191" s="51">
        <v>44840</v>
      </c>
      <c r="B191" s="52">
        <v>6.66</v>
      </c>
    </row>
    <row r="192" spans="1:2">
      <c r="A192" s="51">
        <v>44847</v>
      </c>
      <c r="B192" s="52">
        <v>6.92</v>
      </c>
    </row>
    <row r="193" spans="1:2">
      <c r="A193" s="51">
        <v>44854</v>
      </c>
      <c r="B193" s="52">
        <v>6.94</v>
      </c>
    </row>
    <row r="194" spans="1:2">
      <c r="A194" s="51">
        <v>44861</v>
      </c>
      <c r="B194" s="52">
        <v>7.08</v>
      </c>
    </row>
    <row r="195" spans="1:2">
      <c r="A195" s="51">
        <v>44868</v>
      </c>
      <c r="B195" s="52">
        <v>6.95</v>
      </c>
    </row>
    <row r="196" spans="1:2">
      <c r="A196" s="51">
        <v>44875</v>
      </c>
      <c r="B196" s="52">
        <v>7.08</v>
      </c>
    </row>
    <row r="197" spans="1:2">
      <c r="A197" s="51">
        <v>44882</v>
      </c>
      <c r="B197" s="52">
        <v>6.61</v>
      </c>
    </row>
    <row r="198" spans="1:2">
      <c r="A198" s="51">
        <v>44888</v>
      </c>
      <c r="B198" s="52">
        <v>6.58</v>
      </c>
    </row>
    <row r="199" spans="1:2">
      <c r="A199" s="51">
        <v>44896</v>
      </c>
      <c r="B199" s="52">
        <v>6.49</v>
      </c>
    </row>
    <row r="200" spans="1:2">
      <c r="A200" s="51">
        <v>44903</v>
      </c>
      <c r="B200" s="52">
        <v>6.33</v>
      </c>
    </row>
    <row r="201" spans="1:2">
      <c r="A201" s="51">
        <v>44910</v>
      </c>
      <c r="B201" s="52">
        <v>6.31</v>
      </c>
    </row>
    <row r="202" spans="1:2">
      <c r="A202" s="51">
        <v>44917</v>
      </c>
      <c r="B202" s="52">
        <v>6.27</v>
      </c>
    </row>
    <row r="203" spans="1:2">
      <c r="A203" s="51">
        <v>44924</v>
      </c>
      <c r="B203" s="52">
        <v>6.42</v>
      </c>
    </row>
    <row r="204" spans="1:2">
      <c r="A204" s="51">
        <v>44931</v>
      </c>
      <c r="B204" s="52">
        <v>6.48</v>
      </c>
    </row>
    <row r="205" spans="1:2">
      <c r="A205" s="51">
        <v>44938</v>
      </c>
      <c r="B205" s="52">
        <v>6.33</v>
      </c>
    </row>
    <row r="206" spans="1:2">
      <c r="A206" s="51">
        <v>44945</v>
      </c>
      <c r="B206" s="52">
        <v>6.15</v>
      </c>
    </row>
    <row r="207" spans="1:2">
      <c r="A207" s="51">
        <v>44952</v>
      </c>
      <c r="B207" s="52">
        <v>6.13</v>
      </c>
    </row>
    <row r="208" spans="1:2">
      <c r="A208" s="51">
        <v>44959</v>
      </c>
      <c r="B208" s="52">
        <v>6.09</v>
      </c>
    </row>
    <row r="209" spans="1:2">
      <c r="A209" s="51">
        <v>44966</v>
      </c>
      <c r="B209" s="52">
        <v>6.12</v>
      </c>
    </row>
    <row r="210" spans="1:2">
      <c r="A210" s="51">
        <v>44973</v>
      </c>
      <c r="B210" s="52">
        <v>6.32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AB2F-92BD-4DD2-B8E2-8974FDFCE20C}">
  <dimension ref="C1:Z37"/>
  <sheetViews>
    <sheetView topLeftCell="C8" zoomScale="115" zoomScaleNormal="115" workbookViewId="0">
      <selection activeCell="Q38" sqref="Q38"/>
    </sheetView>
  </sheetViews>
  <sheetFormatPr defaultRowHeight="14.1"/>
  <cols>
    <col min="16" max="16" width="30.94921875" customWidth="1"/>
    <col min="17" max="17" width="24.44921875" customWidth="1"/>
    <col min="19" max="19" width="39.546875" customWidth="1"/>
  </cols>
  <sheetData>
    <row r="1" spans="3:3">
      <c r="C1" s="53"/>
    </row>
    <row r="2" spans="3:3">
      <c r="C2" s="53"/>
    </row>
    <row r="22" spans="16:26">
      <c r="P22" s="53" t="s">
        <v>852</v>
      </c>
      <c r="Q22" s="81" t="s">
        <v>851</v>
      </c>
      <c r="R22" s="81"/>
      <c r="S22" s="81"/>
      <c r="T22" s="81"/>
      <c r="U22" s="81"/>
      <c r="V22" s="81"/>
      <c r="W22" s="81"/>
      <c r="X22" s="81"/>
      <c r="Y22" s="81"/>
      <c r="Z22" s="81"/>
    </row>
    <row r="23" spans="16:26">
      <c r="P23" t="s">
        <v>853</v>
      </c>
      <c r="Q23" s="23" t="s">
        <v>8</v>
      </c>
      <c r="R23" s="23" t="s">
        <v>9</v>
      </c>
      <c r="S23" s="23" t="s">
        <v>10</v>
      </c>
      <c r="T23" s="23" t="s">
        <v>11</v>
      </c>
      <c r="U23" s="23" t="s">
        <v>12</v>
      </c>
      <c r="V23" s="23" t="s">
        <v>828</v>
      </c>
    </row>
    <row r="25" spans="16:26">
      <c r="P25" s="79"/>
      <c r="Q25" s="79" t="s">
        <v>1272</v>
      </c>
    </row>
    <row r="26" spans="16:26">
      <c r="P26" s="65" t="s">
        <v>830</v>
      </c>
      <c r="Q26" s="79" t="s">
        <v>852</v>
      </c>
    </row>
    <row r="27" spans="16:26">
      <c r="P27" s="66" t="s">
        <v>831</v>
      </c>
      <c r="Q27" s="79" t="s">
        <v>1271</v>
      </c>
    </row>
    <row r="28" spans="16:26">
      <c r="P28" s="66" t="s">
        <v>850</v>
      </c>
      <c r="Q28" s="79" t="s">
        <v>1267</v>
      </c>
    </row>
    <row r="29" spans="16:26">
      <c r="P29" s="66" t="s">
        <v>1265</v>
      </c>
      <c r="Q29" s="79" t="s">
        <v>1268</v>
      </c>
    </row>
    <row r="30" spans="16:26">
      <c r="P30" s="67" t="s">
        <v>836</v>
      </c>
      <c r="Q30" s="79" t="s">
        <v>1269</v>
      </c>
    </row>
    <row r="31" spans="16:26">
      <c r="P31" s="67" t="s">
        <v>875</v>
      </c>
      <c r="Q31" s="79" t="s">
        <v>1270</v>
      </c>
    </row>
    <row r="32" spans="16:26">
      <c r="P32" s="67" t="s">
        <v>837</v>
      </c>
      <c r="Q32" s="79"/>
    </row>
    <row r="33" spans="16:17">
      <c r="P33" s="67" t="s">
        <v>1264</v>
      </c>
      <c r="Q33" s="79"/>
    </row>
    <row r="34" spans="16:17">
      <c r="P34" s="67" t="s">
        <v>849</v>
      </c>
      <c r="Q34" s="79"/>
    </row>
    <row r="35" spans="16:17">
      <c r="P35" s="65" t="s">
        <v>848</v>
      </c>
      <c r="Q35" s="79"/>
    </row>
    <row r="36" spans="16:17">
      <c r="P36" s="65" t="s">
        <v>861</v>
      </c>
      <c r="Q36" s="79" t="s">
        <v>1273</v>
      </c>
    </row>
    <row r="37" spans="16:17">
      <c r="P37" s="66" t="s">
        <v>862</v>
      </c>
      <c r="Q37" s="79" t="s">
        <v>1274</v>
      </c>
    </row>
  </sheetData>
  <mergeCells count="1">
    <mergeCell ref="Q22:Z2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EE9F-F161-49E1-A325-E80B07F58A73}">
  <dimension ref="A1:J205"/>
  <sheetViews>
    <sheetView topLeftCell="A166" workbookViewId="0">
      <selection activeCell="E203" sqref="E203"/>
    </sheetView>
  </sheetViews>
  <sheetFormatPr defaultRowHeight="14.1"/>
  <cols>
    <col min="1" max="1" width="20.546875" bestFit="1" customWidth="1"/>
  </cols>
  <sheetData>
    <row r="1" spans="1:2">
      <c r="A1" s="74" t="s">
        <v>877</v>
      </c>
      <c r="B1" s="74" t="s">
        <v>1266</v>
      </c>
    </row>
    <row r="2" spans="1:2">
      <c r="A2" s="74" t="s">
        <v>34</v>
      </c>
      <c r="B2" s="74" t="s">
        <v>879</v>
      </c>
    </row>
    <row r="3" spans="1:2">
      <c r="A3" s="74" t="s">
        <v>36</v>
      </c>
      <c r="B3" s="74" t="s">
        <v>1263</v>
      </c>
    </row>
    <row r="4" spans="1:2">
      <c r="A4" s="75" t="s">
        <v>1054</v>
      </c>
      <c r="B4" s="76">
        <v>7400</v>
      </c>
    </row>
    <row r="5" spans="1:2">
      <c r="A5" s="75" t="s">
        <v>1055</v>
      </c>
      <c r="B5" s="76">
        <v>7370</v>
      </c>
    </row>
    <row r="6" spans="1:2">
      <c r="A6" s="75" t="s">
        <v>1056</v>
      </c>
      <c r="B6" s="76">
        <v>7337.5</v>
      </c>
    </row>
    <row r="7" spans="1:2">
      <c r="A7" s="75" t="s">
        <v>1057</v>
      </c>
      <c r="B7" s="76">
        <v>7300</v>
      </c>
    </row>
    <row r="8" spans="1:2">
      <c r="A8" s="75" t="s">
        <v>1058</v>
      </c>
      <c r="B8" s="76">
        <v>7300</v>
      </c>
    </row>
    <row r="9" spans="1:2">
      <c r="A9" s="75" t="s">
        <v>1059</v>
      </c>
      <c r="B9" s="76">
        <v>7300</v>
      </c>
    </row>
    <row r="10" spans="1:2">
      <c r="A10" s="75" t="s">
        <v>1060</v>
      </c>
      <c r="B10" s="76">
        <v>7300</v>
      </c>
    </row>
    <row r="11" spans="1:2">
      <c r="A11" s="75" t="s">
        <v>1061</v>
      </c>
      <c r="B11" s="76">
        <v>7300</v>
      </c>
    </row>
    <row r="12" spans="1:2">
      <c r="A12" s="75" t="s">
        <v>1062</v>
      </c>
      <c r="B12" s="76">
        <v>6890</v>
      </c>
    </row>
    <row r="13" spans="1:2">
      <c r="A13" s="75" t="s">
        <v>1063</v>
      </c>
      <c r="B13" s="76">
        <v>6850</v>
      </c>
    </row>
    <row r="14" spans="1:2">
      <c r="A14" s="75" t="s">
        <v>1064</v>
      </c>
      <c r="B14" s="76">
        <v>6830</v>
      </c>
    </row>
    <row r="15" spans="1:2">
      <c r="A15" s="75" t="s">
        <v>1065</v>
      </c>
      <c r="B15" s="76">
        <v>6700</v>
      </c>
    </row>
    <row r="16" spans="1:2">
      <c r="A16" s="75" t="s">
        <v>1066</v>
      </c>
      <c r="B16" s="76">
        <v>6700</v>
      </c>
    </row>
    <row r="17" spans="1:2">
      <c r="A17" s="75" t="s">
        <v>1067</v>
      </c>
      <c r="B17" s="76">
        <v>6700</v>
      </c>
    </row>
    <row r="18" spans="1:2">
      <c r="A18" s="75" t="s">
        <v>1068</v>
      </c>
      <c r="B18" s="76">
        <v>6660</v>
      </c>
    </row>
    <row r="19" spans="1:2">
      <c r="A19" s="75" t="s">
        <v>1069</v>
      </c>
      <c r="B19" s="76">
        <v>6650</v>
      </c>
    </row>
    <row r="20" spans="1:2">
      <c r="A20" s="75" t="s">
        <v>1070</v>
      </c>
      <c r="B20" s="76">
        <v>6600</v>
      </c>
    </row>
    <row r="21" spans="1:2">
      <c r="A21" s="75" t="s">
        <v>1071</v>
      </c>
      <c r="B21" s="76">
        <v>6600</v>
      </c>
    </row>
    <row r="22" spans="1:2">
      <c r="A22" s="75" t="s">
        <v>1072</v>
      </c>
      <c r="B22" s="76">
        <v>6600</v>
      </c>
    </row>
    <row r="23" spans="1:2">
      <c r="A23" s="75" t="s">
        <v>1073</v>
      </c>
      <c r="B23" s="76">
        <v>6600</v>
      </c>
    </row>
    <row r="24" spans="1:2">
      <c r="A24" s="75" t="s">
        <v>1074</v>
      </c>
      <c r="B24" s="76">
        <v>6600</v>
      </c>
    </row>
    <row r="25" spans="1:2">
      <c r="A25" s="75" t="s">
        <v>1075</v>
      </c>
      <c r="B25" s="76">
        <v>6500</v>
      </c>
    </row>
    <row r="26" spans="1:2">
      <c r="A26" s="75" t="s">
        <v>1076</v>
      </c>
      <c r="B26" s="76">
        <v>6500</v>
      </c>
    </row>
    <row r="27" spans="1:2">
      <c r="A27" s="75" t="s">
        <v>1077</v>
      </c>
      <c r="B27" s="76">
        <v>6420</v>
      </c>
    </row>
    <row r="28" spans="1:2">
      <c r="A28" s="75" t="s">
        <v>1078</v>
      </c>
      <c r="B28" s="76">
        <v>6400</v>
      </c>
    </row>
    <row r="29" spans="1:2">
      <c r="A29" s="75" t="s">
        <v>1079</v>
      </c>
      <c r="B29" s="76">
        <v>6350</v>
      </c>
    </row>
    <row r="30" spans="1:2">
      <c r="A30" s="75" t="s">
        <v>1080</v>
      </c>
      <c r="B30" s="76">
        <v>6300</v>
      </c>
    </row>
    <row r="31" spans="1:2">
      <c r="A31" s="75" t="s">
        <v>1081</v>
      </c>
      <c r="B31" s="76">
        <v>6200</v>
      </c>
    </row>
    <row r="32" spans="1:2">
      <c r="A32" s="75" t="s">
        <v>1082</v>
      </c>
      <c r="B32" s="76">
        <v>6200</v>
      </c>
    </row>
    <row r="33" spans="1:2">
      <c r="A33" s="75" t="s">
        <v>1083</v>
      </c>
      <c r="B33" s="76">
        <v>6200</v>
      </c>
    </row>
    <row r="34" spans="1:2">
      <c r="A34" s="75" t="s">
        <v>1084</v>
      </c>
      <c r="B34" s="76">
        <v>6200</v>
      </c>
    </row>
    <row r="35" spans="1:2">
      <c r="A35" s="75" t="s">
        <v>1085</v>
      </c>
      <c r="B35" s="76">
        <v>6200</v>
      </c>
    </row>
    <row r="36" spans="1:2">
      <c r="A36" s="75" t="s">
        <v>1086</v>
      </c>
      <c r="B36" s="76">
        <v>6200</v>
      </c>
    </row>
    <row r="37" spans="1:2">
      <c r="A37" s="75" t="s">
        <v>1087</v>
      </c>
      <c r="B37" s="76">
        <v>6200</v>
      </c>
    </row>
    <row r="38" spans="1:2">
      <c r="A38" s="75" t="s">
        <v>1088</v>
      </c>
      <c r="B38" s="76">
        <v>6200</v>
      </c>
    </row>
    <row r="39" spans="1:2">
      <c r="A39" s="75" t="s">
        <v>1089</v>
      </c>
      <c r="B39" s="76">
        <v>6200</v>
      </c>
    </row>
    <row r="40" spans="1:2">
      <c r="A40" s="75" t="s">
        <v>1090</v>
      </c>
      <c r="B40" s="76">
        <v>6200</v>
      </c>
    </row>
    <row r="41" spans="1:2">
      <c r="A41" s="75" t="s">
        <v>1091</v>
      </c>
      <c r="B41" s="76">
        <v>6200</v>
      </c>
    </row>
    <row r="42" spans="1:2">
      <c r="A42" s="75" t="s">
        <v>1092</v>
      </c>
      <c r="B42" s="76">
        <v>6200</v>
      </c>
    </row>
    <row r="43" spans="1:2">
      <c r="A43" s="75" t="s">
        <v>1093</v>
      </c>
      <c r="B43" s="76">
        <v>6200</v>
      </c>
    </row>
    <row r="44" spans="1:2">
      <c r="A44" s="75" t="s">
        <v>1094</v>
      </c>
      <c r="B44" s="76">
        <v>6100</v>
      </c>
    </row>
    <row r="45" spans="1:2">
      <c r="A45" s="75" t="s">
        <v>1095</v>
      </c>
      <c r="B45" s="76">
        <v>6100</v>
      </c>
    </row>
    <row r="46" spans="1:2">
      <c r="A46" s="75" t="s">
        <v>1096</v>
      </c>
      <c r="B46" s="76">
        <v>6030</v>
      </c>
    </row>
    <row r="47" spans="1:2">
      <c r="A47" s="75" t="s">
        <v>1097</v>
      </c>
      <c r="B47" s="76">
        <v>6000</v>
      </c>
    </row>
    <row r="48" spans="1:2">
      <c r="A48" s="75" t="s">
        <v>1098</v>
      </c>
      <c r="B48" s="76">
        <v>6000</v>
      </c>
    </row>
    <row r="49" spans="1:2">
      <c r="A49" s="75" t="s">
        <v>1102</v>
      </c>
      <c r="B49" s="76">
        <v>6000</v>
      </c>
    </row>
    <row r="50" spans="1:2">
      <c r="A50" s="75" t="s">
        <v>1103</v>
      </c>
      <c r="B50" s="76">
        <v>6000</v>
      </c>
    </row>
    <row r="51" spans="1:2">
      <c r="A51" s="75" t="s">
        <v>1104</v>
      </c>
      <c r="B51" s="76">
        <v>6000</v>
      </c>
    </row>
    <row r="52" spans="1:2">
      <c r="A52" s="75" t="s">
        <v>1105</v>
      </c>
      <c r="B52" s="76">
        <v>5850</v>
      </c>
    </row>
    <row r="53" spans="1:2">
      <c r="A53" s="75" t="s">
        <v>1106</v>
      </c>
      <c r="B53" s="76">
        <v>5850</v>
      </c>
    </row>
    <row r="54" spans="1:2">
      <c r="A54" s="75" t="s">
        <v>1107</v>
      </c>
      <c r="B54" s="76">
        <v>5820</v>
      </c>
    </row>
    <row r="55" spans="1:2">
      <c r="A55" s="75" t="s">
        <v>1108</v>
      </c>
      <c r="B55" s="76">
        <v>5560</v>
      </c>
    </row>
    <row r="56" spans="1:2">
      <c r="A56" s="75" t="s">
        <v>1109</v>
      </c>
      <c r="B56" s="76">
        <v>5387.5</v>
      </c>
    </row>
    <row r="57" spans="1:2">
      <c r="A57" s="75" t="s">
        <v>1110</v>
      </c>
      <c r="B57" s="76">
        <v>5320</v>
      </c>
    </row>
    <row r="58" spans="1:2">
      <c r="A58" s="75" t="s">
        <v>1111</v>
      </c>
      <c r="B58" s="76">
        <v>5350</v>
      </c>
    </row>
    <row r="59" spans="1:2">
      <c r="A59" s="75" t="s">
        <v>1112</v>
      </c>
      <c r="B59" s="76">
        <v>5350</v>
      </c>
    </row>
    <row r="60" spans="1:2">
      <c r="A60" s="75" t="s">
        <v>1113</v>
      </c>
      <c r="B60" s="76">
        <v>5350</v>
      </c>
    </row>
    <row r="61" spans="1:2">
      <c r="A61" s="75" t="s">
        <v>1114</v>
      </c>
      <c r="B61" s="76">
        <v>5300</v>
      </c>
    </row>
    <row r="62" spans="1:2">
      <c r="A62" s="75" t="s">
        <v>1115</v>
      </c>
      <c r="B62" s="76">
        <v>5300</v>
      </c>
    </row>
    <row r="63" spans="1:2">
      <c r="A63" s="75" t="s">
        <v>1116</v>
      </c>
      <c r="B63" s="76">
        <v>5250</v>
      </c>
    </row>
    <row r="64" spans="1:2">
      <c r="A64" s="75" t="s">
        <v>1117</v>
      </c>
      <c r="B64" s="76">
        <v>5250</v>
      </c>
    </row>
    <row r="65" spans="1:2">
      <c r="A65" s="75" t="s">
        <v>1118</v>
      </c>
      <c r="B65" s="76">
        <v>5250</v>
      </c>
    </row>
    <row r="66" spans="1:2">
      <c r="A66" s="75" t="s">
        <v>1119</v>
      </c>
      <c r="B66" s="76">
        <v>5250</v>
      </c>
    </row>
    <row r="67" spans="1:2">
      <c r="A67" s="75" t="s">
        <v>1120</v>
      </c>
      <c r="B67" s="76">
        <v>5250</v>
      </c>
    </row>
    <row r="68" spans="1:2">
      <c r="A68" s="75" t="s">
        <v>1121</v>
      </c>
      <c r="B68" s="76">
        <v>5250</v>
      </c>
    </row>
    <row r="69" spans="1:2">
      <c r="A69" s="75" t="s">
        <v>1122</v>
      </c>
      <c r="B69" s="76">
        <v>5330</v>
      </c>
    </row>
    <row r="70" spans="1:2">
      <c r="A70" s="75" t="s">
        <v>1123</v>
      </c>
      <c r="B70" s="76">
        <v>5400</v>
      </c>
    </row>
    <row r="71" spans="1:2">
      <c r="A71" s="75" t="s">
        <v>1124</v>
      </c>
      <c r="B71" s="76">
        <v>5400</v>
      </c>
    </row>
    <row r="72" spans="1:2">
      <c r="A72" s="75" t="s">
        <v>1125</v>
      </c>
      <c r="B72" s="76">
        <v>5400</v>
      </c>
    </row>
    <row r="73" spans="1:2">
      <c r="A73" s="75" t="s">
        <v>1126</v>
      </c>
      <c r="B73" s="76">
        <v>5400</v>
      </c>
    </row>
    <row r="74" spans="1:2">
      <c r="A74" s="75" t="s">
        <v>1127</v>
      </c>
      <c r="B74" s="76">
        <v>5400</v>
      </c>
    </row>
    <row r="75" spans="1:2">
      <c r="A75" s="75" t="s">
        <v>1128</v>
      </c>
      <c r="B75" s="76">
        <v>5400</v>
      </c>
    </row>
    <row r="76" spans="1:2">
      <c r="A76" s="75" t="s">
        <v>1129</v>
      </c>
      <c r="B76" s="76">
        <v>5400</v>
      </c>
    </row>
    <row r="77" spans="1:2">
      <c r="A77" s="75" t="s">
        <v>1130</v>
      </c>
      <c r="B77" s="76">
        <v>5400</v>
      </c>
    </row>
    <row r="78" spans="1:2">
      <c r="A78" s="75" t="s">
        <v>1131</v>
      </c>
      <c r="B78" s="76">
        <v>5400</v>
      </c>
    </row>
    <row r="79" spans="1:2">
      <c r="A79" s="75" t="s">
        <v>1132</v>
      </c>
      <c r="B79" s="76">
        <v>5400</v>
      </c>
    </row>
    <row r="80" spans="1:2">
      <c r="A80" s="75" t="s">
        <v>1133</v>
      </c>
      <c r="B80" s="76">
        <v>5400</v>
      </c>
    </row>
    <row r="81" spans="1:2">
      <c r="A81" s="75" t="s">
        <v>1134</v>
      </c>
      <c r="B81" s="76">
        <v>5475</v>
      </c>
    </row>
    <row r="82" spans="1:2">
      <c r="A82" s="75" t="s">
        <v>1135</v>
      </c>
      <c r="B82" s="76">
        <v>5500</v>
      </c>
    </row>
    <row r="83" spans="1:2">
      <c r="A83" s="75" t="s">
        <v>1136</v>
      </c>
      <c r="B83" s="76">
        <v>5500</v>
      </c>
    </row>
    <row r="84" spans="1:2">
      <c r="A84" s="75" t="s">
        <v>1137</v>
      </c>
      <c r="B84" s="76">
        <v>5540</v>
      </c>
    </row>
    <row r="85" spans="1:2">
      <c r="A85" s="75" t="s">
        <v>1138</v>
      </c>
      <c r="B85" s="76">
        <v>5550</v>
      </c>
    </row>
    <row r="86" spans="1:2">
      <c r="A86" s="75" t="s">
        <v>1139</v>
      </c>
      <c r="B86" s="76">
        <v>5610</v>
      </c>
    </row>
    <row r="87" spans="1:2">
      <c r="A87" s="75" t="s">
        <v>1140</v>
      </c>
      <c r="B87" s="76">
        <v>5650</v>
      </c>
    </row>
    <row r="88" spans="1:2">
      <c r="A88" s="75" t="s">
        <v>1141</v>
      </c>
      <c r="B88" s="76">
        <v>5650</v>
      </c>
    </row>
    <row r="89" spans="1:2">
      <c r="A89" s="75" t="s">
        <v>1142</v>
      </c>
      <c r="B89" s="76">
        <v>5730</v>
      </c>
    </row>
    <row r="90" spans="1:2">
      <c r="A90" s="75" t="s">
        <v>1143</v>
      </c>
      <c r="B90" s="76">
        <v>5750</v>
      </c>
    </row>
    <row r="91" spans="1:2">
      <c r="A91" s="75" t="s">
        <v>1144</v>
      </c>
      <c r="B91" s="76">
        <v>5750</v>
      </c>
    </row>
    <row r="92" spans="1:2">
      <c r="A92" s="75" t="s">
        <v>1145</v>
      </c>
      <c r="B92" s="76">
        <v>5750</v>
      </c>
    </row>
    <row r="93" spans="1:2">
      <c r="A93" s="75" t="s">
        <v>1146</v>
      </c>
      <c r="B93" s="76">
        <v>5750</v>
      </c>
    </row>
    <row r="94" spans="1:2">
      <c r="A94" s="75" t="s">
        <v>1147</v>
      </c>
      <c r="B94" s="76">
        <v>5750</v>
      </c>
    </row>
    <row r="95" spans="1:2">
      <c r="A95" s="75" t="s">
        <v>1148</v>
      </c>
      <c r="B95" s="76">
        <v>5710</v>
      </c>
    </row>
    <row r="96" spans="1:2">
      <c r="A96" s="75" t="s">
        <v>1149</v>
      </c>
      <c r="B96" s="76">
        <v>5700</v>
      </c>
    </row>
    <row r="97" spans="1:2">
      <c r="A97" s="75" t="s">
        <v>1150</v>
      </c>
      <c r="B97" s="76">
        <v>5700</v>
      </c>
    </row>
    <row r="98" spans="1:2">
      <c r="A98" s="75" t="s">
        <v>1151</v>
      </c>
      <c r="B98" s="76">
        <v>5700</v>
      </c>
    </row>
    <row r="99" spans="1:2">
      <c r="A99" s="75" t="s">
        <v>1152</v>
      </c>
      <c r="B99" s="76">
        <v>5700</v>
      </c>
    </row>
    <row r="100" spans="1:2">
      <c r="A100" s="75" t="s">
        <v>1154</v>
      </c>
      <c r="B100" s="76">
        <v>5700</v>
      </c>
    </row>
    <row r="101" spans="1:2">
      <c r="A101" s="75" t="s">
        <v>1155</v>
      </c>
      <c r="B101" s="76">
        <v>5750</v>
      </c>
    </row>
    <row r="102" spans="1:2">
      <c r="A102" s="75" t="s">
        <v>1156</v>
      </c>
      <c r="B102" s="76">
        <v>5790</v>
      </c>
    </row>
    <row r="103" spans="1:2">
      <c r="A103" s="75" t="s">
        <v>1157</v>
      </c>
      <c r="B103" s="76">
        <v>5830</v>
      </c>
    </row>
    <row r="104" spans="1:2">
      <c r="A104" s="75" t="s">
        <v>1158</v>
      </c>
      <c r="B104" s="76">
        <v>5970</v>
      </c>
    </row>
    <row r="105" spans="1:2">
      <c r="A105" s="75" t="s">
        <v>1159</v>
      </c>
      <c r="B105" s="76">
        <v>6050</v>
      </c>
    </row>
    <row r="106" spans="1:2">
      <c r="A106" s="75" t="s">
        <v>1160</v>
      </c>
      <c r="B106" s="76">
        <v>6050</v>
      </c>
    </row>
    <row r="107" spans="1:2">
      <c r="A107" s="75" t="s">
        <v>1161</v>
      </c>
      <c r="B107" s="76">
        <v>6125</v>
      </c>
    </row>
    <row r="108" spans="1:2">
      <c r="A108" s="75" t="s">
        <v>1162</v>
      </c>
      <c r="B108" s="76">
        <v>6200</v>
      </c>
    </row>
    <row r="109" spans="1:2">
      <c r="A109" s="75" t="s">
        <v>1163</v>
      </c>
      <c r="B109" s="76">
        <v>6110</v>
      </c>
    </row>
    <row r="110" spans="1:2">
      <c r="A110" s="75" t="s">
        <v>1164</v>
      </c>
      <c r="B110" s="76">
        <v>6050</v>
      </c>
    </row>
    <row r="111" spans="1:2">
      <c r="A111" s="75" t="s">
        <v>1165</v>
      </c>
      <c r="B111" s="76">
        <v>6050</v>
      </c>
    </row>
    <row r="112" spans="1:2">
      <c r="A112" s="75" t="s">
        <v>1166</v>
      </c>
      <c r="B112" s="76">
        <v>6050</v>
      </c>
    </row>
    <row r="113" spans="1:2">
      <c r="A113" s="75" t="s">
        <v>1167</v>
      </c>
      <c r="B113" s="76">
        <v>6050</v>
      </c>
    </row>
    <row r="114" spans="1:2">
      <c r="A114" s="75" t="s">
        <v>1168</v>
      </c>
      <c r="B114" s="76">
        <v>6050</v>
      </c>
    </row>
    <row r="115" spans="1:2">
      <c r="A115" s="75" t="s">
        <v>1169</v>
      </c>
      <c r="B115" s="76">
        <v>6050</v>
      </c>
    </row>
    <row r="116" spans="1:2">
      <c r="A116" s="75" t="s">
        <v>1170</v>
      </c>
      <c r="B116" s="76">
        <v>6050</v>
      </c>
    </row>
    <row r="117" spans="1:2">
      <c r="A117" s="75" t="s">
        <v>1171</v>
      </c>
      <c r="B117" s="76">
        <v>6025</v>
      </c>
    </row>
    <row r="118" spans="1:2">
      <c r="A118" s="75" t="s">
        <v>1172</v>
      </c>
      <c r="B118" s="76">
        <v>5950</v>
      </c>
    </row>
    <row r="119" spans="1:2">
      <c r="A119" s="75" t="s">
        <v>1173</v>
      </c>
      <c r="B119" s="76">
        <v>5950</v>
      </c>
    </row>
    <row r="120" spans="1:2">
      <c r="A120" s="75" t="s">
        <v>1174</v>
      </c>
      <c r="B120" s="76">
        <v>5950</v>
      </c>
    </row>
    <row r="121" spans="1:2">
      <c r="A121" s="75" t="s">
        <v>1175</v>
      </c>
      <c r="B121" s="76">
        <v>5950</v>
      </c>
    </row>
    <row r="122" spans="1:2">
      <c r="A122" s="75" t="s">
        <v>1176</v>
      </c>
      <c r="B122" s="76">
        <v>5950</v>
      </c>
    </row>
    <row r="123" spans="1:2">
      <c r="A123" s="75" t="s">
        <v>1177</v>
      </c>
      <c r="B123" s="76">
        <v>5950</v>
      </c>
    </row>
    <row r="124" spans="1:2">
      <c r="A124" s="75" t="s">
        <v>1178</v>
      </c>
      <c r="B124" s="76">
        <v>5950</v>
      </c>
    </row>
    <row r="125" spans="1:2">
      <c r="A125" s="75" t="s">
        <v>1179</v>
      </c>
      <c r="B125" s="76">
        <v>5950</v>
      </c>
    </row>
    <row r="126" spans="1:2">
      <c r="A126" s="75" t="s">
        <v>1180</v>
      </c>
      <c r="B126" s="76">
        <v>5950</v>
      </c>
    </row>
    <row r="127" spans="1:2">
      <c r="A127" s="75" t="s">
        <v>1181</v>
      </c>
      <c r="B127" s="76">
        <v>5950</v>
      </c>
    </row>
    <row r="128" spans="1:2">
      <c r="A128" s="75" t="s">
        <v>1182</v>
      </c>
      <c r="B128" s="76">
        <v>5950</v>
      </c>
    </row>
    <row r="129" spans="1:2">
      <c r="A129" s="75" t="s">
        <v>1183</v>
      </c>
      <c r="B129" s="76">
        <v>5950</v>
      </c>
    </row>
    <row r="130" spans="1:2">
      <c r="A130" s="75" t="s">
        <v>1184</v>
      </c>
      <c r="B130" s="76">
        <v>6110</v>
      </c>
    </row>
    <row r="131" spans="1:2">
      <c r="A131" s="75" t="s">
        <v>1185</v>
      </c>
      <c r="B131" s="76">
        <v>6250</v>
      </c>
    </row>
    <row r="132" spans="1:2">
      <c r="A132" s="75" t="s">
        <v>1186</v>
      </c>
      <c r="B132" s="76">
        <v>6400</v>
      </c>
    </row>
    <row r="133" spans="1:2">
      <c r="A133" s="75" t="s">
        <v>1187</v>
      </c>
      <c r="B133" s="76">
        <v>6500</v>
      </c>
    </row>
    <row r="134" spans="1:2">
      <c r="A134" s="75" t="s">
        <v>1188</v>
      </c>
      <c r="B134" s="76">
        <v>6866.67</v>
      </c>
    </row>
    <row r="135" spans="1:2">
      <c r="A135" s="75" t="s">
        <v>1189</v>
      </c>
      <c r="B135" s="76">
        <v>7000</v>
      </c>
    </row>
    <row r="136" spans="1:2">
      <c r="A136" s="75" t="s">
        <v>1190</v>
      </c>
      <c r="B136" s="76">
        <v>6940</v>
      </c>
    </row>
    <row r="137" spans="1:2">
      <c r="A137" s="75" t="s">
        <v>1191</v>
      </c>
      <c r="B137" s="76">
        <v>6760</v>
      </c>
    </row>
    <row r="138" spans="1:2">
      <c r="A138" s="75" t="s">
        <v>1192</v>
      </c>
      <c r="B138" s="76">
        <v>6700</v>
      </c>
    </row>
    <row r="139" spans="1:2">
      <c r="A139" s="75" t="s">
        <v>1193</v>
      </c>
      <c r="B139" s="76">
        <v>6700</v>
      </c>
    </row>
    <row r="140" spans="1:2">
      <c r="A140" s="75" t="s">
        <v>1194</v>
      </c>
      <c r="B140" s="76">
        <v>6700</v>
      </c>
    </row>
    <row r="141" spans="1:2">
      <c r="A141" s="75" t="s">
        <v>1195</v>
      </c>
      <c r="B141" s="76">
        <v>6660</v>
      </c>
    </row>
    <row r="142" spans="1:2">
      <c r="A142" s="75" t="s">
        <v>1196</v>
      </c>
      <c r="B142" s="76">
        <v>6580</v>
      </c>
    </row>
    <row r="143" spans="1:2">
      <c r="A143" s="75" t="s">
        <v>1197</v>
      </c>
      <c r="B143" s="76">
        <v>6550</v>
      </c>
    </row>
    <row r="144" spans="1:2">
      <c r="A144" s="75" t="s">
        <v>1198</v>
      </c>
      <c r="B144" s="76">
        <v>6550</v>
      </c>
    </row>
    <row r="145" spans="1:2">
      <c r="A145" s="75" t="s">
        <v>1199</v>
      </c>
      <c r="B145" s="76">
        <v>6550</v>
      </c>
    </row>
    <row r="146" spans="1:2">
      <c r="A146" s="75" t="s">
        <v>1200</v>
      </c>
      <c r="B146" s="76">
        <v>6550</v>
      </c>
    </row>
    <row r="147" spans="1:2">
      <c r="A147" s="75" t="s">
        <v>1201</v>
      </c>
      <c r="B147" s="76">
        <v>6550</v>
      </c>
    </row>
    <row r="148" spans="1:2">
      <c r="A148" s="75" t="s">
        <v>1202</v>
      </c>
      <c r="B148" s="76">
        <v>6550</v>
      </c>
    </row>
    <row r="149" spans="1:2">
      <c r="A149" s="75" t="s">
        <v>1203</v>
      </c>
      <c r="B149" s="76">
        <v>6550</v>
      </c>
    </row>
    <row r="150" spans="1:2">
      <c r="A150" s="75" t="s">
        <v>1205</v>
      </c>
      <c r="B150" s="76">
        <v>6566.67</v>
      </c>
    </row>
    <row r="151" spans="1:2">
      <c r="A151" s="75" t="s">
        <v>1206</v>
      </c>
      <c r="B151" s="76">
        <v>6600</v>
      </c>
    </row>
    <row r="152" spans="1:2">
      <c r="A152" s="75" t="s">
        <v>1207</v>
      </c>
      <c r="B152" s="76">
        <v>6600</v>
      </c>
    </row>
    <row r="153" spans="1:2">
      <c r="A153" s="75" t="s">
        <v>1208</v>
      </c>
      <c r="B153" s="76">
        <v>6600</v>
      </c>
    </row>
    <row r="154" spans="1:2">
      <c r="A154" s="75" t="s">
        <v>1209</v>
      </c>
      <c r="B154" s="76">
        <v>6640</v>
      </c>
    </row>
    <row r="155" spans="1:2">
      <c r="A155" s="75" t="s">
        <v>1210</v>
      </c>
      <c r="B155" s="76">
        <v>6650</v>
      </c>
    </row>
    <row r="156" spans="1:2">
      <c r="A156" s="75" t="s">
        <v>1211</v>
      </c>
      <c r="B156" s="76">
        <v>6620</v>
      </c>
    </row>
    <row r="157" spans="1:2">
      <c r="A157" s="75" t="s">
        <v>1212</v>
      </c>
      <c r="B157" s="76">
        <v>6600</v>
      </c>
    </row>
    <row r="158" spans="1:2">
      <c r="A158" s="75" t="s">
        <v>1213</v>
      </c>
      <c r="B158" s="76">
        <v>6600</v>
      </c>
    </row>
    <row r="159" spans="1:2">
      <c r="A159" s="75" t="s">
        <v>1214</v>
      </c>
      <c r="B159" s="76">
        <v>6600</v>
      </c>
    </row>
    <row r="160" spans="1:2">
      <c r="A160" s="75" t="s">
        <v>1215</v>
      </c>
      <c r="B160" s="76">
        <v>6660</v>
      </c>
    </row>
    <row r="161" spans="1:2">
      <c r="A161" s="75" t="s">
        <v>1216</v>
      </c>
      <c r="B161" s="76">
        <v>6700</v>
      </c>
    </row>
    <row r="162" spans="1:2">
      <c r="A162" s="75" t="s">
        <v>1217</v>
      </c>
      <c r="B162" s="76">
        <v>6700</v>
      </c>
    </row>
    <row r="163" spans="1:2">
      <c r="A163" s="75" t="s">
        <v>1218</v>
      </c>
      <c r="B163" s="76">
        <v>6700</v>
      </c>
    </row>
    <row r="164" spans="1:2">
      <c r="A164" s="75" t="s">
        <v>1219</v>
      </c>
      <c r="B164" s="76">
        <v>6700</v>
      </c>
    </row>
    <row r="165" spans="1:2">
      <c r="A165" s="75" t="s">
        <v>1220</v>
      </c>
      <c r="B165" s="76">
        <v>6700</v>
      </c>
    </row>
    <row r="166" spans="1:2">
      <c r="A166" s="75" t="s">
        <v>1221</v>
      </c>
      <c r="B166" s="76">
        <v>6700</v>
      </c>
    </row>
    <row r="167" spans="1:2">
      <c r="A167" s="75" t="s">
        <v>1222</v>
      </c>
      <c r="B167" s="76">
        <v>6700</v>
      </c>
    </row>
    <row r="168" spans="1:2">
      <c r="A168" s="75" t="s">
        <v>1223</v>
      </c>
      <c r="B168" s="76">
        <v>6700</v>
      </c>
    </row>
    <row r="169" spans="1:2">
      <c r="A169" s="75" t="s">
        <v>1224</v>
      </c>
      <c r="B169" s="76">
        <v>6700</v>
      </c>
    </row>
    <row r="170" spans="1:2">
      <c r="A170" s="75" t="s">
        <v>1225</v>
      </c>
      <c r="B170" s="76">
        <v>6700</v>
      </c>
    </row>
    <row r="171" spans="1:2">
      <c r="A171" s="75" t="s">
        <v>1226</v>
      </c>
      <c r="B171" s="76">
        <v>6690</v>
      </c>
    </row>
    <row r="172" spans="1:2">
      <c r="A172" s="75" t="s">
        <v>1227</v>
      </c>
      <c r="B172" s="76">
        <v>6650</v>
      </c>
    </row>
    <row r="173" spans="1:2">
      <c r="A173" s="75" t="s">
        <v>1228</v>
      </c>
      <c r="B173" s="76">
        <v>6500</v>
      </c>
    </row>
    <row r="174" spans="1:2">
      <c r="A174" s="75" t="s">
        <v>1229</v>
      </c>
      <c r="B174" s="76">
        <v>6460</v>
      </c>
    </row>
    <row r="175" spans="1:2">
      <c r="A175" s="75" t="s">
        <v>1230</v>
      </c>
      <c r="B175" s="76">
        <v>6450</v>
      </c>
    </row>
    <row r="176" spans="1:2">
      <c r="A176" s="75" t="s">
        <v>1231</v>
      </c>
      <c r="B176" s="76">
        <v>6450</v>
      </c>
    </row>
    <row r="177" spans="1:10">
      <c r="A177" s="75" t="s">
        <v>1232</v>
      </c>
      <c r="B177" s="76">
        <v>6450</v>
      </c>
    </row>
    <row r="178" spans="1:10">
      <c r="A178" s="75" t="s">
        <v>1233</v>
      </c>
      <c r="B178" s="76">
        <v>6370</v>
      </c>
    </row>
    <row r="179" spans="1:10">
      <c r="A179" s="75" t="s">
        <v>1234</v>
      </c>
      <c r="B179" s="76">
        <v>6350</v>
      </c>
    </row>
    <row r="180" spans="1:10">
      <c r="A180" s="75" t="s">
        <v>1235</v>
      </c>
      <c r="B180" s="76">
        <v>6350</v>
      </c>
    </row>
    <row r="181" spans="1:10">
      <c r="A181" s="75" t="s">
        <v>1236</v>
      </c>
      <c r="B181" s="76">
        <v>6350</v>
      </c>
    </row>
    <row r="182" spans="1:10">
      <c r="A182" s="75" t="s">
        <v>1237</v>
      </c>
      <c r="B182" s="76">
        <v>6350</v>
      </c>
    </row>
    <row r="183" spans="1:10">
      <c r="A183" s="75" t="s">
        <v>1238</v>
      </c>
      <c r="B183" s="76">
        <v>6350</v>
      </c>
    </row>
    <row r="184" spans="1:10">
      <c r="A184" s="75" t="s">
        <v>1240</v>
      </c>
      <c r="B184" s="76">
        <v>6350</v>
      </c>
    </row>
    <row r="185" spans="1:10">
      <c r="A185" s="75" t="s">
        <v>1241</v>
      </c>
      <c r="B185" s="76">
        <v>6350</v>
      </c>
    </row>
    <row r="186" spans="1:10">
      <c r="A186" s="75" t="s">
        <v>1242</v>
      </c>
      <c r="B186" s="76">
        <v>6350</v>
      </c>
      <c r="J186" s="75" t="s">
        <v>1247</v>
      </c>
    </row>
    <row r="187" spans="1:10">
      <c r="A187" s="75" t="s">
        <v>1243</v>
      </c>
      <c r="B187" s="76">
        <v>6350</v>
      </c>
      <c r="J187" s="75" t="s">
        <v>1248</v>
      </c>
    </row>
    <row r="188" spans="1:10">
      <c r="A188" s="75" t="s">
        <v>1244</v>
      </c>
      <c r="B188" s="76">
        <v>6350</v>
      </c>
      <c r="J188" s="75" t="s">
        <v>1249</v>
      </c>
    </row>
    <row r="189" spans="1:10">
      <c r="A189" s="75" t="s">
        <v>1245</v>
      </c>
      <c r="B189" s="76">
        <v>6350</v>
      </c>
      <c r="J189" s="75" t="s">
        <v>1250</v>
      </c>
    </row>
    <row r="190" spans="1:10">
      <c r="A190" s="80">
        <v>44890</v>
      </c>
      <c r="B190" s="76">
        <v>6350</v>
      </c>
      <c r="J190" s="75" t="s">
        <v>1251</v>
      </c>
    </row>
    <row r="191" spans="1:10">
      <c r="A191" s="75" t="s">
        <v>1247</v>
      </c>
      <c r="B191" s="76">
        <v>6350</v>
      </c>
      <c r="J191" s="75" t="s">
        <v>1252</v>
      </c>
    </row>
    <row r="192" spans="1:10">
      <c r="A192" s="75" t="s">
        <v>1248</v>
      </c>
      <c r="B192" s="76">
        <v>6350</v>
      </c>
      <c r="J192" s="75" t="s">
        <v>1253</v>
      </c>
    </row>
    <row r="193" spans="1:10">
      <c r="A193" s="75" t="s">
        <v>1249</v>
      </c>
      <c r="B193" s="76">
        <v>6350</v>
      </c>
      <c r="J193" s="75" t="s">
        <v>1254</v>
      </c>
    </row>
    <row r="194" spans="1:10">
      <c r="A194" s="75" t="s">
        <v>1250</v>
      </c>
      <c r="B194" s="76">
        <v>6350</v>
      </c>
      <c r="J194" s="75" t="s">
        <v>1255</v>
      </c>
    </row>
    <row r="195" spans="1:10">
      <c r="A195" s="75" t="s">
        <v>1251</v>
      </c>
      <c r="B195" s="76">
        <v>6350</v>
      </c>
    </row>
    <row r="196" spans="1:10">
      <c r="A196" s="75" t="s">
        <v>1252</v>
      </c>
      <c r="B196" s="76">
        <v>6350</v>
      </c>
    </row>
    <row r="197" spans="1:10">
      <c r="A197" s="75" t="s">
        <v>1253</v>
      </c>
      <c r="B197" s="76">
        <v>6350</v>
      </c>
    </row>
    <row r="198" spans="1:10">
      <c r="A198" s="75" t="s">
        <v>1254</v>
      </c>
      <c r="B198" s="76">
        <v>6350</v>
      </c>
    </row>
    <row r="199" spans="1:10">
      <c r="A199" s="75" t="s">
        <v>1255</v>
      </c>
      <c r="B199" s="76">
        <v>6350</v>
      </c>
    </row>
    <row r="200" spans="1:10">
      <c r="A200" s="75" t="s">
        <v>1256</v>
      </c>
      <c r="B200" s="76">
        <v>6350</v>
      </c>
    </row>
    <row r="201" spans="1:10">
      <c r="A201" s="75" t="s">
        <v>1257</v>
      </c>
      <c r="B201" s="76">
        <v>6350</v>
      </c>
    </row>
    <row r="202" spans="1:10">
      <c r="A202" s="75" t="s">
        <v>1258</v>
      </c>
      <c r="B202" s="76">
        <v>6350</v>
      </c>
    </row>
    <row r="203" spans="1:10">
      <c r="A203" s="75" t="s">
        <v>1259</v>
      </c>
      <c r="B203" s="76">
        <v>6350</v>
      </c>
    </row>
    <row r="205" spans="1:10">
      <c r="A205" s="77" t="s">
        <v>1260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0F99-3E06-41F2-8C55-039E5E506771}">
  <dimension ref="A1:B322"/>
  <sheetViews>
    <sheetView topLeftCell="A298" workbookViewId="0">
      <selection activeCell="A312" sqref="A312:A320"/>
    </sheetView>
  </sheetViews>
  <sheetFormatPr defaultRowHeight="14.1"/>
  <cols>
    <col min="1" max="1" width="20.3984375" customWidth="1"/>
  </cols>
  <sheetData>
    <row r="1" spans="1:2">
      <c r="A1" s="74" t="s">
        <v>877</v>
      </c>
      <c r="B1" s="74" t="s">
        <v>1261</v>
      </c>
    </row>
    <row r="2" spans="1:2">
      <c r="A2" s="74" t="s">
        <v>34</v>
      </c>
      <c r="B2" s="74" t="s">
        <v>879</v>
      </c>
    </row>
    <row r="3" spans="1:2">
      <c r="A3" s="74" t="s">
        <v>36</v>
      </c>
      <c r="B3" s="74" t="s">
        <v>37</v>
      </c>
    </row>
    <row r="4" spans="1:2">
      <c r="A4" s="75" t="s">
        <v>939</v>
      </c>
      <c r="B4" s="76">
        <v>13.5</v>
      </c>
    </row>
    <row r="5" spans="1:2">
      <c r="A5" s="75" t="s">
        <v>940</v>
      </c>
      <c r="B5" s="76">
        <v>13.5</v>
      </c>
    </row>
    <row r="6" spans="1:2">
      <c r="A6" s="75" t="s">
        <v>941</v>
      </c>
      <c r="B6" s="76">
        <v>13.5</v>
      </c>
    </row>
    <row r="7" spans="1:2">
      <c r="A7" s="75" t="s">
        <v>942</v>
      </c>
      <c r="B7" s="76">
        <v>13.5</v>
      </c>
    </row>
    <row r="8" spans="1:2">
      <c r="A8" s="75" t="s">
        <v>943</v>
      </c>
      <c r="B8" s="76">
        <v>13.5</v>
      </c>
    </row>
    <row r="9" spans="1:2">
      <c r="A9" s="75" t="s">
        <v>944</v>
      </c>
      <c r="B9" s="76">
        <v>13.5</v>
      </c>
    </row>
    <row r="10" spans="1:2">
      <c r="A10" s="75" t="s">
        <v>945</v>
      </c>
      <c r="B10" s="76">
        <v>13.5</v>
      </c>
    </row>
    <row r="11" spans="1:2">
      <c r="A11" s="75" t="s">
        <v>946</v>
      </c>
      <c r="B11" s="76">
        <v>13.5</v>
      </c>
    </row>
    <row r="12" spans="1:2">
      <c r="A12" s="75" t="s">
        <v>947</v>
      </c>
      <c r="B12" s="76">
        <v>10.94</v>
      </c>
    </row>
    <row r="13" spans="1:2">
      <c r="A13" s="75" t="s">
        <v>948</v>
      </c>
      <c r="B13" s="76">
        <v>10.94</v>
      </c>
    </row>
    <row r="14" spans="1:2">
      <c r="A14" s="75" t="s">
        <v>949</v>
      </c>
      <c r="B14" s="76">
        <v>10.94</v>
      </c>
    </row>
    <row r="15" spans="1:2">
      <c r="A15" s="75" t="s">
        <v>950</v>
      </c>
      <c r="B15" s="76">
        <v>10.94</v>
      </c>
    </row>
    <row r="16" spans="1:2">
      <c r="A16" s="75" t="s">
        <v>951</v>
      </c>
      <c r="B16" s="76">
        <v>10.94</v>
      </c>
    </row>
    <row r="17" spans="1:2">
      <c r="A17" s="75" t="s">
        <v>952</v>
      </c>
      <c r="B17" s="76">
        <v>13.48</v>
      </c>
    </row>
    <row r="18" spans="1:2">
      <c r="A18" s="75" t="s">
        <v>953</v>
      </c>
      <c r="B18" s="76">
        <v>13.48</v>
      </c>
    </row>
    <row r="19" spans="1:2">
      <c r="A19" s="75" t="s">
        <v>954</v>
      </c>
      <c r="B19" s="76">
        <v>13.48</v>
      </c>
    </row>
    <row r="20" spans="1:2">
      <c r="A20" s="75" t="s">
        <v>955</v>
      </c>
      <c r="B20" s="76">
        <v>13.48</v>
      </c>
    </row>
    <row r="21" spans="1:2">
      <c r="A21" s="75" t="s">
        <v>956</v>
      </c>
      <c r="B21" s="76">
        <v>13.53</v>
      </c>
    </row>
    <row r="22" spans="1:2">
      <c r="A22" s="75" t="s">
        <v>957</v>
      </c>
      <c r="B22" s="76">
        <v>13.53</v>
      </c>
    </row>
    <row r="23" spans="1:2">
      <c r="A23" s="75" t="s">
        <v>958</v>
      </c>
      <c r="B23" s="76">
        <v>13.53</v>
      </c>
    </row>
    <row r="24" spans="1:2">
      <c r="A24" s="75" t="s">
        <v>959</v>
      </c>
      <c r="B24" s="76">
        <v>13.53</v>
      </c>
    </row>
    <row r="25" spans="1:2">
      <c r="A25" s="75" t="s">
        <v>960</v>
      </c>
      <c r="B25" s="76">
        <v>10.94</v>
      </c>
    </row>
    <row r="26" spans="1:2">
      <c r="A26" s="75" t="s">
        <v>961</v>
      </c>
      <c r="B26" s="76">
        <v>10.94</v>
      </c>
    </row>
    <row r="27" spans="1:2">
      <c r="A27" s="75" t="s">
        <v>962</v>
      </c>
      <c r="B27" s="76">
        <v>10.94</v>
      </c>
    </row>
    <row r="28" spans="1:2">
      <c r="A28" s="75" t="s">
        <v>963</v>
      </c>
      <c r="B28" s="76">
        <v>10.94</v>
      </c>
    </row>
    <row r="29" spans="1:2">
      <c r="A29" s="75" t="s">
        <v>964</v>
      </c>
      <c r="B29" s="76">
        <v>10.94</v>
      </c>
    </row>
    <row r="30" spans="1:2">
      <c r="A30" s="75" t="s">
        <v>965</v>
      </c>
      <c r="B30" s="76">
        <v>13.53</v>
      </c>
    </row>
    <row r="31" spans="1:2">
      <c r="A31" s="75" t="s">
        <v>966</v>
      </c>
      <c r="B31" s="76">
        <v>13.53</v>
      </c>
    </row>
    <row r="32" spans="1:2">
      <c r="A32" s="75" t="s">
        <v>967</v>
      </c>
      <c r="B32" s="76">
        <v>13.53</v>
      </c>
    </row>
    <row r="33" spans="1:2">
      <c r="A33" s="75" t="s">
        <v>968</v>
      </c>
      <c r="B33" s="76">
        <v>13.53</v>
      </c>
    </row>
    <row r="34" spans="1:2">
      <c r="A34" s="75" t="s">
        <v>969</v>
      </c>
      <c r="B34" s="76">
        <v>13.43</v>
      </c>
    </row>
    <row r="35" spans="1:2">
      <c r="A35" s="75" t="s">
        <v>970</v>
      </c>
      <c r="B35" s="76">
        <v>13.43</v>
      </c>
    </row>
    <row r="36" spans="1:2">
      <c r="A36" s="75" t="s">
        <v>971</v>
      </c>
      <c r="B36" s="76">
        <v>13.43</v>
      </c>
    </row>
    <row r="37" spans="1:2">
      <c r="A37" s="75" t="s">
        <v>972</v>
      </c>
      <c r="B37" s="76">
        <v>13.43</v>
      </c>
    </row>
    <row r="38" spans="1:2">
      <c r="A38" s="75" t="s">
        <v>973</v>
      </c>
      <c r="B38" s="76">
        <v>11.02</v>
      </c>
    </row>
    <row r="39" spans="1:2">
      <c r="A39" s="75" t="s">
        <v>974</v>
      </c>
      <c r="B39" s="76">
        <v>11.02</v>
      </c>
    </row>
    <row r="40" spans="1:2">
      <c r="A40" s="75" t="s">
        <v>975</v>
      </c>
      <c r="B40" s="76">
        <v>11.02</v>
      </c>
    </row>
    <row r="41" spans="1:2">
      <c r="A41" s="75" t="s">
        <v>976</v>
      </c>
      <c r="B41" s="76">
        <v>11.02</v>
      </c>
    </row>
    <row r="42" spans="1:2">
      <c r="A42" s="75" t="s">
        <v>977</v>
      </c>
      <c r="B42" s="76">
        <v>11.02</v>
      </c>
    </row>
    <row r="43" spans="1:2">
      <c r="A43" s="75" t="s">
        <v>978</v>
      </c>
      <c r="B43" s="76">
        <v>13.48</v>
      </c>
    </row>
    <row r="44" spans="1:2">
      <c r="A44" s="75" t="s">
        <v>979</v>
      </c>
      <c r="B44" s="76">
        <v>13.48</v>
      </c>
    </row>
    <row r="45" spans="1:2">
      <c r="A45" s="75" t="s">
        <v>980</v>
      </c>
      <c r="B45" s="76">
        <v>13.48</v>
      </c>
    </row>
    <row r="46" spans="1:2">
      <c r="A46" s="75" t="s">
        <v>981</v>
      </c>
      <c r="B46" s="76">
        <v>13.48</v>
      </c>
    </row>
    <row r="47" spans="1:2">
      <c r="A47" s="75" t="s">
        <v>982</v>
      </c>
      <c r="B47" s="76">
        <v>13.65</v>
      </c>
    </row>
    <row r="48" spans="1:2">
      <c r="A48" s="75" t="s">
        <v>983</v>
      </c>
      <c r="B48" s="76">
        <v>13.65</v>
      </c>
    </row>
    <row r="49" spans="1:2">
      <c r="A49" s="75" t="s">
        <v>984</v>
      </c>
      <c r="B49" s="76">
        <v>13.65</v>
      </c>
    </row>
    <row r="50" spans="1:2">
      <c r="A50" s="75" t="s">
        <v>985</v>
      </c>
      <c r="B50" s="76">
        <v>13.65</v>
      </c>
    </row>
    <row r="51" spans="1:2">
      <c r="A51" s="75" t="s">
        <v>986</v>
      </c>
      <c r="B51" s="76">
        <v>10.92</v>
      </c>
    </row>
    <row r="52" spans="1:2">
      <c r="A52" s="75" t="s">
        <v>987</v>
      </c>
      <c r="B52" s="76">
        <v>10.92</v>
      </c>
    </row>
    <row r="53" spans="1:2">
      <c r="A53" s="75" t="s">
        <v>988</v>
      </c>
      <c r="B53" s="76">
        <v>10.92</v>
      </c>
    </row>
    <row r="54" spans="1:2">
      <c r="A54" s="75" t="s">
        <v>989</v>
      </c>
      <c r="B54" s="76">
        <v>10.92</v>
      </c>
    </row>
    <row r="55" spans="1:2">
      <c r="A55" s="75" t="s">
        <v>990</v>
      </c>
      <c r="B55" s="76">
        <v>10.92</v>
      </c>
    </row>
    <row r="56" spans="1:2">
      <c r="A56" s="75" t="s">
        <v>991</v>
      </c>
      <c r="B56" s="76">
        <v>13.65</v>
      </c>
    </row>
    <row r="57" spans="1:2">
      <c r="A57" s="75" t="s">
        <v>992</v>
      </c>
      <c r="B57" s="76">
        <v>13.65</v>
      </c>
    </row>
    <row r="58" spans="1:2">
      <c r="A58" s="75" t="s">
        <v>993</v>
      </c>
      <c r="B58" s="76">
        <v>13.65</v>
      </c>
    </row>
    <row r="59" spans="1:2">
      <c r="A59" s="75" t="s">
        <v>994</v>
      </c>
      <c r="B59" s="76">
        <v>13.65</v>
      </c>
    </row>
    <row r="60" spans="1:2">
      <c r="A60" s="75" t="s">
        <v>995</v>
      </c>
      <c r="B60" s="76">
        <v>13.23</v>
      </c>
    </row>
    <row r="61" spans="1:2">
      <c r="A61" s="75" t="s">
        <v>996</v>
      </c>
      <c r="B61" s="76">
        <v>13.23</v>
      </c>
    </row>
    <row r="62" spans="1:2">
      <c r="A62" s="75" t="s">
        <v>997</v>
      </c>
      <c r="B62" s="76">
        <v>13.23</v>
      </c>
    </row>
    <row r="63" spans="1:2">
      <c r="A63" s="75" t="s">
        <v>998</v>
      </c>
      <c r="B63" s="76">
        <v>13.23</v>
      </c>
    </row>
    <row r="64" spans="1:2">
      <c r="A64" s="75" t="s">
        <v>999</v>
      </c>
      <c r="B64" s="76">
        <v>10.8</v>
      </c>
    </row>
    <row r="65" spans="1:2">
      <c r="A65" s="75" t="s">
        <v>1000</v>
      </c>
      <c r="B65" s="76">
        <v>10.8</v>
      </c>
    </row>
    <row r="66" spans="1:2">
      <c r="A66" s="75" t="s">
        <v>1001</v>
      </c>
      <c r="B66" s="76">
        <v>10.8</v>
      </c>
    </row>
    <row r="67" spans="1:2">
      <c r="A67" s="75" t="s">
        <v>1002</v>
      </c>
      <c r="B67" s="76">
        <v>10.8</v>
      </c>
    </row>
    <row r="68" spans="1:2">
      <c r="A68" s="75" t="s">
        <v>1003</v>
      </c>
      <c r="B68" s="76">
        <v>10.8</v>
      </c>
    </row>
    <row r="69" spans="1:2">
      <c r="A69" s="75" t="s">
        <v>1004</v>
      </c>
      <c r="B69" s="76">
        <v>13.53</v>
      </c>
    </row>
    <row r="70" spans="1:2">
      <c r="A70" s="75" t="s">
        <v>1005</v>
      </c>
      <c r="B70" s="76">
        <v>13.53</v>
      </c>
    </row>
    <row r="71" spans="1:2">
      <c r="A71" s="75" t="s">
        <v>1006</v>
      </c>
      <c r="B71" s="76">
        <v>13.53</v>
      </c>
    </row>
    <row r="72" spans="1:2">
      <c r="A72" s="75" t="s">
        <v>1007</v>
      </c>
      <c r="B72" s="76">
        <v>13.53</v>
      </c>
    </row>
    <row r="73" spans="1:2">
      <c r="A73" s="75" t="s">
        <v>1008</v>
      </c>
      <c r="B73" s="76">
        <v>13.65</v>
      </c>
    </row>
    <row r="74" spans="1:2">
      <c r="A74" s="75" t="s">
        <v>1009</v>
      </c>
      <c r="B74" s="76">
        <v>13.65</v>
      </c>
    </row>
    <row r="75" spans="1:2">
      <c r="A75" s="75" t="s">
        <v>1010</v>
      </c>
      <c r="B75" s="76">
        <v>13.65</v>
      </c>
    </row>
    <row r="76" spans="1:2">
      <c r="A76" s="75" t="s">
        <v>1011</v>
      </c>
      <c r="B76" s="76">
        <v>13.65</v>
      </c>
    </row>
    <row r="77" spans="1:2">
      <c r="A77" s="75" t="s">
        <v>1012</v>
      </c>
      <c r="B77" s="76">
        <v>10.88</v>
      </c>
    </row>
    <row r="78" spans="1:2">
      <c r="A78" s="75" t="s">
        <v>1013</v>
      </c>
      <c r="B78" s="76">
        <v>10.88</v>
      </c>
    </row>
    <row r="79" spans="1:2">
      <c r="A79" s="75" t="s">
        <v>1014</v>
      </c>
      <c r="B79" s="76">
        <v>10.88</v>
      </c>
    </row>
    <row r="80" spans="1:2">
      <c r="A80" s="75" t="s">
        <v>1015</v>
      </c>
      <c r="B80" s="76">
        <v>10.88</v>
      </c>
    </row>
    <row r="81" spans="1:2">
      <c r="A81" s="75" t="s">
        <v>1016</v>
      </c>
      <c r="B81" s="76">
        <v>10.88</v>
      </c>
    </row>
    <row r="82" spans="1:2">
      <c r="A82" s="75" t="s">
        <v>1017</v>
      </c>
      <c r="B82" s="76">
        <v>13.4</v>
      </c>
    </row>
    <row r="83" spans="1:2">
      <c r="A83" s="75" t="s">
        <v>1018</v>
      </c>
      <c r="B83" s="76">
        <v>13.4</v>
      </c>
    </row>
    <row r="84" spans="1:2">
      <c r="A84" s="75" t="s">
        <v>1019</v>
      </c>
      <c r="B84" s="76">
        <v>13.4</v>
      </c>
    </row>
    <row r="85" spans="1:2">
      <c r="A85" s="75" t="s">
        <v>1020</v>
      </c>
      <c r="B85" s="76">
        <v>13.4</v>
      </c>
    </row>
    <row r="86" spans="1:2">
      <c r="A86" s="75" t="s">
        <v>1021</v>
      </c>
      <c r="B86" s="76">
        <v>10.76</v>
      </c>
    </row>
    <row r="87" spans="1:2">
      <c r="A87" s="75" t="s">
        <v>1022</v>
      </c>
      <c r="B87" s="76">
        <v>10.76</v>
      </c>
    </row>
    <row r="88" spans="1:2">
      <c r="A88" s="75" t="s">
        <v>1023</v>
      </c>
      <c r="B88" s="76">
        <v>10.76</v>
      </c>
    </row>
    <row r="89" spans="1:2">
      <c r="A89" s="75" t="s">
        <v>1024</v>
      </c>
      <c r="B89" s="76">
        <v>10.76</v>
      </c>
    </row>
    <row r="90" spans="1:2">
      <c r="A90" s="75" t="s">
        <v>1025</v>
      </c>
      <c r="B90" s="76">
        <v>10.76</v>
      </c>
    </row>
    <row r="91" spans="1:2">
      <c r="A91" s="75" t="s">
        <v>1026</v>
      </c>
      <c r="B91" s="76">
        <v>13.53</v>
      </c>
    </row>
    <row r="92" spans="1:2">
      <c r="A92" s="75" t="s">
        <v>1027</v>
      </c>
      <c r="B92" s="76">
        <v>13.53</v>
      </c>
    </row>
    <row r="93" spans="1:2">
      <c r="A93" s="75" t="s">
        <v>1028</v>
      </c>
      <c r="B93" s="76">
        <v>13.53</v>
      </c>
    </row>
    <row r="94" spans="1:2">
      <c r="A94" s="75" t="s">
        <v>1029</v>
      </c>
      <c r="B94" s="76">
        <v>13.53</v>
      </c>
    </row>
    <row r="95" spans="1:2">
      <c r="A95" s="75" t="s">
        <v>1030</v>
      </c>
      <c r="B95" s="76">
        <v>13.28</v>
      </c>
    </row>
    <row r="96" spans="1:2">
      <c r="A96" s="75" t="s">
        <v>1031</v>
      </c>
      <c r="B96" s="76">
        <v>13.28</v>
      </c>
    </row>
    <row r="97" spans="1:2">
      <c r="A97" s="75" t="s">
        <v>1032</v>
      </c>
      <c r="B97" s="76">
        <v>13.28</v>
      </c>
    </row>
    <row r="98" spans="1:2">
      <c r="A98" s="75" t="s">
        <v>1033</v>
      </c>
      <c r="B98" s="76">
        <v>13.28</v>
      </c>
    </row>
    <row r="99" spans="1:2">
      <c r="A99" s="75" t="s">
        <v>1034</v>
      </c>
      <c r="B99" s="76">
        <v>10.56</v>
      </c>
    </row>
    <row r="100" spans="1:2">
      <c r="A100" s="75" t="s">
        <v>1035</v>
      </c>
      <c r="B100" s="76">
        <v>10.56</v>
      </c>
    </row>
    <row r="101" spans="1:2">
      <c r="A101" s="75" t="s">
        <v>1036</v>
      </c>
      <c r="B101" s="76">
        <v>10.56</v>
      </c>
    </row>
    <row r="102" spans="1:2">
      <c r="A102" s="75" t="s">
        <v>1037</v>
      </c>
      <c r="B102" s="76">
        <v>10.56</v>
      </c>
    </row>
    <row r="103" spans="1:2">
      <c r="A103" s="75" t="s">
        <v>1038</v>
      </c>
      <c r="B103" s="76">
        <v>10.56</v>
      </c>
    </row>
    <row r="104" spans="1:2">
      <c r="A104" s="75" t="s">
        <v>1039</v>
      </c>
      <c r="B104" s="76">
        <v>13.15</v>
      </c>
    </row>
    <row r="105" spans="1:2">
      <c r="A105" s="75" t="s">
        <v>1040</v>
      </c>
      <c r="B105" s="76">
        <v>13.15</v>
      </c>
    </row>
    <row r="106" spans="1:2">
      <c r="A106" s="75" t="s">
        <v>1041</v>
      </c>
      <c r="B106" s="76">
        <v>13.15</v>
      </c>
    </row>
    <row r="107" spans="1:2">
      <c r="A107" s="75" t="s">
        <v>1042</v>
      </c>
      <c r="B107" s="76">
        <v>13.15</v>
      </c>
    </row>
    <row r="108" spans="1:2">
      <c r="A108" s="75" t="s">
        <v>1043</v>
      </c>
      <c r="B108" s="76">
        <v>13.3</v>
      </c>
    </row>
    <row r="109" spans="1:2">
      <c r="A109" s="75" t="s">
        <v>1044</v>
      </c>
      <c r="B109" s="76">
        <v>13.3</v>
      </c>
    </row>
    <row r="110" spans="1:2">
      <c r="A110" s="75" t="s">
        <v>1045</v>
      </c>
      <c r="B110" s="76">
        <v>13.3</v>
      </c>
    </row>
    <row r="111" spans="1:2">
      <c r="A111" s="75" t="s">
        <v>1046</v>
      </c>
      <c r="B111" s="76">
        <v>13.3</v>
      </c>
    </row>
    <row r="112" spans="1:2">
      <c r="A112" s="75" t="s">
        <v>1047</v>
      </c>
      <c r="B112" s="76">
        <v>13.1</v>
      </c>
    </row>
    <row r="113" spans="1:2">
      <c r="A113" s="75" t="s">
        <v>1048</v>
      </c>
      <c r="B113" s="76">
        <v>13.1</v>
      </c>
    </row>
    <row r="114" spans="1:2">
      <c r="A114" s="75" t="s">
        <v>1049</v>
      </c>
      <c r="B114" s="76">
        <v>13.1</v>
      </c>
    </row>
    <row r="115" spans="1:2">
      <c r="A115" s="75" t="s">
        <v>1050</v>
      </c>
      <c r="B115" s="76">
        <v>13.1</v>
      </c>
    </row>
    <row r="116" spans="1:2">
      <c r="A116" s="75" t="s">
        <v>1051</v>
      </c>
      <c r="B116" s="76">
        <v>10.8</v>
      </c>
    </row>
    <row r="117" spans="1:2">
      <c r="A117" s="75" t="s">
        <v>1052</v>
      </c>
      <c r="B117" s="76">
        <v>10.8</v>
      </c>
    </row>
    <row r="118" spans="1:2">
      <c r="A118" s="75" t="s">
        <v>1053</v>
      </c>
      <c r="B118" s="76">
        <v>10.8</v>
      </c>
    </row>
    <row r="119" spans="1:2">
      <c r="A119" s="75" t="s">
        <v>1054</v>
      </c>
      <c r="B119" s="76">
        <v>10.8</v>
      </c>
    </row>
    <row r="120" spans="1:2">
      <c r="A120" s="75" t="s">
        <v>1055</v>
      </c>
      <c r="B120" s="76">
        <v>10.8</v>
      </c>
    </row>
    <row r="121" spans="1:2">
      <c r="A121" s="75" t="s">
        <v>1056</v>
      </c>
      <c r="B121" s="76">
        <v>13.35</v>
      </c>
    </row>
    <row r="122" spans="1:2">
      <c r="A122" s="75" t="s">
        <v>1057</v>
      </c>
      <c r="B122" s="76">
        <v>13.35</v>
      </c>
    </row>
    <row r="123" spans="1:2">
      <c r="A123" s="75" t="s">
        <v>1058</v>
      </c>
      <c r="B123" s="76">
        <v>13.35</v>
      </c>
    </row>
    <row r="124" spans="1:2">
      <c r="A124" s="75" t="s">
        <v>1059</v>
      </c>
      <c r="B124" s="76">
        <v>13.35</v>
      </c>
    </row>
    <row r="125" spans="1:2">
      <c r="A125" s="75" t="s">
        <v>1060</v>
      </c>
      <c r="B125" s="76">
        <v>10.66</v>
      </c>
    </row>
    <row r="126" spans="1:2">
      <c r="A126" s="75" t="s">
        <v>1061</v>
      </c>
      <c r="B126" s="76">
        <v>10.66</v>
      </c>
    </row>
    <row r="127" spans="1:2">
      <c r="A127" s="75" t="s">
        <v>1062</v>
      </c>
      <c r="B127" s="76">
        <v>10.66</v>
      </c>
    </row>
    <row r="128" spans="1:2">
      <c r="A128" s="75" t="s">
        <v>1063</v>
      </c>
      <c r="B128" s="76">
        <v>10.66</v>
      </c>
    </row>
    <row r="129" spans="1:2">
      <c r="A129" s="75" t="s">
        <v>1064</v>
      </c>
      <c r="B129" s="76">
        <v>10.66</v>
      </c>
    </row>
    <row r="130" spans="1:2">
      <c r="A130" s="75" t="s">
        <v>1065</v>
      </c>
      <c r="B130" s="76">
        <v>13.25</v>
      </c>
    </row>
    <row r="131" spans="1:2">
      <c r="A131" s="75" t="s">
        <v>1066</v>
      </c>
      <c r="B131" s="76">
        <v>13.25</v>
      </c>
    </row>
    <row r="132" spans="1:2">
      <c r="A132" s="75" t="s">
        <v>1067</v>
      </c>
      <c r="B132" s="76">
        <v>13.25</v>
      </c>
    </row>
    <row r="133" spans="1:2">
      <c r="A133" s="75" t="s">
        <v>1068</v>
      </c>
      <c r="B133" s="76">
        <v>13.25</v>
      </c>
    </row>
    <row r="134" spans="1:2">
      <c r="A134" s="75" t="s">
        <v>1069</v>
      </c>
      <c r="B134" s="76">
        <v>13.28</v>
      </c>
    </row>
    <row r="135" spans="1:2">
      <c r="A135" s="75" t="s">
        <v>1070</v>
      </c>
      <c r="B135" s="76">
        <v>13.28</v>
      </c>
    </row>
    <row r="136" spans="1:2">
      <c r="A136" s="75" t="s">
        <v>1071</v>
      </c>
      <c r="B136" s="76">
        <v>13.28</v>
      </c>
    </row>
    <row r="137" spans="1:2">
      <c r="A137" s="75" t="s">
        <v>1072</v>
      </c>
      <c r="B137" s="76">
        <v>13.28</v>
      </c>
    </row>
    <row r="138" spans="1:2">
      <c r="A138" s="75" t="s">
        <v>1073</v>
      </c>
      <c r="B138" s="76">
        <v>10.6</v>
      </c>
    </row>
    <row r="139" spans="1:2">
      <c r="A139" s="75" t="s">
        <v>1074</v>
      </c>
      <c r="B139" s="76">
        <v>10.6</v>
      </c>
    </row>
    <row r="140" spans="1:2">
      <c r="A140" s="75" t="s">
        <v>1075</v>
      </c>
      <c r="B140" s="76">
        <v>10.6</v>
      </c>
    </row>
    <row r="141" spans="1:2">
      <c r="A141" s="75" t="s">
        <v>1076</v>
      </c>
      <c r="B141" s="76">
        <v>10.6</v>
      </c>
    </row>
    <row r="142" spans="1:2">
      <c r="A142" s="75" t="s">
        <v>1077</v>
      </c>
      <c r="B142" s="76">
        <v>10.6</v>
      </c>
    </row>
    <row r="143" spans="1:2">
      <c r="A143" s="75" t="s">
        <v>1078</v>
      </c>
      <c r="B143" s="76">
        <v>13.28</v>
      </c>
    </row>
    <row r="144" spans="1:2">
      <c r="A144" s="75" t="s">
        <v>1079</v>
      </c>
      <c r="B144" s="76">
        <v>13.28</v>
      </c>
    </row>
    <row r="145" spans="1:2">
      <c r="A145" s="75" t="s">
        <v>1080</v>
      </c>
      <c r="B145" s="76">
        <v>13.28</v>
      </c>
    </row>
    <row r="146" spans="1:2">
      <c r="A146" s="75" t="s">
        <v>1081</v>
      </c>
      <c r="B146" s="76">
        <v>13.28</v>
      </c>
    </row>
    <row r="147" spans="1:2">
      <c r="A147" s="75" t="s">
        <v>1082</v>
      </c>
      <c r="B147" s="76">
        <v>13</v>
      </c>
    </row>
    <row r="148" spans="1:2">
      <c r="A148" s="75" t="s">
        <v>1083</v>
      </c>
      <c r="B148" s="76">
        <v>13</v>
      </c>
    </row>
    <row r="149" spans="1:2">
      <c r="A149" s="75" t="s">
        <v>1084</v>
      </c>
      <c r="B149" s="76">
        <v>13</v>
      </c>
    </row>
    <row r="150" spans="1:2">
      <c r="A150" s="75" t="s">
        <v>1085</v>
      </c>
      <c r="B150" s="76">
        <v>13</v>
      </c>
    </row>
    <row r="151" spans="1:2">
      <c r="A151" s="75" t="s">
        <v>1086</v>
      </c>
      <c r="B151" s="76">
        <v>10.74</v>
      </c>
    </row>
    <row r="152" spans="1:2">
      <c r="A152" s="75" t="s">
        <v>1087</v>
      </c>
      <c r="B152" s="76">
        <v>10.74</v>
      </c>
    </row>
    <row r="153" spans="1:2">
      <c r="A153" s="75" t="s">
        <v>1088</v>
      </c>
      <c r="B153" s="76">
        <v>10.74</v>
      </c>
    </row>
    <row r="154" spans="1:2">
      <c r="A154" s="75" t="s">
        <v>1089</v>
      </c>
      <c r="B154" s="76">
        <v>10.74</v>
      </c>
    </row>
    <row r="155" spans="1:2">
      <c r="A155" s="75" t="s">
        <v>1090</v>
      </c>
      <c r="B155" s="76">
        <v>10.74</v>
      </c>
    </row>
    <row r="156" spans="1:2">
      <c r="A156" s="75" t="s">
        <v>1091</v>
      </c>
      <c r="B156" s="76">
        <v>13.35</v>
      </c>
    </row>
    <row r="157" spans="1:2">
      <c r="A157" s="75" t="s">
        <v>1092</v>
      </c>
      <c r="B157" s="76">
        <v>13.35</v>
      </c>
    </row>
    <row r="158" spans="1:2">
      <c r="A158" s="75" t="s">
        <v>1093</v>
      </c>
      <c r="B158" s="76">
        <v>13.35</v>
      </c>
    </row>
    <row r="159" spans="1:2">
      <c r="A159" s="75" t="s">
        <v>1094</v>
      </c>
      <c r="B159" s="76">
        <v>13.35</v>
      </c>
    </row>
    <row r="160" spans="1:2">
      <c r="A160" s="75" t="s">
        <v>1095</v>
      </c>
      <c r="B160" s="76">
        <v>10.6</v>
      </c>
    </row>
    <row r="161" spans="1:2">
      <c r="A161" s="75" t="s">
        <v>1096</v>
      </c>
      <c r="B161" s="76">
        <v>10.6</v>
      </c>
    </row>
    <row r="162" spans="1:2">
      <c r="A162" s="75" t="s">
        <v>1097</v>
      </c>
      <c r="B162" s="76">
        <v>10.6</v>
      </c>
    </row>
    <row r="163" spans="1:2">
      <c r="A163" s="75" t="s">
        <v>1098</v>
      </c>
      <c r="B163" s="76">
        <v>10.6</v>
      </c>
    </row>
    <row r="164" spans="1:2">
      <c r="A164" s="75" t="s">
        <v>1099</v>
      </c>
      <c r="B164" s="76">
        <v>10.6</v>
      </c>
    </row>
    <row r="165" spans="1:2">
      <c r="A165" s="75" t="s">
        <v>1100</v>
      </c>
      <c r="B165" s="76">
        <v>7.23</v>
      </c>
    </row>
    <row r="166" spans="1:2">
      <c r="A166" s="75" t="s">
        <v>1101</v>
      </c>
      <c r="B166" s="76">
        <v>7.23</v>
      </c>
    </row>
    <row r="167" spans="1:2">
      <c r="A167" s="75" t="s">
        <v>1102</v>
      </c>
      <c r="B167" s="76">
        <v>7.23</v>
      </c>
    </row>
    <row r="168" spans="1:2">
      <c r="A168" s="75" t="s">
        <v>1103</v>
      </c>
      <c r="B168" s="76">
        <v>7.23</v>
      </c>
    </row>
    <row r="169" spans="1:2">
      <c r="A169" s="75" t="s">
        <v>1104</v>
      </c>
      <c r="B169" s="76">
        <v>13.25</v>
      </c>
    </row>
    <row r="170" spans="1:2">
      <c r="A170" s="75" t="s">
        <v>1105</v>
      </c>
      <c r="B170" s="76">
        <v>13.25</v>
      </c>
    </row>
    <row r="171" spans="1:2">
      <c r="A171" s="75" t="s">
        <v>1106</v>
      </c>
      <c r="B171" s="76">
        <v>13.25</v>
      </c>
    </row>
    <row r="172" spans="1:2">
      <c r="A172" s="75" t="s">
        <v>1107</v>
      </c>
      <c r="B172" s="76">
        <v>13.25</v>
      </c>
    </row>
    <row r="173" spans="1:2">
      <c r="A173" s="75" t="s">
        <v>1108</v>
      </c>
      <c r="B173" s="76">
        <v>13.35</v>
      </c>
    </row>
    <row r="174" spans="1:2">
      <c r="A174" s="75" t="s">
        <v>1109</v>
      </c>
      <c r="B174" s="76">
        <v>13.35</v>
      </c>
    </row>
    <row r="175" spans="1:2">
      <c r="A175" s="75" t="s">
        <v>1110</v>
      </c>
      <c r="B175" s="76">
        <v>13.35</v>
      </c>
    </row>
    <row r="176" spans="1:2">
      <c r="A176" s="75" t="s">
        <v>1111</v>
      </c>
      <c r="B176" s="76">
        <v>13.35</v>
      </c>
    </row>
    <row r="177" spans="1:2">
      <c r="A177" s="75" t="s">
        <v>1112</v>
      </c>
      <c r="B177" s="76">
        <v>10.68</v>
      </c>
    </row>
    <row r="178" spans="1:2">
      <c r="A178" s="75" t="s">
        <v>1113</v>
      </c>
      <c r="B178" s="76">
        <v>10.68</v>
      </c>
    </row>
    <row r="179" spans="1:2">
      <c r="A179" s="75" t="s">
        <v>1114</v>
      </c>
      <c r="B179" s="76">
        <v>10.68</v>
      </c>
    </row>
    <row r="180" spans="1:2">
      <c r="A180" s="75" t="s">
        <v>1115</v>
      </c>
      <c r="B180" s="76">
        <v>10.68</v>
      </c>
    </row>
    <row r="181" spans="1:2">
      <c r="A181" s="75" t="s">
        <v>1116</v>
      </c>
      <c r="B181" s="76">
        <v>10.68</v>
      </c>
    </row>
    <row r="182" spans="1:2">
      <c r="A182" s="75" t="s">
        <v>1117</v>
      </c>
      <c r="B182" s="76">
        <v>13.55</v>
      </c>
    </row>
    <row r="183" spans="1:2">
      <c r="A183" s="75" t="s">
        <v>1118</v>
      </c>
      <c r="B183" s="76">
        <v>13.55</v>
      </c>
    </row>
    <row r="184" spans="1:2">
      <c r="A184" s="75" t="s">
        <v>1119</v>
      </c>
      <c r="B184" s="76">
        <v>13.55</v>
      </c>
    </row>
    <row r="185" spans="1:2">
      <c r="A185" s="75" t="s">
        <v>1120</v>
      </c>
      <c r="B185" s="76">
        <v>13.55</v>
      </c>
    </row>
    <row r="186" spans="1:2">
      <c r="A186" s="75" t="s">
        <v>1121</v>
      </c>
      <c r="B186" s="76">
        <v>10.82</v>
      </c>
    </row>
    <row r="187" spans="1:2">
      <c r="A187" s="75" t="s">
        <v>1122</v>
      </c>
      <c r="B187" s="76">
        <v>10.82</v>
      </c>
    </row>
    <row r="188" spans="1:2">
      <c r="A188" s="75" t="s">
        <v>1123</v>
      </c>
      <c r="B188" s="76">
        <v>10.82</v>
      </c>
    </row>
    <row r="189" spans="1:2">
      <c r="A189" s="75" t="s">
        <v>1124</v>
      </c>
      <c r="B189" s="76">
        <v>10.82</v>
      </c>
    </row>
    <row r="190" spans="1:2">
      <c r="A190" s="75" t="s">
        <v>1125</v>
      </c>
      <c r="B190" s="76">
        <v>10.82</v>
      </c>
    </row>
    <row r="191" spans="1:2">
      <c r="A191" s="75" t="s">
        <v>1126</v>
      </c>
      <c r="B191" s="76">
        <v>13.63</v>
      </c>
    </row>
    <row r="192" spans="1:2">
      <c r="A192" s="75" t="s">
        <v>1127</v>
      </c>
      <c r="B192" s="76">
        <v>13.63</v>
      </c>
    </row>
    <row r="193" spans="1:2">
      <c r="A193" s="75" t="s">
        <v>1128</v>
      </c>
      <c r="B193" s="76">
        <v>13.63</v>
      </c>
    </row>
    <row r="194" spans="1:2">
      <c r="A194" s="75" t="s">
        <v>1129</v>
      </c>
      <c r="B194" s="76">
        <v>13.63</v>
      </c>
    </row>
    <row r="195" spans="1:2">
      <c r="A195" s="75" t="s">
        <v>1130</v>
      </c>
      <c r="B195" s="76">
        <v>13.78</v>
      </c>
    </row>
    <row r="196" spans="1:2">
      <c r="A196" s="75" t="s">
        <v>1131</v>
      </c>
      <c r="B196" s="76">
        <v>13.78</v>
      </c>
    </row>
    <row r="197" spans="1:2">
      <c r="A197" s="75" t="s">
        <v>1132</v>
      </c>
      <c r="B197" s="76">
        <v>13.78</v>
      </c>
    </row>
    <row r="198" spans="1:2">
      <c r="A198" s="75" t="s">
        <v>1133</v>
      </c>
      <c r="B198" s="76">
        <v>13.78</v>
      </c>
    </row>
    <row r="199" spans="1:2">
      <c r="A199" s="75" t="s">
        <v>1134</v>
      </c>
      <c r="B199" s="76">
        <v>11.06</v>
      </c>
    </row>
    <row r="200" spans="1:2">
      <c r="A200" s="75" t="s">
        <v>1135</v>
      </c>
      <c r="B200" s="76">
        <v>11.06</v>
      </c>
    </row>
    <row r="201" spans="1:2">
      <c r="A201" s="75" t="s">
        <v>1136</v>
      </c>
      <c r="B201" s="76">
        <v>11.06</v>
      </c>
    </row>
    <row r="202" spans="1:2">
      <c r="A202" s="75" t="s">
        <v>1137</v>
      </c>
      <c r="B202" s="76">
        <v>11.06</v>
      </c>
    </row>
    <row r="203" spans="1:2">
      <c r="A203" s="75" t="s">
        <v>1138</v>
      </c>
      <c r="B203" s="76">
        <v>11.06</v>
      </c>
    </row>
    <row r="204" spans="1:2">
      <c r="A204" s="75" t="s">
        <v>1139</v>
      </c>
      <c r="B204" s="76">
        <v>13.93</v>
      </c>
    </row>
    <row r="205" spans="1:2">
      <c r="A205" s="75" t="s">
        <v>1140</v>
      </c>
      <c r="B205" s="76">
        <v>13.93</v>
      </c>
    </row>
    <row r="206" spans="1:2">
      <c r="A206" s="75" t="s">
        <v>1141</v>
      </c>
      <c r="B206" s="76">
        <v>13.93</v>
      </c>
    </row>
    <row r="207" spans="1:2">
      <c r="A207" s="75" t="s">
        <v>1142</v>
      </c>
      <c r="B207" s="76">
        <v>13.93</v>
      </c>
    </row>
    <row r="208" spans="1:2">
      <c r="A208" s="75" t="s">
        <v>1143</v>
      </c>
      <c r="B208" s="76">
        <v>13.78</v>
      </c>
    </row>
    <row r="209" spans="1:2">
      <c r="A209" s="75" t="s">
        <v>1144</v>
      </c>
      <c r="B209" s="76">
        <v>13.78</v>
      </c>
    </row>
    <row r="210" spans="1:2">
      <c r="A210" s="75" t="s">
        <v>1145</v>
      </c>
      <c r="B210" s="76">
        <v>13.78</v>
      </c>
    </row>
    <row r="211" spans="1:2">
      <c r="A211" s="75" t="s">
        <v>1146</v>
      </c>
      <c r="B211" s="76">
        <v>13.78</v>
      </c>
    </row>
    <row r="212" spans="1:2">
      <c r="A212" s="75" t="s">
        <v>1147</v>
      </c>
      <c r="B212" s="76">
        <v>10.56</v>
      </c>
    </row>
    <row r="213" spans="1:2">
      <c r="A213" s="75" t="s">
        <v>1148</v>
      </c>
      <c r="B213" s="76">
        <v>10.56</v>
      </c>
    </row>
    <row r="214" spans="1:2">
      <c r="A214" s="75" t="s">
        <v>1149</v>
      </c>
      <c r="B214" s="76">
        <v>10.56</v>
      </c>
    </row>
    <row r="215" spans="1:2">
      <c r="A215" s="75" t="s">
        <v>1150</v>
      </c>
      <c r="B215" s="76">
        <v>10.56</v>
      </c>
    </row>
    <row r="216" spans="1:2">
      <c r="A216" s="75" t="s">
        <v>1151</v>
      </c>
      <c r="B216" s="76">
        <v>10.56</v>
      </c>
    </row>
    <row r="217" spans="1:2">
      <c r="A217" s="75" t="s">
        <v>1152</v>
      </c>
      <c r="B217" s="76">
        <v>12.9</v>
      </c>
    </row>
    <row r="218" spans="1:2">
      <c r="A218" s="75" t="s">
        <v>1153</v>
      </c>
      <c r="B218" s="76">
        <v>12.9</v>
      </c>
    </row>
    <row r="219" spans="1:2">
      <c r="A219" s="75" t="s">
        <v>1154</v>
      </c>
      <c r="B219" s="76">
        <v>12.9</v>
      </c>
    </row>
    <row r="220" spans="1:2">
      <c r="A220" s="75" t="s">
        <v>1155</v>
      </c>
      <c r="B220" s="76">
        <v>12.9</v>
      </c>
    </row>
    <row r="221" spans="1:2">
      <c r="A221" s="75" t="s">
        <v>1156</v>
      </c>
      <c r="B221" s="76">
        <v>13.83</v>
      </c>
    </row>
    <row r="222" spans="1:2">
      <c r="A222" s="75" t="s">
        <v>1157</v>
      </c>
      <c r="B222" s="76">
        <v>13.83</v>
      </c>
    </row>
    <row r="223" spans="1:2">
      <c r="A223" s="75" t="s">
        <v>1158</v>
      </c>
      <c r="B223" s="76">
        <v>13.83</v>
      </c>
    </row>
    <row r="224" spans="1:2">
      <c r="A224" s="75" t="s">
        <v>1159</v>
      </c>
      <c r="B224" s="76">
        <v>13.83</v>
      </c>
    </row>
    <row r="225" spans="1:2">
      <c r="A225" s="75" t="s">
        <v>1160</v>
      </c>
      <c r="B225" s="76">
        <v>10.76</v>
      </c>
    </row>
    <row r="226" spans="1:2">
      <c r="A226" s="75" t="s">
        <v>1161</v>
      </c>
      <c r="B226" s="76">
        <v>10.76</v>
      </c>
    </row>
    <row r="227" spans="1:2">
      <c r="A227" s="75" t="s">
        <v>1162</v>
      </c>
      <c r="B227" s="76">
        <v>10.76</v>
      </c>
    </row>
    <row r="228" spans="1:2">
      <c r="A228" s="75" t="s">
        <v>1163</v>
      </c>
      <c r="B228" s="76">
        <v>10.76</v>
      </c>
    </row>
    <row r="229" spans="1:2">
      <c r="A229" s="75" t="s">
        <v>1164</v>
      </c>
      <c r="B229" s="76">
        <v>10.76</v>
      </c>
    </row>
    <row r="230" spans="1:2">
      <c r="A230" s="75" t="s">
        <v>1165</v>
      </c>
      <c r="B230" s="76">
        <v>13.55</v>
      </c>
    </row>
    <row r="231" spans="1:2">
      <c r="A231" s="75" t="s">
        <v>1166</v>
      </c>
      <c r="B231" s="76">
        <v>13.55</v>
      </c>
    </row>
    <row r="232" spans="1:2">
      <c r="A232" s="75" t="s">
        <v>1167</v>
      </c>
      <c r="B232" s="76">
        <v>13.55</v>
      </c>
    </row>
    <row r="233" spans="1:2">
      <c r="A233" s="75" t="s">
        <v>1168</v>
      </c>
      <c r="B233" s="76">
        <v>13.55</v>
      </c>
    </row>
    <row r="234" spans="1:2">
      <c r="A234" s="75" t="s">
        <v>1169</v>
      </c>
      <c r="B234" s="76">
        <v>13.23</v>
      </c>
    </row>
    <row r="235" spans="1:2">
      <c r="A235" s="75" t="s">
        <v>1170</v>
      </c>
      <c r="B235" s="76">
        <v>13.23</v>
      </c>
    </row>
    <row r="236" spans="1:2">
      <c r="A236" s="75" t="s">
        <v>1171</v>
      </c>
      <c r="B236" s="76">
        <v>13.23</v>
      </c>
    </row>
    <row r="237" spans="1:2">
      <c r="A237" s="75" t="s">
        <v>1172</v>
      </c>
      <c r="B237" s="76">
        <v>13.23</v>
      </c>
    </row>
    <row r="238" spans="1:2">
      <c r="A238" s="75" t="s">
        <v>1173</v>
      </c>
      <c r="B238" s="76">
        <v>10.48</v>
      </c>
    </row>
    <row r="239" spans="1:2">
      <c r="A239" s="75" t="s">
        <v>1174</v>
      </c>
      <c r="B239" s="76">
        <v>10.48</v>
      </c>
    </row>
    <row r="240" spans="1:2">
      <c r="A240" s="75" t="s">
        <v>1175</v>
      </c>
      <c r="B240" s="76">
        <v>10.48</v>
      </c>
    </row>
    <row r="241" spans="1:2">
      <c r="A241" s="75" t="s">
        <v>1176</v>
      </c>
      <c r="B241" s="76">
        <v>10.48</v>
      </c>
    </row>
    <row r="242" spans="1:2">
      <c r="A242" s="75" t="s">
        <v>1177</v>
      </c>
      <c r="B242" s="76">
        <v>10.48</v>
      </c>
    </row>
    <row r="243" spans="1:2">
      <c r="A243" s="75" t="s">
        <v>1178</v>
      </c>
      <c r="B243" s="76">
        <v>12.23</v>
      </c>
    </row>
    <row r="244" spans="1:2">
      <c r="A244" s="75" t="s">
        <v>1179</v>
      </c>
      <c r="B244" s="76">
        <v>12.23</v>
      </c>
    </row>
    <row r="245" spans="1:2">
      <c r="A245" s="75" t="s">
        <v>1180</v>
      </c>
      <c r="B245" s="76">
        <v>12.23</v>
      </c>
    </row>
    <row r="246" spans="1:2">
      <c r="A246" s="75" t="s">
        <v>1181</v>
      </c>
      <c r="B246" s="76">
        <v>12.23</v>
      </c>
    </row>
    <row r="247" spans="1:2">
      <c r="A247" s="75" t="s">
        <v>1182</v>
      </c>
      <c r="B247" s="76">
        <v>12.93</v>
      </c>
    </row>
    <row r="248" spans="1:2">
      <c r="A248" s="75" t="s">
        <v>1183</v>
      </c>
      <c r="B248" s="76">
        <v>12.93</v>
      </c>
    </row>
    <row r="249" spans="1:2">
      <c r="A249" s="75" t="s">
        <v>1184</v>
      </c>
      <c r="B249" s="76">
        <v>12.93</v>
      </c>
    </row>
    <row r="250" spans="1:2">
      <c r="A250" s="75" t="s">
        <v>1185</v>
      </c>
      <c r="B250" s="76">
        <v>12.93</v>
      </c>
    </row>
    <row r="251" spans="1:2">
      <c r="A251" s="75" t="s">
        <v>1186</v>
      </c>
      <c r="B251" s="76">
        <v>10.16</v>
      </c>
    </row>
    <row r="252" spans="1:2">
      <c r="A252" s="75" t="s">
        <v>1187</v>
      </c>
      <c r="B252" s="76">
        <v>10.16</v>
      </c>
    </row>
    <row r="253" spans="1:2">
      <c r="A253" s="75" t="s">
        <v>1188</v>
      </c>
      <c r="B253" s="76">
        <v>10.16</v>
      </c>
    </row>
    <row r="254" spans="1:2">
      <c r="A254" s="75" t="s">
        <v>1189</v>
      </c>
      <c r="B254" s="76">
        <v>10.16</v>
      </c>
    </row>
    <row r="255" spans="1:2">
      <c r="A255" s="75" t="s">
        <v>1190</v>
      </c>
      <c r="B255" s="76">
        <v>10.16</v>
      </c>
    </row>
    <row r="256" spans="1:2">
      <c r="A256" s="75" t="s">
        <v>1191</v>
      </c>
      <c r="B256" s="76">
        <v>13.05</v>
      </c>
    </row>
    <row r="257" spans="1:2">
      <c r="A257" s="75" t="s">
        <v>1192</v>
      </c>
      <c r="B257" s="76">
        <v>13.05</v>
      </c>
    </row>
    <row r="258" spans="1:2">
      <c r="A258" s="75" t="s">
        <v>1193</v>
      </c>
      <c r="B258" s="76">
        <v>13.05</v>
      </c>
    </row>
    <row r="259" spans="1:2">
      <c r="A259" s="75" t="s">
        <v>1194</v>
      </c>
      <c r="B259" s="76">
        <v>13.05</v>
      </c>
    </row>
    <row r="260" spans="1:2">
      <c r="A260" s="75" t="s">
        <v>1195</v>
      </c>
      <c r="B260" s="76">
        <v>10.44</v>
      </c>
    </row>
    <row r="261" spans="1:2">
      <c r="A261" s="75" t="s">
        <v>1196</v>
      </c>
      <c r="B261" s="76">
        <v>10.44</v>
      </c>
    </row>
    <row r="262" spans="1:2">
      <c r="A262" s="75" t="s">
        <v>1197</v>
      </c>
      <c r="B262" s="76">
        <v>10.44</v>
      </c>
    </row>
    <row r="263" spans="1:2">
      <c r="A263" s="75" t="s">
        <v>1198</v>
      </c>
      <c r="B263" s="76">
        <v>10.44</v>
      </c>
    </row>
    <row r="264" spans="1:2">
      <c r="A264" s="75" t="s">
        <v>1199</v>
      </c>
      <c r="B264" s="76">
        <v>10.44</v>
      </c>
    </row>
    <row r="265" spans="1:2">
      <c r="A265" s="75" t="s">
        <v>1200</v>
      </c>
      <c r="B265" s="76">
        <v>12.75</v>
      </c>
    </row>
    <row r="266" spans="1:2">
      <c r="A266" s="75" t="s">
        <v>1201</v>
      </c>
      <c r="B266" s="76">
        <v>12.75</v>
      </c>
    </row>
    <row r="267" spans="1:2">
      <c r="A267" s="75" t="s">
        <v>1202</v>
      </c>
      <c r="B267" s="76">
        <v>12.75</v>
      </c>
    </row>
    <row r="268" spans="1:2">
      <c r="A268" s="75" t="s">
        <v>1203</v>
      </c>
      <c r="B268" s="76">
        <v>12.75</v>
      </c>
    </row>
    <row r="269" spans="1:2">
      <c r="A269" s="75" t="s">
        <v>1204</v>
      </c>
      <c r="B269" s="76">
        <v>12.8</v>
      </c>
    </row>
    <row r="270" spans="1:2">
      <c r="A270" s="75" t="s">
        <v>1205</v>
      </c>
      <c r="B270" s="76">
        <v>12.8</v>
      </c>
    </row>
    <row r="271" spans="1:2">
      <c r="A271" s="75" t="s">
        <v>1206</v>
      </c>
      <c r="B271" s="76">
        <v>12.8</v>
      </c>
    </row>
    <row r="272" spans="1:2">
      <c r="A272" s="75" t="s">
        <v>1207</v>
      </c>
      <c r="B272" s="76">
        <v>12.8</v>
      </c>
    </row>
    <row r="273" spans="1:2">
      <c r="A273" s="75" t="s">
        <v>1208</v>
      </c>
      <c r="B273" s="76">
        <v>12.2</v>
      </c>
    </row>
    <row r="274" spans="1:2">
      <c r="A274" s="75" t="s">
        <v>1209</v>
      </c>
      <c r="B274" s="76">
        <v>12.2</v>
      </c>
    </row>
    <row r="275" spans="1:2">
      <c r="A275" s="75" t="s">
        <v>1210</v>
      </c>
      <c r="B275" s="76">
        <v>12.2</v>
      </c>
    </row>
    <row r="276" spans="1:2">
      <c r="A276" s="75" t="s">
        <v>1211</v>
      </c>
      <c r="B276" s="76">
        <v>12.2</v>
      </c>
    </row>
    <row r="277" spans="1:2">
      <c r="A277" s="75" t="s">
        <v>1212</v>
      </c>
      <c r="B277" s="76">
        <v>8.5399999999999991</v>
      </c>
    </row>
    <row r="278" spans="1:2">
      <c r="A278" s="75" t="s">
        <v>1213</v>
      </c>
      <c r="B278" s="76">
        <v>8.5399999999999991</v>
      </c>
    </row>
    <row r="279" spans="1:2">
      <c r="A279" s="75" t="s">
        <v>1214</v>
      </c>
      <c r="B279" s="76">
        <v>8.5399999999999991</v>
      </c>
    </row>
    <row r="280" spans="1:2">
      <c r="A280" s="75" t="s">
        <v>1215</v>
      </c>
      <c r="B280" s="76">
        <v>8.5399999999999991</v>
      </c>
    </row>
    <row r="281" spans="1:2">
      <c r="A281" s="75" t="s">
        <v>1216</v>
      </c>
      <c r="B281" s="76">
        <v>8.5399999999999991</v>
      </c>
    </row>
    <row r="282" spans="1:2">
      <c r="A282" s="75" t="s">
        <v>1217</v>
      </c>
      <c r="B282" s="76">
        <v>12.1</v>
      </c>
    </row>
    <row r="283" spans="1:2">
      <c r="A283" s="75" t="s">
        <v>1218</v>
      </c>
      <c r="B283" s="76">
        <v>12.1</v>
      </c>
    </row>
    <row r="284" spans="1:2">
      <c r="A284" s="75" t="s">
        <v>1219</v>
      </c>
      <c r="B284" s="76">
        <v>12.1</v>
      </c>
    </row>
    <row r="285" spans="1:2">
      <c r="A285" s="75" t="s">
        <v>1220</v>
      </c>
      <c r="B285" s="76">
        <v>12.1</v>
      </c>
    </row>
    <row r="286" spans="1:2">
      <c r="A286" s="75" t="s">
        <v>1221</v>
      </c>
      <c r="B286" s="76">
        <v>13.53</v>
      </c>
    </row>
    <row r="287" spans="1:2">
      <c r="A287" s="75" t="s">
        <v>1222</v>
      </c>
      <c r="B287" s="76">
        <v>13.53</v>
      </c>
    </row>
    <row r="288" spans="1:2">
      <c r="A288" s="75" t="s">
        <v>1223</v>
      </c>
      <c r="B288" s="76">
        <v>13.53</v>
      </c>
    </row>
    <row r="289" spans="1:2">
      <c r="A289" s="75" t="s">
        <v>1224</v>
      </c>
      <c r="B289" s="76">
        <v>13.53</v>
      </c>
    </row>
    <row r="290" spans="1:2">
      <c r="A290" s="75" t="s">
        <v>1225</v>
      </c>
      <c r="B290" s="76">
        <v>10.5</v>
      </c>
    </row>
    <row r="291" spans="1:2">
      <c r="A291" s="75" t="s">
        <v>1226</v>
      </c>
      <c r="B291" s="76">
        <v>10.5</v>
      </c>
    </row>
    <row r="292" spans="1:2">
      <c r="A292" s="75" t="s">
        <v>1227</v>
      </c>
      <c r="B292" s="76">
        <v>10.5</v>
      </c>
    </row>
    <row r="293" spans="1:2">
      <c r="A293" s="75" t="s">
        <v>1228</v>
      </c>
      <c r="B293" s="76">
        <v>10.5</v>
      </c>
    </row>
    <row r="294" spans="1:2">
      <c r="A294" s="75" t="s">
        <v>1229</v>
      </c>
      <c r="B294" s="76">
        <v>10.5</v>
      </c>
    </row>
    <row r="295" spans="1:2">
      <c r="A295" s="75" t="s">
        <v>1230</v>
      </c>
      <c r="B295" s="76">
        <v>12.93</v>
      </c>
    </row>
    <row r="296" spans="1:2">
      <c r="A296" s="75" t="s">
        <v>1231</v>
      </c>
      <c r="B296" s="76">
        <v>12.93</v>
      </c>
    </row>
    <row r="297" spans="1:2">
      <c r="A297" s="75" t="s">
        <v>1232</v>
      </c>
      <c r="B297" s="76">
        <v>12.93</v>
      </c>
    </row>
    <row r="298" spans="1:2">
      <c r="A298" s="75" t="s">
        <v>1233</v>
      </c>
      <c r="B298" s="76">
        <v>12.93</v>
      </c>
    </row>
    <row r="299" spans="1:2">
      <c r="A299" s="75" t="s">
        <v>1234</v>
      </c>
      <c r="B299" s="76">
        <v>10.18</v>
      </c>
    </row>
    <row r="300" spans="1:2">
      <c r="A300" s="75" t="s">
        <v>1235</v>
      </c>
      <c r="B300" s="76">
        <v>10.18</v>
      </c>
    </row>
    <row r="301" spans="1:2">
      <c r="A301" s="75" t="s">
        <v>1236</v>
      </c>
      <c r="B301" s="76">
        <v>10.18</v>
      </c>
    </row>
    <row r="302" spans="1:2">
      <c r="A302" s="75" t="s">
        <v>1237</v>
      </c>
      <c r="B302" s="76">
        <v>10.18</v>
      </c>
    </row>
    <row r="303" spans="1:2">
      <c r="A303" s="75" t="s">
        <v>1238</v>
      </c>
      <c r="B303" s="76">
        <v>10.18</v>
      </c>
    </row>
    <row r="304" spans="1:2">
      <c r="A304" s="75" t="s">
        <v>1239</v>
      </c>
      <c r="B304" s="76">
        <v>12.25</v>
      </c>
    </row>
    <row r="305" spans="1:2">
      <c r="A305" s="75" t="s">
        <v>1240</v>
      </c>
      <c r="B305" s="76">
        <v>12.25</v>
      </c>
    </row>
    <row r="306" spans="1:2">
      <c r="A306" s="75" t="s">
        <v>1241</v>
      </c>
      <c r="B306" s="76">
        <v>12.25</v>
      </c>
    </row>
    <row r="307" spans="1:2">
      <c r="A307" s="75" t="s">
        <v>1242</v>
      </c>
      <c r="B307" s="76">
        <v>12.25</v>
      </c>
    </row>
    <row r="308" spans="1:2">
      <c r="A308" s="75" t="s">
        <v>1243</v>
      </c>
      <c r="B308" s="76">
        <v>11.78</v>
      </c>
    </row>
    <row r="309" spans="1:2">
      <c r="A309" s="75" t="s">
        <v>1244</v>
      </c>
      <c r="B309" s="76">
        <v>11.78</v>
      </c>
    </row>
    <row r="310" spans="1:2">
      <c r="A310" s="75" t="s">
        <v>1245</v>
      </c>
      <c r="B310" s="76">
        <v>11.78</v>
      </c>
    </row>
    <row r="311" spans="1:2">
      <c r="A311" s="75" t="s">
        <v>1246</v>
      </c>
      <c r="B311" s="76">
        <v>11.78</v>
      </c>
    </row>
    <row r="312" spans="1:2">
      <c r="A312" s="75" t="s">
        <v>1247</v>
      </c>
      <c r="B312" s="76">
        <v>8.52</v>
      </c>
    </row>
    <row r="313" spans="1:2">
      <c r="A313" s="75" t="s">
        <v>1248</v>
      </c>
      <c r="B313" s="76">
        <v>8.52</v>
      </c>
    </row>
    <row r="314" spans="1:2">
      <c r="A314" s="75" t="s">
        <v>1249</v>
      </c>
      <c r="B314" s="76">
        <v>8.52</v>
      </c>
    </row>
    <row r="315" spans="1:2">
      <c r="A315" s="75" t="s">
        <v>1250</v>
      </c>
      <c r="B315" s="76">
        <v>8.52</v>
      </c>
    </row>
    <row r="316" spans="1:2">
      <c r="A316" s="75" t="s">
        <v>1251</v>
      </c>
      <c r="B316" s="76">
        <v>8.52</v>
      </c>
    </row>
    <row r="317" spans="1:2">
      <c r="A317" s="75" t="s">
        <v>1252</v>
      </c>
      <c r="B317" s="76">
        <v>13.23</v>
      </c>
    </row>
    <row r="318" spans="1:2">
      <c r="A318" s="75" t="s">
        <v>1253</v>
      </c>
      <c r="B318" s="76">
        <v>13.23</v>
      </c>
    </row>
    <row r="319" spans="1:2">
      <c r="A319" s="75" t="s">
        <v>1254</v>
      </c>
      <c r="B319" s="76">
        <v>13.23</v>
      </c>
    </row>
    <row r="320" spans="1:2">
      <c r="A320" s="75" t="s">
        <v>1255</v>
      </c>
      <c r="B320" s="76">
        <v>13.23</v>
      </c>
    </row>
    <row r="322" spans="1:1">
      <c r="A322" s="77" t="s">
        <v>1260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1731-540C-4786-A56E-1C2E4D3BD32C}">
  <dimension ref="A1:B210"/>
  <sheetViews>
    <sheetView topLeftCell="A175" workbookViewId="0">
      <selection activeCell="A208" sqref="A208"/>
    </sheetView>
  </sheetViews>
  <sheetFormatPr defaultRowHeight="14.1"/>
  <sheetData>
    <row r="1" spans="1:2">
      <c r="A1" s="74" t="s">
        <v>877</v>
      </c>
      <c r="B1" s="74" t="s">
        <v>1262</v>
      </c>
    </row>
    <row r="2" spans="1:2">
      <c r="A2" s="74" t="s">
        <v>34</v>
      </c>
      <c r="B2" s="74" t="s">
        <v>879</v>
      </c>
    </row>
    <row r="3" spans="1:2">
      <c r="A3" s="74" t="s">
        <v>36</v>
      </c>
      <c r="B3" s="74" t="s">
        <v>1263</v>
      </c>
    </row>
    <row r="4" spans="1:2">
      <c r="A4" s="75" t="s">
        <v>1042</v>
      </c>
      <c r="B4" s="76">
        <v>570</v>
      </c>
    </row>
    <row r="5" spans="1:2">
      <c r="A5" s="75" t="s">
        <v>1044</v>
      </c>
      <c r="B5" s="76">
        <v>570</v>
      </c>
    </row>
    <row r="6" spans="1:2">
      <c r="A6" s="75" t="s">
        <v>1045</v>
      </c>
      <c r="B6" s="76">
        <v>570</v>
      </c>
    </row>
    <row r="7" spans="1:2">
      <c r="A7" s="75" t="s">
        <v>1046</v>
      </c>
      <c r="B7" s="76">
        <v>570</v>
      </c>
    </row>
    <row r="8" spans="1:2">
      <c r="A8" s="75" t="s">
        <v>1047</v>
      </c>
      <c r="B8" s="76">
        <v>570</v>
      </c>
    </row>
    <row r="9" spans="1:2">
      <c r="A9" s="75" t="s">
        <v>1049</v>
      </c>
      <c r="B9" s="76">
        <v>570</v>
      </c>
    </row>
    <row r="10" spans="1:2">
      <c r="A10" s="75" t="s">
        <v>1050</v>
      </c>
      <c r="B10" s="76">
        <v>575</v>
      </c>
    </row>
    <row r="11" spans="1:2">
      <c r="A11" s="75" t="s">
        <v>1051</v>
      </c>
      <c r="B11" s="76">
        <v>575</v>
      </c>
    </row>
    <row r="12" spans="1:2">
      <c r="A12" s="75" t="s">
        <v>1052</v>
      </c>
      <c r="B12" s="76">
        <v>580</v>
      </c>
    </row>
    <row r="13" spans="1:2">
      <c r="A13" s="75" t="s">
        <v>1053</v>
      </c>
      <c r="B13" s="76">
        <v>580</v>
      </c>
    </row>
    <row r="14" spans="1:2">
      <c r="A14" s="75" t="s">
        <v>1054</v>
      </c>
      <c r="B14" s="76">
        <v>580</v>
      </c>
    </row>
    <row r="15" spans="1:2">
      <c r="A15" s="75" t="s">
        <v>1055</v>
      </c>
      <c r="B15" s="76">
        <v>580</v>
      </c>
    </row>
    <row r="16" spans="1:2">
      <c r="A16" s="75" t="s">
        <v>1056</v>
      </c>
      <c r="B16" s="76">
        <v>580</v>
      </c>
    </row>
    <row r="17" spans="1:2">
      <c r="A17" s="75" t="s">
        <v>1057</v>
      </c>
      <c r="B17" s="76">
        <v>580</v>
      </c>
    </row>
    <row r="18" spans="1:2">
      <c r="A18" s="75" t="s">
        <v>1058</v>
      </c>
      <c r="B18" s="76">
        <v>580</v>
      </c>
    </row>
    <row r="19" spans="1:2">
      <c r="A19" s="75" t="s">
        <v>1059</v>
      </c>
      <c r="B19" s="76">
        <v>580</v>
      </c>
    </row>
    <row r="20" spans="1:2">
      <c r="A20" s="75" t="s">
        <v>1061</v>
      </c>
      <c r="B20" s="76">
        <v>580</v>
      </c>
    </row>
    <row r="21" spans="1:2">
      <c r="A21" s="75" t="s">
        <v>1062</v>
      </c>
      <c r="B21" s="76">
        <v>580</v>
      </c>
    </row>
    <row r="22" spans="1:2">
      <c r="A22" s="75" t="s">
        <v>1063</v>
      </c>
      <c r="B22" s="76">
        <v>580</v>
      </c>
    </row>
    <row r="23" spans="1:2">
      <c r="A23" s="75" t="s">
        <v>1064</v>
      </c>
      <c r="B23" s="76">
        <v>580</v>
      </c>
    </row>
    <row r="24" spans="1:2">
      <c r="A24" s="75" t="s">
        <v>1065</v>
      </c>
      <c r="B24" s="76">
        <v>580</v>
      </c>
    </row>
    <row r="25" spans="1:2">
      <c r="A25" s="75" t="s">
        <v>1066</v>
      </c>
      <c r="B25" s="76">
        <v>580</v>
      </c>
    </row>
    <row r="26" spans="1:2">
      <c r="A26" s="75" t="s">
        <v>1067</v>
      </c>
      <c r="B26" s="76">
        <v>580</v>
      </c>
    </row>
    <row r="27" spans="1:2">
      <c r="A27" s="75" t="s">
        <v>1068</v>
      </c>
      <c r="B27" s="76">
        <v>580</v>
      </c>
    </row>
    <row r="28" spans="1:2">
      <c r="A28" s="75" t="s">
        <v>1069</v>
      </c>
      <c r="B28" s="76">
        <v>580</v>
      </c>
    </row>
    <row r="29" spans="1:2">
      <c r="A29" s="75" t="s">
        <v>1070</v>
      </c>
      <c r="B29" s="76">
        <v>580</v>
      </c>
    </row>
    <row r="30" spans="1:2">
      <c r="A30" s="75" t="s">
        <v>1071</v>
      </c>
      <c r="B30" s="76">
        <v>575</v>
      </c>
    </row>
    <row r="31" spans="1:2">
      <c r="A31" s="75" t="s">
        <v>1072</v>
      </c>
      <c r="B31" s="76">
        <v>575</v>
      </c>
    </row>
    <row r="32" spans="1:2">
      <c r="A32" s="75" t="s">
        <v>1073</v>
      </c>
      <c r="B32" s="76">
        <v>575</v>
      </c>
    </row>
    <row r="33" spans="1:2">
      <c r="A33" s="75" t="s">
        <v>1074</v>
      </c>
      <c r="B33" s="76">
        <v>575</v>
      </c>
    </row>
    <row r="34" spans="1:2">
      <c r="A34" s="75" t="s">
        <v>1075</v>
      </c>
      <c r="B34" s="76">
        <v>575</v>
      </c>
    </row>
    <row r="35" spans="1:2">
      <c r="A35" s="75" t="s">
        <v>1076</v>
      </c>
      <c r="B35" s="76">
        <v>575</v>
      </c>
    </row>
    <row r="36" spans="1:2">
      <c r="A36" s="75" t="s">
        <v>1077</v>
      </c>
      <c r="B36" s="76">
        <v>575</v>
      </c>
    </row>
    <row r="37" spans="1:2">
      <c r="A37" s="75" t="s">
        <v>1078</v>
      </c>
      <c r="B37" s="76">
        <v>575</v>
      </c>
    </row>
    <row r="38" spans="1:2">
      <c r="A38" s="75" t="s">
        <v>1079</v>
      </c>
      <c r="B38" s="76">
        <v>575</v>
      </c>
    </row>
    <row r="39" spans="1:2">
      <c r="A39" s="75" t="s">
        <v>1080</v>
      </c>
      <c r="B39" s="76">
        <v>575</v>
      </c>
    </row>
    <row r="40" spans="1:2">
      <c r="A40" s="75" t="s">
        <v>1081</v>
      </c>
      <c r="B40" s="76">
        <v>575</v>
      </c>
    </row>
    <row r="41" spans="1:2">
      <c r="A41" s="75" t="s">
        <v>1083</v>
      </c>
      <c r="B41" s="76">
        <v>575</v>
      </c>
    </row>
    <row r="42" spans="1:2">
      <c r="A42" s="75" t="s">
        <v>1084</v>
      </c>
      <c r="B42" s="76">
        <v>575</v>
      </c>
    </row>
    <row r="43" spans="1:2">
      <c r="A43" s="75" t="s">
        <v>1085</v>
      </c>
      <c r="B43" s="76">
        <v>575</v>
      </c>
    </row>
    <row r="44" spans="1:2">
      <c r="A44" s="75" t="s">
        <v>1086</v>
      </c>
      <c r="B44" s="76">
        <v>575</v>
      </c>
    </row>
    <row r="45" spans="1:2">
      <c r="A45" s="75" t="s">
        <v>1087</v>
      </c>
      <c r="B45" s="76">
        <v>570</v>
      </c>
    </row>
    <row r="46" spans="1:2">
      <c r="A46" s="75" t="s">
        <v>1088</v>
      </c>
      <c r="B46" s="76">
        <v>560</v>
      </c>
    </row>
    <row r="47" spans="1:2">
      <c r="A47" s="75" t="s">
        <v>1089</v>
      </c>
      <c r="B47" s="76">
        <v>560</v>
      </c>
    </row>
    <row r="48" spans="1:2">
      <c r="A48" s="75" t="s">
        <v>1090</v>
      </c>
      <c r="B48" s="76">
        <v>560</v>
      </c>
    </row>
    <row r="49" spans="1:2">
      <c r="A49" s="75" t="s">
        <v>1091</v>
      </c>
      <c r="B49" s="76">
        <v>555</v>
      </c>
    </row>
    <row r="50" spans="1:2">
      <c r="A50" s="75" t="s">
        <v>1092</v>
      </c>
      <c r="B50" s="76">
        <v>550</v>
      </c>
    </row>
    <row r="51" spans="1:2">
      <c r="A51" s="75" t="s">
        <v>1093</v>
      </c>
      <c r="B51" s="76">
        <v>550</v>
      </c>
    </row>
    <row r="52" spans="1:2">
      <c r="A52" s="75" t="s">
        <v>1094</v>
      </c>
      <c r="B52" s="76">
        <v>550</v>
      </c>
    </row>
    <row r="53" spans="1:2">
      <c r="A53" s="75" t="s">
        <v>1095</v>
      </c>
      <c r="B53" s="76">
        <v>555</v>
      </c>
    </row>
    <row r="54" spans="1:2">
      <c r="A54" s="75" t="s">
        <v>1096</v>
      </c>
      <c r="B54" s="76">
        <v>555</v>
      </c>
    </row>
    <row r="55" spans="1:2">
      <c r="A55" s="75" t="s">
        <v>1097</v>
      </c>
      <c r="B55" s="76">
        <v>555</v>
      </c>
    </row>
    <row r="56" spans="1:2">
      <c r="A56" s="75" t="s">
        <v>1098</v>
      </c>
      <c r="B56" s="76">
        <v>555</v>
      </c>
    </row>
    <row r="57" spans="1:2">
      <c r="A57" s="75" t="s">
        <v>1101</v>
      </c>
      <c r="B57" s="76">
        <v>560</v>
      </c>
    </row>
    <row r="58" spans="1:2">
      <c r="A58" s="75" t="s">
        <v>1102</v>
      </c>
      <c r="B58" s="76">
        <v>560</v>
      </c>
    </row>
    <row r="59" spans="1:2">
      <c r="A59" s="75" t="s">
        <v>1103</v>
      </c>
      <c r="B59" s="76">
        <v>560</v>
      </c>
    </row>
    <row r="60" spans="1:2">
      <c r="A60" s="75" t="s">
        <v>1104</v>
      </c>
      <c r="B60" s="76">
        <v>560</v>
      </c>
    </row>
    <row r="61" spans="1:2">
      <c r="A61" s="75" t="s">
        <v>1105</v>
      </c>
      <c r="B61" s="76">
        <v>555</v>
      </c>
    </row>
    <row r="62" spans="1:2">
      <c r="A62" s="75" t="s">
        <v>1106</v>
      </c>
      <c r="B62" s="76">
        <v>555</v>
      </c>
    </row>
    <row r="63" spans="1:2">
      <c r="A63" s="75" t="s">
        <v>1107</v>
      </c>
      <c r="B63" s="76">
        <v>550</v>
      </c>
    </row>
    <row r="64" spans="1:2">
      <c r="A64" s="75" t="s">
        <v>1108</v>
      </c>
      <c r="B64" s="76">
        <v>545</v>
      </c>
    </row>
    <row r="65" spans="1:2">
      <c r="A65" s="75" t="s">
        <v>1109</v>
      </c>
      <c r="B65" s="76">
        <v>535</v>
      </c>
    </row>
    <row r="66" spans="1:2">
      <c r="A66" s="75" t="s">
        <v>1110</v>
      </c>
      <c r="B66" s="76">
        <v>530</v>
      </c>
    </row>
    <row r="67" spans="1:2">
      <c r="A67" s="75" t="s">
        <v>1111</v>
      </c>
      <c r="B67" s="76">
        <v>530</v>
      </c>
    </row>
    <row r="68" spans="1:2">
      <c r="A68" s="75" t="s">
        <v>1112</v>
      </c>
      <c r="B68" s="76">
        <v>530</v>
      </c>
    </row>
    <row r="69" spans="1:2">
      <c r="A69" s="75" t="s">
        <v>1113</v>
      </c>
      <c r="B69" s="76">
        <v>525</v>
      </c>
    </row>
    <row r="70" spans="1:2">
      <c r="A70" s="75" t="s">
        <v>1114</v>
      </c>
      <c r="B70" s="76">
        <v>525</v>
      </c>
    </row>
    <row r="71" spans="1:2">
      <c r="A71" s="75" t="s">
        <v>1115</v>
      </c>
      <c r="B71" s="76">
        <v>530</v>
      </c>
    </row>
    <row r="72" spans="1:2">
      <c r="A72" s="75" t="s">
        <v>1116</v>
      </c>
      <c r="B72" s="76">
        <v>530</v>
      </c>
    </row>
    <row r="73" spans="1:2">
      <c r="A73" s="75" t="s">
        <v>1117</v>
      </c>
      <c r="B73" s="76">
        <v>530</v>
      </c>
    </row>
    <row r="74" spans="1:2">
      <c r="A74" s="75" t="s">
        <v>1118</v>
      </c>
      <c r="B74" s="76">
        <v>535</v>
      </c>
    </row>
    <row r="75" spans="1:2">
      <c r="A75" s="75" t="s">
        <v>1119</v>
      </c>
      <c r="B75" s="76">
        <v>535</v>
      </c>
    </row>
    <row r="76" spans="1:2">
      <c r="A76" s="75" t="s">
        <v>1120</v>
      </c>
      <c r="B76" s="76">
        <v>535</v>
      </c>
    </row>
    <row r="77" spans="1:2">
      <c r="A77" s="75" t="s">
        <v>1121</v>
      </c>
      <c r="B77" s="76">
        <v>535</v>
      </c>
    </row>
    <row r="78" spans="1:2">
      <c r="A78" s="75" t="s">
        <v>1122</v>
      </c>
      <c r="B78" s="76">
        <v>545</v>
      </c>
    </row>
    <row r="79" spans="1:2">
      <c r="A79" s="75" t="s">
        <v>1123</v>
      </c>
      <c r="B79" s="76">
        <v>545</v>
      </c>
    </row>
    <row r="80" spans="1:2">
      <c r="A80" s="75" t="s">
        <v>1124</v>
      </c>
      <c r="B80" s="76">
        <v>545</v>
      </c>
    </row>
    <row r="81" spans="1:2">
      <c r="A81" s="75" t="s">
        <v>1125</v>
      </c>
      <c r="B81" s="76">
        <v>540</v>
      </c>
    </row>
    <row r="82" spans="1:2">
      <c r="A82" s="75" t="s">
        <v>1126</v>
      </c>
      <c r="B82" s="76">
        <v>545</v>
      </c>
    </row>
    <row r="83" spans="1:2">
      <c r="A83" s="75" t="s">
        <v>1127</v>
      </c>
      <c r="B83" s="76">
        <v>545</v>
      </c>
    </row>
    <row r="84" spans="1:2">
      <c r="A84" s="75" t="s">
        <v>1128</v>
      </c>
      <c r="B84" s="76">
        <v>545</v>
      </c>
    </row>
    <row r="85" spans="1:2">
      <c r="A85" s="75" t="s">
        <v>1129</v>
      </c>
      <c r="B85" s="76">
        <v>545</v>
      </c>
    </row>
    <row r="86" spans="1:2">
      <c r="A86" s="75" t="s">
        <v>1130</v>
      </c>
      <c r="B86" s="76">
        <v>545</v>
      </c>
    </row>
    <row r="87" spans="1:2">
      <c r="A87" s="75" t="s">
        <v>1131</v>
      </c>
      <c r="B87" s="76">
        <v>545</v>
      </c>
    </row>
    <row r="88" spans="1:2">
      <c r="A88" s="75" t="s">
        <v>1132</v>
      </c>
      <c r="B88" s="76">
        <v>550</v>
      </c>
    </row>
    <row r="89" spans="1:2">
      <c r="A89" s="75" t="s">
        <v>1133</v>
      </c>
      <c r="B89" s="76">
        <v>550</v>
      </c>
    </row>
    <row r="90" spans="1:2">
      <c r="A90" s="75" t="s">
        <v>1134</v>
      </c>
      <c r="B90" s="76">
        <v>550</v>
      </c>
    </row>
    <row r="91" spans="1:2">
      <c r="A91" s="75" t="s">
        <v>1136</v>
      </c>
      <c r="B91" s="76">
        <v>555</v>
      </c>
    </row>
    <row r="92" spans="1:2">
      <c r="A92" s="75" t="s">
        <v>1137</v>
      </c>
      <c r="B92" s="76">
        <v>555</v>
      </c>
    </row>
    <row r="93" spans="1:2">
      <c r="A93" s="75" t="s">
        <v>1138</v>
      </c>
      <c r="B93" s="76">
        <v>555</v>
      </c>
    </row>
    <row r="94" spans="1:2">
      <c r="A94" s="75" t="s">
        <v>1139</v>
      </c>
      <c r="B94" s="76">
        <v>560</v>
      </c>
    </row>
    <row r="95" spans="1:2">
      <c r="A95" s="75" t="s">
        <v>1140</v>
      </c>
      <c r="B95" s="76">
        <v>565</v>
      </c>
    </row>
    <row r="96" spans="1:2">
      <c r="A96" s="75" t="s">
        <v>1141</v>
      </c>
      <c r="B96" s="76">
        <v>570</v>
      </c>
    </row>
    <row r="97" spans="1:2">
      <c r="A97" s="75" t="s">
        <v>1142</v>
      </c>
      <c r="B97" s="76">
        <v>570</v>
      </c>
    </row>
    <row r="98" spans="1:2">
      <c r="A98" s="75" t="s">
        <v>1143</v>
      </c>
      <c r="B98" s="76">
        <v>570</v>
      </c>
    </row>
    <row r="99" spans="1:2">
      <c r="A99" s="75" t="s">
        <v>1144</v>
      </c>
      <c r="B99" s="76">
        <v>570</v>
      </c>
    </row>
    <row r="100" spans="1:2">
      <c r="A100" s="75" t="s">
        <v>1145</v>
      </c>
      <c r="B100" s="76">
        <v>580</v>
      </c>
    </row>
    <row r="101" spans="1:2">
      <c r="A101" s="75" t="s">
        <v>1146</v>
      </c>
      <c r="B101" s="76">
        <v>585</v>
      </c>
    </row>
    <row r="102" spans="1:2">
      <c r="A102" s="75" t="s">
        <v>1147</v>
      </c>
      <c r="B102" s="76">
        <v>585</v>
      </c>
    </row>
    <row r="103" spans="1:2">
      <c r="A103" s="75" t="s">
        <v>1148</v>
      </c>
      <c r="B103" s="76">
        <v>595</v>
      </c>
    </row>
    <row r="104" spans="1:2">
      <c r="A104" s="75" t="s">
        <v>1149</v>
      </c>
      <c r="B104" s="76">
        <v>595</v>
      </c>
    </row>
    <row r="105" spans="1:2">
      <c r="A105" s="75" t="s">
        <v>1150</v>
      </c>
      <c r="B105" s="76">
        <v>600</v>
      </c>
    </row>
    <row r="106" spans="1:2">
      <c r="A106" s="75" t="s">
        <v>1151</v>
      </c>
      <c r="B106" s="76">
        <v>595</v>
      </c>
    </row>
    <row r="107" spans="1:2">
      <c r="A107" s="75" t="s">
        <v>1152</v>
      </c>
      <c r="B107" s="76">
        <v>620</v>
      </c>
    </row>
    <row r="108" spans="1:2">
      <c r="A108" s="75" t="s">
        <v>1153</v>
      </c>
      <c r="B108" s="76">
        <v>615</v>
      </c>
    </row>
    <row r="109" spans="1:2">
      <c r="A109" s="75" t="s">
        <v>1155</v>
      </c>
      <c r="B109" s="76">
        <v>615</v>
      </c>
    </row>
    <row r="110" spans="1:2">
      <c r="A110" s="75" t="s">
        <v>1156</v>
      </c>
      <c r="B110" s="76">
        <v>580</v>
      </c>
    </row>
    <row r="111" spans="1:2">
      <c r="A111" s="75" t="s">
        <v>1157</v>
      </c>
      <c r="B111" s="76">
        <v>580</v>
      </c>
    </row>
    <row r="112" spans="1:2">
      <c r="A112" s="75" t="s">
        <v>1158</v>
      </c>
      <c r="B112" s="76">
        <v>585</v>
      </c>
    </row>
    <row r="113" spans="1:2">
      <c r="A113" s="75" t="s">
        <v>1159</v>
      </c>
      <c r="B113" s="76">
        <v>585</v>
      </c>
    </row>
    <row r="114" spans="1:2">
      <c r="A114" s="75" t="s">
        <v>1160</v>
      </c>
      <c r="B114" s="76">
        <v>585</v>
      </c>
    </row>
    <row r="115" spans="1:2">
      <c r="A115" s="75" t="s">
        <v>1161</v>
      </c>
      <c r="B115" s="76">
        <v>590</v>
      </c>
    </row>
    <row r="116" spans="1:2">
      <c r="A116" s="75" t="s">
        <v>1162</v>
      </c>
      <c r="B116" s="76">
        <v>590</v>
      </c>
    </row>
    <row r="117" spans="1:2">
      <c r="A117" s="75" t="s">
        <v>1163</v>
      </c>
      <c r="B117" s="76">
        <v>590</v>
      </c>
    </row>
    <row r="118" spans="1:2">
      <c r="A118" s="75" t="s">
        <v>1164</v>
      </c>
      <c r="B118" s="76">
        <v>590</v>
      </c>
    </row>
    <row r="119" spans="1:2">
      <c r="A119" s="75" t="s">
        <v>1166</v>
      </c>
      <c r="B119" s="76">
        <v>620</v>
      </c>
    </row>
    <row r="120" spans="1:2">
      <c r="A120" s="75" t="s">
        <v>1167</v>
      </c>
      <c r="B120" s="76">
        <v>625</v>
      </c>
    </row>
    <row r="121" spans="1:2">
      <c r="A121" s="75" t="s">
        <v>1168</v>
      </c>
      <c r="B121" s="76">
        <v>620</v>
      </c>
    </row>
    <row r="122" spans="1:2">
      <c r="A122" s="75" t="s">
        <v>1169</v>
      </c>
      <c r="B122" s="76">
        <v>620</v>
      </c>
    </row>
    <row r="123" spans="1:2">
      <c r="A123" s="75" t="s">
        <v>1170</v>
      </c>
      <c r="B123" s="76">
        <v>640</v>
      </c>
    </row>
    <row r="124" spans="1:2">
      <c r="A124" s="75" t="s">
        <v>1171</v>
      </c>
      <c r="B124" s="76">
        <v>645</v>
      </c>
    </row>
    <row r="125" spans="1:2">
      <c r="A125" s="75" t="s">
        <v>1172</v>
      </c>
      <c r="B125" s="76">
        <v>645</v>
      </c>
    </row>
    <row r="126" spans="1:2">
      <c r="A126" s="75" t="s">
        <v>1173</v>
      </c>
      <c r="B126" s="76">
        <v>645</v>
      </c>
    </row>
    <row r="127" spans="1:2">
      <c r="A127" s="75" t="s">
        <v>1174</v>
      </c>
      <c r="B127" s="76">
        <v>670</v>
      </c>
    </row>
    <row r="128" spans="1:2">
      <c r="A128" s="75" t="s">
        <v>1175</v>
      </c>
      <c r="B128" s="76">
        <v>670</v>
      </c>
    </row>
    <row r="129" spans="1:2">
      <c r="A129" s="75" t="s">
        <v>1176</v>
      </c>
      <c r="B129" s="76">
        <v>670</v>
      </c>
    </row>
    <row r="130" spans="1:2">
      <c r="A130" s="75" t="s">
        <v>1177</v>
      </c>
      <c r="B130" s="76">
        <v>675</v>
      </c>
    </row>
    <row r="131" spans="1:2">
      <c r="A131" s="75" t="s">
        <v>1178</v>
      </c>
      <c r="B131" s="76">
        <v>675</v>
      </c>
    </row>
    <row r="132" spans="1:2">
      <c r="A132" s="75" t="s">
        <v>1179</v>
      </c>
      <c r="B132" s="76">
        <v>685</v>
      </c>
    </row>
    <row r="133" spans="1:2">
      <c r="A133" s="75" t="s">
        <v>1180</v>
      </c>
      <c r="B133" s="76">
        <v>685</v>
      </c>
    </row>
    <row r="134" spans="1:2">
      <c r="A134" s="75" t="s">
        <v>1181</v>
      </c>
      <c r="B134" s="76">
        <v>685</v>
      </c>
    </row>
    <row r="135" spans="1:2">
      <c r="A135" s="75" t="s">
        <v>1182</v>
      </c>
      <c r="B135" s="76">
        <v>690</v>
      </c>
    </row>
    <row r="136" spans="1:2">
      <c r="A136" s="75" t="s">
        <v>1183</v>
      </c>
      <c r="B136" s="76">
        <v>720</v>
      </c>
    </row>
    <row r="137" spans="1:2">
      <c r="A137" s="75" t="s">
        <v>1184</v>
      </c>
      <c r="B137" s="76">
        <v>735</v>
      </c>
    </row>
    <row r="138" spans="1:2">
      <c r="A138" s="75" t="s">
        <v>1185</v>
      </c>
      <c r="B138" s="76">
        <v>755</v>
      </c>
    </row>
    <row r="139" spans="1:2">
      <c r="A139" s="75" t="s">
        <v>1186</v>
      </c>
      <c r="B139" s="76">
        <v>755</v>
      </c>
    </row>
    <row r="140" spans="1:2">
      <c r="A140" s="75" t="s">
        <v>1188</v>
      </c>
      <c r="B140" s="76">
        <v>850</v>
      </c>
    </row>
    <row r="141" spans="1:2">
      <c r="A141" s="75" t="s">
        <v>1189</v>
      </c>
      <c r="B141" s="76">
        <v>850</v>
      </c>
    </row>
    <row r="142" spans="1:2">
      <c r="A142" s="75" t="s">
        <v>1190</v>
      </c>
      <c r="B142" s="76">
        <v>830</v>
      </c>
    </row>
    <row r="143" spans="1:2">
      <c r="A143" s="75" t="s">
        <v>1191</v>
      </c>
      <c r="B143" s="76">
        <v>805</v>
      </c>
    </row>
    <row r="144" spans="1:2">
      <c r="A144" s="75" t="s">
        <v>1192</v>
      </c>
      <c r="B144" s="76">
        <v>780</v>
      </c>
    </row>
    <row r="145" spans="1:2">
      <c r="A145" s="75" t="s">
        <v>1193</v>
      </c>
      <c r="B145" s="76">
        <v>770</v>
      </c>
    </row>
    <row r="146" spans="1:2">
      <c r="A146" s="75" t="s">
        <v>1194</v>
      </c>
      <c r="B146" s="76">
        <v>770</v>
      </c>
    </row>
    <row r="147" spans="1:2">
      <c r="A147" s="75" t="s">
        <v>1195</v>
      </c>
      <c r="B147" s="76">
        <v>745</v>
      </c>
    </row>
    <row r="148" spans="1:2">
      <c r="A148" s="75" t="s">
        <v>1196</v>
      </c>
      <c r="B148" s="76">
        <v>745</v>
      </c>
    </row>
    <row r="149" spans="1:2">
      <c r="A149" s="75" t="s">
        <v>1197</v>
      </c>
      <c r="B149" s="76">
        <v>740</v>
      </c>
    </row>
    <row r="150" spans="1:2">
      <c r="A150" s="75" t="s">
        <v>1198</v>
      </c>
      <c r="B150" s="76">
        <v>740</v>
      </c>
    </row>
    <row r="151" spans="1:2">
      <c r="A151" s="75" t="s">
        <v>1199</v>
      </c>
      <c r="B151" s="76">
        <v>735</v>
      </c>
    </row>
    <row r="152" spans="1:2">
      <c r="A152" s="75" t="s">
        <v>1200</v>
      </c>
      <c r="B152" s="76">
        <v>730</v>
      </c>
    </row>
    <row r="153" spans="1:2">
      <c r="A153" s="75" t="s">
        <v>1201</v>
      </c>
      <c r="B153" s="76">
        <v>735</v>
      </c>
    </row>
    <row r="154" spans="1:2">
      <c r="A154" s="75" t="s">
        <v>1202</v>
      </c>
      <c r="B154" s="76">
        <v>745</v>
      </c>
    </row>
    <row r="155" spans="1:2">
      <c r="A155" s="75" t="s">
        <v>1203</v>
      </c>
      <c r="B155" s="76">
        <v>755</v>
      </c>
    </row>
    <row r="156" spans="1:2">
      <c r="A156" s="75" t="s">
        <v>1205</v>
      </c>
      <c r="B156" s="76">
        <v>760</v>
      </c>
    </row>
    <row r="157" spans="1:2">
      <c r="A157" s="75" t="s">
        <v>1206</v>
      </c>
      <c r="B157" s="76">
        <v>740</v>
      </c>
    </row>
    <row r="158" spans="1:2">
      <c r="A158" s="75" t="s">
        <v>1207</v>
      </c>
      <c r="B158" s="76">
        <v>740</v>
      </c>
    </row>
    <row r="159" spans="1:2">
      <c r="A159" s="75" t="s">
        <v>1208</v>
      </c>
      <c r="B159" s="76">
        <v>740</v>
      </c>
    </row>
    <row r="160" spans="1:2">
      <c r="A160" s="75" t="s">
        <v>1209</v>
      </c>
      <c r="B160" s="76">
        <v>740</v>
      </c>
    </row>
    <row r="161" spans="1:2">
      <c r="A161" s="75" t="s">
        <v>1210</v>
      </c>
      <c r="B161" s="76">
        <v>740</v>
      </c>
    </row>
    <row r="162" spans="1:2">
      <c r="A162" s="75" t="s">
        <v>1211</v>
      </c>
      <c r="B162" s="76">
        <v>740</v>
      </c>
    </row>
    <row r="163" spans="1:2">
      <c r="A163" s="75" t="s">
        <v>1212</v>
      </c>
      <c r="B163" s="76">
        <v>735</v>
      </c>
    </row>
    <row r="164" spans="1:2">
      <c r="A164" s="75" t="s">
        <v>1213</v>
      </c>
      <c r="B164" s="76">
        <v>735</v>
      </c>
    </row>
    <row r="165" spans="1:2">
      <c r="A165" s="75" t="s">
        <v>1214</v>
      </c>
      <c r="B165" s="76">
        <v>735</v>
      </c>
    </row>
    <row r="166" spans="1:2">
      <c r="A166" s="75" t="s">
        <v>1215</v>
      </c>
      <c r="B166" s="76">
        <v>735</v>
      </c>
    </row>
    <row r="167" spans="1:2">
      <c r="A167" s="75" t="s">
        <v>1216</v>
      </c>
      <c r="B167" s="76">
        <v>735</v>
      </c>
    </row>
    <row r="168" spans="1:2">
      <c r="A168" s="75" t="s">
        <v>1218</v>
      </c>
      <c r="B168" s="76">
        <v>735</v>
      </c>
    </row>
    <row r="169" spans="1:2">
      <c r="A169" s="75" t="s">
        <v>1219</v>
      </c>
      <c r="B169" s="76">
        <v>735</v>
      </c>
    </row>
    <row r="170" spans="1:2">
      <c r="A170" s="75" t="s">
        <v>1220</v>
      </c>
      <c r="B170" s="76">
        <v>735</v>
      </c>
    </row>
    <row r="171" spans="1:2">
      <c r="A171" s="75" t="s">
        <v>1221</v>
      </c>
      <c r="B171" s="76">
        <v>735</v>
      </c>
    </row>
    <row r="172" spans="1:2">
      <c r="A172" s="75" t="s">
        <v>1222</v>
      </c>
      <c r="B172" s="76">
        <v>735</v>
      </c>
    </row>
    <row r="173" spans="1:2">
      <c r="A173" s="75" t="s">
        <v>1223</v>
      </c>
      <c r="B173" s="76">
        <v>735</v>
      </c>
    </row>
    <row r="174" spans="1:2">
      <c r="A174" s="75" t="s">
        <v>1224</v>
      </c>
      <c r="B174" s="76">
        <v>735</v>
      </c>
    </row>
    <row r="175" spans="1:2">
      <c r="A175" s="75" t="s">
        <v>1225</v>
      </c>
      <c r="B175" s="76">
        <v>735</v>
      </c>
    </row>
    <row r="176" spans="1:2">
      <c r="A176" s="75" t="s">
        <v>1226</v>
      </c>
      <c r="B176" s="76">
        <v>735</v>
      </c>
    </row>
    <row r="177" spans="1:2">
      <c r="A177" s="75" t="s">
        <v>1227</v>
      </c>
      <c r="B177" s="76">
        <v>735</v>
      </c>
    </row>
    <row r="178" spans="1:2">
      <c r="A178" s="75" t="s">
        <v>1228</v>
      </c>
      <c r="B178" s="76">
        <v>735</v>
      </c>
    </row>
    <row r="179" spans="1:2">
      <c r="A179" s="75" t="s">
        <v>1229</v>
      </c>
      <c r="B179" s="76">
        <v>735</v>
      </c>
    </row>
    <row r="180" spans="1:2">
      <c r="A180" s="75" t="s">
        <v>1230</v>
      </c>
      <c r="B180" s="76">
        <v>730</v>
      </c>
    </row>
    <row r="181" spans="1:2">
      <c r="A181" s="75" t="s">
        <v>1231</v>
      </c>
      <c r="B181" s="76">
        <v>730</v>
      </c>
    </row>
    <row r="182" spans="1:2">
      <c r="A182" s="75" t="s">
        <v>1232</v>
      </c>
      <c r="B182" s="76">
        <v>730</v>
      </c>
    </row>
    <row r="183" spans="1:2">
      <c r="A183" s="75" t="s">
        <v>1233</v>
      </c>
      <c r="B183" s="76">
        <v>735</v>
      </c>
    </row>
    <row r="184" spans="1:2">
      <c r="A184" s="75" t="s">
        <v>1234</v>
      </c>
      <c r="B184" s="76">
        <v>735</v>
      </c>
    </row>
    <row r="185" spans="1:2">
      <c r="A185" s="75" t="s">
        <v>1235</v>
      </c>
      <c r="B185" s="76">
        <v>735</v>
      </c>
    </row>
    <row r="186" spans="1:2">
      <c r="A186" s="75" t="s">
        <v>1236</v>
      </c>
      <c r="B186" s="76">
        <v>735</v>
      </c>
    </row>
    <row r="187" spans="1:2">
      <c r="A187" s="75" t="s">
        <v>1237</v>
      </c>
      <c r="B187" s="76">
        <v>735</v>
      </c>
    </row>
    <row r="188" spans="1:2">
      <c r="A188" s="75" t="s">
        <v>1238</v>
      </c>
      <c r="B188" s="76">
        <v>735</v>
      </c>
    </row>
    <row r="189" spans="1:2">
      <c r="A189" s="75" t="s">
        <v>1240</v>
      </c>
      <c r="B189" s="76">
        <v>735</v>
      </c>
    </row>
    <row r="190" spans="1:2">
      <c r="A190" s="75" t="s">
        <v>1241</v>
      </c>
      <c r="B190" s="76">
        <v>735</v>
      </c>
    </row>
    <row r="191" spans="1:2">
      <c r="A191" s="75" t="s">
        <v>1242</v>
      </c>
      <c r="B191" s="76">
        <v>735</v>
      </c>
    </row>
    <row r="192" spans="1:2">
      <c r="A192" s="75" t="s">
        <v>1243</v>
      </c>
      <c r="B192" s="76">
        <v>740</v>
      </c>
    </row>
    <row r="193" spans="1:2">
      <c r="A193" s="75" t="s">
        <v>1244</v>
      </c>
      <c r="B193" s="76">
        <v>740</v>
      </c>
    </row>
    <row r="194" spans="1:2">
      <c r="A194" s="75" t="s">
        <v>1245</v>
      </c>
      <c r="B194" s="76">
        <v>740</v>
      </c>
    </row>
    <row r="195" spans="1:2">
      <c r="A195" s="75" t="s">
        <v>1246</v>
      </c>
      <c r="B195" s="76">
        <v>740</v>
      </c>
    </row>
    <row r="196" spans="1:2">
      <c r="A196" s="75" t="s">
        <v>1247</v>
      </c>
      <c r="B196" s="76">
        <v>735</v>
      </c>
    </row>
    <row r="197" spans="1:2">
      <c r="A197" s="75" t="s">
        <v>1248</v>
      </c>
      <c r="B197" s="76">
        <v>735</v>
      </c>
    </row>
    <row r="198" spans="1:2">
      <c r="A198" s="75" t="s">
        <v>1249</v>
      </c>
      <c r="B198" s="76">
        <v>735</v>
      </c>
    </row>
    <row r="199" spans="1:2">
      <c r="A199" s="75" t="s">
        <v>1250</v>
      </c>
      <c r="B199" s="76">
        <v>735</v>
      </c>
    </row>
    <row r="200" spans="1:2">
      <c r="A200" s="75" t="s">
        <v>1251</v>
      </c>
      <c r="B200" s="76">
        <v>735</v>
      </c>
    </row>
    <row r="201" spans="1:2">
      <c r="A201" s="75" t="s">
        <v>1252</v>
      </c>
      <c r="B201" s="76">
        <v>735</v>
      </c>
    </row>
    <row r="202" spans="1:2">
      <c r="A202" s="75" t="s">
        <v>1253</v>
      </c>
      <c r="B202" s="76">
        <v>735</v>
      </c>
    </row>
    <row r="203" spans="1:2">
      <c r="A203" s="75" t="s">
        <v>1254</v>
      </c>
      <c r="B203" s="76">
        <v>735</v>
      </c>
    </row>
    <row r="204" spans="1:2">
      <c r="A204" s="75" t="s">
        <v>1255</v>
      </c>
      <c r="B204" s="76">
        <v>735</v>
      </c>
    </row>
    <row r="205" spans="1:2">
      <c r="A205" s="75" t="s">
        <v>1256</v>
      </c>
      <c r="B205" s="76">
        <v>735</v>
      </c>
    </row>
    <row r="206" spans="1:2">
      <c r="A206" s="75" t="s">
        <v>1257</v>
      </c>
      <c r="B206" s="76">
        <v>735</v>
      </c>
    </row>
    <row r="207" spans="1:2">
      <c r="A207" s="75" t="s">
        <v>1258</v>
      </c>
      <c r="B207" s="76">
        <v>730</v>
      </c>
    </row>
    <row r="208" spans="1:2">
      <c r="A208" s="75" t="s">
        <v>1259</v>
      </c>
      <c r="B208" s="76">
        <v>730</v>
      </c>
    </row>
    <row r="210" spans="1:1">
      <c r="A210" s="77" t="s">
        <v>1260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F170-284F-4576-A69E-A68B12CACCCA}">
  <dimension ref="A1:B384"/>
  <sheetViews>
    <sheetView topLeftCell="A352" workbookViewId="0">
      <selection activeCell="A378" sqref="A378:A380"/>
    </sheetView>
  </sheetViews>
  <sheetFormatPr defaultRowHeight="14.1"/>
  <cols>
    <col min="1" max="1" width="20.546875" bestFit="1" customWidth="1"/>
  </cols>
  <sheetData>
    <row r="1" spans="1:2">
      <c r="A1" s="74" t="s">
        <v>877</v>
      </c>
      <c r="B1" s="74" t="s">
        <v>878</v>
      </c>
    </row>
    <row r="2" spans="1:2">
      <c r="A2" s="74" t="s">
        <v>34</v>
      </c>
      <c r="B2" s="74" t="s">
        <v>879</v>
      </c>
    </row>
    <row r="3" spans="1:2">
      <c r="A3" s="74" t="s">
        <v>36</v>
      </c>
      <c r="B3" s="74" t="s">
        <v>880</v>
      </c>
    </row>
    <row r="4" spans="1:2">
      <c r="A4" s="75" t="s">
        <v>881</v>
      </c>
      <c r="B4" s="76">
        <v>42.49</v>
      </c>
    </row>
    <row r="5" spans="1:2">
      <c r="A5" s="75" t="s">
        <v>882</v>
      </c>
      <c r="B5" s="76">
        <v>40.97</v>
      </c>
    </row>
    <row r="6" spans="1:2">
      <c r="A6" s="75" t="s">
        <v>883</v>
      </c>
      <c r="B6" s="76">
        <v>36.92</v>
      </c>
    </row>
    <row r="7" spans="1:2">
      <c r="A7" s="75" t="s">
        <v>884</v>
      </c>
      <c r="B7" s="76">
        <v>35.619999999999997</v>
      </c>
    </row>
    <row r="8" spans="1:2">
      <c r="A8" s="75" t="s">
        <v>885</v>
      </c>
      <c r="B8" s="76">
        <v>36.79</v>
      </c>
    </row>
    <row r="9" spans="1:2">
      <c r="A9" s="75" t="s">
        <v>886</v>
      </c>
      <c r="B9" s="76">
        <v>36.979999999999997</v>
      </c>
    </row>
    <row r="10" spans="1:2">
      <c r="A10" s="75" t="s">
        <v>887</v>
      </c>
      <c r="B10" s="76">
        <v>34.64</v>
      </c>
    </row>
    <row r="11" spans="1:2">
      <c r="A11" s="75" t="s">
        <v>888</v>
      </c>
      <c r="B11" s="76">
        <v>30.64</v>
      </c>
    </row>
    <row r="12" spans="1:2">
      <c r="A12" s="75" t="s">
        <v>889</v>
      </c>
      <c r="B12" s="76">
        <v>28.7</v>
      </c>
    </row>
    <row r="13" spans="1:2">
      <c r="A13" s="75" t="s">
        <v>890</v>
      </c>
      <c r="B13" s="76">
        <v>31.99</v>
      </c>
    </row>
    <row r="14" spans="1:2">
      <c r="A14" s="75" t="s">
        <v>891</v>
      </c>
      <c r="B14" s="76">
        <v>31.29</v>
      </c>
    </row>
    <row r="15" spans="1:2">
      <c r="A15" s="75" t="s">
        <v>892</v>
      </c>
      <c r="B15" s="76">
        <v>28.44</v>
      </c>
    </row>
    <row r="16" spans="1:2">
      <c r="A16" s="75" t="s">
        <v>893</v>
      </c>
      <c r="B16" s="76">
        <v>30.23</v>
      </c>
    </row>
    <row r="17" spans="1:2">
      <c r="A17" s="75" t="s">
        <v>894</v>
      </c>
      <c r="B17" s="76">
        <v>32.19</v>
      </c>
    </row>
    <row r="18" spans="1:2">
      <c r="A18" s="75" t="s">
        <v>895</v>
      </c>
      <c r="B18" s="76">
        <v>34.71</v>
      </c>
    </row>
    <row r="19" spans="1:2">
      <c r="A19" s="75" t="s">
        <v>896</v>
      </c>
      <c r="B19" s="76">
        <v>37.799999999999997</v>
      </c>
    </row>
    <row r="20" spans="1:2">
      <c r="A20" s="75" t="s">
        <v>897</v>
      </c>
      <c r="B20" s="76">
        <v>38.479999999999997</v>
      </c>
    </row>
    <row r="21" spans="1:2">
      <c r="A21" s="75" t="s">
        <v>898</v>
      </c>
      <c r="B21" s="76">
        <v>40.119999999999997</v>
      </c>
    </row>
    <row r="22" spans="1:2">
      <c r="A22" s="75" t="s">
        <v>899</v>
      </c>
      <c r="B22" s="76">
        <v>38.17</v>
      </c>
    </row>
    <row r="23" spans="1:2">
      <c r="A23" s="75" t="s">
        <v>900</v>
      </c>
      <c r="B23" s="76">
        <v>37.39</v>
      </c>
    </row>
    <row r="24" spans="1:2">
      <c r="A24" s="75" t="s">
        <v>901</v>
      </c>
      <c r="B24" s="76">
        <v>41.08</v>
      </c>
    </row>
    <row r="25" spans="1:2">
      <c r="A25" s="75" t="s">
        <v>902</v>
      </c>
      <c r="B25" s="76">
        <v>42.19</v>
      </c>
    </row>
    <row r="26" spans="1:2">
      <c r="A26" s="75" t="s">
        <v>903</v>
      </c>
      <c r="B26" s="76">
        <v>44.97</v>
      </c>
    </row>
    <row r="27" spans="1:2">
      <c r="A27" s="75" t="s">
        <v>904</v>
      </c>
      <c r="B27" s="76">
        <v>44.38</v>
      </c>
    </row>
    <row r="28" spans="1:2">
      <c r="A28" s="75" t="s">
        <v>905</v>
      </c>
      <c r="B28" s="76">
        <v>45.3</v>
      </c>
    </row>
    <row r="29" spans="1:2">
      <c r="A29" s="75" t="s">
        <v>906</v>
      </c>
      <c r="B29" s="76">
        <v>48.06</v>
      </c>
    </row>
    <row r="30" spans="1:2">
      <c r="A30" s="75" t="s">
        <v>907</v>
      </c>
      <c r="B30" s="76">
        <v>49.18</v>
      </c>
    </row>
    <row r="31" spans="1:2">
      <c r="A31" s="75" t="s">
        <v>908</v>
      </c>
      <c r="B31" s="76">
        <v>48.92</v>
      </c>
    </row>
    <row r="32" spans="1:2">
      <c r="A32" s="75" t="s">
        <v>909</v>
      </c>
      <c r="B32" s="76">
        <v>50.2</v>
      </c>
    </row>
    <row r="33" spans="1:2">
      <c r="A33" s="75" t="s">
        <v>910</v>
      </c>
      <c r="B33" s="76">
        <v>47.64</v>
      </c>
    </row>
    <row r="34" spans="1:2">
      <c r="A34" s="75" t="s">
        <v>911</v>
      </c>
      <c r="B34" s="76">
        <v>48.97</v>
      </c>
    </row>
    <row r="35" spans="1:2">
      <c r="A35" s="75" t="s">
        <v>912</v>
      </c>
      <c r="B35" s="76">
        <v>48.39</v>
      </c>
    </row>
    <row r="36" spans="1:2">
      <c r="A36" s="75" t="s">
        <v>913</v>
      </c>
      <c r="B36" s="76">
        <v>46.27</v>
      </c>
    </row>
    <row r="37" spans="1:2">
      <c r="A37" s="75" t="s">
        <v>914</v>
      </c>
      <c r="B37" s="76">
        <v>45.61</v>
      </c>
    </row>
    <row r="38" spans="1:2">
      <c r="A38" s="75" t="s">
        <v>915</v>
      </c>
      <c r="B38" s="76">
        <v>44.68</v>
      </c>
    </row>
    <row r="39" spans="1:2">
      <c r="A39" s="75" t="s">
        <v>916</v>
      </c>
      <c r="B39" s="76">
        <v>42.02</v>
      </c>
    </row>
    <row r="40" spans="1:2">
      <c r="A40" s="75" t="s">
        <v>917</v>
      </c>
      <c r="B40" s="76">
        <v>40.950000000000003</v>
      </c>
    </row>
    <row r="41" spans="1:2">
      <c r="A41" s="75" t="s">
        <v>918</v>
      </c>
      <c r="B41" s="76">
        <v>43.05</v>
      </c>
    </row>
    <row r="42" spans="1:2">
      <c r="A42" s="75" t="s">
        <v>919</v>
      </c>
      <c r="B42" s="76">
        <v>47.19</v>
      </c>
    </row>
    <row r="43" spans="1:2">
      <c r="A43" s="75" t="s">
        <v>920</v>
      </c>
      <c r="B43" s="76">
        <v>47.17</v>
      </c>
    </row>
    <row r="44" spans="1:2">
      <c r="A44" s="75" t="s">
        <v>921</v>
      </c>
      <c r="B44" s="76">
        <v>45.16</v>
      </c>
    </row>
    <row r="45" spans="1:2">
      <c r="A45" s="75" t="s">
        <v>922</v>
      </c>
      <c r="B45" s="76">
        <v>46.01</v>
      </c>
    </row>
    <row r="46" spans="1:2">
      <c r="A46" s="75" t="s">
        <v>923</v>
      </c>
      <c r="B46" s="76">
        <v>44.31</v>
      </c>
    </row>
    <row r="47" spans="1:2">
      <c r="A47" s="75" t="s">
        <v>924</v>
      </c>
      <c r="B47" s="76">
        <v>44.67</v>
      </c>
    </row>
    <row r="48" spans="1:2">
      <c r="A48" s="75" t="s">
        <v>925</v>
      </c>
      <c r="B48" s="76">
        <v>46.7</v>
      </c>
    </row>
    <row r="49" spans="1:2">
      <c r="A49" s="75" t="s">
        <v>926</v>
      </c>
      <c r="B49" s="76">
        <v>49.53</v>
      </c>
    </row>
    <row r="50" spans="1:2">
      <c r="A50" s="75" t="s">
        <v>927</v>
      </c>
      <c r="B50" s="76">
        <v>50.58</v>
      </c>
    </row>
    <row r="51" spans="1:2">
      <c r="A51" s="75" t="s">
        <v>928</v>
      </c>
      <c r="B51" s="76">
        <v>50.72</v>
      </c>
    </row>
    <row r="52" spans="1:2">
      <c r="A52" s="75" t="s">
        <v>929</v>
      </c>
      <c r="B52" s="76">
        <v>49.46</v>
      </c>
    </row>
    <row r="53" spans="1:2">
      <c r="A53" s="75" t="s">
        <v>930</v>
      </c>
      <c r="B53" s="76">
        <v>45.48</v>
      </c>
    </row>
    <row r="54" spans="1:2">
      <c r="A54" s="75" t="s">
        <v>931</v>
      </c>
      <c r="B54" s="76">
        <v>44.51</v>
      </c>
    </row>
    <row r="55" spans="1:2">
      <c r="A55" s="75" t="s">
        <v>932</v>
      </c>
      <c r="B55" s="76">
        <v>45.06</v>
      </c>
    </row>
    <row r="56" spans="1:2">
      <c r="A56" s="75" t="s">
        <v>933</v>
      </c>
      <c r="B56" s="76">
        <v>47.32</v>
      </c>
    </row>
    <row r="57" spans="1:2">
      <c r="A57" s="75" t="s">
        <v>934</v>
      </c>
      <c r="B57" s="76">
        <v>48.74</v>
      </c>
    </row>
    <row r="58" spans="1:2">
      <c r="A58" s="75" t="s">
        <v>935</v>
      </c>
      <c r="B58" s="76">
        <v>50.83</v>
      </c>
    </row>
    <row r="59" spans="1:2">
      <c r="A59" s="75" t="s">
        <v>936</v>
      </c>
      <c r="B59" s="76">
        <v>51.75</v>
      </c>
    </row>
    <row r="60" spans="1:2">
      <c r="A60" s="75" t="s">
        <v>937</v>
      </c>
      <c r="B60" s="76">
        <v>52.55</v>
      </c>
    </row>
    <row r="61" spans="1:2">
      <c r="A61" s="75" t="s">
        <v>938</v>
      </c>
      <c r="B61" s="76">
        <v>53.82</v>
      </c>
    </row>
    <row r="62" spans="1:2">
      <c r="A62" s="75" t="s">
        <v>939</v>
      </c>
      <c r="B62" s="76">
        <v>53.32</v>
      </c>
    </row>
    <row r="63" spans="1:2">
      <c r="A63" s="75" t="s">
        <v>940</v>
      </c>
      <c r="B63" s="76">
        <v>52.1</v>
      </c>
    </row>
    <row r="64" spans="1:2">
      <c r="A64" s="75" t="s">
        <v>941</v>
      </c>
      <c r="B64" s="76">
        <v>51.92</v>
      </c>
    </row>
    <row r="65" spans="1:2">
      <c r="A65" s="75" t="s">
        <v>942</v>
      </c>
      <c r="B65" s="76">
        <v>53.12</v>
      </c>
    </row>
    <row r="66" spans="1:2">
      <c r="A66" s="75" t="s">
        <v>943</v>
      </c>
      <c r="B66" s="76">
        <v>53.28</v>
      </c>
    </row>
    <row r="67" spans="1:2">
      <c r="A67" s="75" t="s">
        <v>944</v>
      </c>
      <c r="B67" s="76">
        <v>52.83</v>
      </c>
    </row>
    <row r="68" spans="1:2">
      <c r="A68" s="75" t="s">
        <v>945</v>
      </c>
      <c r="B68" s="76">
        <v>53.14</v>
      </c>
    </row>
    <row r="69" spans="1:2">
      <c r="A69" s="75" t="s">
        <v>946</v>
      </c>
      <c r="B69" s="76">
        <v>54.07</v>
      </c>
    </row>
    <row r="70" spans="1:2">
      <c r="A70" s="75" t="s">
        <v>947</v>
      </c>
      <c r="B70" s="76">
        <v>53.49</v>
      </c>
    </row>
    <row r="71" spans="1:2">
      <c r="A71" s="75" t="s">
        <v>948</v>
      </c>
      <c r="B71" s="76">
        <v>50.84</v>
      </c>
    </row>
    <row r="72" spans="1:2">
      <c r="A72" s="75" t="s">
        <v>949</v>
      </c>
      <c r="B72" s="76">
        <v>48.68</v>
      </c>
    </row>
    <row r="73" spans="1:2">
      <c r="A73" s="75" t="s">
        <v>950</v>
      </c>
      <c r="B73" s="76">
        <v>47.93</v>
      </c>
    </row>
    <row r="74" spans="1:2">
      <c r="A74" s="75" t="s">
        <v>951</v>
      </c>
      <c r="B74" s="76">
        <v>49.42</v>
      </c>
    </row>
    <row r="75" spans="1:2">
      <c r="A75" s="75" t="s">
        <v>952</v>
      </c>
      <c r="B75" s="76">
        <v>51.25</v>
      </c>
    </row>
    <row r="76" spans="1:2">
      <c r="A76" s="75" t="s">
        <v>953</v>
      </c>
      <c r="B76" s="76">
        <v>53.07</v>
      </c>
    </row>
    <row r="77" spans="1:2">
      <c r="A77" s="75" t="s">
        <v>954</v>
      </c>
      <c r="B77" s="76">
        <v>51.11</v>
      </c>
    </row>
    <row r="78" spans="1:2">
      <c r="A78" s="75" t="s">
        <v>955</v>
      </c>
      <c r="B78" s="76">
        <v>49.24</v>
      </c>
    </row>
    <row r="79" spans="1:2">
      <c r="A79" s="75" t="s">
        <v>956</v>
      </c>
      <c r="B79" s="76">
        <v>47.27</v>
      </c>
    </row>
    <row r="80" spans="1:2">
      <c r="A80" s="75" t="s">
        <v>957</v>
      </c>
      <c r="B80" s="76">
        <v>47.14</v>
      </c>
    </row>
    <row r="81" spans="1:2">
      <c r="A81" s="75" t="s">
        <v>958</v>
      </c>
      <c r="B81" s="76">
        <v>49.18</v>
      </c>
    </row>
    <row r="82" spans="1:2">
      <c r="A82" s="75" t="s">
        <v>959</v>
      </c>
      <c r="B82" s="76">
        <v>50.44</v>
      </c>
    </row>
    <row r="83" spans="1:2">
      <c r="A83" s="75" t="s">
        <v>960</v>
      </c>
      <c r="B83" s="76">
        <v>48.51</v>
      </c>
    </row>
    <row r="84" spans="1:2">
      <c r="A84" s="75" t="s">
        <v>961</v>
      </c>
      <c r="B84" s="76">
        <v>46.55</v>
      </c>
    </row>
    <row r="85" spans="1:2">
      <c r="A85" s="75" t="s">
        <v>962</v>
      </c>
      <c r="B85" s="76">
        <v>45.11</v>
      </c>
    </row>
    <row r="86" spans="1:2">
      <c r="A86" s="75" t="s">
        <v>963</v>
      </c>
      <c r="B86" s="76">
        <v>43.18</v>
      </c>
    </row>
    <row r="87" spans="1:2">
      <c r="A87" s="75" t="s">
        <v>964</v>
      </c>
      <c r="B87" s="76">
        <v>44.66</v>
      </c>
    </row>
    <row r="88" spans="1:2">
      <c r="A88" s="75" t="s">
        <v>965</v>
      </c>
      <c r="B88" s="76">
        <v>45.58</v>
      </c>
    </row>
    <row r="89" spans="1:2">
      <c r="A89" s="75" t="s">
        <v>966</v>
      </c>
      <c r="B89" s="76">
        <v>45.71</v>
      </c>
    </row>
    <row r="90" spans="1:2">
      <c r="A90" s="75" t="s">
        <v>967</v>
      </c>
      <c r="B90" s="76">
        <v>46.33</v>
      </c>
    </row>
    <row r="91" spans="1:2">
      <c r="A91" s="75" t="s">
        <v>968</v>
      </c>
      <c r="B91" s="76">
        <v>48.54</v>
      </c>
    </row>
    <row r="92" spans="1:2">
      <c r="A92" s="75" t="s">
        <v>969</v>
      </c>
      <c r="B92" s="76">
        <v>49.4</v>
      </c>
    </row>
    <row r="93" spans="1:2">
      <c r="A93" s="75" t="s">
        <v>970</v>
      </c>
      <c r="B93" s="76">
        <v>49.05</v>
      </c>
    </row>
    <row r="94" spans="1:2">
      <c r="A94" s="75" t="s">
        <v>971</v>
      </c>
      <c r="B94" s="76">
        <v>47.53</v>
      </c>
    </row>
    <row r="95" spans="1:2">
      <c r="A95" s="75" t="s">
        <v>972</v>
      </c>
      <c r="B95" s="76">
        <v>47.78</v>
      </c>
    </row>
    <row r="96" spans="1:2">
      <c r="A96" s="75" t="s">
        <v>973</v>
      </c>
      <c r="B96" s="76">
        <v>46.71</v>
      </c>
    </row>
    <row r="97" spans="1:2">
      <c r="A97" s="75" t="s">
        <v>974</v>
      </c>
      <c r="B97" s="76">
        <v>48.61</v>
      </c>
    </row>
    <row r="98" spans="1:2">
      <c r="A98" s="75" t="s">
        <v>975</v>
      </c>
      <c r="B98" s="76">
        <v>49.07</v>
      </c>
    </row>
    <row r="99" spans="1:2">
      <c r="A99" s="75" t="s">
        <v>976</v>
      </c>
      <c r="B99" s="76">
        <v>50.3</v>
      </c>
    </row>
    <row r="100" spans="1:2">
      <c r="A100" s="75" t="s">
        <v>977</v>
      </c>
      <c r="B100" s="76">
        <v>51.9</v>
      </c>
    </row>
    <row r="101" spans="1:2">
      <c r="A101" s="75" t="s">
        <v>978</v>
      </c>
      <c r="B101" s="76">
        <v>50.13</v>
      </c>
    </row>
    <row r="102" spans="1:2">
      <c r="A102" s="75" t="s">
        <v>979</v>
      </c>
      <c r="B102" s="76">
        <v>50.74</v>
      </c>
    </row>
    <row r="103" spans="1:2">
      <c r="A103" s="75" t="s">
        <v>980</v>
      </c>
      <c r="B103" s="76">
        <v>51.79</v>
      </c>
    </row>
    <row r="104" spans="1:2">
      <c r="A104" s="75" t="s">
        <v>981</v>
      </c>
      <c r="B104" s="76">
        <v>52.71</v>
      </c>
    </row>
    <row r="105" spans="1:2">
      <c r="A105" s="75" t="s">
        <v>982</v>
      </c>
      <c r="B105" s="76">
        <v>54.69</v>
      </c>
    </row>
    <row r="106" spans="1:2">
      <c r="A106" s="75" t="s">
        <v>983</v>
      </c>
      <c r="B106" s="76">
        <v>56.99</v>
      </c>
    </row>
    <row r="107" spans="1:2">
      <c r="A107" s="75" t="s">
        <v>984</v>
      </c>
      <c r="B107" s="76">
        <v>55.8</v>
      </c>
    </row>
    <row r="108" spans="1:2">
      <c r="A108" s="75" t="s">
        <v>985</v>
      </c>
      <c r="B108" s="76">
        <v>57.59</v>
      </c>
    </row>
    <row r="109" spans="1:2">
      <c r="A109" s="75" t="s">
        <v>986</v>
      </c>
      <c r="B109" s="76">
        <v>57.74</v>
      </c>
    </row>
    <row r="110" spans="1:2">
      <c r="A110" s="75" t="s">
        <v>987</v>
      </c>
      <c r="B110" s="76">
        <v>56.97</v>
      </c>
    </row>
    <row r="111" spans="1:2">
      <c r="A111" s="75" t="s">
        <v>988</v>
      </c>
      <c r="B111" s="76">
        <v>57.38</v>
      </c>
    </row>
    <row r="112" spans="1:2">
      <c r="A112" s="75" t="s">
        <v>989</v>
      </c>
      <c r="B112" s="76">
        <v>57.88</v>
      </c>
    </row>
    <row r="113" spans="1:2">
      <c r="A113" s="75" t="s">
        <v>990</v>
      </c>
      <c r="B113" s="76">
        <v>59.85</v>
      </c>
    </row>
    <row r="114" spans="1:2">
      <c r="A114" s="75" t="s">
        <v>991</v>
      </c>
      <c r="B114" s="76">
        <v>61.45</v>
      </c>
    </row>
    <row r="115" spans="1:2">
      <c r="A115" s="75" t="s">
        <v>992</v>
      </c>
      <c r="B115" s="76">
        <v>63.37</v>
      </c>
    </row>
    <row r="116" spans="1:2">
      <c r="A116" s="75" t="s">
        <v>993</v>
      </c>
      <c r="B116" s="76">
        <v>63.82</v>
      </c>
    </row>
    <row r="117" spans="1:2">
      <c r="A117" s="75" t="s">
        <v>994</v>
      </c>
      <c r="B117" s="76">
        <v>65.099999999999994</v>
      </c>
    </row>
    <row r="118" spans="1:2">
      <c r="A118" s="75" t="s">
        <v>995</v>
      </c>
      <c r="B118" s="76">
        <v>65.06</v>
      </c>
    </row>
    <row r="119" spans="1:2">
      <c r="A119" s="75" t="s">
        <v>996</v>
      </c>
      <c r="B119" s="76">
        <v>61.71</v>
      </c>
    </row>
    <row r="120" spans="1:2">
      <c r="A120" s="75" t="s">
        <v>997</v>
      </c>
      <c r="B120" s="76">
        <v>60.42</v>
      </c>
    </row>
    <row r="121" spans="1:2">
      <c r="A121" s="75" t="s">
        <v>998</v>
      </c>
      <c r="B121" s="76">
        <v>62.33</v>
      </c>
    </row>
    <row r="122" spans="1:2">
      <c r="A122" s="75" t="s">
        <v>999</v>
      </c>
      <c r="B122" s="76">
        <v>62.24</v>
      </c>
    </row>
    <row r="123" spans="1:2">
      <c r="A123" s="75" t="s">
        <v>1000</v>
      </c>
      <c r="B123" s="76">
        <v>61.75</v>
      </c>
    </row>
    <row r="124" spans="1:2">
      <c r="A124" s="75" t="s">
        <v>1001</v>
      </c>
      <c r="B124" s="76">
        <v>61.32</v>
      </c>
    </row>
    <row r="125" spans="1:2">
      <c r="A125" s="75" t="s">
        <v>1002</v>
      </c>
      <c r="B125" s="76">
        <v>64.2</v>
      </c>
    </row>
    <row r="126" spans="1:2">
      <c r="A126" s="75" t="s">
        <v>1003</v>
      </c>
      <c r="B126" s="76">
        <v>64.94</v>
      </c>
    </row>
    <row r="127" spans="1:2">
      <c r="A127" s="75" t="s">
        <v>1004</v>
      </c>
      <c r="B127" s="76">
        <v>63.13</v>
      </c>
    </row>
    <row r="128" spans="1:2">
      <c r="A128" s="75" t="s">
        <v>1005</v>
      </c>
      <c r="B128" s="76">
        <v>66.03</v>
      </c>
    </row>
    <row r="129" spans="1:2">
      <c r="A129" s="75" t="s">
        <v>1006</v>
      </c>
      <c r="B129" s="76">
        <v>67.63</v>
      </c>
    </row>
    <row r="130" spans="1:2">
      <c r="A130" s="75" t="s">
        <v>1007</v>
      </c>
      <c r="B130" s="76">
        <v>68.16</v>
      </c>
    </row>
    <row r="131" spans="1:2">
      <c r="A131" s="75" t="s">
        <v>1008</v>
      </c>
      <c r="B131" s="76">
        <v>68.41</v>
      </c>
    </row>
    <row r="132" spans="1:2">
      <c r="A132" s="75" t="s">
        <v>1009</v>
      </c>
      <c r="B132" s="76">
        <v>70.64</v>
      </c>
    </row>
    <row r="133" spans="1:2">
      <c r="A133" s="75" t="s">
        <v>1010</v>
      </c>
      <c r="B133" s="76">
        <v>71.33</v>
      </c>
    </row>
    <row r="134" spans="1:2">
      <c r="A134" s="75" t="s">
        <v>1011</v>
      </c>
      <c r="B134" s="76">
        <v>70.930000000000007</v>
      </c>
    </row>
    <row r="135" spans="1:2">
      <c r="A135" s="75" t="s">
        <v>1012</v>
      </c>
      <c r="B135" s="76">
        <v>66.98</v>
      </c>
    </row>
    <row r="136" spans="1:2">
      <c r="A136" s="75" t="s">
        <v>1013</v>
      </c>
      <c r="B136" s="76">
        <v>65.39</v>
      </c>
    </row>
    <row r="137" spans="1:2">
      <c r="A137" s="75" t="s">
        <v>1014</v>
      </c>
      <c r="B137" s="76">
        <v>66.02</v>
      </c>
    </row>
    <row r="138" spans="1:2">
      <c r="A138" s="75" t="s">
        <v>1015</v>
      </c>
      <c r="B138" s="76">
        <v>66.38</v>
      </c>
    </row>
    <row r="139" spans="1:2">
      <c r="A139" s="75" t="s">
        <v>1016</v>
      </c>
      <c r="B139" s="76">
        <v>71.75</v>
      </c>
    </row>
    <row r="140" spans="1:2">
      <c r="A140" s="75" t="s">
        <v>1017</v>
      </c>
      <c r="B140" s="76">
        <v>73.849999999999994</v>
      </c>
    </row>
    <row r="141" spans="1:2">
      <c r="A141" s="75" t="s">
        <v>1018</v>
      </c>
      <c r="B141" s="76">
        <v>71.95</v>
      </c>
    </row>
    <row r="142" spans="1:2">
      <c r="A142" s="75" t="s">
        <v>1019</v>
      </c>
      <c r="B142" s="76">
        <v>68.87</v>
      </c>
    </row>
    <row r="143" spans="1:2">
      <c r="A143" s="75" t="s">
        <v>1020</v>
      </c>
      <c r="B143" s="76">
        <v>68.88</v>
      </c>
    </row>
    <row r="144" spans="1:2">
      <c r="A144" s="75" t="s">
        <v>1021</v>
      </c>
      <c r="B144" s="76">
        <v>68.81</v>
      </c>
    </row>
    <row r="145" spans="1:2">
      <c r="A145" s="75" t="s">
        <v>1022</v>
      </c>
      <c r="B145" s="76">
        <v>67.84</v>
      </c>
    </row>
    <row r="146" spans="1:2">
      <c r="A146" s="75" t="s">
        <v>1023</v>
      </c>
      <c r="B146" s="76">
        <v>66.06</v>
      </c>
    </row>
    <row r="147" spans="1:2">
      <c r="A147" s="75" t="s">
        <v>1024</v>
      </c>
      <c r="B147" s="76">
        <v>67.680000000000007</v>
      </c>
    </row>
    <row r="148" spans="1:2">
      <c r="A148" s="75" t="s">
        <v>1025</v>
      </c>
      <c r="B148" s="76">
        <v>69.42</v>
      </c>
    </row>
    <row r="149" spans="1:2">
      <c r="A149" s="75" t="s">
        <v>1026</v>
      </c>
      <c r="B149" s="76">
        <v>68.44</v>
      </c>
    </row>
    <row r="150" spans="1:2">
      <c r="A150" s="75" t="s">
        <v>1027</v>
      </c>
      <c r="B150" s="76">
        <v>69.11</v>
      </c>
    </row>
    <row r="151" spans="1:2">
      <c r="A151" s="75" t="s">
        <v>1028</v>
      </c>
      <c r="B151" s="76">
        <v>70.290000000000006</v>
      </c>
    </row>
    <row r="152" spans="1:2">
      <c r="A152" s="75" t="s">
        <v>1029</v>
      </c>
      <c r="B152" s="76">
        <v>72.430000000000007</v>
      </c>
    </row>
    <row r="153" spans="1:2">
      <c r="A153" s="75" t="s">
        <v>1030</v>
      </c>
      <c r="B153" s="76">
        <v>75.13</v>
      </c>
    </row>
    <row r="154" spans="1:2">
      <c r="A154" s="75" t="s">
        <v>1031</v>
      </c>
      <c r="B154" s="76">
        <v>72.8</v>
      </c>
    </row>
    <row r="155" spans="1:2">
      <c r="A155" s="75" t="s">
        <v>1032</v>
      </c>
      <c r="B155" s="76">
        <v>70.39</v>
      </c>
    </row>
    <row r="156" spans="1:2">
      <c r="A156" s="75" t="s">
        <v>1033</v>
      </c>
      <c r="B156" s="76">
        <v>67.260000000000005</v>
      </c>
    </row>
    <row r="157" spans="1:2">
      <c r="A157" s="75" t="s">
        <v>1034</v>
      </c>
      <c r="B157" s="76">
        <v>64.86</v>
      </c>
    </row>
    <row r="158" spans="1:2">
      <c r="A158" s="75" t="s">
        <v>1035</v>
      </c>
      <c r="B158" s="76">
        <v>61.34</v>
      </c>
    </row>
    <row r="159" spans="1:2">
      <c r="A159" s="75" t="s">
        <v>1036</v>
      </c>
      <c r="B159" s="76">
        <v>56.71</v>
      </c>
    </row>
    <row r="160" spans="1:2">
      <c r="A160" s="75" t="s">
        <v>1037</v>
      </c>
      <c r="B160" s="76">
        <v>53.89</v>
      </c>
    </row>
    <row r="161" spans="1:2">
      <c r="A161" s="75" t="s">
        <v>1038</v>
      </c>
      <c r="B161" s="76">
        <v>51.2</v>
      </c>
    </row>
    <row r="162" spans="1:2">
      <c r="A162" s="75" t="s">
        <v>1039</v>
      </c>
      <c r="B162" s="76">
        <v>52.49</v>
      </c>
    </row>
    <row r="163" spans="1:2">
      <c r="A163" s="75" t="s">
        <v>1040</v>
      </c>
      <c r="B163" s="76">
        <v>51.63</v>
      </c>
    </row>
    <row r="164" spans="1:2">
      <c r="A164" s="75" t="s">
        <v>1041</v>
      </c>
      <c r="B164" s="76">
        <v>46.93</v>
      </c>
    </row>
    <row r="165" spans="1:2">
      <c r="A165" s="75" t="s">
        <v>1042</v>
      </c>
      <c r="B165" s="76">
        <v>44.96</v>
      </c>
    </row>
    <row r="166" spans="1:2">
      <c r="A166" s="75" t="s">
        <v>1043</v>
      </c>
      <c r="B166" s="76">
        <v>46.82</v>
      </c>
    </row>
    <row r="167" spans="1:2">
      <c r="A167" s="75" t="s">
        <v>1044</v>
      </c>
      <c r="B167" s="76">
        <v>50.95</v>
      </c>
    </row>
    <row r="168" spans="1:2">
      <c r="A168" s="75" t="s">
        <v>1045</v>
      </c>
      <c r="B168" s="76">
        <v>52.21</v>
      </c>
    </row>
    <row r="169" spans="1:2">
      <c r="A169" s="75" t="s">
        <v>1046</v>
      </c>
      <c r="B169" s="76">
        <v>52.98</v>
      </c>
    </row>
    <row r="170" spans="1:2">
      <c r="A170" s="75" t="s">
        <v>1047</v>
      </c>
      <c r="B170" s="76">
        <v>53.79</v>
      </c>
    </row>
    <row r="171" spans="1:2">
      <c r="A171" s="75" t="s">
        <v>1048</v>
      </c>
      <c r="B171" s="76">
        <v>53.56</v>
      </c>
    </row>
    <row r="172" spans="1:2">
      <c r="A172" s="75" t="s">
        <v>1049</v>
      </c>
      <c r="B172" s="76">
        <v>54</v>
      </c>
    </row>
    <row r="173" spans="1:2">
      <c r="A173" s="75" t="s">
        <v>1050</v>
      </c>
      <c r="B173" s="76">
        <v>56.73</v>
      </c>
    </row>
    <row r="174" spans="1:2">
      <c r="A174" s="75" t="s">
        <v>1051</v>
      </c>
      <c r="B174" s="76">
        <v>56.28</v>
      </c>
    </row>
    <row r="175" spans="1:2">
      <c r="A175" s="75" t="s">
        <v>1052</v>
      </c>
      <c r="B175" s="76">
        <v>56.27</v>
      </c>
    </row>
    <row r="176" spans="1:2">
      <c r="A176" s="75" t="s">
        <v>1053</v>
      </c>
      <c r="B176" s="76">
        <v>57.82</v>
      </c>
    </row>
    <row r="177" spans="1:2">
      <c r="A177" s="75" t="s">
        <v>1054</v>
      </c>
      <c r="B177" s="76">
        <v>59.4</v>
      </c>
    </row>
    <row r="178" spans="1:2">
      <c r="A178" s="75" t="s">
        <v>1055</v>
      </c>
      <c r="B178" s="76">
        <v>59.63</v>
      </c>
    </row>
    <row r="179" spans="1:2">
      <c r="A179" s="75" t="s">
        <v>1056</v>
      </c>
      <c r="B179" s="76">
        <v>62.46</v>
      </c>
    </row>
    <row r="180" spans="1:2">
      <c r="A180" s="75" t="s">
        <v>1057</v>
      </c>
      <c r="B180" s="76">
        <v>64.12</v>
      </c>
    </row>
    <row r="181" spans="1:2">
      <c r="A181" s="75" t="s">
        <v>1058</v>
      </c>
      <c r="B181" s="76">
        <v>63.91</v>
      </c>
    </row>
    <row r="182" spans="1:2">
      <c r="A182" s="75" t="s">
        <v>1059</v>
      </c>
      <c r="B182" s="76">
        <v>65.099999999999994</v>
      </c>
    </row>
    <row r="183" spans="1:2">
      <c r="A183" s="75" t="s">
        <v>1060</v>
      </c>
      <c r="B183" s="76">
        <v>62.82</v>
      </c>
    </row>
    <row r="184" spans="1:2">
      <c r="A184" s="75" t="s">
        <v>1061</v>
      </c>
      <c r="B184" s="76">
        <v>61.86</v>
      </c>
    </row>
    <row r="185" spans="1:2">
      <c r="A185" s="75" t="s">
        <v>1062</v>
      </c>
      <c r="B185" s="76">
        <v>62.03</v>
      </c>
    </row>
    <row r="186" spans="1:2">
      <c r="A186" s="75" t="s">
        <v>1063</v>
      </c>
      <c r="B186" s="76">
        <v>60.95</v>
      </c>
    </row>
    <row r="187" spans="1:2">
      <c r="A187" s="75" t="s">
        <v>1064</v>
      </c>
      <c r="B187" s="76">
        <v>56.97</v>
      </c>
    </row>
    <row r="188" spans="1:2">
      <c r="A188" s="75" t="s">
        <v>1065</v>
      </c>
      <c r="B188" s="76">
        <v>52.94</v>
      </c>
    </row>
    <row r="189" spans="1:2">
      <c r="A189" s="75" t="s">
        <v>1066</v>
      </c>
      <c r="B189" s="76">
        <v>52.45</v>
      </c>
    </row>
    <row r="190" spans="1:2">
      <c r="A190" s="75" t="s">
        <v>1067</v>
      </c>
      <c r="B190" s="76">
        <v>54.92</v>
      </c>
    </row>
    <row r="191" spans="1:2">
      <c r="A191" s="75" t="s">
        <v>1068</v>
      </c>
      <c r="B191" s="76">
        <v>58.64</v>
      </c>
    </row>
    <row r="192" spans="1:2">
      <c r="A192" s="75" t="s">
        <v>1069</v>
      </c>
      <c r="B192" s="76">
        <v>57.66</v>
      </c>
    </row>
    <row r="193" spans="1:2">
      <c r="A193" s="75" t="s">
        <v>1070</v>
      </c>
      <c r="B193" s="76">
        <v>59.4</v>
      </c>
    </row>
    <row r="194" spans="1:2">
      <c r="A194" s="75" t="s">
        <v>1071</v>
      </c>
      <c r="B194" s="76">
        <v>56.95</v>
      </c>
    </row>
    <row r="195" spans="1:2">
      <c r="A195" s="75" t="s">
        <v>1072</v>
      </c>
      <c r="B195" s="76">
        <v>56.25</v>
      </c>
    </row>
    <row r="196" spans="1:2">
      <c r="A196" s="75" t="s">
        <v>1073</v>
      </c>
      <c r="B196" s="76">
        <v>56.59</v>
      </c>
    </row>
    <row r="197" spans="1:2">
      <c r="A197" s="75" t="s">
        <v>1074</v>
      </c>
      <c r="B197" s="76">
        <v>53.59</v>
      </c>
    </row>
    <row r="198" spans="1:2">
      <c r="A198" s="75" t="s">
        <v>1075</v>
      </c>
      <c r="B198" s="76">
        <v>55.22</v>
      </c>
    </row>
    <row r="199" spans="1:2">
      <c r="A199" s="75" t="s">
        <v>1076</v>
      </c>
      <c r="B199" s="76">
        <v>55.51</v>
      </c>
    </row>
    <row r="200" spans="1:2">
      <c r="A200" s="75" t="s">
        <v>1077</v>
      </c>
      <c r="B200" s="76">
        <v>55.43</v>
      </c>
    </row>
    <row r="201" spans="1:2">
      <c r="A201" s="75" t="s">
        <v>1078</v>
      </c>
      <c r="B201" s="76">
        <v>55.7</v>
      </c>
    </row>
    <row r="202" spans="1:2">
      <c r="A202" s="75" t="s">
        <v>1079</v>
      </c>
      <c r="B202" s="76">
        <v>56.37</v>
      </c>
    </row>
    <row r="203" spans="1:2">
      <c r="A203" s="75" t="s">
        <v>1080</v>
      </c>
      <c r="B203" s="76">
        <v>59.14</v>
      </c>
    </row>
    <row r="204" spans="1:2">
      <c r="A204" s="75" t="s">
        <v>1081</v>
      </c>
      <c r="B204" s="76">
        <v>56.93</v>
      </c>
    </row>
    <row r="205" spans="1:2">
      <c r="A205" s="75" t="s">
        <v>1082</v>
      </c>
      <c r="B205" s="76">
        <v>53.2</v>
      </c>
    </row>
    <row r="206" spans="1:2">
      <c r="A206" s="75" t="s">
        <v>1083</v>
      </c>
      <c r="B206" s="76">
        <v>53.36</v>
      </c>
    </row>
    <row r="207" spans="1:2">
      <c r="A207" s="75" t="s">
        <v>1084</v>
      </c>
      <c r="B207" s="76">
        <v>53.43</v>
      </c>
    </row>
    <row r="208" spans="1:2">
      <c r="A208" s="75" t="s">
        <v>1085</v>
      </c>
      <c r="B208" s="76">
        <v>55.25</v>
      </c>
    </row>
    <row r="209" spans="1:2">
      <c r="A209" s="75" t="s">
        <v>1086</v>
      </c>
      <c r="B209" s="76">
        <v>55.3</v>
      </c>
    </row>
    <row r="210" spans="1:2">
      <c r="A210" s="75" t="s">
        <v>1087</v>
      </c>
      <c r="B210" s="76">
        <v>56.94</v>
      </c>
    </row>
    <row r="211" spans="1:2">
      <c r="A211" s="75" t="s">
        <v>1088</v>
      </c>
      <c r="B211" s="76">
        <v>57.18</v>
      </c>
    </row>
    <row r="212" spans="1:2">
      <c r="A212" s="75" t="s">
        <v>1089</v>
      </c>
      <c r="B212" s="76">
        <v>57.04</v>
      </c>
    </row>
    <row r="213" spans="1:2">
      <c r="A213" s="75" t="s">
        <v>1090</v>
      </c>
      <c r="B213" s="76">
        <v>57.45</v>
      </c>
    </row>
    <row r="214" spans="1:2">
      <c r="A214" s="75" t="s">
        <v>1091</v>
      </c>
      <c r="B214" s="76">
        <v>57.61</v>
      </c>
    </row>
    <row r="215" spans="1:2">
      <c r="A215" s="75" t="s">
        <v>1092</v>
      </c>
      <c r="B215" s="76">
        <v>59.17</v>
      </c>
    </row>
    <row r="216" spans="1:2">
      <c r="A216" s="75" t="s">
        <v>1093</v>
      </c>
      <c r="B216" s="76">
        <v>60.66</v>
      </c>
    </row>
    <row r="217" spans="1:2">
      <c r="A217" s="75" t="s">
        <v>1094</v>
      </c>
      <c r="B217" s="76">
        <v>61.31</v>
      </c>
    </row>
    <row r="218" spans="1:2">
      <c r="A218" s="75" t="s">
        <v>1095</v>
      </c>
      <c r="B218" s="76">
        <v>61.77</v>
      </c>
    </row>
    <row r="219" spans="1:2">
      <c r="A219" s="75" t="s">
        <v>1096</v>
      </c>
      <c r="B219" s="76">
        <v>60.84</v>
      </c>
    </row>
    <row r="220" spans="1:2">
      <c r="A220" s="75" t="s">
        <v>1097</v>
      </c>
      <c r="B220" s="76">
        <v>58.35</v>
      </c>
    </row>
    <row r="221" spans="1:2">
      <c r="A221" s="75" t="s">
        <v>1098</v>
      </c>
      <c r="B221" s="76">
        <v>56.06</v>
      </c>
    </row>
    <row r="222" spans="1:2">
      <c r="A222" s="75" t="s">
        <v>1099</v>
      </c>
      <c r="B222" s="76">
        <v>52.89</v>
      </c>
    </row>
    <row r="223" spans="1:2">
      <c r="A223" s="75" t="s">
        <v>1100</v>
      </c>
      <c r="B223" s="76">
        <v>50.39</v>
      </c>
    </row>
    <row r="224" spans="1:2">
      <c r="A224" s="75" t="s">
        <v>1101</v>
      </c>
      <c r="B224" s="76">
        <v>51.01</v>
      </c>
    </row>
    <row r="225" spans="1:2">
      <c r="A225" s="75" t="s">
        <v>1102</v>
      </c>
      <c r="B225" s="76">
        <v>53.23</v>
      </c>
    </row>
    <row r="226" spans="1:2">
      <c r="A226" s="75" t="s">
        <v>1103</v>
      </c>
      <c r="B226" s="76">
        <v>48.34</v>
      </c>
    </row>
    <row r="227" spans="1:2">
      <c r="A227" s="75" t="s">
        <v>1104</v>
      </c>
      <c r="B227" s="76">
        <v>45.88</v>
      </c>
    </row>
    <row r="228" spans="1:2">
      <c r="A228" s="75" t="s">
        <v>1105</v>
      </c>
      <c r="B228" s="76">
        <v>32.43</v>
      </c>
    </row>
    <row r="229" spans="1:2">
      <c r="A229" s="75" t="s">
        <v>1106</v>
      </c>
      <c r="B229" s="76">
        <v>24.56</v>
      </c>
    </row>
    <row r="230" spans="1:2">
      <c r="A230" s="75" t="s">
        <v>1107</v>
      </c>
      <c r="B230" s="76">
        <v>23.49</v>
      </c>
    </row>
    <row r="231" spans="1:2">
      <c r="A231" s="75" t="s">
        <v>1108</v>
      </c>
      <c r="B231" s="76">
        <v>23.07</v>
      </c>
    </row>
    <row r="232" spans="1:2">
      <c r="A232" s="75" t="s">
        <v>1109</v>
      </c>
      <c r="B232" s="76">
        <v>24.97</v>
      </c>
    </row>
    <row r="233" spans="1:2">
      <c r="A233" s="75" t="s">
        <v>1110</v>
      </c>
      <c r="B233" s="76">
        <v>20.25</v>
      </c>
    </row>
    <row r="234" spans="1:2">
      <c r="A234" s="75" t="s">
        <v>1111</v>
      </c>
      <c r="B234" s="76">
        <v>8.85</v>
      </c>
    </row>
    <row r="235" spans="1:2">
      <c r="A235" s="75" t="s">
        <v>1112</v>
      </c>
      <c r="B235" s="76">
        <v>16.059999999999999</v>
      </c>
    </row>
    <row r="236" spans="1:2">
      <c r="A236" s="75" t="s">
        <v>1113</v>
      </c>
      <c r="B236" s="76">
        <v>23.71</v>
      </c>
    </row>
    <row r="237" spans="1:2">
      <c r="A237" s="75" t="s">
        <v>1114</v>
      </c>
      <c r="B237" s="76">
        <v>26.55</v>
      </c>
    </row>
    <row r="238" spans="1:2">
      <c r="A238" s="75" t="s">
        <v>1115</v>
      </c>
      <c r="B238" s="76">
        <v>33.24</v>
      </c>
    </row>
    <row r="239" spans="1:2">
      <c r="A239" s="75" t="s">
        <v>1116</v>
      </c>
      <c r="B239" s="76">
        <v>33.840000000000003</v>
      </c>
    </row>
    <row r="240" spans="1:2">
      <c r="A240" s="75" t="s">
        <v>1117</v>
      </c>
      <c r="B240" s="76">
        <v>37.1</v>
      </c>
    </row>
    <row r="241" spans="1:2">
      <c r="A241" s="75" t="s">
        <v>1118</v>
      </c>
      <c r="B241" s="76">
        <v>37.68</v>
      </c>
    </row>
    <row r="242" spans="1:2">
      <c r="A242" s="75" t="s">
        <v>1119</v>
      </c>
      <c r="B242" s="76">
        <v>38.19</v>
      </c>
    </row>
    <row r="243" spans="1:2">
      <c r="A243" s="75" t="s">
        <v>1120</v>
      </c>
      <c r="B243" s="76">
        <v>39.18</v>
      </c>
    </row>
    <row r="244" spans="1:2">
      <c r="A244" s="75" t="s">
        <v>1121</v>
      </c>
      <c r="B244" s="76">
        <v>39.86</v>
      </c>
    </row>
    <row r="245" spans="1:2">
      <c r="A245" s="75" t="s">
        <v>1122</v>
      </c>
      <c r="B245" s="76">
        <v>40.43</v>
      </c>
    </row>
    <row r="246" spans="1:2">
      <c r="A246" s="75" t="s">
        <v>1123</v>
      </c>
      <c r="B246" s="76">
        <v>40.47</v>
      </c>
    </row>
    <row r="247" spans="1:2">
      <c r="A247" s="75" t="s">
        <v>1124</v>
      </c>
      <c r="B247" s="76">
        <v>41.35</v>
      </c>
    </row>
    <row r="248" spans="1:2">
      <c r="A248" s="75" t="s">
        <v>1125</v>
      </c>
      <c r="B248" s="76">
        <v>40.96</v>
      </c>
    </row>
    <row r="249" spans="1:2">
      <c r="A249" s="75" t="s">
        <v>1126</v>
      </c>
      <c r="B249" s="76">
        <v>41.61</v>
      </c>
    </row>
    <row r="250" spans="1:2">
      <c r="A250" s="75" t="s">
        <v>1127</v>
      </c>
      <c r="B250" s="76">
        <v>42.15</v>
      </c>
    </row>
    <row r="251" spans="1:2">
      <c r="A251" s="75" t="s">
        <v>1128</v>
      </c>
      <c r="B251" s="76">
        <v>42.6</v>
      </c>
    </row>
    <row r="252" spans="1:2">
      <c r="A252" s="75" t="s">
        <v>1129</v>
      </c>
      <c r="B252" s="76">
        <v>43.03</v>
      </c>
    </row>
    <row r="253" spans="1:2">
      <c r="A253" s="75" t="s">
        <v>1130</v>
      </c>
      <c r="B253" s="76">
        <v>41.64</v>
      </c>
    </row>
    <row r="254" spans="1:2">
      <c r="A254" s="75" t="s">
        <v>1131</v>
      </c>
      <c r="B254" s="76">
        <v>37.25</v>
      </c>
    </row>
    <row r="255" spans="1:2">
      <c r="A255" s="75" t="s">
        <v>1132</v>
      </c>
      <c r="B255" s="76">
        <v>39.549999999999997</v>
      </c>
    </row>
    <row r="256" spans="1:2">
      <c r="A256" s="75" t="s">
        <v>1133</v>
      </c>
      <c r="B256" s="76">
        <v>39.79</v>
      </c>
    </row>
    <row r="257" spans="1:2">
      <c r="A257" s="75" t="s">
        <v>1134</v>
      </c>
      <c r="B257" s="76">
        <v>39.020000000000003</v>
      </c>
    </row>
    <row r="258" spans="1:2">
      <c r="A258" s="75" t="s">
        <v>1135</v>
      </c>
      <c r="B258" s="76">
        <v>40.200000000000003</v>
      </c>
    </row>
    <row r="259" spans="1:2">
      <c r="A259" s="75" t="s">
        <v>1136</v>
      </c>
      <c r="B259" s="76">
        <v>40.5</v>
      </c>
    </row>
    <row r="260" spans="1:2">
      <c r="A260" s="75" t="s">
        <v>1137</v>
      </c>
      <c r="B260" s="76">
        <v>40.51</v>
      </c>
    </row>
    <row r="261" spans="1:2">
      <c r="A261" s="75" t="s">
        <v>1138</v>
      </c>
      <c r="B261" s="76">
        <v>37.35</v>
      </c>
    </row>
    <row r="262" spans="1:2">
      <c r="A262" s="75" t="s">
        <v>1139</v>
      </c>
      <c r="B262" s="76">
        <v>38.08</v>
      </c>
    </row>
    <row r="263" spans="1:2">
      <c r="A263" s="75" t="s">
        <v>1140</v>
      </c>
      <c r="B263" s="76">
        <v>40.82</v>
      </c>
    </row>
    <row r="264" spans="1:2">
      <c r="A264" s="75" t="s">
        <v>1141</v>
      </c>
      <c r="B264" s="76">
        <v>41.68</v>
      </c>
    </row>
    <row r="265" spans="1:2">
      <c r="A265" s="75" t="s">
        <v>1142</v>
      </c>
      <c r="B265" s="76">
        <v>44.76</v>
      </c>
    </row>
    <row r="266" spans="1:2">
      <c r="A266" s="75" t="s">
        <v>1143</v>
      </c>
      <c r="B266" s="76">
        <v>45.23</v>
      </c>
    </row>
    <row r="267" spans="1:2">
      <c r="A267" s="75" t="s">
        <v>1144</v>
      </c>
      <c r="B267" s="76">
        <v>46.09</v>
      </c>
    </row>
    <row r="268" spans="1:2">
      <c r="A268" s="75" t="s">
        <v>1145</v>
      </c>
      <c r="B268" s="76">
        <v>48</v>
      </c>
    </row>
    <row r="269" spans="1:2">
      <c r="A269" s="75" t="s">
        <v>1146</v>
      </c>
      <c r="B269" s="76">
        <v>47.73</v>
      </c>
    </row>
    <row r="270" spans="1:2">
      <c r="A270" s="75" t="s">
        <v>1147</v>
      </c>
      <c r="B270" s="76">
        <v>48.13</v>
      </c>
    </row>
    <row r="271" spans="1:2">
      <c r="A271" s="75" t="s">
        <v>1148</v>
      </c>
      <c r="B271" s="76">
        <v>50.26</v>
      </c>
    </row>
    <row r="272" spans="1:2">
      <c r="A272" s="75" t="s">
        <v>1149</v>
      </c>
      <c r="B272" s="76">
        <v>52.82</v>
      </c>
    </row>
    <row r="273" spans="1:2">
      <c r="A273" s="75" t="s">
        <v>1150</v>
      </c>
      <c r="B273" s="76">
        <v>52.83</v>
      </c>
    </row>
    <row r="274" spans="1:2">
      <c r="A274" s="75" t="s">
        <v>1151</v>
      </c>
      <c r="B274" s="76">
        <v>52.5</v>
      </c>
    </row>
    <row r="275" spans="1:2">
      <c r="A275" s="75" t="s">
        <v>1152</v>
      </c>
      <c r="B275" s="76">
        <v>55.61</v>
      </c>
    </row>
    <row r="276" spans="1:2">
      <c r="A276" s="75" t="s">
        <v>1153</v>
      </c>
      <c r="B276" s="76">
        <v>58.5</v>
      </c>
    </row>
    <row r="277" spans="1:2">
      <c r="A277" s="75" t="s">
        <v>1154</v>
      </c>
      <c r="B277" s="76">
        <v>60.28</v>
      </c>
    </row>
    <row r="278" spans="1:2">
      <c r="A278" s="75" t="s">
        <v>1155</v>
      </c>
      <c r="B278" s="76">
        <v>62.29</v>
      </c>
    </row>
    <row r="279" spans="1:2">
      <c r="A279" s="75" t="s">
        <v>1156</v>
      </c>
      <c r="B279" s="76">
        <v>62.21</v>
      </c>
    </row>
    <row r="280" spans="1:2">
      <c r="A280" s="75" t="s">
        <v>1157</v>
      </c>
      <c r="B280" s="76">
        <v>64.930000000000007</v>
      </c>
    </row>
    <row r="281" spans="1:2">
      <c r="A281" s="75" t="s">
        <v>1158</v>
      </c>
      <c r="B281" s="76">
        <v>63.13</v>
      </c>
    </row>
    <row r="282" spans="1:2">
      <c r="A282" s="75" t="s">
        <v>1159</v>
      </c>
      <c r="B282" s="76">
        <v>59.76</v>
      </c>
    </row>
    <row r="283" spans="1:2">
      <c r="A283" s="75" t="s">
        <v>1160</v>
      </c>
      <c r="B283" s="76">
        <v>60.68</v>
      </c>
    </row>
    <row r="284" spans="1:2">
      <c r="A284" s="75" t="s">
        <v>1161</v>
      </c>
      <c r="B284" s="76">
        <v>59.34</v>
      </c>
    </row>
    <row r="285" spans="1:2">
      <c r="A285" s="75" t="s">
        <v>1162</v>
      </c>
      <c r="B285" s="76">
        <v>61.84</v>
      </c>
    </row>
    <row r="286" spans="1:2">
      <c r="A286" s="75" t="s">
        <v>1163</v>
      </c>
      <c r="B286" s="76">
        <v>62.18</v>
      </c>
    </row>
    <row r="287" spans="1:2">
      <c r="A287" s="75" t="s">
        <v>1164</v>
      </c>
      <c r="B287" s="76">
        <v>63.4</v>
      </c>
    </row>
    <row r="288" spans="1:2">
      <c r="A288" s="75" t="s">
        <v>1165</v>
      </c>
      <c r="B288" s="76">
        <v>65.13</v>
      </c>
    </row>
    <row r="289" spans="1:2">
      <c r="A289" s="75" t="s">
        <v>1166</v>
      </c>
      <c r="B289" s="76">
        <v>65.069999999999993</v>
      </c>
    </row>
    <row r="290" spans="1:2">
      <c r="A290" s="75" t="s">
        <v>1167</v>
      </c>
      <c r="B290" s="76">
        <v>64.16</v>
      </c>
    </row>
    <row r="291" spans="1:2">
      <c r="A291" s="75" t="s">
        <v>1168</v>
      </c>
      <c r="B291" s="76">
        <v>66.33</v>
      </c>
    </row>
    <row r="292" spans="1:2">
      <c r="A292" s="75" t="s">
        <v>1169</v>
      </c>
      <c r="B292" s="76">
        <v>68.760000000000005</v>
      </c>
    </row>
    <row r="293" spans="1:2">
      <c r="A293" s="75" t="s">
        <v>1170</v>
      </c>
      <c r="B293" s="76">
        <v>69.97</v>
      </c>
    </row>
    <row r="294" spans="1:2">
      <c r="A294" s="75" t="s">
        <v>1171</v>
      </c>
      <c r="B294" s="76">
        <v>71.58</v>
      </c>
    </row>
    <row r="295" spans="1:2">
      <c r="A295" s="75" t="s">
        <v>1172</v>
      </c>
      <c r="B295" s="76">
        <v>73.45</v>
      </c>
    </row>
    <row r="296" spans="1:2">
      <c r="A296" s="75" t="s">
        <v>1173</v>
      </c>
      <c r="B296" s="76">
        <v>73.959999999999994</v>
      </c>
    </row>
    <row r="297" spans="1:2">
      <c r="A297" s="75" t="s">
        <v>1174</v>
      </c>
      <c r="B297" s="76">
        <v>73.45</v>
      </c>
    </row>
    <row r="298" spans="1:2">
      <c r="A298" s="75" t="s">
        <v>1175</v>
      </c>
      <c r="B298" s="76">
        <v>73.05</v>
      </c>
    </row>
    <row r="299" spans="1:2">
      <c r="A299" s="75" t="s">
        <v>1176</v>
      </c>
      <c r="B299" s="76">
        <v>69.59</v>
      </c>
    </row>
    <row r="300" spans="1:2">
      <c r="A300" s="75" t="s">
        <v>1177</v>
      </c>
      <c r="B300" s="76">
        <v>72.73</v>
      </c>
    </row>
    <row r="301" spans="1:2">
      <c r="A301" s="75" t="s">
        <v>1178</v>
      </c>
      <c r="B301" s="76">
        <v>69.34</v>
      </c>
    </row>
    <row r="302" spans="1:2">
      <c r="A302" s="75" t="s">
        <v>1179</v>
      </c>
      <c r="B302" s="76">
        <v>68.33</v>
      </c>
    </row>
    <row r="303" spans="1:2">
      <c r="A303" s="75" t="s">
        <v>1180</v>
      </c>
      <c r="B303" s="76">
        <v>64.930000000000007</v>
      </c>
    </row>
    <row r="304" spans="1:2">
      <c r="A304" s="75" t="s">
        <v>1181</v>
      </c>
      <c r="B304" s="76">
        <v>67.52</v>
      </c>
    </row>
    <row r="305" spans="1:2">
      <c r="A305" s="75" t="s">
        <v>1182</v>
      </c>
      <c r="B305" s="76">
        <v>68.95</v>
      </c>
    </row>
    <row r="306" spans="1:2">
      <c r="A306" s="75" t="s">
        <v>1183</v>
      </c>
      <c r="B306" s="76">
        <v>68.849999999999994</v>
      </c>
    </row>
    <row r="307" spans="1:2">
      <c r="A307" s="75" t="s">
        <v>1184</v>
      </c>
      <c r="B307" s="76">
        <v>71.72</v>
      </c>
    </row>
    <row r="308" spans="1:2">
      <c r="A308" s="75" t="s">
        <v>1185</v>
      </c>
      <c r="B308" s="76">
        <v>72.03</v>
      </c>
    </row>
    <row r="309" spans="1:2">
      <c r="A309" s="75" t="s">
        <v>1186</v>
      </c>
      <c r="B309" s="76">
        <v>75.069999999999993</v>
      </c>
    </row>
    <row r="310" spans="1:2">
      <c r="A310" s="75" t="s">
        <v>1187</v>
      </c>
      <c r="B310" s="76">
        <v>78.41</v>
      </c>
    </row>
    <row r="311" spans="1:2">
      <c r="A311" s="75" t="s">
        <v>1188</v>
      </c>
      <c r="B311" s="76">
        <v>81.150000000000006</v>
      </c>
    </row>
    <row r="312" spans="1:2">
      <c r="A312" s="75" t="s">
        <v>1189</v>
      </c>
      <c r="B312" s="76">
        <v>83.23</v>
      </c>
    </row>
    <row r="313" spans="1:2">
      <c r="A313" s="75" t="s">
        <v>1190</v>
      </c>
      <c r="B313" s="76">
        <v>83.3</v>
      </c>
    </row>
    <row r="314" spans="1:2">
      <c r="A314" s="75" t="s">
        <v>1191</v>
      </c>
      <c r="B314" s="76">
        <v>81.48</v>
      </c>
    </row>
    <row r="315" spans="1:2">
      <c r="A315" s="75" t="s">
        <v>1192</v>
      </c>
      <c r="B315" s="76">
        <v>82</v>
      </c>
    </row>
    <row r="316" spans="1:2">
      <c r="A316" s="75" t="s">
        <v>1193</v>
      </c>
      <c r="B316" s="76">
        <v>78.94</v>
      </c>
    </row>
    <row r="317" spans="1:2">
      <c r="A317" s="75" t="s">
        <v>1194</v>
      </c>
      <c r="B317" s="76">
        <v>75.37</v>
      </c>
    </row>
    <row r="318" spans="1:2">
      <c r="A318" s="75" t="s">
        <v>1195</v>
      </c>
      <c r="B318" s="76">
        <v>67.27</v>
      </c>
    </row>
    <row r="319" spans="1:2">
      <c r="A319" s="75" t="s">
        <v>1196</v>
      </c>
      <c r="B319" s="76">
        <v>71.400000000000006</v>
      </c>
    </row>
    <row r="320" spans="1:2">
      <c r="A320" s="75" t="s">
        <v>1197</v>
      </c>
      <c r="B320" s="76">
        <v>71.02</v>
      </c>
    </row>
    <row r="321" spans="1:2">
      <c r="A321" s="75" t="s">
        <v>1198</v>
      </c>
      <c r="B321" s="76">
        <v>71.69</v>
      </c>
    </row>
    <row r="322" spans="1:2">
      <c r="A322" s="75" t="s">
        <v>1199</v>
      </c>
      <c r="B322" s="76">
        <v>76.099999999999994</v>
      </c>
    </row>
    <row r="323" spans="1:2">
      <c r="A323" s="75" t="s">
        <v>1200</v>
      </c>
      <c r="B323" s="76">
        <v>77.8</v>
      </c>
    </row>
    <row r="324" spans="1:2">
      <c r="A324" s="75" t="s">
        <v>1201</v>
      </c>
      <c r="B324" s="76">
        <v>81.7</v>
      </c>
    </row>
    <row r="325" spans="1:2">
      <c r="A325" s="75" t="s">
        <v>1202</v>
      </c>
      <c r="B325" s="76">
        <v>85.98</v>
      </c>
    </row>
    <row r="326" spans="1:2">
      <c r="A326" s="75" t="s">
        <v>1203</v>
      </c>
      <c r="B326" s="76">
        <v>86.19</v>
      </c>
    </row>
    <row r="327" spans="1:2">
      <c r="A327" s="75" t="s">
        <v>1204</v>
      </c>
      <c r="B327" s="76">
        <v>89.33</v>
      </c>
    </row>
    <row r="328" spans="1:2">
      <c r="A328" s="75" t="s">
        <v>1205</v>
      </c>
      <c r="B328" s="76">
        <v>91.08</v>
      </c>
    </row>
    <row r="329" spans="1:2">
      <c r="A329" s="75" t="s">
        <v>1206</v>
      </c>
      <c r="B329" s="76">
        <v>92.17</v>
      </c>
    </row>
    <row r="330" spans="1:2">
      <c r="A330" s="75" t="s">
        <v>1207</v>
      </c>
      <c r="B330" s="76">
        <v>92.36</v>
      </c>
    </row>
    <row r="331" spans="1:2">
      <c r="A331" s="75" t="s">
        <v>1208</v>
      </c>
      <c r="B331" s="76">
        <v>107.32</v>
      </c>
    </row>
    <row r="332" spans="1:2">
      <c r="A332" s="75" t="s">
        <v>1209</v>
      </c>
      <c r="B332" s="76">
        <v>113.92</v>
      </c>
    </row>
    <row r="333" spans="1:2">
      <c r="A333" s="75" t="s">
        <v>1210</v>
      </c>
      <c r="B333" s="76">
        <v>100.26</v>
      </c>
    </row>
    <row r="334" spans="1:2">
      <c r="A334" s="75" t="s">
        <v>1211</v>
      </c>
      <c r="B334" s="76">
        <v>112.43</v>
      </c>
    </row>
    <row r="335" spans="1:2">
      <c r="A335" s="75" t="s">
        <v>1212</v>
      </c>
      <c r="B335" s="76">
        <v>103.35</v>
      </c>
    </row>
    <row r="336" spans="1:2">
      <c r="A336" s="75" t="s">
        <v>1213</v>
      </c>
      <c r="B336" s="76">
        <v>99.34</v>
      </c>
    </row>
    <row r="337" spans="1:2">
      <c r="A337" s="75" t="s">
        <v>1214</v>
      </c>
      <c r="B337" s="76">
        <v>101.71</v>
      </c>
    </row>
    <row r="338" spans="1:2">
      <c r="A338" s="75" t="s">
        <v>1215</v>
      </c>
      <c r="B338" s="76">
        <v>103.73</v>
      </c>
    </row>
    <row r="339" spans="1:2">
      <c r="A339" s="75" t="s">
        <v>1216</v>
      </c>
      <c r="B339" s="76">
        <v>102.35</v>
      </c>
    </row>
    <row r="340" spans="1:2">
      <c r="A340" s="75" t="s">
        <v>1217</v>
      </c>
      <c r="B340" s="76">
        <v>107.08</v>
      </c>
    </row>
    <row r="341" spans="1:2">
      <c r="A341" s="75" t="s">
        <v>1218</v>
      </c>
      <c r="B341" s="76">
        <v>104.84</v>
      </c>
    </row>
    <row r="342" spans="1:2">
      <c r="A342" s="75" t="s">
        <v>1219</v>
      </c>
      <c r="B342" s="76">
        <v>112.23</v>
      </c>
    </row>
    <row r="343" spans="1:2">
      <c r="A343" s="75" t="s">
        <v>1220</v>
      </c>
      <c r="B343" s="76">
        <v>112.18</v>
      </c>
    </row>
    <row r="344" spans="1:2">
      <c r="A344" s="75" t="s">
        <v>1221</v>
      </c>
      <c r="B344" s="76">
        <v>116.97</v>
      </c>
    </row>
    <row r="345" spans="1:2">
      <c r="A345" s="75" t="s">
        <v>1222</v>
      </c>
      <c r="B345" s="76">
        <v>120.7</v>
      </c>
    </row>
    <row r="346" spans="1:2">
      <c r="A346" s="75" t="s">
        <v>1223</v>
      </c>
      <c r="B346" s="76">
        <v>116.68</v>
      </c>
    </row>
    <row r="347" spans="1:2">
      <c r="A347" s="75" t="s">
        <v>1224</v>
      </c>
      <c r="B347" s="76">
        <v>106.51</v>
      </c>
    </row>
    <row r="348" spans="1:2">
      <c r="A348" s="75" t="s">
        <v>1225</v>
      </c>
      <c r="B348" s="76">
        <v>109.15</v>
      </c>
    </row>
    <row r="349" spans="1:2">
      <c r="A349" s="75" t="s">
        <v>1226</v>
      </c>
      <c r="B349" s="76">
        <v>101.16</v>
      </c>
    </row>
    <row r="350" spans="1:2">
      <c r="A350" s="75" t="s">
        <v>1227</v>
      </c>
      <c r="B350" s="76">
        <v>97.91</v>
      </c>
    </row>
    <row r="351" spans="1:2">
      <c r="A351" s="75" t="s">
        <v>1228</v>
      </c>
      <c r="B351" s="76">
        <v>100.04</v>
      </c>
    </row>
    <row r="352" spans="1:2">
      <c r="A352" s="75" t="s">
        <v>1229</v>
      </c>
      <c r="B352" s="76">
        <v>97.14</v>
      </c>
    </row>
    <row r="353" spans="1:2">
      <c r="A353" s="75" t="s">
        <v>1230</v>
      </c>
      <c r="B353" s="76">
        <v>91.03</v>
      </c>
    </row>
    <row r="354" spans="1:2">
      <c r="A354" s="75" t="s">
        <v>1231</v>
      </c>
      <c r="B354" s="76">
        <v>91.69</v>
      </c>
    </row>
    <row r="355" spans="1:2">
      <c r="A355" s="75" t="s">
        <v>1232</v>
      </c>
      <c r="B355" s="76">
        <v>88.52</v>
      </c>
    </row>
    <row r="356" spans="1:2">
      <c r="A356" s="75" t="s">
        <v>1233</v>
      </c>
      <c r="B356" s="76">
        <v>93.16</v>
      </c>
    </row>
    <row r="357" spans="1:2">
      <c r="A357" s="75" t="s">
        <v>1234</v>
      </c>
      <c r="B357" s="76">
        <v>90.34</v>
      </c>
    </row>
    <row r="358" spans="1:2">
      <c r="A358" s="75" t="s">
        <v>1235</v>
      </c>
      <c r="B358" s="76">
        <v>84.36</v>
      </c>
    </row>
    <row r="359" spans="1:2">
      <c r="A359" s="75" t="s">
        <v>1236</v>
      </c>
      <c r="B359" s="76">
        <v>87.03</v>
      </c>
    </row>
    <row r="360" spans="1:2">
      <c r="A360" s="75" t="s">
        <v>1237</v>
      </c>
      <c r="B360" s="76">
        <v>83.11</v>
      </c>
    </row>
    <row r="361" spans="1:2">
      <c r="A361" s="75" t="s">
        <v>1238</v>
      </c>
      <c r="B361" s="76">
        <v>79.510000000000005</v>
      </c>
    </row>
    <row r="362" spans="1:2">
      <c r="A362" s="75" t="s">
        <v>1239</v>
      </c>
      <c r="B362" s="76">
        <v>87.98</v>
      </c>
    </row>
    <row r="363" spans="1:2">
      <c r="A363" s="75" t="s">
        <v>1240</v>
      </c>
      <c r="B363" s="76">
        <v>88.26</v>
      </c>
    </row>
    <row r="364" spans="1:2">
      <c r="A364" s="75" t="s">
        <v>1241</v>
      </c>
      <c r="B364" s="76">
        <v>85.24</v>
      </c>
    </row>
    <row r="365" spans="1:2">
      <c r="A365" s="75" t="s">
        <v>1242</v>
      </c>
      <c r="B365" s="76">
        <v>87.01</v>
      </c>
    </row>
    <row r="366" spans="1:2">
      <c r="A366" s="75" t="s">
        <v>1243</v>
      </c>
      <c r="B366" s="76">
        <v>88.94</v>
      </c>
    </row>
    <row r="367" spans="1:2">
      <c r="A367" s="75" t="s">
        <v>1244</v>
      </c>
      <c r="B367" s="76">
        <v>88.25</v>
      </c>
    </row>
    <row r="368" spans="1:2">
      <c r="A368" s="75" t="s">
        <v>1245</v>
      </c>
      <c r="B368" s="76">
        <v>83.91</v>
      </c>
    </row>
    <row r="369" spans="1:2">
      <c r="A369" s="75" t="s">
        <v>1246</v>
      </c>
      <c r="B369" s="76">
        <v>78.760000000000005</v>
      </c>
    </row>
    <row r="370" spans="1:2">
      <c r="A370" s="75" t="s">
        <v>1247</v>
      </c>
      <c r="B370" s="76">
        <v>79.540000000000006</v>
      </c>
    </row>
    <row r="371" spans="1:2">
      <c r="A371" s="75" t="s">
        <v>1248</v>
      </c>
      <c r="B371" s="76">
        <v>73.52</v>
      </c>
    </row>
    <row r="372" spans="1:2">
      <c r="A372" s="75" t="s">
        <v>1249</v>
      </c>
      <c r="B372" s="76">
        <v>75.36</v>
      </c>
    </row>
    <row r="373" spans="1:2">
      <c r="A373" s="75" t="s">
        <v>1250</v>
      </c>
      <c r="B373" s="76">
        <v>77.540000000000006</v>
      </c>
    </row>
    <row r="374" spans="1:2">
      <c r="A374" s="75" t="s">
        <v>1251</v>
      </c>
      <c r="B374" s="76">
        <v>79.489999999999995</v>
      </c>
    </row>
    <row r="375" spans="1:2">
      <c r="A375" s="75" t="s">
        <v>1252</v>
      </c>
      <c r="B375" s="76">
        <v>74.52</v>
      </c>
    </row>
    <row r="376" spans="1:2">
      <c r="A376" s="75" t="s">
        <v>1253</v>
      </c>
      <c r="B376" s="76">
        <v>77.12</v>
      </c>
    </row>
    <row r="377" spans="1:2">
      <c r="A377" s="75" t="s">
        <v>1254</v>
      </c>
      <c r="B377" s="76">
        <v>80.53</v>
      </c>
    </row>
    <row r="378" spans="1:2">
      <c r="A378" s="75" t="s">
        <v>1255</v>
      </c>
      <c r="B378" s="76">
        <v>80.56</v>
      </c>
    </row>
    <row r="379" spans="1:2">
      <c r="A379" s="75" t="s">
        <v>1256</v>
      </c>
      <c r="B379" s="76">
        <v>76.55</v>
      </c>
    </row>
    <row r="380" spans="1:2">
      <c r="A380" s="75" t="s">
        <v>1257</v>
      </c>
      <c r="B380" s="76">
        <v>77.55</v>
      </c>
    </row>
    <row r="381" spans="1:2">
      <c r="A381" s="75" t="s">
        <v>1258</v>
      </c>
      <c r="B381" s="76">
        <v>78.19</v>
      </c>
    </row>
    <row r="382" spans="1:2">
      <c r="A382" s="75" t="s">
        <v>1259</v>
      </c>
      <c r="B382" s="76">
        <v>74.98</v>
      </c>
    </row>
    <row r="384" spans="1:2">
      <c r="A384" s="77" t="s">
        <v>1260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ADA0-21C0-42F0-A6FC-F430A8A82809}">
  <dimension ref="A1:R217"/>
  <sheetViews>
    <sheetView zoomScale="115" zoomScaleNormal="115" workbookViewId="0">
      <pane xSplit="1" ySplit="3" topLeftCell="B130" activePane="bottomRight" state="frozen"/>
      <selection pane="topRight" activeCell="B1" sqref="B1"/>
      <selection pane="bottomLeft" activeCell="A4" sqref="A4"/>
      <selection pane="bottomRight" activeCell="L196" sqref="L196"/>
    </sheetView>
  </sheetViews>
  <sheetFormatPr defaultColWidth="8.6484375" defaultRowHeight="11.1"/>
  <cols>
    <col min="1" max="1" width="25.796875" style="7" customWidth="1"/>
    <col min="2" max="4" width="7.34765625" style="1" customWidth="1"/>
    <col min="5" max="5" width="8.546875" style="1" customWidth="1"/>
    <col min="6" max="8" width="7.34765625" style="1" customWidth="1"/>
    <col min="9" max="9" width="9.34765625" style="1" customWidth="1"/>
    <col min="10" max="12" width="8.6484375" style="1" bestFit="1" customWidth="1"/>
    <col min="13" max="13" width="7.34765625" style="1" customWidth="1"/>
    <col min="14" max="14" width="33.796875" style="1" customWidth="1"/>
    <col min="15" max="16384" width="8.6484375" style="1"/>
  </cols>
  <sheetData>
    <row r="1" spans="1:15" ht="10.5" customHeight="1">
      <c r="A1" s="1"/>
      <c r="B1" s="8"/>
      <c r="C1" s="8"/>
      <c r="D1" s="8"/>
      <c r="E1" s="8"/>
      <c r="F1" s="8"/>
      <c r="G1" s="8"/>
      <c r="H1" s="8" t="s">
        <v>13</v>
      </c>
      <c r="I1" s="8"/>
      <c r="J1" s="8"/>
      <c r="O1" s="1" t="s">
        <v>7</v>
      </c>
    </row>
    <row r="2" spans="1:15" ht="11.4">
      <c r="A2" s="9" t="s">
        <v>0</v>
      </c>
      <c r="B2" s="82" t="s">
        <v>6</v>
      </c>
      <c r="C2" s="82"/>
      <c r="D2" s="82"/>
      <c r="E2" s="82"/>
      <c r="F2" s="82" t="s">
        <v>5</v>
      </c>
      <c r="G2" s="82"/>
      <c r="H2" s="82"/>
      <c r="I2" s="82"/>
      <c r="J2" s="82" t="s">
        <v>4</v>
      </c>
      <c r="K2" s="82"/>
      <c r="L2" s="82"/>
      <c r="M2" s="82"/>
    </row>
    <row r="3" spans="1:15" s="3" customFormat="1" ht="34.200000000000003">
      <c r="A3" s="9"/>
      <c r="B3" s="10" t="s">
        <v>1</v>
      </c>
      <c r="C3" s="10" t="s">
        <v>2</v>
      </c>
      <c r="D3" s="22" t="s">
        <v>27</v>
      </c>
      <c r="E3" s="10" t="s">
        <v>3</v>
      </c>
      <c r="F3" s="10" t="s">
        <v>1</v>
      </c>
      <c r="G3" s="10" t="s">
        <v>2</v>
      </c>
      <c r="H3" s="22" t="s">
        <v>28</v>
      </c>
      <c r="I3" s="10" t="s">
        <v>3</v>
      </c>
      <c r="J3" s="10" t="s">
        <v>1</v>
      </c>
      <c r="K3" s="10" t="s">
        <v>2</v>
      </c>
      <c r="L3" s="22" t="s">
        <v>29</v>
      </c>
      <c r="M3" s="10" t="s">
        <v>3</v>
      </c>
      <c r="N3" s="2" t="s">
        <v>832</v>
      </c>
    </row>
    <row r="4" spans="1:15" s="3" customFormat="1" ht="11.4">
      <c r="A4" s="11">
        <v>43614</v>
      </c>
      <c r="B4" s="12">
        <v>7.7</v>
      </c>
      <c r="C4" s="12">
        <v>7.8</v>
      </c>
      <c r="D4" s="12">
        <v>7.79</v>
      </c>
      <c r="E4" s="13"/>
      <c r="F4" s="12">
        <v>7.2</v>
      </c>
      <c r="G4" s="12">
        <v>7.6</v>
      </c>
      <c r="H4" s="12">
        <v>7.5</v>
      </c>
      <c r="I4" s="13"/>
      <c r="J4" s="12">
        <v>7</v>
      </c>
      <c r="K4" s="12">
        <v>7.2</v>
      </c>
      <c r="L4" s="12">
        <v>7.14</v>
      </c>
      <c r="M4" s="13"/>
      <c r="N4" s="47">
        <f>AVERAGE(D4,H4,L4)</f>
        <v>7.4766666666666666</v>
      </c>
    </row>
    <row r="5" spans="1:15" s="4" customFormat="1" ht="11.4">
      <c r="A5" s="11">
        <v>43621</v>
      </c>
      <c r="B5" s="12">
        <v>7.7</v>
      </c>
      <c r="C5" s="12">
        <v>7.8</v>
      </c>
      <c r="D5" s="12">
        <v>7.79</v>
      </c>
      <c r="E5" s="13">
        <f t="shared" ref="E5:E72" si="0">D5/D4-1</f>
        <v>0</v>
      </c>
      <c r="F5" s="12">
        <v>7.2</v>
      </c>
      <c r="G5" s="12">
        <v>7.6</v>
      </c>
      <c r="H5" s="12">
        <v>7.5</v>
      </c>
      <c r="I5" s="13">
        <f t="shared" ref="I5:I72" si="1">H5/H4-1</f>
        <v>0</v>
      </c>
      <c r="J5" s="12">
        <v>7</v>
      </c>
      <c r="K5" s="12">
        <v>7.2</v>
      </c>
      <c r="L5" s="12">
        <v>7.14</v>
      </c>
      <c r="M5" s="13">
        <f t="shared" ref="M5:M72" si="2">L5/L4-1</f>
        <v>0</v>
      </c>
      <c r="N5" s="47">
        <f t="shared" ref="N5:N68" si="3">AVERAGE(D5,H5,L5)</f>
        <v>7.4766666666666666</v>
      </c>
    </row>
    <row r="6" spans="1:15" s="4" customFormat="1" ht="11.4">
      <c r="A6" s="11">
        <v>43628</v>
      </c>
      <c r="B6" s="12">
        <v>7.7</v>
      </c>
      <c r="C6" s="12">
        <v>7.8</v>
      </c>
      <c r="D6" s="12">
        <v>7.79</v>
      </c>
      <c r="E6" s="13">
        <f t="shared" si="0"/>
        <v>0</v>
      </c>
      <c r="F6" s="12">
        <v>7.4</v>
      </c>
      <c r="G6" s="12">
        <v>7.6</v>
      </c>
      <c r="H6" s="12">
        <v>7.51</v>
      </c>
      <c r="I6" s="13">
        <f t="shared" si="1"/>
        <v>1.3333333333334085E-3</v>
      </c>
      <c r="J6" s="12">
        <v>7</v>
      </c>
      <c r="K6" s="12">
        <v>7.2</v>
      </c>
      <c r="L6" s="12">
        <v>7.15</v>
      </c>
      <c r="M6" s="13">
        <f t="shared" si="2"/>
        <v>1.4005602240896309E-3</v>
      </c>
      <c r="N6" s="47">
        <f t="shared" si="3"/>
        <v>7.4833333333333343</v>
      </c>
    </row>
    <row r="7" spans="1:15" s="4" customFormat="1" ht="11.4">
      <c r="A7" s="11">
        <v>43635</v>
      </c>
      <c r="B7" s="12">
        <v>7.7</v>
      </c>
      <c r="C7" s="12">
        <v>7.8</v>
      </c>
      <c r="D7" s="12">
        <v>7.79</v>
      </c>
      <c r="E7" s="13">
        <f t="shared" si="0"/>
        <v>0</v>
      </c>
      <c r="F7" s="12">
        <v>7.3</v>
      </c>
      <c r="G7" s="12">
        <v>7.6</v>
      </c>
      <c r="H7" s="12">
        <v>7.56</v>
      </c>
      <c r="I7" s="13">
        <f t="shared" si="1"/>
        <v>6.6577896138482195E-3</v>
      </c>
      <c r="J7" s="12">
        <v>7.1</v>
      </c>
      <c r="K7" s="12">
        <v>7.3</v>
      </c>
      <c r="L7" s="12">
        <v>7.21</v>
      </c>
      <c r="M7" s="13">
        <f t="shared" si="2"/>
        <v>8.3916083916082407E-3</v>
      </c>
      <c r="N7" s="47">
        <f t="shared" si="3"/>
        <v>7.52</v>
      </c>
    </row>
    <row r="8" spans="1:15" s="4" customFormat="1" ht="11.4">
      <c r="A8" s="11">
        <v>43642</v>
      </c>
      <c r="B8" s="12">
        <v>7.9</v>
      </c>
      <c r="C8" s="12">
        <v>8</v>
      </c>
      <c r="D8" s="12">
        <v>7.92</v>
      </c>
      <c r="E8" s="13">
        <f t="shared" si="0"/>
        <v>1.6688061617458283E-2</v>
      </c>
      <c r="F8" s="12">
        <v>7.4</v>
      </c>
      <c r="G8" s="12">
        <v>7.7</v>
      </c>
      <c r="H8" s="12">
        <v>7.66</v>
      </c>
      <c r="I8" s="13">
        <f t="shared" si="1"/>
        <v>1.3227513227513255E-2</v>
      </c>
      <c r="J8" s="12">
        <v>7.1</v>
      </c>
      <c r="K8" s="12">
        <v>7.4</v>
      </c>
      <c r="L8" s="12">
        <v>7.28</v>
      </c>
      <c r="M8" s="13">
        <f t="shared" si="2"/>
        <v>9.7087378640776656E-3</v>
      </c>
      <c r="N8" s="47">
        <f t="shared" si="3"/>
        <v>7.62</v>
      </c>
    </row>
    <row r="9" spans="1:15" s="4" customFormat="1" ht="11.4">
      <c r="A9" s="11">
        <v>43649</v>
      </c>
      <c r="B9" s="12">
        <v>7.9</v>
      </c>
      <c r="C9" s="12">
        <v>8</v>
      </c>
      <c r="D9" s="12">
        <v>7.92</v>
      </c>
      <c r="E9" s="13">
        <f t="shared" si="0"/>
        <v>0</v>
      </c>
      <c r="F9" s="12">
        <v>7.4</v>
      </c>
      <c r="G9" s="12">
        <v>7.7</v>
      </c>
      <c r="H9" s="12">
        <v>7.66</v>
      </c>
      <c r="I9" s="13">
        <f t="shared" si="1"/>
        <v>0</v>
      </c>
      <c r="J9" s="12">
        <v>7.1</v>
      </c>
      <c r="K9" s="12">
        <v>7.4</v>
      </c>
      <c r="L9" s="12">
        <v>7.28</v>
      </c>
      <c r="M9" s="13">
        <f t="shared" si="2"/>
        <v>0</v>
      </c>
      <c r="N9" s="47">
        <f t="shared" si="3"/>
        <v>7.62</v>
      </c>
    </row>
    <row r="10" spans="1:15" s="4" customFormat="1" ht="11.4">
      <c r="A10" s="11">
        <v>43656</v>
      </c>
      <c r="B10" s="12">
        <v>7.9</v>
      </c>
      <c r="C10" s="12">
        <v>8</v>
      </c>
      <c r="D10" s="12">
        <v>7.92</v>
      </c>
      <c r="E10" s="13">
        <f t="shared" si="0"/>
        <v>0</v>
      </c>
      <c r="F10" s="12">
        <v>7.4</v>
      </c>
      <c r="G10" s="12">
        <v>7.7</v>
      </c>
      <c r="H10" s="12">
        <v>7.66</v>
      </c>
      <c r="I10" s="13">
        <f t="shared" si="1"/>
        <v>0</v>
      </c>
      <c r="J10" s="12">
        <v>7.1</v>
      </c>
      <c r="K10" s="12">
        <v>7.4</v>
      </c>
      <c r="L10" s="12">
        <v>7.28</v>
      </c>
      <c r="M10" s="13">
        <f t="shared" si="2"/>
        <v>0</v>
      </c>
      <c r="N10" s="47">
        <f t="shared" si="3"/>
        <v>7.62</v>
      </c>
    </row>
    <row r="11" spans="1:15" s="4" customFormat="1" ht="11.4">
      <c r="A11" s="11">
        <v>43663</v>
      </c>
      <c r="B11" s="12">
        <v>7.9</v>
      </c>
      <c r="C11" s="12">
        <v>8</v>
      </c>
      <c r="D11" s="12">
        <v>7.92</v>
      </c>
      <c r="E11" s="13">
        <f t="shared" si="0"/>
        <v>0</v>
      </c>
      <c r="F11" s="12">
        <v>7.4</v>
      </c>
      <c r="G11" s="12">
        <v>7.7</v>
      </c>
      <c r="H11" s="12">
        <v>7.66</v>
      </c>
      <c r="I11" s="13">
        <f t="shared" si="1"/>
        <v>0</v>
      </c>
      <c r="J11" s="12">
        <v>7.1</v>
      </c>
      <c r="K11" s="12">
        <v>7.4</v>
      </c>
      <c r="L11" s="12">
        <v>7.28</v>
      </c>
      <c r="M11" s="13">
        <f t="shared" si="2"/>
        <v>0</v>
      </c>
      <c r="N11" s="47">
        <f t="shared" si="3"/>
        <v>7.62</v>
      </c>
    </row>
    <row r="12" spans="1:15" s="4" customFormat="1" ht="11.4">
      <c r="A12" s="11">
        <v>43670</v>
      </c>
      <c r="B12" s="12">
        <v>7.9</v>
      </c>
      <c r="C12" s="12">
        <v>8</v>
      </c>
      <c r="D12" s="12">
        <v>7.92</v>
      </c>
      <c r="E12" s="13">
        <f t="shared" si="0"/>
        <v>0</v>
      </c>
      <c r="F12" s="12">
        <v>7.4</v>
      </c>
      <c r="G12" s="12">
        <v>7.7</v>
      </c>
      <c r="H12" s="12">
        <v>7.66</v>
      </c>
      <c r="I12" s="13">
        <f t="shared" si="1"/>
        <v>0</v>
      </c>
      <c r="J12" s="12">
        <v>7.1</v>
      </c>
      <c r="K12" s="12">
        <v>7.4</v>
      </c>
      <c r="L12" s="12">
        <v>7.28</v>
      </c>
      <c r="M12" s="13">
        <f t="shared" si="2"/>
        <v>0</v>
      </c>
      <c r="N12" s="47">
        <f t="shared" si="3"/>
        <v>7.62</v>
      </c>
    </row>
    <row r="13" spans="1:15" s="4" customFormat="1" ht="11.4">
      <c r="A13" s="11">
        <v>43677</v>
      </c>
      <c r="B13" s="12">
        <v>7.9</v>
      </c>
      <c r="C13" s="12">
        <v>8</v>
      </c>
      <c r="D13" s="12">
        <v>7.92</v>
      </c>
      <c r="E13" s="13">
        <f t="shared" si="0"/>
        <v>0</v>
      </c>
      <c r="F13" s="12">
        <v>7.4</v>
      </c>
      <c r="G13" s="12">
        <v>7.7</v>
      </c>
      <c r="H13" s="12">
        <v>7.66</v>
      </c>
      <c r="I13" s="13">
        <f t="shared" si="1"/>
        <v>0</v>
      </c>
      <c r="J13" s="12">
        <v>7.1</v>
      </c>
      <c r="K13" s="12">
        <v>7.4</v>
      </c>
      <c r="L13" s="12">
        <v>7.28</v>
      </c>
      <c r="M13" s="13">
        <f t="shared" si="2"/>
        <v>0</v>
      </c>
      <c r="N13" s="47">
        <f t="shared" si="3"/>
        <v>7.62</v>
      </c>
    </row>
    <row r="14" spans="1:15" s="4" customFormat="1" ht="11.4">
      <c r="A14" s="11">
        <v>43684</v>
      </c>
      <c r="B14" s="12">
        <v>7.7</v>
      </c>
      <c r="C14" s="12">
        <v>7.9</v>
      </c>
      <c r="D14" s="12">
        <v>7.84</v>
      </c>
      <c r="E14" s="13">
        <f t="shared" si="0"/>
        <v>-1.0101010101010055E-2</v>
      </c>
      <c r="F14" s="12">
        <v>7.4</v>
      </c>
      <c r="G14" s="12">
        <v>7.7</v>
      </c>
      <c r="H14" s="12">
        <v>7.57</v>
      </c>
      <c r="I14" s="13">
        <f t="shared" si="1"/>
        <v>-1.1749347258485643E-2</v>
      </c>
      <c r="J14" s="12">
        <v>7</v>
      </c>
      <c r="K14" s="12">
        <v>7.4</v>
      </c>
      <c r="L14" s="12">
        <v>7.23</v>
      </c>
      <c r="M14" s="13">
        <f t="shared" si="2"/>
        <v>-6.8681318681318437E-3</v>
      </c>
      <c r="N14" s="47">
        <f t="shared" si="3"/>
        <v>7.5466666666666669</v>
      </c>
    </row>
    <row r="15" spans="1:15" s="4" customFormat="1" ht="11.4">
      <c r="A15" s="11">
        <v>43691</v>
      </c>
      <c r="B15" s="12">
        <v>7.7</v>
      </c>
      <c r="C15" s="12">
        <v>7.9</v>
      </c>
      <c r="D15" s="12">
        <v>7.84</v>
      </c>
      <c r="E15" s="13">
        <f t="shared" si="0"/>
        <v>0</v>
      </c>
      <c r="F15" s="12">
        <v>7.4</v>
      </c>
      <c r="G15" s="12">
        <v>7.7</v>
      </c>
      <c r="H15" s="12">
        <v>7.57</v>
      </c>
      <c r="I15" s="13">
        <f t="shared" si="1"/>
        <v>0</v>
      </c>
      <c r="J15" s="12">
        <v>7</v>
      </c>
      <c r="K15" s="12">
        <v>7.4</v>
      </c>
      <c r="L15" s="12">
        <v>7.23</v>
      </c>
      <c r="M15" s="13">
        <f t="shared" si="2"/>
        <v>0</v>
      </c>
      <c r="N15" s="47">
        <f t="shared" si="3"/>
        <v>7.5466666666666669</v>
      </c>
    </row>
    <row r="16" spans="1:15" s="4" customFormat="1" ht="11.4">
      <c r="A16" s="11">
        <v>43698</v>
      </c>
      <c r="B16" s="12">
        <v>7.7</v>
      </c>
      <c r="C16" s="12">
        <v>7.9</v>
      </c>
      <c r="D16" s="12">
        <v>7.84</v>
      </c>
      <c r="E16" s="13">
        <f t="shared" si="0"/>
        <v>0</v>
      </c>
      <c r="F16" s="12">
        <v>7.4</v>
      </c>
      <c r="G16" s="12">
        <v>7.7</v>
      </c>
      <c r="H16" s="12">
        <v>7.57</v>
      </c>
      <c r="I16" s="13">
        <f t="shared" si="1"/>
        <v>0</v>
      </c>
      <c r="J16" s="12">
        <v>7</v>
      </c>
      <c r="K16" s="12">
        <v>7.4</v>
      </c>
      <c r="L16" s="12">
        <v>7.23</v>
      </c>
      <c r="M16" s="13">
        <f t="shared" si="2"/>
        <v>0</v>
      </c>
      <c r="N16" s="47">
        <f t="shared" si="3"/>
        <v>7.5466666666666669</v>
      </c>
    </row>
    <row r="17" spans="1:14" s="4" customFormat="1" ht="11.4">
      <c r="A17" s="11">
        <v>43705</v>
      </c>
      <c r="B17" s="12">
        <v>7.7</v>
      </c>
      <c r="C17" s="12">
        <v>7.9</v>
      </c>
      <c r="D17" s="12">
        <v>7.84</v>
      </c>
      <c r="E17" s="13">
        <f t="shared" si="0"/>
        <v>0</v>
      </c>
      <c r="F17" s="12">
        <v>7.4</v>
      </c>
      <c r="G17" s="12">
        <v>7.7</v>
      </c>
      <c r="H17" s="12">
        <v>7.57</v>
      </c>
      <c r="I17" s="13">
        <f t="shared" si="1"/>
        <v>0</v>
      </c>
      <c r="J17" s="12">
        <v>7</v>
      </c>
      <c r="K17" s="12">
        <v>7.4</v>
      </c>
      <c r="L17" s="12">
        <v>7.23</v>
      </c>
      <c r="M17" s="13">
        <f t="shared" si="2"/>
        <v>0</v>
      </c>
      <c r="N17" s="47">
        <f t="shared" si="3"/>
        <v>7.5466666666666669</v>
      </c>
    </row>
    <row r="18" spans="1:14" s="4" customFormat="1" ht="11.4">
      <c r="A18" s="11">
        <v>43712</v>
      </c>
      <c r="B18" s="12">
        <v>7.7</v>
      </c>
      <c r="C18" s="12">
        <v>7.8</v>
      </c>
      <c r="D18" s="12">
        <v>7.76</v>
      </c>
      <c r="E18" s="13">
        <f t="shared" si="0"/>
        <v>-1.0204081632653073E-2</v>
      </c>
      <c r="F18" s="12">
        <v>7.3</v>
      </c>
      <c r="G18" s="12">
        <v>7.6</v>
      </c>
      <c r="H18" s="12">
        <v>7.51</v>
      </c>
      <c r="I18" s="13">
        <f t="shared" si="1"/>
        <v>-7.9260237780713894E-3</v>
      </c>
      <c r="J18" s="12">
        <v>7</v>
      </c>
      <c r="K18" s="12">
        <v>7.2</v>
      </c>
      <c r="L18" s="12">
        <v>7.14</v>
      </c>
      <c r="M18" s="13">
        <f t="shared" si="2"/>
        <v>-1.2448132780083054E-2</v>
      </c>
      <c r="N18" s="47">
        <f t="shared" si="3"/>
        <v>7.47</v>
      </c>
    </row>
    <row r="19" spans="1:14" s="4" customFormat="1" ht="11.4">
      <c r="A19" s="11">
        <v>43719</v>
      </c>
      <c r="B19" s="12">
        <v>7.7</v>
      </c>
      <c r="C19" s="12">
        <v>7.8</v>
      </c>
      <c r="D19" s="12">
        <v>7.76</v>
      </c>
      <c r="E19" s="13">
        <f t="shared" si="0"/>
        <v>0</v>
      </c>
      <c r="F19" s="12">
        <v>7.3</v>
      </c>
      <c r="G19" s="12">
        <v>7.6</v>
      </c>
      <c r="H19" s="12">
        <v>7.51</v>
      </c>
      <c r="I19" s="13">
        <f t="shared" si="1"/>
        <v>0</v>
      </c>
      <c r="J19" s="12">
        <v>7</v>
      </c>
      <c r="K19" s="12">
        <v>7.2</v>
      </c>
      <c r="L19" s="12">
        <v>7.14</v>
      </c>
      <c r="M19" s="13">
        <f t="shared" si="2"/>
        <v>0</v>
      </c>
      <c r="N19" s="47">
        <f t="shared" si="3"/>
        <v>7.47</v>
      </c>
    </row>
    <row r="20" spans="1:14" s="4" customFormat="1" ht="11.4">
      <c r="A20" s="11">
        <v>43726</v>
      </c>
      <c r="B20" s="12">
        <v>7.7</v>
      </c>
      <c r="C20" s="12">
        <v>7.8</v>
      </c>
      <c r="D20" s="12">
        <v>7.76</v>
      </c>
      <c r="E20" s="13">
        <f t="shared" si="0"/>
        <v>0</v>
      </c>
      <c r="F20" s="12">
        <v>7.3</v>
      </c>
      <c r="G20" s="12">
        <v>7.6</v>
      </c>
      <c r="H20" s="12">
        <v>7.51</v>
      </c>
      <c r="I20" s="13">
        <f t="shared" si="1"/>
        <v>0</v>
      </c>
      <c r="J20" s="12">
        <v>7</v>
      </c>
      <c r="K20" s="12">
        <v>7.2</v>
      </c>
      <c r="L20" s="12">
        <v>7.14</v>
      </c>
      <c r="M20" s="13">
        <f t="shared" si="2"/>
        <v>0</v>
      </c>
      <c r="N20" s="47">
        <f t="shared" si="3"/>
        <v>7.47</v>
      </c>
    </row>
    <row r="21" spans="1:14" s="4" customFormat="1" ht="11.4">
      <c r="A21" s="11">
        <v>43733</v>
      </c>
      <c r="B21" s="12">
        <v>7.7</v>
      </c>
      <c r="C21" s="12">
        <v>7.8</v>
      </c>
      <c r="D21" s="12">
        <v>7.76</v>
      </c>
      <c r="E21" s="13">
        <f t="shared" si="0"/>
        <v>0</v>
      </c>
      <c r="F21" s="12">
        <v>7.3</v>
      </c>
      <c r="G21" s="12">
        <v>7.6</v>
      </c>
      <c r="H21" s="12">
        <v>7.51</v>
      </c>
      <c r="I21" s="13">
        <f t="shared" si="1"/>
        <v>0</v>
      </c>
      <c r="J21" s="12">
        <v>7</v>
      </c>
      <c r="K21" s="12">
        <v>7.2</v>
      </c>
      <c r="L21" s="12">
        <v>7.14</v>
      </c>
      <c r="M21" s="13">
        <f t="shared" si="2"/>
        <v>0</v>
      </c>
      <c r="N21" s="47">
        <f t="shared" si="3"/>
        <v>7.47</v>
      </c>
    </row>
    <row r="22" spans="1:14" s="4" customFormat="1" ht="11.4">
      <c r="A22" s="11">
        <v>43740</v>
      </c>
      <c r="B22" s="12"/>
      <c r="C22" s="12"/>
      <c r="D22" s="12">
        <v>7.76</v>
      </c>
      <c r="E22" s="13">
        <f t="shared" ref="E22" si="4">D22/D21-1</f>
        <v>0</v>
      </c>
      <c r="F22" s="12">
        <v>7.3</v>
      </c>
      <c r="G22" s="12">
        <v>7.6</v>
      </c>
      <c r="H22" s="12">
        <v>7.51</v>
      </c>
      <c r="I22" s="13">
        <f t="shared" ref="I22" si="5">H22/H21-1</f>
        <v>0</v>
      </c>
      <c r="J22" s="12">
        <v>7</v>
      </c>
      <c r="K22" s="12">
        <v>7.2</v>
      </c>
      <c r="L22" s="12">
        <v>7.14</v>
      </c>
      <c r="M22" s="13">
        <f t="shared" ref="M22" si="6">L22/L21-1</f>
        <v>0</v>
      </c>
      <c r="N22" s="47">
        <f t="shared" si="3"/>
        <v>7.47</v>
      </c>
    </row>
    <row r="23" spans="1:14" s="4" customFormat="1" ht="11.4">
      <c r="A23" s="11">
        <v>43747</v>
      </c>
      <c r="B23" s="12">
        <v>7.7</v>
      </c>
      <c r="C23" s="12">
        <v>7.8</v>
      </c>
      <c r="D23" s="12">
        <v>7.76</v>
      </c>
      <c r="E23" s="13">
        <f>D23/D21-1</f>
        <v>0</v>
      </c>
      <c r="F23" s="12">
        <v>7.3</v>
      </c>
      <c r="G23" s="12">
        <v>7.6</v>
      </c>
      <c r="H23" s="12">
        <v>7.51</v>
      </c>
      <c r="I23" s="13">
        <f>H23/H21-1</f>
        <v>0</v>
      </c>
      <c r="J23" s="12">
        <v>7</v>
      </c>
      <c r="K23" s="12">
        <v>7.2</v>
      </c>
      <c r="L23" s="12">
        <v>7.14</v>
      </c>
      <c r="M23" s="13">
        <f>L23/L21-1</f>
        <v>0</v>
      </c>
      <c r="N23" s="47">
        <f t="shared" si="3"/>
        <v>7.47</v>
      </c>
    </row>
    <row r="24" spans="1:14" s="4" customFormat="1" ht="11.4">
      <c r="A24" s="11">
        <v>43754</v>
      </c>
      <c r="B24" s="12">
        <v>7.7</v>
      </c>
      <c r="C24" s="12">
        <v>7.8</v>
      </c>
      <c r="D24" s="12">
        <v>7.76</v>
      </c>
      <c r="E24" s="13">
        <f t="shared" si="0"/>
        <v>0</v>
      </c>
      <c r="F24" s="12">
        <v>7.3</v>
      </c>
      <c r="G24" s="12">
        <v>7.6</v>
      </c>
      <c r="H24" s="12">
        <v>7.51</v>
      </c>
      <c r="I24" s="13">
        <f t="shared" si="1"/>
        <v>0</v>
      </c>
      <c r="J24" s="12">
        <v>7</v>
      </c>
      <c r="K24" s="12">
        <v>7.2</v>
      </c>
      <c r="L24" s="12">
        <v>7.14</v>
      </c>
      <c r="M24" s="13">
        <f t="shared" si="2"/>
        <v>0</v>
      </c>
      <c r="N24" s="47">
        <f t="shared" si="3"/>
        <v>7.47</v>
      </c>
    </row>
    <row r="25" spans="1:14" s="4" customFormat="1" ht="11.4">
      <c r="A25" s="11">
        <v>43761</v>
      </c>
      <c r="B25" s="12">
        <v>7.7</v>
      </c>
      <c r="C25" s="12">
        <v>7.8</v>
      </c>
      <c r="D25" s="12">
        <v>7.76</v>
      </c>
      <c r="E25" s="13">
        <f t="shared" si="0"/>
        <v>0</v>
      </c>
      <c r="F25" s="12">
        <v>7.3</v>
      </c>
      <c r="G25" s="12">
        <v>7.65</v>
      </c>
      <c r="H25" s="12">
        <v>7.52</v>
      </c>
      <c r="I25" s="13">
        <f t="shared" si="1"/>
        <v>1.3315579227695107E-3</v>
      </c>
      <c r="J25" s="12">
        <v>7</v>
      </c>
      <c r="K25" s="12">
        <v>7.25</v>
      </c>
      <c r="L25" s="12">
        <v>7.14</v>
      </c>
      <c r="M25" s="13">
        <f t="shared" si="2"/>
        <v>0</v>
      </c>
      <c r="N25" s="47">
        <f t="shared" si="3"/>
        <v>7.4733333333333327</v>
      </c>
    </row>
    <row r="26" spans="1:14" s="4" customFormat="1" ht="11.4">
      <c r="A26" s="11">
        <v>43768</v>
      </c>
      <c r="B26" s="12">
        <v>7.7</v>
      </c>
      <c r="C26" s="12">
        <v>7.8</v>
      </c>
      <c r="D26" s="12">
        <v>7.76</v>
      </c>
      <c r="E26" s="13">
        <f t="shared" si="0"/>
        <v>0</v>
      </c>
      <c r="F26" s="12">
        <v>7.3</v>
      </c>
      <c r="G26" s="12">
        <v>7.65</v>
      </c>
      <c r="H26" s="12">
        <v>7.52</v>
      </c>
      <c r="I26" s="13">
        <f t="shared" si="1"/>
        <v>0</v>
      </c>
      <c r="J26" s="12">
        <v>7</v>
      </c>
      <c r="K26" s="12">
        <v>7.25</v>
      </c>
      <c r="L26" s="12">
        <v>7.14</v>
      </c>
      <c r="M26" s="13">
        <f t="shared" si="2"/>
        <v>0</v>
      </c>
      <c r="N26" s="47">
        <f t="shared" si="3"/>
        <v>7.4733333333333327</v>
      </c>
    </row>
    <row r="27" spans="1:14" s="4" customFormat="1" ht="11.4">
      <c r="A27" s="11">
        <v>43775</v>
      </c>
      <c r="B27" s="12">
        <v>7.7</v>
      </c>
      <c r="C27" s="12">
        <v>7.8</v>
      </c>
      <c r="D27" s="12">
        <v>7.76</v>
      </c>
      <c r="E27" s="13">
        <f t="shared" si="0"/>
        <v>0</v>
      </c>
      <c r="F27" s="12">
        <v>7.3</v>
      </c>
      <c r="G27" s="12">
        <v>7.65</v>
      </c>
      <c r="H27" s="12">
        <v>7.52</v>
      </c>
      <c r="I27" s="13">
        <f t="shared" si="1"/>
        <v>0</v>
      </c>
      <c r="J27" s="12">
        <v>7</v>
      </c>
      <c r="K27" s="12">
        <v>7.25</v>
      </c>
      <c r="L27" s="12">
        <v>7.14</v>
      </c>
      <c r="M27" s="13">
        <f t="shared" si="2"/>
        <v>0</v>
      </c>
      <c r="N27" s="47">
        <f t="shared" si="3"/>
        <v>7.4733333333333327</v>
      </c>
    </row>
    <row r="28" spans="1:14" s="4" customFormat="1" ht="11.4">
      <c r="A28" s="11">
        <v>43782</v>
      </c>
      <c r="B28" s="12">
        <v>7.7</v>
      </c>
      <c r="C28" s="12">
        <v>7.8</v>
      </c>
      <c r="D28" s="12">
        <v>7.76</v>
      </c>
      <c r="E28" s="13">
        <f t="shared" si="0"/>
        <v>0</v>
      </c>
      <c r="F28" s="12">
        <v>7.3</v>
      </c>
      <c r="G28" s="12">
        <v>7.65</v>
      </c>
      <c r="H28" s="12">
        <v>7.47</v>
      </c>
      <c r="I28" s="13">
        <f t="shared" si="1"/>
        <v>-6.6489361702127825E-3</v>
      </c>
      <c r="J28" s="12">
        <v>6.9</v>
      </c>
      <c r="K28" s="12">
        <v>7.25</v>
      </c>
      <c r="L28" s="12">
        <v>7.08</v>
      </c>
      <c r="M28" s="13">
        <f t="shared" si="2"/>
        <v>-8.4033613445377853E-3</v>
      </c>
      <c r="N28" s="47">
        <f t="shared" si="3"/>
        <v>7.4366666666666674</v>
      </c>
    </row>
    <row r="29" spans="1:14" s="4" customFormat="1" ht="11.4">
      <c r="A29" s="11">
        <v>43789</v>
      </c>
      <c r="B29" s="12">
        <v>7.65</v>
      </c>
      <c r="C29" s="12">
        <v>7.7</v>
      </c>
      <c r="D29" s="12">
        <v>7.69</v>
      </c>
      <c r="E29" s="13">
        <f t="shared" si="0"/>
        <v>-9.0206185567009989E-3</v>
      </c>
      <c r="F29" s="12">
        <v>7.2</v>
      </c>
      <c r="G29" s="12">
        <v>7.45</v>
      </c>
      <c r="H29" s="12">
        <v>7.35</v>
      </c>
      <c r="I29" s="13">
        <f t="shared" si="1"/>
        <v>-1.6064257028112428E-2</v>
      </c>
      <c r="J29" s="12">
        <v>6.9</v>
      </c>
      <c r="K29" s="12">
        <v>7.1</v>
      </c>
      <c r="L29" s="12">
        <v>6.99</v>
      </c>
      <c r="M29" s="13">
        <f t="shared" si="2"/>
        <v>-1.2711864406779627E-2</v>
      </c>
      <c r="N29" s="47">
        <f t="shared" si="3"/>
        <v>7.3433333333333337</v>
      </c>
    </row>
    <row r="30" spans="1:14" s="4" customFormat="1" ht="11.4">
      <c r="A30" s="11">
        <v>43796</v>
      </c>
      <c r="B30" s="12">
        <v>7.6</v>
      </c>
      <c r="C30" s="12">
        <v>7.65</v>
      </c>
      <c r="D30" s="12">
        <v>7.61</v>
      </c>
      <c r="E30" s="13">
        <f t="shared" si="0"/>
        <v>-1.040312093628093E-2</v>
      </c>
      <c r="F30" s="12">
        <v>7.2</v>
      </c>
      <c r="G30" s="12">
        <v>7.4</v>
      </c>
      <c r="H30" s="12">
        <v>7.32</v>
      </c>
      <c r="I30" s="13">
        <f t="shared" si="1"/>
        <v>-4.0816326530611624E-3</v>
      </c>
      <c r="J30" s="12">
        <v>6.9</v>
      </c>
      <c r="K30" s="12">
        <v>7.1</v>
      </c>
      <c r="L30" s="12">
        <v>6.98</v>
      </c>
      <c r="M30" s="13">
        <f t="shared" si="2"/>
        <v>-1.4306151645206988E-3</v>
      </c>
      <c r="N30" s="47">
        <f t="shared" si="3"/>
        <v>7.3033333333333337</v>
      </c>
    </row>
    <row r="31" spans="1:14" s="4" customFormat="1" ht="11.4">
      <c r="A31" s="11">
        <v>43803</v>
      </c>
      <c r="B31" s="12">
        <v>7.55</v>
      </c>
      <c r="C31" s="12">
        <v>7.6</v>
      </c>
      <c r="D31" s="12">
        <v>7.58</v>
      </c>
      <c r="E31" s="13">
        <f t="shared" si="0"/>
        <v>-3.9421813403416328E-3</v>
      </c>
      <c r="F31" s="12">
        <v>7</v>
      </c>
      <c r="G31" s="12">
        <v>7.35</v>
      </c>
      <c r="H31" s="12">
        <v>7.23</v>
      </c>
      <c r="I31" s="13">
        <f t="shared" si="1"/>
        <v>-1.2295081967213073E-2</v>
      </c>
      <c r="J31" s="12">
        <v>6.6</v>
      </c>
      <c r="K31" s="12">
        <v>7</v>
      </c>
      <c r="L31" s="12">
        <v>6.8</v>
      </c>
      <c r="M31" s="13">
        <f t="shared" si="2"/>
        <v>-2.5787965616045905E-2</v>
      </c>
      <c r="N31" s="47">
        <f t="shared" si="3"/>
        <v>7.2033333333333331</v>
      </c>
    </row>
    <row r="32" spans="1:14" s="4" customFormat="1" ht="11.4">
      <c r="A32" s="11">
        <v>43810</v>
      </c>
      <c r="B32" s="12">
        <v>7.45</v>
      </c>
      <c r="C32" s="12">
        <v>7.6</v>
      </c>
      <c r="D32" s="12">
        <v>7.53</v>
      </c>
      <c r="E32" s="13">
        <f t="shared" si="0"/>
        <v>-6.5963060686015096E-3</v>
      </c>
      <c r="F32" s="12">
        <v>6.9</v>
      </c>
      <c r="G32" s="12">
        <v>7.35</v>
      </c>
      <c r="H32" s="12">
        <v>7.2</v>
      </c>
      <c r="I32" s="13">
        <f t="shared" si="1"/>
        <v>-4.1493775933609811E-3</v>
      </c>
      <c r="J32" s="12">
        <v>6.6</v>
      </c>
      <c r="K32" s="12">
        <v>6.9</v>
      </c>
      <c r="L32" s="12">
        <v>6.78</v>
      </c>
      <c r="M32" s="13">
        <f t="shared" si="2"/>
        <v>-2.9411764705882248E-3</v>
      </c>
      <c r="N32" s="47">
        <f t="shared" si="3"/>
        <v>7.1700000000000008</v>
      </c>
    </row>
    <row r="33" spans="1:18" s="4" customFormat="1" ht="11.4">
      <c r="A33" s="11">
        <v>43817</v>
      </c>
      <c r="B33" s="12">
        <v>7.45</v>
      </c>
      <c r="C33" s="12">
        <v>7.6</v>
      </c>
      <c r="D33" s="12">
        <v>7.53</v>
      </c>
      <c r="E33" s="13">
        <f t="shared" si="0"/>
        <v>0</v>
      </c>
      <c r="F33" s="12">
        <v>6.9</v>
      </c>
      <c r="G33" s="12">
        <v>7.35</v>
      </c>
      <c r="H33" s="12">
        <v>7.2</v>
      </c>
      <c r="I33" s="13">
        <f t="shared" si="1"/>
        <v>0</v>
      </c>
      <c r="J33" s="12">
        <v>6.6</v>
      </c>
      <c r="K33" s="12">
        <v>6.9</v>
      </c>
      <c r="L33" s="12">
        <v>6.78</v>
      </c>
      <c r="M33" s="13">
        <f t="shared" si="2"/>
        <v>0</v>
      </c>
      <c r="N33" s="47">
        <f t="shared" si="3"/>
        <v>7.1700000000000008</v>
      </c>
    </row>
    <row r="34" spans="1:18" s="4" customFormat="1" ht="11.4">
      <c r="A34" s="11">
        <v>43824</v>
      </c>
      <c r="B34" s="12">
        <v>7.45</v>
      </c>
      <c r="C34" s="12">
        <v>7.5</v>
      </c>
      <c r="D34" s="12">
        <v>7.48</v>
      </c>
      <c r="E34" s="13">
        <f t="shared" si="0"/>
        <v>-6.6401062416998613E-3</v>
      </c>
      <c r="F34" s="12">
        <v>6.9</v>
      </c>
      <c r="G34" s="12">
        <v>7.2</v>
      </c>
      <c r="H34" s="12">
        <v>7.16</v>
      </c>
      <c r="I34" s="13">
        <f t="shared" si="1"/>
        <v>-5.5555555555555358E-3</v>
      </c>
      <c r="J34" s="12">
        <v>6.6</v>
      </c>
      <c r="K34" s="12">
        <v>6.9</v>
      </c>
      <c r="L34" s="12">
        <v>6.78</v>
      </c>
      <c r="M34" s="13">
        <f t="shared" si="2"/>
        <v>0</v>
      </c>
      <c r="N34" s="47">
        <f t="shared" si="3"/>
        <v>7.1400000000000006</v>
      </c>
    </row>
    <row r="35" spans="1:18" s="4" customFormat="1" ht="11.4">
      <c r="A35" s="11">
        <v>43831</v>
      </c>
      <c r="B35" s="12"/>
      <c r="C35" s="12"/>
      <c r="D35" s="12">
        <v>7.46</v>
      </c>
      <c r="E35" s="13">
        <f>D35/D33-1</f>
        <v>-9.2961487383798058E-3</v>
      </c>
      <c r="F35" s="12">
        <v>7</v>
      </c>
      <c r="G35" s="12">
        <v>7.2</v>
      </c>
      <c r="H35" s="12">
        <v>7.16</v>
      </c>
      <c r="I35" s="13">
        <f>H35/H33-1</f>
        <v>-5.5555555555555358E-3</v>
      </c>
      <c r="J35" s="12">
        <v>6.5</v>
      </c>
      <c r="K35" s="12">
        <v>7</v>
      </c>
      <c r="L35" s="12">
        <v>6.78</v>
      </c>
      <c r="M35" s="13">
        <f>L35/L33-1</f>
        <v>0</v>
      </c>
      <c r="N35" s="47">
        <f t="shared" si="3"/>
        <v>7.1333333333333337</v>
      </c>
    </row>
    <row r="36" spans="1:18" s="4" customFormat="1" ht="11.4">
      <c r="A36" s="11">
        <v>43838</v>
      </c>
      <c r="B36" s="12">
        <v>7.4</v>
      </c>
      <c r="C36" s="12">
        <v>7.5</v>
      </c>
      <c r="D36" s="12">
        <v>7.46</v>
      </c>
      <c r="E36" s="13">
        <f>D36/D34-1</f>
        <v>-2.673796791443861E-3</v>
      </c>
      <c r="F36" s="12">
        <v>7</v>
      </c>
      <c r="G36" s="12">
        <v>7.2</v>
      </c>
      <c r="H36" s="12">
        <v>7.16</v>
      </c>
      <c r="I36" s="13">
        <f>H36/H34-1</f>
        <v>0</v>
      </c>
      <c r="J36" s="12">
        <v>6.5</v>
      </c>
      <c r="K36" s="12">
        <v>7</v>
      </c>
      <c r="L36" s="12">
        <v>6.78</v>
      </c>
      <c r="M36" s="13">
        <f>L36/L34-1</f>
        <v>0</v>
      </c>
      <c r="N36" s="47">
        <f t="shared" si="3"/>
        <v>7.1333333333333337</v>
      </c>
    </row>
    <row r="37" spans="1:18" ht="11.4">
      <c r="A37" s="11">
        <v>43845</v>
      </c>
      <c r="B37" s="12">
        <v>7.35</v>
      </c>
      <c r="C37" s="12">
        <v>7.5</v>
      </c>
      <c r="D37" s="12">
        <v>7.44</v>
      </c>
      <c r="E37" s="13">
        <f t="shared" si="0"/>
        <v>-2.6809651474529739E-3</v>
      </c>
      <c r="F37" s="12">
        <v>7</v>
      </c>
      <c r="G37" s="12">
        <v>7.2</v>
      </c>
      <c r="H37" s="12">
        <v>7.14</v>
      </c>
      <c r="I37" s="13">
        <f t="shared" si="1"/>
        <v>-2.7932960893854997E-3</v>
      </c>
      <c r="J37" s="12">
        <v>6.5</v>
      </c>
      <c r="K37" s="12">
        <v>7</v>
      </c>
      <c r="L37" s="12">
        <v>6.78</v>
      </c>
      <c r="M37" s="13">
        <f t="shared" si="2"/>
        <v>0</v>
      </c>
      <c r="N37" s="47">
        <f t="shared" si="3"/>
        <v>7.12</v>
      </c>
      <c r="O37" s="4"/>
      <c r="P37" s="4"/>
      <c r="Q37" s="4"/>
      <c r="R37" s="4"/>
    </row>
    <row r="38" spans="1:18" ht="11.4">
      <c r="A38" s="11">
        <v>43852</v>
      </c>
      <c r="B38" s="12"/>
      <c r="C38" s="12"/>
      <c r="D38" s="12">
        <v>7.44</v>
      </c>
      <c r="E38" s="13">
        <f t="shared" ref="E38" si="7">D38/D37-1</f>
        <v>0</v>
      </c>
      <c r="F38" s="12">
        <v>7</v>
      </c>
      <c r="G38" s="12">
        <v>7.2</v>
      </c>
      <c r="H38" s="12">
        <v>7.14</v>
      </c>
      <c r="I38" s="13">
        <f t="shared" ref="I38" si="8">H38/H37-1</f>
        <v>0</v>
      </c>
      <c r="J38" s="12">
        <v>6.5</v>
      </c>
      <c r="K38" s="12">
        <v>7</v>
      </c>
      <c r="L38" s="12">
        <v>6.78</v>
      </c>
      <c r="M38" s="13">
        <f t="shared" ref="M38" si="9">L38/L37-1</f>
        <v>0</v>
      </c>
      <c r="N38" s="47">
        <f t="shared" si="3"/>
        <v>7.12</v>
      </c>
      <c r="O38" s="4"/>
      <c r="P38" s="4"/>
      <c r="Q38" s="4"/>
      <c r="R38" s="4"/>
    </row>
    <row r="39" spans="1:18" ht="11.4">
      <c r="A39" s="11">
        <v>43859</v>
      </c>
      <c r="B39" s="12"/>
      <c r="C39" s="12"/>
      <c r="D39" s="12">
        <v>7.44</v>
      </c>
      <c r="E39" s="13">
        <f t="shared" ref="E39" si="10">D39/D38-1</f>
        <v>0</v>
      </c>
      <c r="F39" s="12">
        <v>7</v>
      </c>
      <c r="G39" s="12">
        <v>7.2</v>
      </c>
      <c r="H39" s="12">
        <v>7.14</v>
      </c>
      <c r="I39" s="13">
        <f t="shared" ref="I39" si="11">H39/H38-1</f>
        <v>0</v>
      </c>
      <c r="J39" s="12">
        <v>6.5</v>
      </c>
      <c r="K39" s="12">
        <v>7</v>
      </c>
      <c r="L39" s="12">
        <v>6.78</v>
      </c>
      <c r="M39" s="13">
        <f t="shared" ref="M39" si="12">L39/L38-1</f>
        <v>0</v>
      </c>
      <c r="N39" s="47">
        <f t="shared" si="3"/>
        <v>7.12</v>
      </c>
      <c r="O39" s="4"/>
      <c r="P39" s="4"/>
      <c r="Q39" s="4"/>
      <c r="R39" s="4"/>
    </row>
    <row r="40" spans="1:18" ht="11.4">
      <c r="A40" s="11">
        <v>43866</v>
      </c>
      <c r="B40" s="12">
        <v>7.35</v>
      </c>
      <c r="C40" s="12">
        <v>7.5</v>
      </c>
      <c r="D40" s="12">
        <v>7.44</v>
      </c>
      <c r="E40" s="13">
        <f>D40/D37-1</f>
        <v>0</v>
      </c>
      <c r="F40" s="12">
        <v>7.2</v>
      </c>
      <c r="G40" s="12">
        <v>7.3</v>
      </c>
      <c r="H40" s="12">
        <v>7.22</v>
      </c>
      <c r="I40" s="13">
        <f>H40/H37-1</f>
        <v>1.1204481792717047E-2</v>
      </c>
      <c r="J40" s="12">
        <v>6.6</v>
      </c>
      <c r="K40" s="12">
        <v>7</v>
      </c>
      <c r="L40" s="12">
        <v>6.8</v>
      </c>
      <c r="M40" s="13">
        <f>L40/L37-1</f>
        <v>2.9498525073745618E-3</v>
      </c>
      <c r="N40" s="47">
        <f t="shared" si="3"/>
        <v>7.1533333333333333</v>
      </c>
      <c r="O40" s="5"/>
      <c r="P40" s="5"/>
      <c r="Q40" s="5"/>
      <c r="R40" s="5"/>
    </row>
    <row r="41" spans="1:18" ht="11.4">
      <c r="A41" s="11">
        <v>43873</v>
      </c>
      <c r="B41" s="12">
        <v>7.4</v>
      </c>
      <c r="C41" s="12">
        <v>7.5</v>
      </c>
      <c r="D41" s="12">
        <v>7.46</v>
      </c>
      <c r="E41" s="13">
        <f t="shared" si="0"/>
        <v>2.6881720430107503E-3</v>
      </c>
      <c r="F41" s="12">
        <v>7.2</v>
      </c>
      <c r="G41" s="12">
        <v>7.3</v>
      </c>
      <c r="H41" s="12">
        <v>7.22</v>
      </c>
      <c r="I41" s="13">
        <f t="shared" si="1"/>
        <v>0</v>
      </c>
      <c r="J41" s="12">
        <v>6.6</v>
      </c>
      <c r="K41" s="12">
        <v>7</v>
      </c>
      <c r="L41" s="12">
        <v>6.8</v>
      </c>
      <c r="M41" s="13">
        <f t="shared" si="2"/>
        <v>0</v>
      </c>
      <c r="N41" s="47">
        <f t="shared" si="3"/>
        <v>7.16</v>
      </c>
      <c r="O41" s="6"/>
      <c r="P41" s="6"/>
      <c r="Q41" s="6"/>
      <c r="R41" s="6"/>
    </row>
    <row r="42" spans="1:18" ht="11.4">
      <c r="A42" s="11">
        <v>43880</v>
      </c>
      <c r="B42" s="12">
        <v>7.4</v>
      </c>
      <c r="C42" s="12">
        <v>7.5</v>
      </c>
      <c r="D42" s="12">
        <v>7.46</v>
      </c>
      <c r="E42" s="13">
        <f t="shared" si="0"/>
        <v>0</v>
      </c>
      <c r="F42" s="12">
        <v>7.2</v>
      </c>
      <c r="G42" s="12">
        <v>7.3</v>
      </c>
      <c r="H42" s="12">
        <v>7.22</v>
      </c>
      <c r="I42" s="13">
        <f t="shared" si="1"/>
        <v>0</v>
      </c>
      <c r="J42" s="12">
        <v>6.6</v>
      </c>
      <c r="K42" s="12">
        <v>7</v>
      </c>
      <c r="L42" s="12">
        <v>6.8</v>
      </c>
      <c r="M42" s="13">
        <f t="shared" si="2"/>
        <v>0</v>
      </c>
      <c r="N42" s="47">
        <f t="shared" si="3"/>
        <v>7.16</v>
      </c>
      <c r="O42" s="6"/>
      <c r="P42" s="6"/>
      <c r="Q42" s="6"/>
      <c r="R42" s="6"/>
    </row>
    <row r="43" spans="1:18" ht="11.4">
      <c r="A43" s="11">
        <v>43887</v>
      </c>
      <c r="B43" s="12">
        <v>7.4</v>
      </c>
      <c r="C43" s="12">
        <v>7.5</v>
      </c>
      <c r="D43" s="12">
        <v>7.46</v>
      </c>
      <c r="E43" s="13">
        <f t="shared" si="0"/>
        <v>0</v>
      </c>
      <c r="F43" s="12">
        <v>7.2</v>
      </c>
      <c r="G43" s="12">
        <v>7.3</v>
      </c>
      <c r="H43" s="12">
        <v>7.24</v>
      </c>
      <c r="I43" s="13">
        <f t="shared" si="1"/>
        <v>2.7700831024930483E-3</v>
      </c>
      <c r="J43" s="12">
        <v>6.8</v>
      </c>
      <c r="K43" s="12">
        <v>7</v>
      </c>
      <c r="L43" s="12">
        <v>6.88</v>
      </c>
      <c r="M43" s="13">
        <f t="shared" si="2"/>
        <v>1.1764705882352899E-2</v>
      </c>
      <c r="N43" s="47">
        <f t="shared" si="3"/>
        <v>7.1933333333333325</v>
      </c>
    </row>
    <row r="44" spans="1:18" ht="11.4">
      <c r="A44" s="11">
        <v>43894</v>
      </c>
      <c r="B44" s="12">
        <v>7.4</v>
      </c>
      <c r="C44" s="12">
        <v>7.5</v>
      </c>
      <c r="D44" s="12">
        <v>7.46</v>
      </c>
      <c r="E44" s="13">
        <f t="shared" si="0"/>
        <v>0</v>
      </c>
      <c r="F44" s="12">
        <v>7.2</v>
      </c>
      <c r="G44" s="12">
        <v>7.35</v>
      </c>
      <c r="H44" s="12">
        <v>7.25</v>
      </c>
      <c r="I44" s="13">
        <f t="shared" si="1"/>
        <v>1.3812154696133394E-3</v>
      </c>
      <c r="J44" s="12">
        <v>6.8</v>
      </c>
      <c r="K44" s="12">
        <v>7</v>
      </c>
      <c r="L44" s="12">
        <v>6.9</v>
      </c>
      <c r="M44" s="13">
        <f t="shared" si="2"/>
        <v>2.9069767441860517E-3</v>
      </c>
      <c r="N44" s="47">
        <f t="shared" si="3"/>
        <v>7.2033333333333331</v>
      </c>
    </row>
    <row r="45" spans="1:18" ht="11.4">
      <c r="A45" s="11">
        <v>43901</v>
      </c>
      <c r="B45" s="12">
        <v>7.4</v>
      </c>
      <c r="C45" s="12">
        <v>7.5</v>
      </c>
      <c r="D45" s="12">
        <v>7.46</v>
      </c>
      <c r="E45" s="13">
        <f t="shared" si="0"/>
        <v>0</v>
      </c>
      <c r="F45" s="12">
        <v>7.2</v>
      </c>
      <c r="G45" s="12">
        <v>7.35</v>
      </c>
      <c r="H45" s="12">
        <v>7.25</v>
      </c>
      <c r="I45" s="13">
        <f t="shared" si="1"/>
        <v>0</v>
      </c>
      <c r="J45" s="12">
        <v>6.8</v>
      </c>
      <c r="K45" s="12">
        <v>7</v>
      </c>
      <c r="L45" s="12">
        <v>6.9</v>
      </c>
      <c r="M45" s="13">
        <f t="shared" si="2"/>
        <v>0</v>
      </c>
      <c r="N45" s="47">
        <f t="shared" si="3"/>
        <v>7.2033333333333331</v>
      </c>
    </row>
    <row r="46" spans="1:18" ht="11.4">
      <c r="A46" s="11">
        <v>43908</v>
      </c>
      <c r="B46" s="12">
        <v>7.4</v>
      </c>
      <c r="C46" s="12">
        <v>7.5</v>
      </c>
      <c r="D46" s="12">
        <v>7.46</v>
      </c>
      <c r="E46" s="13">
        <f t="shared" si="0"/>
        <v>0</v>
      </c>
      <c r="F46" s="12">
        <v>7.2</v>
      </c>
      <c r="G46" s="12">
        <v>7.35</v>
      </c>
      <c r="H46" s="12">
        <v>7.25</v>
      </c>
      <c r="I46" s="13">
        <f t="shared" si="1"/>
        <v>0</v>
      </c>
      <c r="J46" s="12">
        <v>6.8</v>
      </c>
      <c r="K46" s="12">
        <v>7</v>
      </c>
      <c r="L46" s="12">
        <v>6.9</v>
      </c>
      <c r="M46" s="13">
        <f t="shared" si="2"/>
        <v>0</v>
      </c>
      <c r="N46" s="47">
        <f t="shared" si="3"/>
        <v>7.2033333333333331</v>
      </c>
    </row>
    <row r="47" spans="1:18" ht="11.4">
      <c r="A47" s="11">
        <v>43915</v>
      </c>
      <c r="B47" s="12">
        <v>7.4</v>
      </c>
      <c r="C47" s="12">
        <v>7.5</v>
      </c>
      <c r="D47" s="12">
        <v>7.46</v>
      </c>
      <c r="E47" s="13">
        <f t="shared" si="0"/>
        <v>0</v>
      </c>
      <c r="F47" s="12">
        <v>7.2</v>
      </c>
      <c r="G47" s="12">
        <v>7.35</v>
      </c>
      <c r="H47" s="12">
        <v>7.25</v>
      </c>
      <c r="I47" s="13">
        <f t="shared" si="1"/>
        <v>0</v>
      </c>
      <c r="J47" s="12">
        <v>6.8</v>
      </c>
      <c r="K47" s="12">
        <v>7</v>
      </c>
      <c r="L47" s="12">
        <v>6.9</v>
      </c>
      <c r="M47" s="13">
        <f t="shared" si="2"/>
        <v>0</v>
      </c>
      <c r="N47" s="47">
        <f t="shared" si="3"/>
        <v>7.2033333333333331</v>
      </c>
    </row>
    <row r="48" spans="1:18" ht="11.4">
      <c r="A48" s="11">
        <v>43922</v>
      </c>
      <c r="B48" s="12">
        <v>7.35</v>
      </c>
      <c r="C48" s="12">
        <v>7.4</v>
      </c>
      <c r="D48" s="12">
        <v>7.37</v>
      </c>
      <c r="E48" s="13">
        <f t="shared" si="0"/>
        <v>-1.2064343163538882E-2</v>
      </c>
      <c r="F48" s="12">
        <v>7</v>
      </c>
      <c r="G48" s="12">
        <v>7.15</v>
      </c>
      <c r="H48" s="12">
        <v>7.1</v>
      </c>
      <c r="I48" s="13">
        <f t="shared" si="1"/>
        <v>-2.0689655172413834E-2</v>
      </c>
      <c r="J48" s="12">
        <v>6.4</v>
      </c>
      <c r="K48" s="12">
        <v>6.7</v>
      </c>
      <c r="L48" s="12">
        <v>6.58</v>
      </c>
      <c r="M48" s="13">
        <f t="shared" si="2"/>
        <v>-4.6376811594202927E-2</v>
      </c>
      <c r="N48" s="47">
        <f t="shared" si="3"/>
        <v>7.0166666666666657</v>
      </c>
    </row>
    <row r="49" spans="1:14" ht="11.4">
      <c r="A49" s="11">
        <v>43929</v>
      </c>
      <c r="B49" s="12">
        <v>7.2</v>
      </c>
      <c r="C49" s="12">
        <v>7.3</v>
      </c>
      <c r="D49" s="12">
        <v>7.26</v>
      </c>
      <c r="E49" s="13">
        <f t="shared" si="0"/>
        <v>-1.4925373134328401E-2</v>
      </c>
      <c r="F49" s="12">
        <v>6.8</v>
      </c>
      <c r="G49" s="12">
        <v>7</v>
      </c>
      <c r="H49" s="12">
        <v>6.86</v>
      </c>
      <c r="I49" s="13">
        <f t="shared" si="1"/>
        <v>-3.3802816901408406E-2</v>
      </c>
      <c r="J49" s="12">
        <v>6.2</v>
      </c>
      <c r="K49" s="12">
        <v>6.5</v>
      </c>
      <c r="L49" s="12">
        <v>6.35</v>
      </c>
      <c r="M49" s="13">
        <f t="shared" si="2"/>
        <v>-3.4954407294832901E-2</v>
      </c>
      <c r="N49" s="47">
        <f t="shared" si="3"/>
        <v>6.8233333333333333</v>
      </c>
    </row>
    <row r="50" spans="1:14" ht="11.4">
      <c r="A50" s="11">
        <v>43936</v>
      </c>
      <c r="B50" s="12">
        <v>6.7</v>
      </c>
      <c r="C50" s="12">
        <v>6.8</v>
      </c>
      <c r="D50" s="12">
        <v>6.73</v>
      </c>
      <c r="E50" s="13">
        <f t="shared" si="0"/>
        <v>-7.3002754820936544E-2</v>
      </c>
      <c r="F50" s="12">
        <v>6.5</v>
      </c>
      <c r="G50" s="12">
        <v>6.6</v>
      </c>
      <c r="H50" s="12">
        <v>6.55</v>
      </c>
      <c r="I50" s="13">
        <f t="shared" si="1"/>
        <v>-4.5189504373177924E-2</v>
      </c>
      <c r="J50" s="12">
        <v>6</v>
      </c>
      <c r="K50" s="12">
        <v>6.2</v>
      </c>
      <c r="L50" s="12">
        <v>6.06</v>
      </c>
      <c r="M50" s="13">
        <f t="shared" si="2"/>
        <v>-4.5669291338582663E-2</v>
      </c>
      <c r="N50" s="47">
        <f t="shared" si="3"/>
        <v>6.4466666666666663</v>
      </c>
    </row>
    <row r="51" spans="1:14" ht="11.4">
      <c r="A51" s="11">
        <v>43943</v>
      </c>
      <c r="B51" s="12">
        <v>6.5</v>
      </c>
      <c r="C51" s="12">
        <v>6.6</v>
      </c>
      <c r="D51" s="12">
        <v>6.57</v>
      </c>
      <c r="E51" s="13">
        <f t="shared" si="0"/>
        <v>-2.3774145616641928E-2</v>
      </c>
      <c r="F51" s="12">
        <v>6.1</v>
      </c>
      <c r="G51" s="12">
        <v>6.4</v>
      </c>
      <c r="H51" s="12">
        <v>6.31</v>
      </c>
      <c r="I51" s="13">
        <f t="shared" si="1"/>
        <v>-3.6641221374045796E-2</v>
      </c>
      <c r="J51" s="12">
        <v>5.8</v>
      </c>
      <c r="K51" s="12">
        <v>5.9</v>
      </c>
      <c r="L51" s="12">
        <v>5.86</v>
      </c>
      <c r="M51" s="13">
        <f t="shared" si="2"/>
        <v>-3.3003300330032848E-2</v>
      </c>
      <c r="N51" s="47">
        <f t="shared" si="3"/>
        <v>6.2466666666666661</v>
      </c>
    </row>
    <row r="52" spans="1:14" ht="11.4">
      <c r="A52" s="11">
        <v>43950</v>
      </c>
      <c r="B52" s="12">
        <v>6.3</v>
      </c>
      <c r="C52" s="12">
        <v>6.4</v>
      </c>
      <c r="D52" s="12">
        <v>6.35</v>
      </c>
      <c r="E52" s="13">
        <f t="shared" si="0"/>
        <v>-3.3485540334855513E-2</v>
      </c>
      <c r="F52" s="12">
        <v>6</v>
      </c>
      <c r="G52" s="12">
        <v>6.2</v>
      </c>
      <c r="H52" s="12">
        <v>6.13</v>
      </c>
      <c r="I52" s="13">
        <f t="shared" si="1"/>
        <v>-2.8526148969889031E-2</v>
      </c>
      <c r="J52" s="12">
        <v>5.8</v>
      </c>
      <c r="K52" s="12">
        <v>5.8</v>
      </c>
      <c r="L52" s="12">
        <v>5.8</v>
      </c>
      <c r="M52" s="13">
        <f t="shared" si="2"/>
        <v>-1.0238907849829393E-2</v>
      </c>
      <c r="N52" s="47">
        <f t="shared" si="3"/>
        <v>6.0933333333333337</v>
      </c>
    </row>
    <row r="53" spans="1:14" ht="11.4">
      <c r="A53" s="11">
        <v>43957</v>
      </c>
      <c r="B53" s="12">
        <v>6.3</v>
      </c>
      <c r="C53" s="12">
        <v>6.4</v>
      </c>
      <c r="D53" s="12">
        <v>6.34</v>
      </c>
      <c r="E53" s="13">
        <f t="shared" si="0"/>
        <v>-1.5748031496062298E-3</v>
      </c>
      <c r="F53" s="12">
        <v>6</v>
      </c>
      <c r="G53" s="12">
        <v>6.2</v>
      </c>
      <c r="H53" s="12">
        <v>6.1</v>
      </c>
      <c r="I53" s="13">
        <f t="shared" si="1"/>
        <v>-4.8939641109299048E-3</v>
      </c>
      <c r="J53" s="12">
        <v>5.8</v>
      </c>
      <c r="K53" s="12">
        <v>5.8</v>
      </c>
      <c r="L53" s="12">
        <v>5.8</v>
      </c>
      <c r="M53" s="13">
        <f t="shared" si="2"/>
        <v>0</v>
      </c>
      <c r="N53" s="47">
        <f t="shared" si="3"/>
        <v>6.0799999999999992</v>
      </c>
    </row>
    <row r="54" spans="1:14" ht="11.4">
      <c r="A54" s="11">
        <v>43964</v>
      </c>
      <c r="B54" s="12">
        <v>6</v>
      </c>
      <c r="C54" s="12">
        <v>6.1</v>
      </c>
      <c r="D54" s="12">
        <v>6.07</v>
      </c>
      <c r="E54" s="13">
        <f t="shared" si="0"/>
        <v>-4.258675078864349E-2</v>
      </c>
      <c r="F54" s="12">
        <v>5.8</v>
      </c>
      <c r="G54" s="12">
        <v>5.9</v>
      </c>
      <c r="H54" s="12">
        <v>5.85</v>
      </c>
      <c r="I54" s="13">
        <f t="shared" si="1"/>
        <v>-4.0983606557377095E-2</v>
      </c>
      <c r="J54" s="12">
        <v>5.5</v>
      </c>
      <c r="K54" s="12">
        <v>5.6</v>
      </c>
      <c r="L54" s="12">
        <v>5.54</v>
      </c>
      <c r="M54" s="13">
        <f t="shared" si="2"/>
        <v>-4.482758620689653E-2</v>
      </c>
      <c r="N54" s="47">
        <f t="shared" si="3"/>
        <v>5.82</v>
      </c>
    </row>
    <row r="55" spans="1:14" ht="11.4">
      <c r="A55" s="11">
        <v>43971</v>
      </c>
      <c r="B55" s="12">
        <v>6</v>
      </c>
      <c r="C55" s="12">
        <v>6.1</v>
      </c>
      <c r="D55" s="12">
        <v>6.06</v>
      </c>
      <c r="E55" s="13">
        <f t="shared" si="0"/>
        <v>-1.6474464579901982E-3</v>
      </c>
      <c r="F55" s="12">
        <v>5.7</v>
      </c>
      <c r="G55" s="12">
        <v>5.9</v>
      </c>
      <c r="H55" s="12">
        <v>5.84</v>
      </c>
      <c r="I55" s="13">
        <f t="shared" si="1"/>
        <v>-1.7094017094017033E-3</v>
      </c>
      <c r="J55" s="12">
        <v>5.5</v>
      </c>
      <c r="K55" s="12">
        <v>5.6</v>
      </c>
      <c r="L55" s="12">
        <v>5.54</v>
      </c>
      <c r="M55" s="13">
        <f t="shared" si="2"/>
        <v>0</v>
      </c>
      <c r="N55" s="47">
        <f t="shared" si="3"/>
        <v>5.8133333333333326</v>
      </c>
    </row>
    <row r="56" spans="1:14" ht="11.4">
      <c r="A56" s="11">
        <v>43978</v>
      </c>
      <c r="B56" s="12">
        <v>6</v>
      </c>
      <c r="C56" s="12">
        <v>6.1</v>
      </c>
      <c r="D56" s="12">
        <v>6.08</v>
      </c>
      <c r="E56" s="13">
        <f t="shared" si="0"/>
        <v>3.3003300330034513E-3</v>
      </c>
      <c r="F56" s="12">
        <v>5.7</v>
      </c>
      <c r="G56" s="12">
        <v>5.9</v>
      </c>
      <c r="H56" s="12">
        <v>5.86</v>
      </c>
      <c r="I56" s="13">
        <f t="shared" si="1"/>
        <v>3.4246575342467001E-3</v>
      </c>
      <c r="J56" s="12">
        <v>5.5</v>
      </c>
      <c r="K56" s="12">
        <v>5.6</v>
      </c>
      <c r="L56" s="12">
        <v>5.56</v>
      </c>
      <c r="M56" s="13">
        <f t="shared" si="2"/>
        <v>3.6101083032489267E-3</v>
      </c>
      <c r="N56" s="47">
        <f t="shared" si="3"/>
        <v>5.833333333333333</v>
      </c>
    </row>
    <row r="57" spans="1:14" ht="11.4">
      <c r="A57" s="11">
        <v>43985</v>
      </c>
      <c r="B57" s="12">
        <v>5.95</v>
      </c>
      <c r="C57" s="12">
        <v>6.15</v>
      </c>
      <c r="D57" s="12">
        <v>6.08</v>
      </c>
      <c r="E57" s="13">
        <f t="shared" si="0"/>
        <v>0</v>
      </c>
      <c r="F57" s="12">
        <v>5.7</v>
      </c>
      <c r="G57" s="12">
        <v>5.95</v>
      </c>
      <c r="H57" s="12">
        <v>5.86</v>
      </c>
      <c r="I57" s="13">
        <f t="shared" si="1"/>
        <v>0</v>
      </c>
      <c r="J57" s="12">
        <v>5.4</v>
      </c>
      <c r="K57" s="12">
        <v>5.65</v>
      </c>
      <c r="L57" s="12">
        <v>5.56</v>
      </c>
      <c r="M57" s="13">
        <f t="shared" si="2"/>
        <v>0</v>
      </c>
      <c r="N57" s="47">
        <f t="shared" si="3"/>
        <v>5.833333333333333</v>
      </c>
    </row>
    <row r="58" spans="1:14" ht="11.4">
      <c r="A58" s="11">
        <v>43992</v>
      </c>
      <c r="B58" s="12">
        <v>5.95</v>
      </c>
      <c r="C58" s="12">
        <v>6.15</v>
      </c>
      <c r="D58" s="12">
        <v>6.08</v>
      </c>
      <c r="E58" s="13">
        <f t="shared" si="0"/>
        <v>0</v>
      </c>
      <c r="F58" s="12">
        <v>5.7</v>
      </c>
      <c r="G58" s="12">
        <v>5.95</v>
      </c>
      <c r="H58" s="12">
        <v>5.86</v>
      </c>
      <c r="I58" s="13">
        <f t="shared" si="1"/>
        <v>0</v>
      </c>
      <c r="J58" s="12">
        <v>5.4</v>
      </c>
      <c r="K58" s="12">
        <v>5.65</v>
      </c>
      <c r="L58" s="12">
        <v>5.56</v>
      </c>
      <c r="M58" s="13">
        <f t="shared" si="2"/>
        <v>0</v>
      </c>
      <c r="N58" s="47">
        <f t="shared" si="3"/>
        <v>5.833333333333333</v>
      </c>
    </row>
    <row r="59" spans="1:14" ht="11.4">
      <c r="A59" s="11">
        <v>43999</v>
      </c>
      <c r="B59" s="12">
        <v>5.95</v>
      </c>
      <c r="C59" s="12">
        <v>6.15</v>
      </c>
      <c r="D59" s="12">
        <v>6.08</v>
      </c>
      <c r="E59" s="13">
        <f t="shared" si="0"/>
        <v>0</v>
      </c>
      <c r="F59" s="12">
        <v>5.7</v>
      </c>
      <c r="G59" s="12">
        <v>5.95</v>
      </c>
      <c r="H59" s="12">
        <v>5.86</v>
      </c>
      <c r="I59" s="13">
        <f t="shared" si="1"/>
        <v>0</v>
      </c>
      <c r="J59" s="12">
        <v>5.4</v>
      </c>
      <c r="K59" s="12">
        <v>5.65</v>
      </c>
      <c r="L59" s="12">
        <v>5.56</v>
      </c>
      <c r="M59" s="13">
        <f t="shared" si="2"/>
        <v>0</v>
      </c>
      <c r="N59" s="47">
        <f t="shared" si="3"/>
        <v>5.833333333333333</v>
      </c>
    </row>
    <row r="60" spans="1:14" ht="11.4">
      <c r="A60" s="11">
        <v>44006</v>
      </c>
      <c r="B60" s="12">
        <v>5.95</v>
      </c>
      <c r="C60" s="12">
        <v>6.15</v>
      </c>
      <c r="D60" s="12">
        <v>6.08</v>
      </c>
      <c r="E60" s="13">
        <f t="shared" si="0"/>
        <v>0</v>
      </c>
      <c r="F60" s="12">
        <v>5.7</v>
      </c>
      <c r="G60" s="12">
        <v>5.95</v>
      </c>
      <c r="H60" s="12">
        <v>5.86</v>
      </c>
      <c r="I60" s="13">
        <f t="shared" si="1"/>
        <v>0</v>
      </c>
      <c r="J60" s="12">
        <v>5.4</v>
      </c>
      <c r="K60" s="12">
        <v>5.65</v>
      </c>
      <c r="L60" s="12">
        <v>5.56</v>
      </c>
      <c r="M60" s="13">
        <f t="shared" si="2"/>
        <v>0</v>
      </c>
      <c r="N60" s="47">
        <f t="shared" si="3"/>
        <v>5.833333333333333</v>
      </c>
    </row>
    <row r="61" spans="1:14" ht="11.4">
      <c r="A61" s="11">
        <v>44013</v>
      </c>
      <c r="B61" s="12">
        <v>6</v>
      </c>
      <c r="C61" s="12">
        <v>6.2</v>
      </c>
      <c r="D61" s="12">
        <v>6.09</v>
      </c>
      <c r="E61" s="13">
        <f t="shared" si="0"/>
        <v>1.6447368421053099E-3</v>
      </c>
      <c r="F61" s="12">
        <v>5.8</v>
      </c>
      <c r="G61" s="12">
        <v>6</v>
      </c>
      <c r="H61" s="12">
        <v>5.9</v>
      </c>
      <c r="I61" s="13">
        <f t="shared" si="1"/>
        <v>6.8259385665530026E-3</v>
      </c>
      <c r="J61" s="12">
        <v>5.5</v>
      </c>
      <c r="K61" s="12">
        <v>5.7</v>
      </c>
      <c r="L61" s="12">
        <v>5.6</v>
      </c>
      <c r="M61" s="13">
        <f t="shared" si="2"/>
        <v>7.194244604316502E-3</v>
      </c>
      <c r="N61" s="47">
        <f t="shared" si="3"/>
        <v>5.8633333333333333</v>
      </c>
    </row>
    <row r="62" spans="1:14" ht="11.4">
      <c r="A62" s="11">
        <v>44020</v>
      </c>
      <c r="B62" s="12">
        <v>6</v>
      </c>
      <c r="C62" s="12">
        <v>6.2</v>
      </c>
      <c r="D62" s="12">
        <v>6.12</v>
      </c>
      <c r="E62" s="13">
        <f t="shared" si="0"/>
        <v>4.9261083743843415E-3</v>
      </c>
      <c r="F62" s="12">
        <v>5.8</v>
      </c>
      <c r="G62" s="12">
        <v>6</v>
      </c>
      <c r="H62" s="12">
        <v>5.93</v>
      </c>
      <c r="I62" s="13">
        <f t="shared" si="1"/>
        <v>5.0847457627116732E-3</v>
      </c>
      <c r="J62" s="12">
        <v>5.5</v>
      </c>
      <c r="K62" s="12">
        <v>5.7</v>
      </c>
      <c r="L62" s="12">
        <v>5.61</v>
      </c>
      <c r="M62" s="13">
        <f t="shared" si="2"/>
        <v>1.7857142857145014E-3</v>
      </c>
      <c r="N62" s="47">
        <f t="shared" si="3"/>
        <v>5.8866666666666667</v>
      </c>
    </row>
    <row r="63" spans="1:14" ht="11.4">
      <c r="A63" s="11">
        <v>44027</v>
      </c>
      <c r="B63" s="12">
        <v>6.2</v>
      </c>
      <c r="C63" s="12">
        <v>6.3</v>
      </c>
      <c r="D63" s="12">
        <v>6.27</v>
      </c>
      <c r="E63" s="13">
        <f t="shared" si="0"/>
        <v>2.450980392156854E-2</v>
      </c>
      <c r="F63" s="12">
        <v>5.95</v>
      </c>
      <c r="G63" s="12">
        <v>6.1</v>
      </c>
      <c r="H63" s="12">
        <v>6.06</v>
      </c>
      <c r="I63" s="13">
        <f t="shared" si="1"/>
        <v>2.1922428330522825E-2</v>
      </c>
      <c r="J63" s="12">
        <v>5.6</v>
      </c>
      <c r="K63" s="12">
        <v>5.75</v>
      </c>
      <c r="L63" s="12">
        <v>5.64</v>
      </c>
      <c r="M63" s="13">
        <f t="shared" si="2"/>
        <v>5.3475935828874999E-3</v>
      </c>
      <c r="N63" s="47">
        <f t="shared" si="3"/>
        <v>5.9899999999999993</v>
      </c>
    </row>
    <row r="64" spans="1:14" ht="11.4">
      <c r="A64" s="11">
        <v>44034</v>
      </c>
      <c r="B64" s="12">
        <v>6.5</v>
      </c>
      <c r="C64" s="12">
        <v>7.5</v>
      </c>
      <c r="D64" s="12">
        <v>6.81</v>
      </c>
      <c r="E64" s="13">
        <f t="shared" si="0"/>
        <v>8.6124401913875603E-2</v>
      </c>
      <c r="F64" s="12">
        <v>6.1</v>
      </c>
      <c r="G64" s="12">
        <v>6.4</v>
      </c>
      <c r="H64" s="12">
        <v>6.31</v>
      </c>
      <c r="I64" s="13">
        <f t="shared" si="1"/>
        <v>4.1254125412541365E-2</v>
      </c>
      <c r="J64" s="12">
        <v>6.2</v>
      </c>
      <c r="K64" s="12">
        <v>6.3</v>
      </c>
      <c r="L64" s="12">
        <v>6.27</v>
      </c>
      <c r="M64" s="13">
        <f t="shared" si="2"/>
        <v>0.11170212765957444</v>
      </c>
      <c r="N64" s="47">
        <f t="shared" si="3"/>
        <v>6.4633333333333338</v>
      </c>
    </row>
    <row r="65" spans="1:14" ht="11.4">
      <c r="A65" s="11">
        <v>44041</v>
      </c>
      <c r="B65" s="12">
        <v>7.5</v>
      </c>
      <c r="C65" s="12">
        <v>8.4</v>
      </c>
      <c r="D65" s="12">
        <v>7.96</v>
      </c>
      <c r="E65" s="13">
        <f t="shared" si="0"/>
        <v>0.16886930983847281</v>
      </c>
      <c r="F65" s="12">
        <v>7.2</v>
      </c>
      <c r="G65" s="12">
        <v>8.1999999999999993</v>
      </c>
      <c r="H65" s="12">
        <v>7.68</v>
      </c>
      <c r="I65" s="13">
        <f t="shared" si="1"/>
        <v>0.21711568938193349</v>
      </c>
      <c r="J65" s="12">
        <v>7.1</v>
      </c>
      <c r="K65" s="12">
        <v>7.5</v>
      </c>
      <c r="L65" s="12">
        <v>7.37</v>
      </c>
      <c r="M65" s="13">
        <f t="shared" si="2"/>
        <v>0.17543859649122817</v>
      </c>
      <c r="N65" s="47">
        <f t="shared" si="3"/>
        <v>7.6700000000000008</v>
      </c>
    </row>
    <row r="66" spans="1:14" ht="11.4">
      <c r="A66" s="11">
        <v>44048</v>
      </c>
      <c r="B66" s="12">
        <v>8.1999999999999993</v>
      </c>
      <c r="C66" s="12">
        <v>8.8000000000000007</v>
      </c>
      <c r="D66" s="12">
        <v>8.64</v>
      </c>
      <c r="E66" s="13">
        <f t="shared" si="0"/>
        <v>8.5427135678391997E-2</v>
      </c>
      <c r="F66" s="12">
        <v>8</v>
      </c>
      <c r="G66" s="12">
        <v>8.6</v>
      </c>
      <c r="H66" s="12">
        <v>8.3800000000000008</v>
      </c>
      <c r="I66" s="13">
        <f t="shared" si="1"/>
        <v>9.1145833333333481E-2</v>
      </c>
      <c r="J66" s="12">
        <v>7.8</v>
      </c>
      <c r="K66" s="12">
        <v>8.3000000000000007</v>
      </c>
      <c r="L66" s="12">
        <v>8.02</v>
      </c>
      <c r="M66" s="13">
        <f t="shared" si="2"/>
        <v>8.8195386702849321E-2</v>
      </c>
      <c r="N66" s="47">
        <f t="shared" si="3"/>
        <v>8.3466666666666676</v>
      </c>
    </row>
    <row r="67" spans="1:14" ht="11.4">
      <c r="A67" s="11">
        <v>44055</v>
      </c>
      <c r="B67" s="12">
        <v>9.3000000000000007</v>
      </c>
      <c r="C67" s="12">
        <v>9.8000000000000007</v>
      </c>
      <c r="D67" s="12">
        <v>9.52</v>
      </c>
      <c r="E67" s="13">
        <f t="shared" si="0"/>
        <v>0.10185185185185164</v>
      </c>
      <c r="F67" s="12">
        <v>9</v>
      </c>
      <c r="G67" s="12">
        <v>9.5</v>
      </c>
      <c r="H67" s="12">
        <v>9.34</v>
      </c>
      <c r="I67" s="13">
        <f t="shared" si="1"/>
        <v>0.11455847255369922</v>
      </c>
      <c r="J67" s="12">
        <v>8.6999999999999993</v>
      </c>
      <c r="K67" s="12">
        <v>9.1</v>
      </c>
      <c r="L67" s="12">
        <v>8.98</v>
      </c>
      <c r="M67" s="13">
        <f t="shared" si="2"/>
        <v>0.1197007481296759</v>
      </c>
      <c r="N67" s="47">
        <f t="shared" si="3"/>
        <v>9.2799999999999994</v>
      </c>
    </row>
    <row r="68" spans="1:14" ht="11.4">
      <c r="A68" s="11">
        <v>44062</v>
      </c>
      <c r="B68" s="12">
        <v>9.6999999999999993</v>
      </c>
      <c r="C68" s="12">
        <v>9.9</v>
      </c>
      <c r="D68" s="12">
        <v>9.7799999999999994</v>
      </c>
      <c r="E68" s="13">
        <f t="shared" si="0"/>
        <v>2.7310924369747802E-2</v>
      </c>
      <c r="F68" s="12">
        <v>9.3000000000000007</v>
      </c>
      <c r="G68" s="12">
        <v>9.6</v>
      </c>
      <c r="H68" s="12">
        <v>9.49</v>
      </c>
      <c r="I68" s="13">
        <f t="shared" si="1"/>
        <v>1.6059957173447659E-2</v>
      </c>
      <c r="J68" s="12">
        <v>9.1</v>
      </c>
      <c r="K68" s="12">
        <v>9.4</v>
      </c>
      <c r="L68" s="12">
        <v>9.24</v>
      </c>
      <c r="M68" s="13">
        <f t="shared" si="2"/>
        <v>2.8953229398663627E-2</v>
      </c>
      <c r="N68" s="47">
        <f t="shared" si="3"/>
        <v>9.5033333333333321</v>
      </c>
    </row>
    <row r="69" spans="1:14" ht="11.4">
      <c r="A69" s="11">
        <v>44069</v>
      </c>
      <c r="B69" s="12">
        <v>9.8000000000000007</v>
      </c>
      <c r="C69" s="12">
        <v>10.4</v>
      </c>
      <c r="D69" s="12">
        <v>9.92</v>
      </c>
      <c r="E69" s="13">
        <f t="shared" si="0"/>
        <v>1.4314928425357865E-2</v>
      </c>
      <c r="F69" s="12">
        <v>9.5</v>
      </c>
      <c r="G69" s="12">
        <v>9.8000000000000007</v>
      </c>
      <c r="H69" s="12">
        <v>9.67</v>
      </c>
      <c r="I69" s="13">
        <f t="shared" si="1"/>
        <v>1.8967334035827177E-2</v>
      </c>
      <c r="J69" s="12">
        <v>9.1999999999999993</v>
      </c>
      <c r="K69" s="12">
        <v>9.6</v>
      </c>
      <c r="L69" s="12">
        <v>9.5299999999999994</v>
      </c>
      <c r="M69" s="13">
        <f t="shared" si="2"/>
        <v>3.1385281385281294E-2</v>
      </c>
      <c r="N69" s="47">
        <f t="shared" ref="N69:N132" si="13">AVERAGE(D69,H69,L69)</f>
        <v>9.7066666666666652</v>
      </c>
    </row>
    <row r="70" spans="1:14" ht="11.4">
      <c r="A70" s="11">
        <v>44076</v>
      </c>
      <c r="B70" s="12">
        <v>9.6999999999999993</v>
      </c>
      <c r="C70" s="12">
        <v>10.4</v>
      </c>
      <c r="D70" s="12">
        <v>9.94</v>
      </c>
      <c r="E70" s="13">
        <f t="shared" si="0"/>
        <v>2.0161290322580072E-3</v>
      </c>
      <c r="F70" s="12">
        <v>9.5</v>
      </c>
      <c r="G70" s="12">
        <v>9.8000000000000007</v>
      </c>
      <c r="H70" s="12">
        <v>9.68</v>
      </c>
      <c r="I70" s="13">
        <f t="shared" si="1"/>
        <v>1.0341261633919352E-3</v>
      </c>
      <c r="J70" s="12">
        <v>9.1999999999999993</v>
      </c>
      <c r="K70" s="12">
        <v>9.6</v>
      </c>
      <c r="L70" s="12">
        <v>9.5299999999999994</v>
      </c>
      <c r="M70" s="13">
        <f t="shared" si="2"/>
        <v>0</v>
      </c>
      <c r="N70" s="47">
        <f t="shared" si="13"/>
        <v>9.7166666666666668</v>
      </c>
    </row>
    <row r="71" spans="1:14" ht="11.4">
      <c r="A71" s="11">
        <v>44083</v>
      </c>
      <c r="B71" s="12">
        <v>9.6999999999999993</v>
      </c>
      <c r="C71" s="12">
        <v>10.4</v>
      </c>
      <c r="D71" s="12">
        <v>9.94</v>
      </c>
      <c r="E71" s="13">
        <f t="shared" si="0"/>
        <v>0</v>
      </c>
      <c r="F71" s="12">
        <v>9.5</v>
      </c>
      <c r="G71" s="12">
        <v>9.8000000000000007</v>
      </c>
      <c r="H71" s="12">
        <v>9.68</v>
      </c>
      <c r="I71" s="13">
        <f t="shared" si="1"/>
        <v>0</v>
      </c>
      <c r="J71" s="12">
        <v>9.1999999999999993</v>
      </c>
      <c r="K71" s="12">
        <v>9.6</v>
      </c>
      <c r="L71" s="12">
        <v>9.5299999999999994</v>
      </c>
      <c r="M71" s="13">
        <f t="shared" si="2"/>
        <v>0</v>
      </c>
      <c r="N71" s="47">
        <f t="shared" si="13"/>
        <v>9.7166666666666668</v>
      </c>
    </row>
    <row r="72" spans="1:14" ht="11.4">
      <c r="A72" s="11">
        <v>44090</v>
      </c>
      <c r="B72" s="12">
        <v>9.6999999999999993</v>
      </c>
      <c r="C72" s="12">
        <v>10.4</v>
      </c>
      <c r="D72" s="12">
        <v>9.94</v>
      </c>
      <c r="E72" s="13">
        <f t="shared" si="0"/>
        <v>0</v>
      </c>
      <c r="F72" s="12">
        <v>9.5</v>
      </c>
      <c r="G72" s="12">
        <v>9.8000000000000007</v>
      </c>
      <c r="H72" s="12">
        <v>9.68</v>
      </c>
      <c r="I72" s="13">
        <f t="shared" si="1"/>
        <v>0</v>
      </c>
      <c r="J72" s="12">
        <v>9.1999999999999993</v>
      </c>
      <c r="K72" s="12">
        <v>9.6</v>
      </c>
      <c r="L72" s="12">
        <v>9.5299999999999994</v>
      </c>
      <c r="M72" s="13">
        <f t="shared" si="2"/>
        <v>0</v>
      </c>
      <c r="N72" s="47">
        <f t="shared" si="13"/>
        <v>9.7166666666666668</v>
      </c>
    </row>
    <row r="73" spans="1:14" ht="11.4">
      <c r="A73" s="11">
        <v>44097</v>
      </c>
      <c r="B73" s="12">
        <v>9.5</v>
      </c>
      <c r="C73" s="12">
        <v>10.4</v>
      </c>
      <c r="D73" s="12">
        <v>9.9</v>
      </c>
      <c r="E73" s="13">
        <f t="shared" ref="E73:E142" si="14">D73/D72-1</f>
        <v>-4.0241448692152071E-3</v>
      </c>
      <c r="F73" s="12">
        <v>9.1999999999999993</v>
      </c>
      <c r="G73" s="12">
        <v>9.8000000000000007</v>
      </c>
      <c r="H73" s="12">
        <v>9.61</v>
      </c>
      <c r="I73" s="13">
        <f t="shared" ref="I73:I142" si="15">H73/H72-1</f>
        <v>-7.2314049586776896E-3</v>
      </c>
      <c r="J73" s="12">
        <v>9.1</v>
      </c>
      <c r="K73" s="12">
        <v>9.6</v>
      </c>
      <c r="L73" s="12">
        <v>9.43</v>
      </c>
      <c r="M73" s="13">
        <f t="shared" ref="M73:M142" si="16">L73/L72-1</f>
        <v>-1.0493179433368249E-2</v>
      </c>
      <c r="N73" s="47">
        <f t="shared" si="13"/>
        <v>9.6466666666666665</v>
      </c>
    </row>
    <row r="74" spans="1:14" ht="10.8" customHeight="1">
      <c r="A74" s="11">
        <v>44104</v>
      </c>
      <c r="B74" s="12">
        <v>9.3000000000000007</v>
      </c>
      <c r="C74" s="12">
        <v>9.9</v>
      </c>
      <c r="D74" s="12">
        <v>9.7799999999999994</v>
      </c>
      <c r="E74" s="13">
        <f t="shared" si="14"/>
        <v>-1.2121212121212199E-2</v>
      </c>
      <c r="F74" s="12">
        <v>9.1</v>
      </c>
      <c r="G74" s="12">
        <v>9.6</v>
      </c>
      <c r="H74" s="12">
        <v>9.4499999999999993</v>
      </c>
      <c r="I74" s="13">
        <f t="shared" si="15"/>
        <v>-1.6649323621227952E-2</v>
      </c>
      <c r="J74" s="12">
        <v>8.9</v>
      </c>
      <c r="K74" s="12">
        <v>9.1999999999999993</v>
      </c>
      <c r="L74" s="12">
        <v>9.06</v>
      </c>
      <c r="M74" s="13">
        <f t="shared" si="16"/>
        <v>-3.923647932131491E-2</v>
      </c>
      <c r="N74" s="47">
        <f t="shared" si="13"/>
        <v>9.43</v>
      </c>
    </row>
    <row r="75" spans="1:14" ht="10.8" customHeight="1">
      <c r="A75" s="11">
        <v>44111</v>
      </c>
      <c r="B75" s="12"/>
      <c r="C75" s="12"/>
      <c r="D75" s="12">
        <v>9.7799999999999994</v>
      </c>
      <c r="E75" s="13">
        <f t="shared" ref="E75" si="17">D75/D74-1</f>
        <v>0</v>
      </c>
      <c r="F75" s="12">
        <v>9.1</v>
      </c>
      <c r="G75" s="12">
        <v>9.6</v>
      </c>
      <c r="H75" s="12">
        <v>9.4499999999999993</v>
      </c>
      <c r="I75" s="13">
        <f t="shared" ref="I75" si="18">H75/H74-1</f>
        <v>0</v>
      </c>
      <c r="J75" s="12">
        <v>8.9</v>
      </c>
      <c r="K75" s="12">
        <v>9.1999999999999993</v>
      </c>
      <c r="L75" s="12">
        <v>9.06</v>
      </c>
      <c r="M75" s="13">
        <f t="shared" ref="M75" si="19">L75/L74-1</f>
        <v>0</v>
      </c>
      <c r="N75" s="47">
        <f t="shared" si="13"/>
        <v>9.43</v>
      </c>
    </row>
    <row r="76" spans="1:14" ht="11.4">
      <c r="A76" s="11">
        <v>44118</v>
      </c>
      <c r="B76" s="12">
        <v>9.3000000000000007</v>
      </c>
      <c r="C76" s="12">
        <v>9.6</v>
      </c>
      <c r="D76" s="12">
        <v>9.5</v>
      </c>
      <c r="E76" s="13">
        <f>D76/D74-1</f>
        <v>-2.8629856850715729E-2</v>
      </c>
      <c r="F76" s="12">
        <v>9</v>
      </c>
      <c r="G76" s="12">
        <v>9.3000000000000007</v>
      </c>
      <c r="H76" s="12">
        <v>9.19</v>
      </c>
      <c r="I76" s="13">
        <f>H76/H74-1</f>
        <v>-2.7513227513227489E-2</v>
      </c>
      <c r="J76" s="12">
        <v>8.6999999999999993</v>
      </c>
      <c r="K76" s="12">
        <v>9</v>
      </c>
      <c r="L76" s="12">
        <v>8.9</v>
      </c>
      <c r="M76" s="13">
        <f>L76/L74-1</f>
        <v>-1.7660044150110354E-2</v>
      </c>
      <c r="N76" s="47">
        <f t="shared" si="13"/>
        <v>9.1966666666666654</v>
      </c>
    </row>
    <row r="77" spans="1:14" ht="11.4">
      <c r="A77" s="11">
        <v>44125</v>
      </c>
      <c r="B77" s="12">
        <v>9.1999999999999993</v>
      </c>
      <c r="C77" s="12">
        <v>9.6</v>
      </c>
      <c r="D77" s="12">
        <v>9.39</v>
      </c>
      <c r="E77" s="13">
        <f t="shared" si="14"/>
        <v>-1.1578947368421022E-2</v>
      </c>
      <c r="F77" s="12">
        <v>9</v>
      </c>
      <c r="G77" s="12">
        <v>9.3000000000000007</v>
      </c>
      <c r="H77" s="12">
        <v>9.1199999999999992</v>
      </c>
      <c r="I77" s="13">
        <f t="shared" si="15"/>
        <v>-7.6169749727965641E-3</v>
      </c>
      <c r="J77" s="12">
        <v>8.6999999999999993</v>
      </c>
      <c r="K77" s="12">
        <v>8.9</v>
      </c>
      <c r="L77" s="12">
        <v>8.83</v>
      </c>
      <c r="M77" s="13">
        <f t="shared" si="16"/>
        <v>-7.8651685393258397E-3</v>
      </c>
      <c r="N77" s="47">
        <f t="shared" si="13"/>
        <v>9.1133333333333315</v>
      </c>
    </row>
    <row r="78" spans="1:14" ht="11.4">
      <c r="A78" s="11">
        <v>44132</v>
      </c>
      <c r="B78" s="12">
        <v>9</v>
      </c>
      <c r="C78" s="12">
        <v>9.3000000000000007</v>
      </c>
      <c r="D78" s="12">
        <v>9.2200000000000006</v>
      </c>
      <c r="E78" s="13">
        <f t="shared" si="14"/>
        <v>-1.8104366347177825E-2</v>
      </c>
      <c r="F78" s="12">
        <v>8.8000000000000007</v>
      </c>
      <c r="G78" s="12">
        <v>9.1</v>
      </c>
      <c r="H78" s="12">
        <v>8.9600000000000009</v>
      </c>
      <c r="I78" s="13">
        <f t="shared" si="15"/>
        <v>-1.754385964912264E-2</v>
      </c>
      <c r="J78" s="12">
        <v>8.5</v>
      </c>
      <c r="K78" s="12">
        <v>8.8000000000000007</v>
      </c>
      <c r="L78" s="12">
        <v>8.69</v>
      </c>
      <c r="M78" s="13">
        <f t="shared" si="16"/>
        <v>-1.5855039637599155E-2</v>
      </c>
      <c r="N78" s="47">
        <f t="shared" si="13"/>
        <v>8.9566666666666652</v>
      </c>
    </row>
    <row r="79" spans="1:14" ht="11.4">
      <c r="A79" s="11">
        <v>44139</v>
      </c>
      <c r="B79" s="12">
        <v>8.8000000000000007</v>
      </c>
      <c r="C79" s="12">
        <v>9.1</v>
      </c>
      <c r="D79" s="12">
        <v>9.06</v>
      </c>
      <c r="E79" s="13">
        <f t="shared" si="14"/>
        <v>-1.7353579175705014E-2</v>
      </c>
      <c r="F79" s="12">
        <v>8.6</v>
      </c>
      <c r="G79" s="12">
        <v>9</v>
      </c>
      <c r="H79" s="12">
        <v>8.84</v>
      </c>
      <c r="I79" s="13">
        <f t="shared" si="15"/>
        <v>-1.3392857142857206E-2</v>
      </c>
      <c r="J79" s="12">
        <v>8.4</v>
      </c>
      <c r="K79" s="12">
        <v>8.6</v>
      </c>
      <c r="L79" s="12">
        <v>8.5500000000000007</v>
      </c>
      <c r="M79" s="13">
        <f t="shared" si="16"/>
        <v>-1.6110471806674243E-2</v>
      </c>
      <c r="N79" s="47">
        <f t="shared" si="13"/>
        <v>8.8166666666666664</v>
      </c>
    </row>
    <row r="80" spans="1:14" ht="11.4">
      <c r="A80" s="11">
        <v>44146</v>
      </c>
      <c r="B80" s="12">
        <v>8.8000000000000007</v>
      </c>
      <c r="C80" s="12">
        <v>8.9</v>
      </c>
      <c r="D80" s="12">
        <v>8.8699999999999992</v>
      </c>
      <c r="E80" s="13">
        <f t="shared" si="14"/>
        <v>-2.0971302428256178E-2</v>
      </c>
      <c r="F80" s="12">
        <v>8.6</v>
      </c>
      <c r="G80" s="12">
        <v>8.6999999999999993</v>
      </c>
      <c r="H80" s="12">
        <v>8.67</v>
      </c>
      <c r="I80" s="13">
        <f t="shared" si="15"/>
        <v>-1.9230769230769273E-2</v>
      </c>
      <c r="J80" s="12">
        <v>8.1999999999999993</v>
      </c>
      <c r="K80" s="12">
        <v>8.4</v>
      </c>
      <c r="L80" s="12">
        <v>8.34</v>
      </c>
      <c r="M80" s="13">
        <f t="shared" si="16"/>
        <v>-2.4561403508772006E-2</v>
      </c>
      <c r="N80" s="47">
        <f t="shared" si="13"/>
        <v>8.6266666666666669</v>
      </c>
    </row>
    <row r="81" spans="1:14" ht="11.4">
      <c r="A81" s="11">
        <v>44153</v>
      </c>
      <c r="B81" s="12">
        <v>8.6999999999999993</v>
      </c>
      <c r="C81" s="12">
        <v>8.9</v>
      </c>
      <c r="D81" s="12">
        <v>8.7899999999999991</v>
      </c>
      <c r="E81" s="13">
        <f t="shared" si="14"/>
        <v>-9.0191657271702086E-3</v>
      </c>
      <c r="F81" s="12">
        <v>8.4</v>
      </c>
      <c r="G81" s="12">
        <v>8.6999999999999993</v>
      </c>
      <c r="H81" s="12">
        <v>8.56</v>
      </c>
      <c r="I81" s="13">
        <f t="shared" si="15"/>
        <v>-1.2687427912341342E-2</v>
      </c>
      <c r="J81" s="12">
        <v>8.1</v>
      </c>
      <c r="K81" s="12">
        <v>8.3000000000000007</v>
      </c>
      <c r="L81" s="12">
        <v>8.19</v>
      </c>
      <c r="M81" s="13">
        <f t="shared" si="16"/>
        <v>-1.7985611510791366E-2</v>
      </c>
      <c r="N81" s="47">
        <f t="shared" si="13"/>
        <v>8.5133333333333336</v>
      </c>
    </row>
    <row r="82" spans="1:14" ht="11.4">
      <c r="A82" s="11">
        <v>44160</v>
      </c>
      <c r="B82" s="12">
        <v>8.3000000000000007</v>
      </c>
      <c r="C82" s="12">
        <v>8.6</v>
      </c>
      <c r="D82" s="12">
        <v>8.58</v>
      </c>
      <c r="E82" s="13">
        <f t="shared" si="14"/>
        <v>-2.3890784982935065E-2</v>
      </c>
      <c r="F82" s="12">
        <v>8.1</v>
      </c>
      <c r="G82" s="12">
        <v>8.4</v>
      </c>
      <c r="H82" s="12">
        <v>8.32</v>
      </c>
      <c r="I82" s="13">
        <f t="shared" si="15"/>
        <v>-2.8037383177570097E-2</v>
      </c>
      <c r="J82" s="12">
        <v>7.8</v>
      </c>
      <c r="K82" s="12">
        <v>8.1</v>
      </c>
      <c r="L82" s="12">
        <v>7.99</v>
      </c>
      <c r="M82" s="13">
        <f t="shared" si="16"/>
        <v>-2.4420024420024333E-2</v>
      </c>
      <c r="N82" s="47">
        <f t="shared" si="13"/>
        <v>8.2966666666666669</v>
      </c>
    </row>
    <row r="83" spans="1:14" ht="11.4">
      <c r="A83" s="11">
        <v>44167</v>
      </c>
      <c r="B83" s="12">
        <v>8.1999999999999993</v>
      </c>
      <c r="C83" s="12">
        <v>8.5</v>
      </c>
      <c r="D83" s="12">
        <v>8.36</v>
      </c>
      <c r="E83" s="13">
        <f t="shared" si="14"/>
        <v>-2.5641025641025661E-2</v>
      </c>
      <c r="F83" s="12">
        <v>8</v>
      </c>
      <c r="G83" s="12">
        <v>8.1999999999999993</v>
      </c>
      <c r="H83" s="12">
        <v>8.1</v>
      </c>
      <c r="I83" s="13">
        <f t="shared" si="15"/>
        <v>-2.644230769230782E-2</v>
      </c>
      <c r="J83" s="12">
        <v>7.7</v>
      </c>
      <c r="K83" s="12">
        <v>7.9</v>
      </c>
      <c r="L83" s="12">
        <v>7.82</v>
      </c>
      <c r="M83" s="13">
        <f t="shared" si="16"/>
        <v>-2.1276595744680882E-2</v>
      </c>
      <c r="N83" s="47">
        <f t="shared" si="13"/>
        <v>8.0933333333333337</v>
      </c>
    </row>
    <row r="84" spans="1:14" ht="11.4">
      <c r="A84" s="11">
        <v>44174</v>
      </c>
      <c r="B84" s="12">
        <v>8.1999999999999993</v>
      </c>
      <c r="C84" s="12">
        <v>8.4</v>
      </c>
      <c r="D84" s="12">
        <v>8.2799999999999994</v>
      </c>
      <c r="E84" s="13">
        <f t="shared" si="14"/>
        <v>-9.5693779904306719E-3</v>
      </c>
      <c r="F84" s="12">
        <v>8</v>
      </c>
      <c r="G84" s="12">
        <v>8.1999999999999993</v>
      </c>
      <c r="H84" s="12">
        <v>8.0500000000000007</v>
      </c>
      <c r="I84" s="13">
        <f t="shared" si="15"/>
        <v>-6.1728395061727559E-3</v>
      </c>
      <c r="J84" s="12">
        <v>7.7</v>
      </c>
      <c r="K84" s="12">
        <v>7.8</v>
      </c>
      <c r="L84" s="12">
        <v>7.76</v>
      </c>
      <c r="M84" s="13">
        <f t="shared" si="16"/>
        <v>-7.6726342710997653E-3</v>
      </c>
      <c r="N84" s="47">
        <f t="shared" si="13"/>
        <v>8.0299999999999994</v>
      </c>
    </row>
    <row r="85" spans="1:14" ht="11.4">
      <c r="A85" s="11">
        <v>44181</v>
      </c>
      <c r="B85" s="12">
        <v>8.1999999999999993</v>
      </c>
      <c r="C85" s="12">
        <v>8.5</v>
      </c>
      <c r="D85" s="12">
        <v>8.3699999999999992</v>
      </c>
      <c r="E85" s="13">
        <f t="shared" si="14"/>
        <v>1.0869565217391353E-2</v>
      </c>
      <c r="F85" s="12">
        <v>8</v>
      </c>
      <c r="G85" s="12">
        <v>8.3000000000000007</v>
      </c>
      <c r="H85" s="12">
        <v>8.1300000000000008</v>
      </c>
      <c r="I85" s="13">
        <f t="shared" si="15"/>
        <v>9.9378881987577383E-3</v>
      </c>
      <c r="J85" s="12">
        <v>7.7</v>
      </c>
      <c r="K85" s="12">
        <v>8</v>
      </c>
      <c r="L85" s="12">
        <v>7.86</v>
      </c>
      <c r="M85" s="13">
        <f t="shared" si="16"/>
        <v>1.2886597938144506E-2</v>
      </c>
      <c r="N85" s="47">
        <f t="shared" si="13"/>
        <v>8.1199999999999992</v>
      </c>
    </row>
    <row r="86" spans="1:14" ht="11.4">
      <c r="A86" s="11">
        <v>44188</v>
      </c>
      <c r="B86" s="12">
        <v>8.1999999999999993</v>
      </c>
      <c r="C86" s="12">
        <v>8.6</v>
      </c>
      <c r="D86" s="12">
        <v>8.4499999999999993</v>
      </c>
      <c r="E86" s="13">
        <f t="shared" si="14"/>
        <v>9.5579450418159517E-3</v>
      </c>
      <c r="F86" s="12">
        <v>8</v>
      </c>
      <c r="G86" s="12">
        <v>8.4</v>
      </c>
      <c r="H86" s="12">
        <v>8.1999999999999993</v>
      </c>
      <c r="I86" s="13">
        <f t="shared" si="15"/>
        <v>8.610086100860892E-3</v>
      </c>
      <c r="J86" s="12">
        <v>7.8</v>
      </c>
      <c r="K86" s="12">
        <v>8.1</v>
      </c>
      <c r="L86" s="12">
        <v>7.95</v>
      </c>
      <c r="M86" s="13">
        <f t="shared" si="16"/>
        <v>1.1450381679389388E-2</v>
      </c>
      <c r="N86" s="47">
        <f t="shared" si="13"/>
        <v>8.1999999999999993</v>
      </c>
    </row>
    <row r="87" spans="1:14" ht="11.4">
      <c r="A87" s="11">
        <v>44195</v>
      </c>
      <c r="B87" s="12">
        <v>8.5</v>
      </c>
      <c r="C87" s="12">
        <v>8.8000000000000007</v>
      </c>
      <c r="D87" s="12">
        <v>8.64</v>
      </c>
      <c r="E87" s="13">
        <f t="shared" si="14"/>
        <v>2.2485207100591875E-2</v>
      </c>
      <c r="F87" s="12">
        <v>8.3000000000000007</v>
      </c>
      <c r="G87" s="12">
        <v>8.6</v>
      </c>
      <c r="H87" s="12">
        <v>8.4</v>
      </c>
      <c r="I87" s="13">
        <f t="shared" si="15"/>
        <v>2.4390243902439046E-2</v>
      </c>
      <c r="J87" s="12">
        <v>8</v>
      </c>
      <c r="K87" s="12">
        <v>8.3000000000000007</v>
      </c>
      <c r="L87" s="12">
        <v>8.1199999999999992</v>
      </c>
      <c r="M87" s="13">
        <f t="shared" si="16"/>
        <v>2.1383647798741912E-2</v>
      </c>
      <c r="N87" s="47">
        <f t="shared" si="13"/>
        <v>8.3866666666666649</v>
      </c>
    </row>
    <row r="88" spans="1:14" ht="11.4">
      <c r="A88" s="11">
        <v>44202</v>
      </c>
      <c r="B88" s="12">
        <v>8.5</v>
      </c>
      <c r="C88" s="12">
        <v>9</v>
      </c>
      <c r="D88" s="12">
        <v>8.76</v>
      </c>
      <c r="E88" s="13">
        <f t="shared" si="14"/>
        <v>1.388888888888884E-2</v>
      </c>
      <c r="F88" s="12">
        <v>8.3000000000000007</v>
      </c>
      <c r="G88" s="12">
        <v>8.6999999999999993</v>
      </c>
      <c r="H88" s="12">
        <v>8.5</v>
      </c>
      <c r="I88" s="13">
        <f t="shared" si="15"/>
        <v>1.1904761904761862E-2</v>
      </c>
      <c r="J88" s="12">
        <v>8</v>
      </c>
      <c r="K88" s="12">
        <v>8.4</v>
      </c>
      <c r="L88" s="12">
        <v>8.1999999999999993</v>
      </c>
      <c r="M88" s="13">
        <f t="shared" si="16"/>
        <v>9.8522167487684609E-3</v>
      </c>
      <c r="N88" s="47">
        <f t="shared" si="13"/>
        <v>8.4866666666666664</v>
      </c>
    </row>
    <row r="89" spans="1:14" ht="11.4">
      <c r="A89" s="11">
        <v>44209</v>
      </c>
      <c r="B89" s="12">
        <v>8.5</v>
      </c>
      <c r="C89" s="12">
        <v>9.1</v>
      </c>
      <c r="D89" s="12">
        <v>8.8699999999999992</v>
      </c>
      <c r="E89" s="13">
        <f t="shared" si="14"/>
        <v>1.2557077625570789E-2</v>
      </c>
      <c r="F89" s="12">
        <v>8.3000000000000007</v>
      </c>
      <c r="G89" s="12">
        <v>8.6999999999999993</v>
      </c>
      <c r="H89" s="12">
        <v>8.51</v>
      </c>
      <c r="I89" s="13">
        <f t="shared" si="15"/>
        <v>1.1764705882353343E-3</v>
      </c>
      <c r="J89" s="12">
        <v>8</v>
      </c>
      <c r="K89" s="12">
        <v>8.4</v>
      </c>
      <c r="L89" s="12">
        <v>8.2100000000000009</v>
      </c>
      <c r="M89" s="13">
        <f t="shared" si="16"/>
        <v>1.2195121951221743E-3</v>
      </c>
      <c r="N89" s="47">
        <f t="shared" si="13"/>
        <v>8.5299999999999994</v>
      </c>
    </row>
    <row r="90" spans="1:14" ht="11.4">
      <c r="A90" s="11">
        <v>44216</v>
      </c>
      <c r="B90" s="12">
        <v>8.9</v>
      </c>
      <c r="C90" s="12">
        <v>9.1999999999999993</v>
      </c>
      <c r="D90" s="12">
        <v>9.09</v>
      </c>
      <c r="E90" s="13">
        <f t="shared" si="14"/>
        <v>2.4802705749718212E-2</v>
      </c>
      <c r="F90" s="12">
        <v>8.6</v>
      </c>
      <c r="G90" s="12">
        <v>9</v>
      </c>
      <c r="H90" s="12">
        <v>8.8000000000000007</v>
      </c>
      <c r="I90" s="13">
        <f t="shared" si="15"/>
        <v>3.4077555816686367E-2</v>
      </c>
      <c r="J90" s="12">
        <v>8.4</v>
      </c>
      <c r="K90" s="12">
        <v>8.6999999999999993</v>
      </c>
      <c r="L90" s="12">
        <v>8.52</v>
      </c>
      <c r="M90" s="13">
        <f t="shared" si="16"/>
        <v>3.7758830694275103E-2</v>
      </c>
      <c r="N90" s="47">
        <f t="shared" si="13"/>
        <v>8.8033333333333328</v>
      </c>
    </row>
    <row r="91" spans="1:14" ht="11.4">
      <c r="A91" s="11">
        <v>44223</v>
      </c>
      <c r="B91" s="12">
        <v>9</v>
      </c>
      <c r="C91" s="12">
        <v>9.5</v>
      </c>
      <c r="D91" s="12">
        <v>9.31</v>
      </c>
      <c r="E91" s="13">
        <f t="shared" si="14"/>
        <v>2.4202420242024347E-2</v>
      </c>
      <c r="F91" s="12">
        <v>8.8000000000000007</v>
      </c>
      <c r="G91" s="12">
        <v>9.3000000000000007</v>
      </c>
      <c r="H91" s="12">
        <v>9.06</v>
      </c>
      <c r="I91" s="13">
        <f t="shared" si="15"/>
        <v>2.9545454545454541E-2</v>
      </c>
      <c r="J91" s="12">
        <v>8.6</v>
      </c>
      <c r="K91" s="12">
        <v>9.1</v>
      </c>
      <c r="L91" s="12">
        <v>8.82</v>
      </c>
      <c r="M91" s="13">
        <f t="shared" si="16"/>
        <v>3.5211267605633978E-2</v>
      </c>
      <c r="N91" s="47">
        <f t="shared" si="13"/>
        <v>9.0633333333333344</v>
      </c>
    </row>
    <row r="92" spans="1:14" ht="11.4">
      <c r="A92" s="11">
        <v>44230</v>
      </c>
      <c r="B92" s="12">
        <v>9.4</v>
      </c>
      <c r="C92" s="12">
        <v>9.5</v>
      </c>
      <c r="D92" s="12">
        <v>9.48</v>
      </c>
      <c r="E92" s="13">
        <f t="shared" si="14"/>
        <v>1.8259935553168738E-2</v>
      </c>
      <c r="F92" s="12">
        <v>9.1999999999999993</v>
      </c>
      <c r="G92" s="12">
        <v>9.3000000000000007</v>
      </c>
      <c r="H92" s="12">
        <v>9.25</v>
      </c>
      <c r="I92" s="13">
        <f t="shared" si="15"/>
        <v>2.0971302428256067E-2</v>
      </c>
      <c r="J92" s="12">
        <v>9</v>
      </c>
      <c r="K92" s="12">
        <v>9.1</v>
      </c>
      <c r="L92" s="12">
        <v>9.02</v>
      </c>
      <c r="M92" s="13">
        <f t="shared" si="16"/>
        <v>2.2675736961451198E-2</v>
      </c>
      <c r="N92" s="47">
        <f t="shared" si="13"/>
        <v>9.25</v>
      </c>
    </row>
    <row r="93" spans="1:14" ht="11.4">
      <c r="A93" s="11">
        <v>44237</v>
      </c>
      <c r="B93" s="12">
        <v>9.4</v>
      </c>
      <c r="C93" s="12">
        <v>9.5</v>
      </c>
      <c r="D93" s="12">
        <v>9.48</v>
      </c>
      <c r="E93" s="13">
        <f t="shared" ref="E93" si="20">D93/D92-1</f>
        <v>0</v>
      </c>
      <c r="F93" s="12">
        <v>9.1999999999999993</v>
      </c>
      <c r="G93" s="12">
        <v>9.3000000000000007</v>
      </c>
      <c r="H93" s="12">
        <v>9.25</v>
      </c>
      <c r="I93" s="13">
        <f t="shared" ref="I93" si="21">H93/H92-1</f>
        <v>0</v>
      </c>
      <c r="J93" s="12">
        <v>9</v>
      </c>
      <c r="K93" s="12">
        <v>9.1</v>
      </c>
      <c r="L93" s="12">
        <v>9.02</v>
      </c>
      <c r="M93" s="13">
        <f t="shared" ref="M93" si="22">L93/L92-1</f>
        <v>0</v>
      </c>
      <c r="N93" s="47">
        <f t="shared" si="13"/>
        <v>9.25</v>
      </c>
    </row>
    <row r="94" spans="1:14" ht="11.4">
      <c r="A94" s="11">
        <v>44244</v>
      </c>
      <c r="B94" s="12">
        <v>9.4</v>
      </c>
      <c r="C94" s="12">
        <v>9.5</v>
      </c>
      <c r="D94" s="12">
        <v>9.48</v>
      </c>
      <c r="E94" s="13">
        <f t="shared" ref="E94" si="23">D94/D93-1</f>
        <v>0</v>
      </c>
      <c r="F94" s="12">
        <v>9.1999999999999993</v>
      </c>
      <c r="G94" s="12">
        <v>9.3000000000000007</v>
      </c>
      <c r="H94" s="12">
        <v>9.25</v>
      </c>
      <c r="I94" s="13">
        <f t="shared" ref="I94" si="24">H94/H93-1</f>
        <v>0</v>
      </c>
      <c r="J94" s="12">
        <v>9</v>
      </c>
      <c r="K94" s="12">
        <v>9.1</v>
      </c>
      <c r="L94" s="12">
        <v>9.02</v>
      </c>
      <c r="M94" s="13">
        <f t="shared" ref="M94" si="25">L94/L93-1</f>
        <v>0</v>
      </c>
      <c r="N94" s="47">
        <f t="shared" si="13"/>
        <v>9.25</v>
      </c>
    </row>
    <row r="95" spans="1:14" ht="11.4">
      <c r="A95" s="11">
        <v>44251</v>
      </c>
      <c r="B95" s="12">
        <v>10.5</v>
      </c>
      <c r="C95" s="12">
        <v>11</v>
      </c>
      <c r="D95" s="12">
        <v>10.63</v>
      </c>
      <c r="E95" s="13">
        <f>D95/D92-1</f>
        <v>0.12130801687763726</v>
      </c>
      <c r="F95" s="12">
        <v>10.199999999999999</v>
      </c>
      <c r="G95" s="12">
        <v>10.7</v>
      </c>
      <c r="H95" s="12">
        <v>10.34</v>
      </c>
      <c r="I95" s="13">
        <f>H95/H92-1</f>
        <v>0.11783783783783774</v>
      </c>
      <c r="J95" s="12">
        <v>9.9</v>
      </c>
      <c r="K95" s="12">
        <v>10.4</v>
      </c>
      <c r="L95" s="12">
        <v>10.039999999999999</v>
      </c>
      <c r="M95" s="13">
        <f>L95/L92-1</f>
        <v>0.11308203991130816</v>
      </c>
      <c r="N95" s="47">
        <f t="shared" si="13"/>
        <v>10.336666666666666</v>
      </c>
    </row>
    <row r="96" spans="1:14" ht="11.4">
      <c r="A96" s="11">
        <v>44258</v>
      </c>
      <c r="B96" s="12">
        <v>10.5</v>
      </c>
      <c r="C96" s="12">
        <v>11.4</v>
      </c>
      <c r="D96" s="12">
        <v>11.08</v>
      </c>
      <c r="E96" s="13">
        <f t="shared" si="14"/>
        <v>4.233301975540904E-2</v>
      </c>
      <c r="F96" s="12">
        <v>10.3</v>
      </c>
      <c r="G96" s="12">
        <v>11.2</v>
      </c>
      <c r="H96" s="12">
        <v>10.8</v>
      </c>
      <c r="I96" s="13">
        <f t="shared" si="15"/>
        <v>4.4487427466150864E-2</v>
      </c>
      <c r="J96" s="12">
        <v>10.3</v>
      </c>
      <c r="K96" s="12">
        <v>11</v>
      </c>
      <c r="L96" s="12">
        <v>10.53</v>
      </c>
      <c r="M96" s="13">
        <f t="shared" si="16"/>
        <v>4.8804780876493981E-2</v>
      </c>
      <c r="N96" s="47">
        <f t="shared" si="13"/>
        <v>10.803333333333335</v>
      </c>
    </row>
    <row r="97" spans="1:14" ht="11.4">
      <c r="A97" s="11">
        <v>44265</v>
      </c>
      <c r="B97" s="12">
        <v>11</v>
      </c>
      <c r="C97" s="12">
        <v>11.9</v>
      </c>
      <c r="D97" s="12">
        <v>11.73</v>
      </c>
      <c r="E97" s="13">
        <f t="shared" si="14"/>
        <v>5.8664259927797779E-2</v>
      </c>
      <c r="F97" s="12">
        <v>10.8</v>
      </c>
      <c r="G97" s="12">
        <v>11.7</v>
      </c>
      <c r="H97" s="12">
        <v>11.42</v>
      </c>
      <c r="I97" s="13">
        <f t="shared" si="15"/>
        <v>5.7407407407407351E-2</v>
      </c>
      <c r="J97" s="12">
        <v>10.8</v>
      </c>
      <c r="K97" s="12">
        <v>11.4</v>
      </c>
      <c r="L97" s="12">
        <v>11.18</v>
      </c>
      <c r="M97" s="13">
        <f t="shared" si="16"/>
        <v>6.1728395061728447E-2</v>
      </c>
      <c r="N97" s="47">
        <f t="shared" si="13"/>
        <v>11.443333333333333</v>
      </c>
    </row>
    <row r="98" spans="1:14" ht="11.4">
      <c r="A98" s="11">
        <v>44272</v>
      </c>
      <c r="B98" s="12">
        <v>12</v>
      </c>
      <c r="C98" s="12">
        <v>12.5</v>
      </c>
      <c r="D98" s="12">
        <v>12.26</v>
      </c>
      <c r="E98" s="13">
        <f t="shared" si="14"/>
        <v>4.5183290707587309E-2</v>
      </c>
      <c r="F98" s="12">
        <v>11.8</v>
      </c>
      <c r="G98" s="12">
        <v>12.2</v>
      </c>
      <c r="H98" s="12">
        <v>11.94</v>
      </c>
      <c r="I98" s="13">
        <f t="shared" si="15"/>
        <v>4.5534150612959623E-2</v>
      </c>
      <c r="J98" s="12">
        <v>11.6</v>
      </c>
      <c r="K98" s="12">
        <v>11.8</v>
      </c>
      <c r="L98" s="12">
        <v>11.69</v>
      </c>
      <c r="M98" s="13">
        <f t="shared" si="16"/>
        <v>4.5617173524150179E-2</v>
      </c>
      <c r="N98" s="47">
        <f t="shared" si="13"/>
        <v>11.963333333333333</v>
      </c>
    </row>
    <row r="99" spans="1:14" ht="11.4">
      <c r="A99" s="11">
        <v>44279</v>
      </c>
      <c r="B99" s="12">
        <v>12.5</v>
      </c>
      <c r="C99" s="12">
        <v>13</v>
      </c>
      <c r="D99" s="12">
        <v>12.73</v>
      </c>
      <c r="E99" s="13">
        <f t="shared" si="14"/>
        <v>3.8336052202283977E-2</v>
      </c>
      <c r="F99" s="12">
        <v>12.2</v>
      </c>
      <c r="G99" s="12">
        <v>12.7</v>
      </c>
      <c r="H99" s="12">
        <v>12.43</v>
      </c>
      <c r="I99" s="13">
        <f t="shared" si="15"/>
        <v>4.1038525963149164E-2</v>
      </c>
      <c r="J99" s="12">
        <v>12</v>
      </c>
      <c r="K99" s="12">
        <v>12.4</v>
      </c>
      <c r="L99" s="12">
        <v>12.07</v>
      </c>
      <c r="M99" s="13">
        <f t="shared" si="16"/>
        <v>3.2506415739948835E-2</v>
      </c>
      <c r="N99" s="47">
        <f t="shared" si="13"/>
        <v>12.410000000000002</v>
      </c>
    </row>
    <row r="100" spans="1:14" ht="11.4">
      <c r="A100" s="11">
        <v>44286</v>
      </c>
      <c r="B100" s="12">
        <v>12.5</v>
      </c>
      <c r="C100" s="12">
        <v>13.5</v>
      </c>
      <c r="D100" s="12">
        <v>13.18</v>
      </c>
      <c r="E100" s="13">
        <f t="shared" si="14"/>
        <v>3.5349567949725103E-2</v>
      </c>
      <c r="F100" s="12">
        <v>12.3</v>
      </c>
      <c r="G100" s="12">
        <v>13.3</v>
      </c>
      <c r="H100" s="12">
        <v>12.8</v>
      </c>
      <c r="I100" s="13">
        <f t="shared" si="15"/>
        <v>2.9766693483507689E-2</v>
      </c>
      <c r="J100" s="12">
        <v>12.3</v>
      </c>
      <c r="K100" s="12">
        <v>13</v>
      </c>
      <c r="L100" s="12">
        <v>12.6</v>
      </c>
      <c r="M100" s="13">
        <f t="shared" si="16"/>
        <v>4.3910521955260906E-2</v>
      </c>
      <c r="N100" s="47">
        <f t="shared" si="13"/>
        <v>12.86</v>
      </c>
    </row>
    <row r="101" spans="1:14" ht="11.4">
      <c r="A101" s="11">
        <v>44293</v>
      </c>
      <c r="B101" s="12">
        <v>13</v>
      </c>
      <c r="C101" s="12">
        <v>13.8</v>
      </c>
      <c r="D101" s="12">
        <v>13.48</v>
      </c>
      <c r="E101" s="13">
        <f t="shared" si="14"/>
        <v>2.2761760242792084E-2</v>
      </c>
      <c r="F101" s="12">
        <v>12.8</v>
      </c>
      <c r="G101" s="12">
        <v>13.5</v>
      </c>
      <c r="H101" s="12">
        <v>13.1</v>
      </c>
      <c r="I101" s="13">
        <f t="shared" si="15"/>
        <v>2.34375E-2</v>
      </c>
      <c r="J101" s="12">
        <v>12.6</v>
      </c>
      <c r="K101" s="12">
        <v>13.2</v>
      </c>
      <c r="L101" s="12">
        <v>12.86</v>
      </c>
      <c r="M101" s="13">
        <f t="shared" si="16"/>
        <v>2.0634920634920562E-2</v>
      </c>
      <c r="N101" s="47">
        <f t="shared" si="13"/>
        <v>13.146666666666667</v>
      </c>
    </row>
    <row r="102" spans="1:14" ht="11.4">
      <c r="A102" s="11">
        <v>44300</v>
      </c>
      <c r="B102" s="14">
        <v>13.7</v>
      </c>
      <c r="C102" s="14">
        <v>14.3</v>
      </c>
      <c r="D102" s="14">
        <v>14.02</v>
      </c>
      <c r="E102" s="13">
        <f t="shared" si="14"/>
        <v>4.0059347181008897E-2</v>
      </c>
      <c r="F102" s="14">
        <v>13.4</v>
      </c>
      <c r="G102" s="14">
        <v>14.1</v>
      </c>
      <c r="H102" s="14">
        <v>13.6</v>
      </c>
      <c r="I102" s="13">
        <f t="shared" si="15"/>
        <v>3.8167938931297662E-2</v>
      </c>
      <c r="J102" s="14">
        <v>13.2</v>
      </c>
      <c r="K102" s="14">
        <v>13.7</v>
      </c>
      <c r="L102" s="14">
        <v>13.35</v>
      </c>
      <c r="M102" s="13">
        <f t="shared" si="16"/>
        <v>3.8102643856920748E-2</v>
      </c>
      <c r="N102" s="47">
        <f t="shared" si="13"/>
        <v>13.656666666666666</v>
      </c>
    </row>
    <row r="103" spans="1:14" ht="11.4">
      <c r="A103" s="11">
        <v>44307</v>
      </c>
      <c r="B103" s="14">
        <v>14</v>
      </c>
      <c r="C103" s="14">
        <v>15</v>
      </c>
      <c r="D103" s="14">
        <v>14.78</v>
      </c>
      <c r="E103" s="13">
        <f t="shared" si="14"/>
        <v>5.4208273894436498E-2</v>
      </c>
      <c r="F103" s="14">
        <v>13.8</v>
      </c>
      <c r="G103" s="14">
        <v>14.8</v>
      </c>
      <c r="H103" s="14">
        <v>14.4</v>
      </c>
      <c r="I103" s="13">
        <f t="shared" si="15"/>
        <v>5.8823529411764719E-2</v>
      </c>
      <c r="J103" s="14">
        <v>13.6</v>
      </c>
      <c r="K103" s="14">
        <v>14.6</v>
      </c>
      <c r="L103" s="14">
        <v>14.05</v>
      </c>
      <c r="M103" s="13">
        <f t="shared" si="16"/>
        <v>5.2434456928839079E-2</v>
      </c>
      <c r="N103" s="47">
        <f t="shared" si="13"/>
        <v>14.410000000000002</v>
      </c>
    </row>
    <row r="104" spans="1:14" ht="11.4">
      <c r="A104" s="11">
        <v>44314</v>
      </c>
      <c r="B104" s="14">
        <v>15</v>
      </c>
      <c r="C104" s="14">
        <v>15.8</v>
      </c>
      <c r="D104" s="14">
        <v>15.56</v>
      </c>
      <c r="E104" s="13">
        <f t="shared" si="14"/>
        <v>5.2774018944519607E-2</v>
      </c>
      <c r="F104" s="14">
        <v>14.8</v>
      </c>
      <c r="G104" s="14">
        <v>15.5</v>
      </c>
      <c r="H104" s="14">
        <v>15.23</v>
      </c>
      <c r="I104" s="13">
        <f t="shared" si="15"/>
        <v>5.7638888888888795E-2</v>
      </c>
      <c r="J104" s="14">
        <v>14.6</v>
      </c>
      <c r="K104" s="14">
        <v>15.2</v>
      </c>
      <c r="L104" s="14">
        <v>14.87</v>
      </c>
      <c r="M104" s="13">
        <f t="shared" si="16"/>
        <v>5.8362989323843317E-2</v>
      </c>
      <c r="N104" s="47">
        <f t="shared" si="13"/>
        <v>15.219999999999999</v>
      </c>
    </row>
    <row r="105" spans="1:14" ht="11.4">
      <c r="A105" s="11">
        <v>44321</v>
      </c>
      <c r="B105" s="14">
        <v>15</v>
      </c>
      <c r="C105" s="14">
        <v>15.8</v>
      </c>
      <c r="D105" s="14">
        <v>15.56</v>
      </c>
      <c r="E105" s="13">
        <f t="shared" ref="E105" si="26">D105/D104-1</f>
        <v>0</v>
      </c>
      <c r="F105" s="14">
        <v>14.8</v>
      </c>
      <c r="G105" s="14">
        <v>15.5</v>
      </c>
      <c r="H105" s="14">
        <v>15.23</v>
      </c>
      <c r="I105" s="13">
        <f t="shared" ref="I105" si="27">H105/H104-1</f>
        <v>0</v>
      </c>
      <c r="J105" s="14">
        <v>14.6</v>
      </c>
      <c r="K105" s="14">
        <v>15.2</v>
      </c>
      <c r="L105" s="14">
        <v>14.87</v>
      </c>
      <c r="M105" s="13">
        <f t="shared" ref="M105" si="28">L105/L104-1</f>
        <v>0</v>
      </c>
      <c r="N105" s="47">
        <f t="shared" si="13"/>
        <v>15.219999999999999</v>
      </c>
    </row>
    <row r="106" spans="1:14" ht="11.4">
      <c r="A106" s="11">
        <v>44328</v>
      </c>
      <c r="B106" s="14">
        <v>17.399999999999999</v>
      </c>
      <c r="C106" s="14">
        <v>20</v>
      </c>
      <c r="D106" s="14">
        <v>19.440000000000001</v>
      </c>
      <c r="E106" s="13">
        <f>D106/D104-1</f>
        <v>0.24935732647814923</v>
      </c>
      <c r="F106" s="14">
        <v>17.2</v>
      </c>
      <c r="G106" s="14">
        <v>19.8</v>
      </c>
      <c r="H106" s="14">
        <v>19</v>
      </c>
      <c r="I106" s="13">
        <f>H106/H104-1</f>
        <v>0.24753775443204207</v>
      </c>
      <c r="J106" s="14">
        <v>17</v>
      </c>
      <c r="K106" s="14">
        <v>19.600000000000001</v>
      </c>
      <c r="L106" s="14">
        <v>18.5</v>
      </c>
      <c r="M106" s="13">
        <f>L106/L104-1</f>
        <v>0.24411566913248151</v>
      </c>
      <c r="N106" s="47">
        <f t="shared" si="13"/>
        <v>18.98</v>
      </c>
    </row>
    <row r="107" spans="1:14" ht="11.4">
      <c r="A107" s="11">
        <v>44335</v>
      </c>
      <c r="B107" s="14">
        <v>17.399999999999999</v>
      </c>
      <c r="C107" s="14">
        <v>20</v>
      </c>
      <c r="D107" s="14">
        <v>19.440000000000001</v>
      </c>
      <c r="E107" s="13">
        <f t="shared" si="14"/>
        <v>0</v>
      </c>
      <c r="F107" s="14">
        <v>17.2</v>
      </c>
      <c r="G107" s="14">
        <v>19.8</v>
      </c>
      <c r="H107" s="14">
        <v>19</v>
      </c>
      <c r="I107" s="13">
        <f t="shared" si="15"/>
        <v>0</v>
      </c>
      <c r="J107" s="14">
        <v>17</v>
      </c>
      <c r="K107" s="14">
        <v>19.600000000000001</v>
      </c>
      <c r="L107" s="14">
        <v>18.5</v>
      </c>
      <c r="M107" s="13">
        <f t="shared" si="16"/>
        <v>0</v>
      </c>
      <c r="N107" s="47">
        <f t="shared" si="13"/>
        <v>18.98</v>
      </c>
    </row>
    <row r="108" spans="1:14" ht="11.4">
      <c r="A108" s="11">
        <v>44342</v>
      </c>
      <c r="B108" s="14">
        <v>20</v>
      </c>
      <c r="C108" s="14">
        <v>20.5</v>
      </c>
      <c r="D108" s="14">
        <v>20.27</v>
      </c>
      <c r="E108" s="13">
        <f t="shared" si="14"/>
        <v>4.2695473251028737E-2</v>
      </c>
      <c r="F108" s="14">
        <v>19.7</v>
      </c>
      <c r="G108" s="14">
        <v>20.2</v>
      </c>
      <c r="H108" s="14">
        <v>19.899999999999999</v>
      </c>
      <c r="I108" s="13">
        <f t="shared" si="15"/>
        <v>4.7368421052631504E-2</v>
      </c>
      <c r="J108" s="14">
        <v>19.399999999999999</v>
      </c>
      <c r="K108" s="14">
        <v>19.899999999999999</v>
      </c>
      <c r="L108" s="14">
        <v>19.57</v>
      </c>
      <c r="M108" s="13">
        <f t="shared" si="16"/>
        <v>5.7837837837837913E-2</v>
      </c>
      <c r="N108" s="47">
        <f t="shared" si="13"/>
        <v>19.913333333333334</v>
      </c>
    </row>
    <row r="109" spans="1:14" ht="11.4">
      <c r="A109" s="11">
        <v>44349</v>
      </c>
      <c r="B109" s="14">
        <v>20.6</v>
      </c>
      <c r="C109" s="14">
        <v>22.1</v>
      </c>
      <c r="D109" s="14">
        <v>21.19</v>
      </c>
      <c r="E109" s="13">
        <f t="shared" si="14"/>
        <v>4.5387271830291231E-2</v>
      </c>
      <c r="F109" s="14">
        <v>20.399999999999999</v>
      </c>
      <c r="G109" s="14">
        <v>21.9</v>
      </c>
      <c r="H109" s="14">
        <v>20.89</v>
      </c>
      <c r="I109" s="13">
        <f t="shared" si="15"/>
        <v>4.9748743718593058E-2</v>
      </c>
      <c r="J109" s="14">
        <v>20.100000000000001</v>
      </c>
      <c r="K109" s="14">
        <v>21.7</v>
      </c>
      <c r="L109" s="14">
        <v>20.52</v>
      </c>
      <c r="M109" s="13">
        <f t="shared" si="16"/>
        <v>4.8543689320388328E-2</v>
      </c>
      <c r="N109" s="47">
        <f t="shared" si="13"/>
        <v>20.866666666666664</v>
      </c>
    </row>
    <row r="110" spans="1:14" ht="11.4">
      <c r="A110" s="11">
        <v>44356</v>
      </c>
      <c r="B110" s="14">
        <v>21</v>
      </c>
      <c r="C110" s="14">
        <v>22.1</v>
      </c>
      <c r="D110" s="14">
        <v>21.68</v>
      </c>
      <c r="E110" s="13">
        <f t="shared" si="14"/>
        <v>2.3124115148654978E-2</v>
      </c>
      <c r="F110" s="14">
        <v>20.7</v>
      </c>
      <c r="G110" s="14">
        <v>21.9</v>
      </c>
      <c r="H110" s="14">
        <v>21.31</v>
      </c>
      <c r="I110" s="13">
        <f t="shared" si="15"/>
        <v>2.0105313547151615E-2</v>
      </c>
      <c r="J110" s="14">
        <v>20.399999999999999</v>
      </c>
      <c r="K110" s="14">
        <v>21.7</v>
      </c>
      <c r="L110" s="14">
        <v>21.01</v>
      </c>
      <c r="M110" s="13">
        <f t="shared" si="16"/>
        <v>2.3879142300194944E-2</v>
      </c>
      <c r="N110" s="47">
        <f t="shared" si="13"/>
        <v>21.333333333333332</v>
      </c>
    </row>
    <row r="111" spans="1:14" ht="11.4">
      <c r="A111" s="11">
        <v>44363</v>
      </c>
      <c r="B111" s="14">
        <v>20.8</v>
      </c>
      <c r="C111" s="14">
        <v>22.1</v>
      </c>
      <c r="D111" s="14">
        <v>21.72</v>
      </c>
      <c r="E111" s="13">
        <f t="shared" si="14"/>
        <v>1.8450184501843658E-3</v>
      </c>
      <c r="F111" s="14">
        <v>20.5</v>
      </c>
      <c r="G111" s="14">
        <v>21.9</v>
      </c>
      <c r="H111" s="14">
        <v>21.34</v>
      </c>
      <c r="I111" s="13">
        <f t="shared" si="15"/>
        <v>1.4077897700610631E-3</v>
      </c>
      <c r="J111" s="14">
        <v>20.2</v>
      </c>
      <c r="K111" s="14">
        <v>21.7</v>
      </c>
      <c r="L111" s="14">
        <v>21.03</v>
      </c>
      <c r="M111" s="13">
        <f t="shared" si="16"/>
        <v>9.519276534983856E-4</v>
      </c>
      <c r="N111" s="47">
        <f t="shared" si="13"/>
        <v>21.363333333333333</v>
      </c>
    </row>
    <row r="112" spans="1:14" ht="11.4">
      <c r="A112" s="11">
        <v>44370</v>
      </c>
      <c r="B112" s="14">
        <v>20.8</v>
      </c>
      <c r="C112" s="14">
        <v>22.1</v>
      </c>
      <c r="D112" s="14">
        <v>21.72</v>
      </c>
      <c r="E112" s="13">
        <f t="shared" si="14"/>
        <v>0</v>
      </c>
      <c r="F112" s="14">
        <v>20.5</v>
      </c>
      <c r="G112" s="14">
        <v>21.9</v>
      </c>
      <c r="H112" s="14">
        <v>21.34</v>
      </c>
      <c r="I112" s="13">
        <f t="shared" si="15"/>
        <v>0</v>
      </c>
      <c r="J112" s="14">
        <v>20.2</v>
      </c>
      <c r="K112" s="14">
        <v>21.7</v>
      </c>
      <c r="L112" s="14">
        <v>21.03</v>
      </c>
      <c r="M112" s="13">
        <f t="shared" si="16"/>
        <v>0</v>
      </c>
      <c r="N112" s="47">
        <f t="shared" si="13"/>
        <v>21.363333333333333</v>
      </c>
    </row>
    <row r="113" spans="1:14" ht="11.4">
      <c r="A113" s="11">
        <v>44377</v>
      </c>
      <c r="B113" s="14">
        <v>20.8</v>
      </c>
      <c r="C113" s="14">
        <v>22.1</v>
      </c>
      <c r="D113" s="14">
        <v>21.72</v>
      </c>
      <c r="E113" s="13">
        <f t="shared" si="14"/>
        <v>0</v>
      </c>
      <c r="F113" s="14">
        <v>20.5</v>
      </c>
      <c r="G113" s="14">
        <v>21.9</v>
      </c>
      <c r="H113" s="14">
        <v>21.34</v>
      </c>
      <c r="I113" s="13">
        <f t="shared" si="15"/>
        <v>0</v>
      </c>
      <c r="J113" s="14">
        <v>20.2</v>
      </c>
      <c r="K113" s="14">
        <v>21.7</v>
      </c>
      <c r="L113" s="14">
        <v>21.03</v>
      </c>
      <c r="M113" s="13">
        <f t="shared" si="16"/>
        <v>0</v>
      </c>
      <c r="N113" s="47">
        <f t="shared" si="13"/>
        <v>21.363333333333333</v>
      </c>
    </row>
    <row r="114" spans="1:14" ht="11.4">
      <c r="A114" s="11">
        <v>44384</v>
      </c>
      <c r="B114" s="14">
        <v>20.8</v>
      </c>
      <c r="C114" s="14">
        <v>22</v>
      </c>
      <c r="D114" s="14">
        <v>21.42</v>
      </c>
      <c r="E114" s="13">
        <f t="shared" si="14"/>
        <v>-1.3812154696132506E-2</v>
      </c>
      <c r="F114" s="14">
        <v>20.5</v>
      </c>
      <c r="G114" s="14">
        <v>21.8</v>
      </c>
      <c r="H114" s="14">
        <v>21.1</v>
      </c>
      <c r="I114" s="13">
        <f t="shared" si="15"/>
        <v>-1.1246485473289547E-2</v>
      </c>
      <c r="J114" s="14">
        <v>20.2</v>
      </c>
      <c r="K114" s="14">
        <v>21.5</v>
      </c>
      <c r="L114" s="14">
        <v>20.82</v>
      </c>
      <c r="M114" s="13">
        <f t="shared" si="16"/>
        <v>-9.9857346647647116E-3</v>
      </c>
      <c r="N114" s="47">
        <f t="shared" si="13"/>
        <v>21.113333333333333</v>
      </c>
    </row>
    <row r="115" spans="1:14" ht="11.4">
      <c r="A115" s="11">
        <v>44391</v>
      </c>
      <c r="B115" s="14">
        <v>20.2</v>
      </c>
      <c r="C115" s="14">
        <v>21.7</v>
      </c>
      <c r="D115" s="14">
        <v>21.15</v>
      </c>
      <c r="E115" s="13">
        <f t="shared" si="14"/>
        <v>-1.26050420168069E-2</v>
      </c>
      <c r="F115" s="14">
        <v>20</v>
      </c>
      <c r="G115" s="14">
        <v>21.5</v>
      </c>
      <c r="H115" s="14">
        <v>20.82</v>
      </c>
      <c r="I115" s="13">
        <f t="shared" si="15"/>
        <v>-1.3270142180094813E-2</v>
      </c>
      <c r="J115" s="14">
        <v>19.8</v>
      </c>
      <c r="K115" s="14">
        <v>21.2</v>
      </c>
      <c r="L115" s="14">
        <v>20.5</v>
      </c>
      <c r="M115" s="13">
        <f t="shared" si="16"/>
        <v>-1.5369836695485084E-2</v>
      </c>
      <c r="N115" s="47">
        <f t="shared" si="13"/>
        <v>20.823333333333334</v>
      </c>
    </row>
    <row r="116" spans="1:14" ht="11.4">
      <c r="A116" s="11">
        <v>44398</v>
      </c>
      <c r="B116" s="12">
        <v>20</v>
      </c>
      <c r="C116" s="12">
        <v>21.1</v>
      </c>
      <c r="D116" s="12">
        <v>20.81</v>
      </c>
      <c r="E116" s="13">
        <f t="shared" si="14"/>
        <v>-1.6075650118203333E-2</v>
      </c>
      <c r="F116" s="12">
        <v>19.8</v>
      </c>
      <c r="G116" s="12">
        <v>20.9</v>
      </c>
      <c r="H116" s="12">
        <v>20.6</v>
      </c>
      <c r="I116" s="13">
        <f t="shared" si="15"/>
        <v>-1.056676272814594E-2</v>
      </c>
      <c r="J116" s="12">
        <v>19.600000000000001</v>
      </c>
      <c r="K116" s="12">
        <v>20.7</v>
      </c>
      <c r="L116" s="12">
        <v>20.350000000000001</v>
      </c>
      <c r="M116" s="13">
        <f t="shared" si="16"/>
        <v>-7.3170731707316028E-3</v>
      </c>
      <c r="N116" s="47">
        <f t="shared" si="13"/>
        <v>20.586666666666666</v>
      </c>
    </row>
    <row r="117" spans="1:14" ht="11.4">
      <c r="A117" s="11">
        <v>44405</v>
      </c>
      <c r="B117" s="12">
        <v>20</v>
      </c>
      <c r="C117" s="12">
        <v>21.1</v>
      </c>
      <c r="D117" s="12">
        <v>20.61</v>
      </c>
      <c r="E117" s="13">
        <f t="shared" si="14"/>
        <v>-9.610764055742349E-3</v>
      </c>
      <c r="F117" s="12">
        <v>19.7</v>
      </c>
      <c r="G117" s="12">
        <v>20.7</v>
      </c>
      <c r="H117" s="12">
        <v>20.29</v>
      </c>
      <c r="I117" s="13">
        <f t="shared" si="15"/>
        <v>-1.5048543689320515E-2</v>
      </c>
      <c r="J117" s="12">
        <v>19.600000000000001</v>
      </c>
      <c r="K117" s="12">
        <v>20.399999999999999</v>
      </c>
      <c r="L117" s="12">
        <v>19.95</v>
      </c>
      <c r="M117" s="13">
        <f t="shared" si="16"/>
        <v>-1.9656019656019708E-2</v>
      </c>
      <c r="N117" s="47">
        <f t="shared" si="13"/>
        <v>20.283333333333331</v>
      </c>
    </row>
    <row r="118" spans="1:14" ht="11.4">
      <c r="A118" s="11">
        <v>44412</v>
      </c>
      <c r="B118" s="12">
        <v>19.7</v>
      </c>
      <c r="C118" s="12">
        <v>20.8</v>
      </c>
      <c r="D118" s="12">
        <v>20.420000000000002</v>
      </c>
      <c r="E118" s="13">
        <f t="shared" si="14"/>
        <v>-9.2188258127121614E-3</v>
      </c>
      <c r="F118" s="12">
        <v>19.5</v>
      </c>
      <c r="G118" s="12">
        <v>20.6</v>
      </c>
      <c r="H118" s="12">
        <v>20.170000000000002</v>
      </c>
      <c r="I118" s="13">
        <f t="shared" si="15"/>
        <v>-5.9142434696893842E-3</v>
      </c>
      <c r="J118" s="12">
        <v>19.3</v>
      </c>
      <c r="K118" s="12">
        <v>20.399999999999999</v>
      </c>
      <c r="L118" s="12">
        <v>19.87</v>
      </c>
      <c r="M118" s="13">
        <f t="shared" si="16"/>
        <v>-4.0100250626565748E-3</v>
      </c>
      <c r="N118" s="47">
        <f t="shared" si="13"/>
        <v>20.153333333333336</v>
      </c>
    </row>
    <row r="119" spans="1:14" ht="11.4">
      <c r="A119" s="11">
        <v>44419</v>
      </c>
      <c r="B119" s="12">
        <v>19.5</v>
      </c>
      <c r="C119" s="12">
        <v>20.9</v>
      </c>
      <c r="D119" s="12">
        <v>20.53</v>
      </c>
      <c r="E119" s="13">
        <f t="shared" si="14"/>
        <v>5.3868756121449035E-3</v>
      </c>
      <c r="F119" s="12">
        <v>19.3</v>
      </c>
      <c r="G119" s="12">
        <v>20.7</v>
      </c>
      <c r="H119" s="12">
        <v>20.32</v>
      </c>
      <c r="I119" s="13">
        <f t="shared" si="15"/>
        <v>7.4367873078828861E-3</v>
      </c>
      <c r="J119" s="12">
        <v>19.3</v>
      </c>
      <c r="K119" s="12">
        <v>20.399999999999999</v>
      </c>
      <c r="L119" s="12">
        <v>20.059999999999999</v>
      </c>
      <c r="M119" s="13">
        <f t="shared" si="16"/>
        <v>9.5621540010064621E-3</v>
      </c>
      <c r="N119" s="47">
        <f t="shared" si="13"/>
        <v>20.303333333333331</v>
      </c>
    </row>
    <row r="120" spans="1:14" ht="11.4">
      <c r="A120" s="11">
        <v>44426</v>
      </c>
      <c r="B120" s="12">
        <v>19.5</v>
      </c>
      <c r="C120" s="12">
        <v>21</v>
      </c>
      <c r="D120" s="12">
        <v>20.58</v>
      </c>
      <c r="E120" s="13">
        <f t="shared" si="14"/>
        <v>2.4354603019969279E-3</v>
      </c>
      <c r="F120" s="12">
        <v>19.3</v>
      </c>
      <c r="G120" s="12">
        <v>20.8</v>
      </c>
      <c r="H120" s="12">
        <v>20.350000000000001</v>
      </c>
      <c r="I120" s="13">
        <f t="shared" si="15"/>
        <v>1.4763779527560139E-3</v>
      </c>
      <c r="J120" s="12">
        <v>19.3</v>
      </c>
      <c r="K120" s="12">
        <v>20.5</v>
      </c>
      <c r="L120" s="12">
        <v>20.09</v>
      </c>
      <c r="M120" s="13">
        <f t="shared" si="16"/>
        <v>1.4955134596212893E-3</v>
      </c>
      <c r="N120" s="47">
        <f t="shared" si="13"/>
        <v>20.34</v>
      </c>
    </row>
    <row r="121" spans="1:14" ht="11.4">
      <c r="A121" s="11">
        <v>44433</v>
      </c>
      <c r="B121" s="12">
        <v>20.5</v>
      </c>
      <c r="C121" s="12">
        <v>21.1</v>
      </c>
      <c r="D121" s="12">
        <v>20.91</v>
      </c>
      <c r="E121" s="13">
        <f t="shared" si="14"/>
        <v>1.6034985422740622E-2</v>
      </c>
      <c r="F121" s="12">
        <v>20.2</v>
      </c>
      <c r="G121" s="12">
        <v>20.9</v>
      </c>
      <c r="H121" s="12">
        <v>20.68</v>
      </c>
      <c r="I121" s="13">
        <f t="shared" si="15"/>
        <v>1.6216216216216051E-2</v>
      </c>
      <c r="J121" s="12">
        <v>20.2</v>
      </c>
      <c r="K121" s="12">
        <v>20.6</v>
      </c>
      <c r="L121" s="12">
        <v>20.440000000000001</v>
      </c>
      <c r="M121" s="13">
        <f t="shared" si="16"/>
        <v>1.7421602787456525E-2</v>
      </c>
      <c r="N121" s="47">
        <f t="shared" si="13"/>
        <v>20.676666666666666</v>
      </c>
    </row>
    <row r="122" spans="1:14" ht="11.4">
      <c r="A122" s="11">
        <v>44440</v>
      </c>
      <c r="B122" s="12">
        <v>20.6</v>
      </c>
      <c r="C122" s="12">
        <v>21.5</v>
      </c>
      <c r="D122" s="12">
        <v>21.1</v>
      </c>
      <c r="E122" s="13">
        <f t="shared" si="14"/>
        <v>9.0865614538497841E-3</v>
      </c>
      <c r="F122" s="12">
        <v>20.399999999999999</v>
      </c>
      <c r="G122" s="12">
        <v>21.3</v>
      </c>
      <c r="H122" s="12">
        <v>20.9</v>
      </c>
      <c r="I122" s="13">
        <f t="shared" si="15"/>
        <v>1.0638297872340274E-2</v>
      </c>
      <c r="J122" s="12">
        <v>20.2</v>
      </c>
      <c r="K122" s="12">
        <v>21</v>
      </c>
      <c r="L122" s="12">
        <v>20.64</v>
      </c>
      <c r="M122" s="13">
        <f t="shared" si="16"/>
        <v>9.7847358121330164E-3</v>
      </c>
      <c r="N122" s="47">
        <f t="shared" si="13"/>
        <v>20.88</v>
      </c>
    </row>
    <row r="123" spans="1:14" ht="11.4">
      <c r="A123" s="11">
        <v>44447</v>
      </c>
      <c r="B123" s="12">
        <v>20.6</v>
      </c>
      <c r="C123" s="12">
        <v>21.7</v>
      </c>
      <c r="D123" s="12">
        <v>21.23</v>
      </c>
      <c r="E123" s="13">
        <f t="shared" si="14"/>
        <v>6.1611374407581909E-3</v>
      </c>
      <c r="F123" s="12">
        <v>20.399999999999999</v>
      </c>
      <c r="G123" s="12">
        <v>21.5</v>
      </c>
      <c r="H123" s="12">
        <v>21.02</v>
      </c>
      <c r="I123" s="13">
        <f t="shared" si="15"/>
        <v>5.741626794258492E-3</v>
      </c>
      <c r="J123" s="12">
        <v>20.2</v>
      </c>
      <c r="K123" s="12">
        <v>21.2</v>
      </c>
      <c r="L123" s="12">
        <v>20.79</v>
      </c>
      <c r="M123" s="13">
        <f t="shared" si="16"/>
        <v>7.2674418604650182E-3</v>
      </c>
      <c r="N123" s="47">
        <f t="shared" si="13"/>
        <v>21.013333333333332</v>
      </c>
    </row>
    <row r="124" spans="1:14" ht="11.4">
      <c r="A124" s="11">
        <v>44454</v>
      </c>
      <c r="B124" s="12">
        <v>20.6</v>
      </c>
      <c r="C124" s="12">
        <v>21.9</v>
      </c>
      <c r="D124" s="12">
        <v>21.38</v>
      </c>
      <c r="E124" s="13">
        <f t="shared" si="14"/>
        <v>7.065473386716814E-3</v>
      </c>
      <c r="F124" s="12">
        <v>20.399999999999999</v>
      </c>
      <c r="G124" s="12">
        <v>21.7</v>
      </c>
      <c r="H124" s="12">
        <v>21.15</v>
      </c>
      <c r="I124" s="13">
        <f t="shared" si="15"/>
        <v>6.1845861084681708E-3</v>
      </c>
      <c r="J124" s="12">
        <v>20.2</v>
      </c>
      <c r="K124" s="12">
        <v>21.4</v>
      </c>
      <c r="L124" s="12">
        <v>20.9</v>
      </c>
      <c r="M124" s="13">
        <f t="shared" si="16"/>
        <v>5.2910052910053462E-3</v>
      </c>
      <c r="N124" s="47">
        <f t="shared" si="13"/>
        <v>21.143333333333334</v>
      </c>
    </row>
    <row r="125" spans="1:14" ht="11.4">
      <c r="A125" s="11">
        <v>44461</v>
      </c>
      <c r="B125" s="12">
        <v>20.6</v>
      </c>
      <c r="C125" s="12">
        <v>21.9</v>
      </c>
      <c r="D125" s="12">
        <v>21.49</v>
      </c>
      <c r="E125" s="13">
        <f t="shared" si="14"/>
        <v>5.1449953227316048E-3</v>
      </c>
      <c r="F125" s="12">
        <v>20.399999999999999</v>
      </c>
      <c r="G125" s="12">
        <v>21.7</v>
      </c>
      <c r="H125" s="12">
        <v>21.25</v>
      </c>
      <c r="I125" s="13">
        <f t="shared" si="15"/>
        <v>4.7281323877068626E-3</v>
      </c>
      <c r="J125" s="12">
        <v>20.2</v>
      </c>
      <c r="K125" s="12">
        <v>21.4</v>
      </c>
      <c r="L125" s="12">
        <v>20.99</v>
      </c>
      <c r="M125" s="13">
        <f t="shared" si="16"/>
        <v>4.3062200956938135E-3</v>
      </c>
      <c r="N125" s="47">
        <f t="shared" si="13"/>
        <v>21.243333333333329</v>
      </c>
    </row>
    <row r="126" spans="1:14" ht="11.4">
      <c r="A126" s="11">
        <v>44468</v>
      </c>
      <c r="B126" s="12">
        <v>22.7</v>
      </c>
      <c r="C126" s="12">
        <v>25</v>
      </c>
      <c r="D126" s="12">
        <v>23.84</v>
      </c>
      <c r="E126" s="13">
        <f>D126/D125-1</f>
        <v>0.10935318752908341</v>
      </c>
      <c r="F126" s="12">
        <v>22.5</v>
      </c>
      <c r="G126" s="12">
        <v>24.8</v>
      </c>
      <c r="H126" s="12">
        <v>23.58</v>
      </c>
      <c r="I126" s="13">
        <f>H126/H125-1</f>
        <v>0.10964705882352943</v>
      </c>
      <c r="J126" s="12">
        <v>22.3</v>
      </c>
      <c r="K126" s="12">
        <v>24.6</v>
      </c>
      <c r="L126" s="12">
        <v>23.29</v>
      </c>
      <c r="M126" s="13">
        <f>L126/L125-1</f>
        <v>0.10957598856598394</v>
      </c>
      <c r="N126" s="47">
        <f t="shared" si="13"/>
        <v>23.570000000000004</v>
      </c>
    </row>
    <row r="127" spans="1:14" ht="11.4">
      <c r="A127" s="11">
        <v>44475</v>
      </c>
      <c r="B127" s="12">
        <v>22.7</v>
      </c>
      <c r="C127" s="12">
        <v>25</v>
      </c>
      <c r="D127" s="12">
        <v>23.84</v>
      </c>
      <c r="E127" s="13">
        <f>D127/D126-1</f>
        <v>0</v>
      </c>
      <c r="F127" s="12">
        <v>22.5</v>
      </c>
      <c r="G127" s="12">
        <v>24.8</v>
      </c>
      <c r="H127" s="12">
        <v>23.58</v>
      </c>
      <c r="I127" s="13">
        <f>H127/H126-1</f>
        <v>0</v>
      </c>
      <c r="J127" s="12">
        <v>22.3</v>
      </c>
      <c r="K127" s="12">
        <v>24.6</v>
      </c>
      <c r="L127" s="12">
        <v>23.29</v>
      </c>
      <c r="M127" s="13">
        <f>L127/L126-1</f>
        <v>0</v>
      </c>
      <c r="N127" s="47">
        <f t="shared" si="13"/>
        <v>23.570000000000004</v>
      </c>
    </row>
    <row r="128" spans="1:14" ht="11.4">
      <c r="A128" s="11">
        <v>44482</v>
      </c>
      <c r="B128" s="12">
        <v>26</v>
      </c>
      <c r="C128" s="12">
        <v>27.3</v>
      </c>
      <c r="D128" s="12">
        <v>26.99</v>
      </c>
      <c r="E128" s="13">
        <f>D128/D126-1</f>
        <v>0.13213087248322131</v>
      </c>
      <c r="F128" s="12">
        <v>25.8</v>
      </c>
      <c r="G128" s="12">
        <v>27.1</v>
      </c>
      <c r="H128" s="12">
        <v>26.8</v>
      </c>
      <c r="I128" s="13">
        <f>H128/H126-1</f>
        <v>0.13655640373197642</v>
      </c>
      <c r="J128" s="12">
        <v>25.5</v>
      </c>
      <c r="K128" s="12">
        <v>26.9</v>
      </c>
      <c r="L128" s="12">
        <v>26.53</v>
      </c>
      <c r="M128" s="13">
        <f>L128/L126-1</f>
        <v>0.13911550021468444</v>
      </c>
      <c r="N128" s="47">
        <f t="shared" si="13"/>
        <v>26.77333333333333</v>
      </c>
    </row>
    <row r="129" spans="1:14" ht="11.4">
      <c r="A129" s="11">
        <v>44489</v>
      </c>
      <c r="B129" s="12">
        <v>26.2</v>
      </c>
      <c r="C129" s="12">
        <v>27.5</v>
      </c>
      <c r="D129" s="12">
        <v>27.07</v>
      </c>
      <c r="E129" s="13">
        <f t="shared" si="14"/>
        <v>2.964060763245735E-3</v>
      </c>
      <c r="F129" s="12">
        <v>26</v>
      </c>
      <c r="G129" s="12">
        <v>27.3</v>
      </c>
      <c r="H129" s="12">
        <v>26.87</v>
      </c>
      <c r="I129" s="13">
        <f t="shared" si="15"/>
        <v>2.6119402985074203E-3</v>
      </c>
      <c r="J129" s="12">
        <v>25.7</v>
      </c>
      <c r="K129" s="12">
        <v>27</v>
      </c>
      <c r="L129" s="12">
        <v>26.61</v>
      </c>
      <c r="M129" s="13">
        <f t="shared" si="16"/>
        <v>3.0154542027891473E-3</v>
      </c>
      <c r="N129" s="47">
        <f t="shared" si="13"/>
        <v>26.849999999999998</v>
      </c>
    </row>
    <row r="130" spans="1:14" ht="11.4">
      <c r="A130" s="11">
        <v>44496</v>
      </c>
      <c r="B130" s="12">
        <v>26.2</v>
      </c>
      <c r="C130" s="12">
        <v>27.6</v>
      </c>
      <c r="D130" s="12">
        <v>27.18</v>
      </c>
      <c r="E130" s="13">
        <f t="shared" si="14"/>
        <v>4.0635389730327987E-3</v>
      </c>
      <c r="F130" s="12">
        <v>26</v>
      </c>
      <c r="G130" s="12">
        <v>27.4</v>
      </c>
      <c r="H130" s="12">
        <v>26.94</v>
      </c>
      <c r="I130" s="13">
        <f t="shared" si="15"/>
        <v>2.6051358392258361E-3</v>
      </c>
      <c r="J130" s="12">
        <v>25.7</v>
      </c>
      <c r="K130" s="12">
        <v>27.1</v>
      </c>
      <c r="L130" s="12">
        <v>26.69</v>
      </c>
      <c r="M130" s="13">
        <f t="shared" si="16"/>
        <v>3.0063885757234399E-3</v>
      </c>
      <c r="N130" s="47">
        <f t="shared" si="13"/>
        <v>26.936666666666667</v>
      </c>
    </row>
    <row r="131" spans="1:14" ht="11.4">
      <c r="A131" s="11">
        <v>44503</v>
      </c>
      <c r="B131" s="12">
        <v>26.7</v>
      </c>
      <c r="C131" s="12">
        <v>27.6</v>
      </c>
      <c r="D131" s="12">
        <v>27.22</v>
      </c>
      <c r="E131" s="13">
        <f t="shared" si="14"/>
        <v>1.4716703458423908E-3</v>
      </c>
      <c r="F131" s="12">
        <v>26.5</v>
      </c>
      <c r="G131" s="12">
        <v>27.4</v>
      </c>
      <c r="H131" s="12">
        <v>26.97</v>
      </c>
      <c r="I131" s="13">
        <f t="shared" si="15"/>
        <v>1.1135857461024301E-3</v>
      </c>
      <c r="J131" s="12">
        <v>26.2</v>
      </c>
      <c r="K131" s="12">
        <v>27.1</v>
      </c>
      <c r="L131" s="12">
        <v>26.71</v>
      </c>
      <c r="M131" s="13">
        <f t="shared" si="16"/>
        <v>7.4934432371676074E-4</v>
      </c>
      <c r="N131" s="47">
        <f t="shared" si="13"/>
        <v>26.966666666666669</v>
      </c>
    </row>
    <row r="132" spans="1:14" ht="11.4">
      <c r="A132" s="11">
        <v>44510</v>
      </c>
      <c r="B132" s="14">
        <v>26.7</v>
      </c>
      <c r="C132" s="14">
        <v>27.5</v>
      </c>
      <c r="D132" s="14">
        <v>27.22</v>
      </c>
      <c r="E132" s="13">
        <f t="shared" si="14"/>
        <v>0</v>
      </c>
      <c r="F132" s="14">
        <v>26.5</v>
      </c>
      <c r="G132" s="14">
        <v>27.3</v>
      </c>
      <c r="H132" s="14">
        <v>26.99</v>
      </c>
      <c r="I132" s="13">
        <f t="shared" si="15"/>
        <v>7.4156470152009213E-4</v>
      </c>
      <c r="J132" s="14">
        <v>26.2</v>
      </c>
      <c r="K132" s="14">
        <v>27</v>
      </c>
      <c r="L132" s="14">
        <v>26.72</v>
      </c>
      <c r="M132" s="13">
        <f t="shared" si="16"/>
        <v>3.7439161362784468E-4</v>
      </c>
      <c r="N132" s="47">
        <f t="shared" si="13"/>
        <v>26.976666666666663</v>
      </c>
    </row>
    <row r="133" spans="1:14" ht="11.4">
      <c r="A133" s="11">
        <v>44517</v>
      </c>
      <c r="B133" s="14">
        <v>26.7</v>
      </c>
      <c r="C133" s="14">
        <v>27.5</v>
      </c>
      <c r="D133" s="14">
        <v>27.22</v>
      </c>
      <c r="E133" s="13">
        <f t="shared" si="14"/>
        <v>0</v>
      </c>
      <c r="F133" s="14">
        <v>26.5</v>
      </c>
      <c r="G133" s="14">
        <v>27.3</v>
      </c>
      <c r="H133" s="14">
        <v>26.99</v>
      </c>
      <c r="I133" s="13">
        <f t="shared" si="15"/>
        <v>0</v>
      </c>
      <c r="J133" s="14">
        <v>26.2</v>
      </c>
      <c r="K133" s="14">
        <v>27</v>
      </c>
      <c r="L133" s="14">
        <v>26.72</v>
      </c>
      <c r="M133" s="13">
        <f t="shared" si="16"/>
        <v>0</v>
      </c>
      <c r="N133" s="47">
        <f t="shared" ref="N133:N197" si="29">AVERAGE(D133,H133,L133)</f>
        <v>26.976666666666663</v>
      </c>
    </row>
    <row r="134" spans="1:14" ht="11.4">
      <c r="A134" s="11">
        <v>44524</v>
      </c>
      <c r="B134" s="14">
        <v>26.7</v>
      </c>
      <c r="C134" s="14">
        <v>27.5</v>
      </c>
      <c r="D134" s="14">
        <v>27.22</v>
      </c>
      <c r="E134" s="13">
        <f t="shared" si="14"/>
        <v>0</v>
      </c>
      <c r="F134" s="14">
        <v>26.5</v>
      </c>
      <c r="G134" s="14">
        <v>27.3</v>
      </c>
      <c r="H134" s="14">
        <v>26.99</v>
      </c>
      <c r="I134" s="13">
        <f t="shared" si="15"/>
        <v>0</v>
      </c>
      <c r="J134" s="14">
        <v>26.2</v>
      </c>
      <c r="K134" s="14">
        <v>27</v>
      </c>
      <c r="L134" s="14">
        <v>26.72</v>
      </c>
      <c r="M134" s="13">
        <f t="shared" si="16"/>
        <v>0</v>
      </c>
      <c r="N134" s="47">
        <f t="shared" si="29"/>
        <v>26.976666666666663</v>
      </c>
    </row>
    <row r="135" spans="1:14" ht="11.4">
      <c r="A135" s="11">
        <v>44531</v>
      </c>
      <c r="B135" s="14">
        <v>26.7</v>
      </c>
      <c r="C135" s="14">
        <v>27.5</v>
      </c>
      <c r="D135" s="14">
        <v>27.22</v>
      </c>
      <c r="E135" s="13">
        <f t="shared" si="14"/>
        <v>0</v>
      </c>
      <c r="F135" s="14">
        <v>26.5</v>
      </c>
      <c r="G135" s="14">
        <v>27.3</v>
      </c>
      <c r="H135" s="14">
        <v>26.99</v>
      </c>
      <c r="I135" s="13">
        <f t="shared" si="15"/>
        <v>0</v>
      </c>
      <c r="J135" s="14">
        <v>26.2</v>
      </c>
      <c r="K135" s="14">
        <v>27</v>
      </c>
      <c r="L135" s="14">
        <v>26.72</v>
      </c>
      <c r="M135" s="13">
        <f t="shared" si="16"/>
        <v>0</v>
      </c>
      <c r="N135" s="47">
        <f t="shared" si="29"/>
        <v>26.976666666666663</v>
      </c>
    </row>
    <row r="136" spans="1:14" ht="11.4">
      <c r="A136" s="11">
        <v>44538</v>
      </c>
      <c r="B136" s="12">
        <v>25.5</v>
      </c>
      <c r="C136" s="12">
        <v>26.9</v>
      </c>
      <c r="D136" s="12">
        <v>26.2</v>
      </c>
      <c r="E136" s="13">
        <f t="shared" si="14"/>
        <v>-3.7472446730345332E-2</v>
      </c>
      <c r="F136" s="12">
        <v>25.3</v>
      </c>
      <c r="G136" s="12">
        <v>26.7</v>
      </c>
      <c r="H136" s="12">
        <v>26</v>
      </c>
      <c r="I136" s="13">
        <f t="shared" si="15"/>
        <v>-3.6680251945164777E-2</v>
      </c>
      <c r="J136" s="12">
        <v>25.1</v>
      </c>
      <c r="K136" s="12">
        <v>26.5</v>
      </c>
      <c r="L136" s="12">
        <v>25.8</v>
      </c>
      <c r="M136" s="13">
        <f>L136/L135-1</f>
        <v>-3.4431137724550864E-2</v>
      </c>
      <c r="N136" s="47">
        <f t="shared" si="29"/>
        <v>26</v>
      </c>
    </row>
    <row r="137" spans="1:14" ht="11.4">
      <c r="A137" s="11">
        <v>44545</v>
      </c>
      <c r="B137" s="12">
        <v>23.7</v>
      </c>
      <c r="C137" s="12">
        <v>26.3</v>
      </c>
      <c r="D137" s="12">
        <v>25.1</v>
      </c>
      <c r="E137" s="13">
        <f t="shared" si="14"/>
        <v>-4.1984732824427384E-2</v>
      </c>
      <c r="F137" s="12">
        <v>23.5</v>
      </c>
      <c r="G137" s="12">
        <v>26.1</v>
      </c>
      <c r="H137" s="12">
        <v>24.9</v>
      </c>
      <c r="I137" s="13">
        <f t="shared" si="15"/>
        <v>-4.2307692307692379E-2</v>
      </c>
      <c r="J137" s="12">
        <v>23.5</v>
      </c>
      <c r="K137" s="12">
        <v>26.1</v>
      </c>
      <c r="L137" s="12">
        <v>24.9</v>
      </c>
      <c r="M137" s="13">
        <f t="shared" ref="M137" si="30">L137/L136-1</f>
        <v>-3.488372093023262E-2</v>
      </c>
      <c r="N137" s="47">
        <f t="shared" si="29"/>
        <v>24.966666666666669</v>
      </c>
    </row>
    <row r="138" spans="1:14" ht="11.4">
      <c r="A138" s="11">
        <v>44552</v>
      </c>
      <c r="B138" s="12">
        <v>23.3</v>
      </c>
      <c r="C138" s="12">
        <v>24.3</v>
      </c>
      <c r="D138" s="12">
        <v>23.86</v>
      </c>
      <c r="E138" s="13">
        <f t="shared" si="14"/>
        <v>-4.9402390438247124E-2</v>
      </c>
      <c r="F138" s="12">
        <v>23.1</v>
      </c>
      <c r="G138" s="12">
        <v>24.1</v>
      </c>
      <c r="H138" s="12">
        <v>23.62</v>
      </c>
      <c r="I138" s="13">
        <f t="shared" si="15"/>
        <v>-5.1405622489959724E-2</v>
      </c>
      <c r="J138" s="12">
        <v>23.5</v>
      </c>
      <c r="K138" s="12">
        <v>26.1</v>
      </c>
      <c r="L138" s="12">
        <v>24.9</v>
      </c>
      <c r="M138" s="13">
        <f t="shared" ref="M138" si="31">L138/L137-1</f>
        <v>0</v>
      </c>
      <c r="N138" s="47">
        <f t="shared" si="29"/>
        <v>24.126666666666665</v>
      </c>
    </row>
    <row r="139" spans="1:14" ht="11.4">
      <c r="A139" s="11">
        <v>44559</v>
      </c>
      <c r="B139" s="12">
        <v>22.3</v>
      </c>
      <c r="C139" s="12">
        <v>23.8</v>
      </c>
      <c r="D139" s="12">
        <v>23.25</v>
      </c>
      <c r="E139" s="13">
        <f t="shared" si="14"/>
        <v>-2.5565800502933778E-2</v>
      </c>
      <c r="F139" s="12">
        <v>22.1</v>
      </c>
      <c r="G139" s="12">
        <v>23.6</v>
      </c>
      <c r="H139" s="12">
        <v>23.06</v>
      </c>
      <c r="I139" s="13">
        <f t="shared" si="15"/>
        <v>-2.3708721422523338E-2</v>
      </c>
      <c r="J139" s="12">
        <v>21.8</v>
      </c>
      <c r="K139" s="12">
        <v>23.4</v>
      </c>
      <c r="L139" s="12">
        <v>22.79</v>
      </c>
      <c r="M139" s="13">
        <f t="shared" si="16"/>
        <v>-8.4738955823293161E-2</v>
      </c>
      <c r="N139" s="47">
        <f t="shared" si="29"/>
        <v>23.033333333333331</v>
      </c>
    </row>
    <row r="140" spans="1:14" ht="11.4">
      <c r="A140" s="11">
        <v>44566</v>
      </c>
      <c r="B140" s="12">
        <v>22.3</v>
      </c>
      <c r="C140" s="12">
        <v>23.8</v>
      </c>
      <c r="D140" s="12">
        <v>23.25</v>
      </c>
      <c r="E140" s="13">
        <f t="shared" ref="E140" si="32">D140/D139-1</f>
        <v>0</v>
      </c>
      <c r="F140" s="12">
        <v>22.1</v>
      </c>
      <c r="G140" s="12">
        <v>23.6</v>
      </c>
      <c r="H140" s="12">
        <v>23.06</v>
      </c>
      <c r="I140" s="13">
        <f t="shared" ref="I140" si="33">H140/H139-1</f>
        <v>0</v>
      </c>
      <c r="J140" s="12">
        <v>21.8</v>
      </c>
      <c r="K140" s="12">
        <v>23.4</v>
      </c>
      <c r="L140" s="12">
        <v>22.79</v>
      </c>
      <c r="M140" s="13">
        <f t="shared" ref="M140" si="34">L140/L139-1</f>
        <v>0</v>
      </c>
      <c r="N140" s="47">
        <f t="shared" si="29"/>
        <v>23.033333333333331</v>
      </c>
    </row>
    <row r="141" spans="1:14" ht="11.4">
      <c r="A141" s="11">
        <v>44573</v>
      </c>
      <c r="B141" s="12">
        <v>22</v>
      </c>
      <c r="C141" s="12">
        <v>24</v>
      </c>
      <c r="D141" s="12">
        <v>23.18</v>
      </c>
      <c r="E141" s="13">
        <f>D141/D139-1</f>
        <v>-3.0107526881720803E-3</v>
      </c>
      <c r="F141" s="12">
        <v>21.8</v>
      </c>
      <c r="G141" s="12">
        <v>23.8</v>
      </c>
      <c r="H141" s="12">
        <v>22.91</v>
      </c>
      <c r="I141" s="13">
        <f>H141/H139-1</f>
        <v>-6.5047701647874545E-3</v>
      </c>
      <c r="J141" s="12">
        <v>21.5</v>
      </c>
      <c r="K141" s="12">
        <v>23.5</v>
      </c>
      <c r="L141" s="12">
        <v>22.63</v>
      </c>
      <c r="M141" s="13">
        <f>L141/L139-1</f>
        <v>-7.0206230802983827E-3</v>
      </c>
      <c r="N141" s="47">
        <f t="shared" si="29"/>
        <v>22.906666666666666</v>
      </c>
    </row>
    <row r="142" spans="1:14" ht="11.4">
      <c r="A142" s="11">
        <v>44580</v>
      </c>
      <c r="B142" s="12">
        <v>23</v>
      </c>
      <c r="C142" s="12">
        <v>24.2</v>
      </c>
      <c r="D142" s="12">
        <v>23.46</v>
      </c>
      <c r="E142" s="13">
        <f t="shared" si="14"/>
        <v>1.2079378774805916E-2</v>
      </c>
      <c r="F142" s="12">
        <v>22.8</v>
      </c>
      <c r="G142" s="12">
        <v>24</v>
      </c>
      <c r="H142" s="12">
        <v>23.25</v>
      </c>
      <c r="I142" s="13">
        <f t="shared" si="15"/>
        <v>1.4840680925360061E-2</v>
      </c>
      <c r="J142" s="12">
        <v>22.5</v>
      </c>
      <c r="K142" s="12">
        <v>23.7</v>
      </c>
      <c r="L142" s="12">
        <v>22.97</v>
      </c>
      <c r="M142" s="13">
        <f t="shared" si="16"/>
        <v>1.5024304021210799E-2</v>
      </c>
      <c r="N142" s="47">
        <f t="shared" si="29"/>
        <v>23.22666666666667</v>
      </c>
    </row>
    <row r="143" spans="1:14" ht="11.4">
      <c r="A143" s="11">
        <v>44587</v>
      </c>
      <c r="B143" s="12">
        <v>23</v>
      </c>
      <c r="C143" s="12">
        <v>24.7</v>
      </c>
      <c r="D143" s="12">
        <v>24</v>
      </c>
      <c r="E143" s="13">
        <f>D143/D142-1</f>
        <v>2.3017902813299296E-2</v>
      </c>
      <c r="F143" s="12">
        <v>22.8</v>
      </c>
      <c r="G143" s="12">
        <v>24.5</v>
      </c>
      <c r="H143" s="12">
        <v>23.76</v>
      </c>
      <c r="I143" s="13">
        <f t="shared" ref="I143:I165" si="35">H143/H142-1</f>
        <v>2.1935483870967776E-2</v>
      </c>
      <c r="J143" s="12">
        <v>22.5</v>
      </c>
      <c r="K143" s="12">
        <v>24.3</v>
      </c>
      <c r="L143" s="12">
        <v>23.48</v>
      </c>
      <c r="M143" s="13">
        <f t="shared" ref="M143:M165" si="36">L143/L142-1</f>
        <v>2.2202873313017069E-2</v>
      </c>
      <c r="N143" s="47">
        <f t="shared" si="29"/>
        <v>23.74666666666667</v>
      </c>
    </row>
    <row r="144" spans="1:14" ht="11.4">
      <c r="A144" s="11">
        <v>44594</v>
      </c>
      <c r="B144" s="12">
        <v>23</v>
      </c>
      <c r="C144" s="12">
        <v>24.7</v>
      </c>
      <c r="D144" s="12">
        <v>24</v>
      </c>
      <c r="E144" s="13">
        <f>D144/D143-1</f>
        <v>0</v>
      </c>
      <c r="F144" s="12">
        <v>22.8</v>
      </c>
      <c r="G144" s="12">
        <v>24.5</v>
      </c>
      <c r="H144" s="12">
        <v>23.76</v>
      </c>
      <c r="I144" s="13">
        <f t="shared" ref="I144" si="37">H144/H143-1</f>
        <v>0</v>
      </c>
      <c r="J144" s="12">
        <v>22.5</v>
      </c>
      <c r="K144" s="12">
        <v>24.3</v>
      </c>
      <c r="L144" s="12">
        <v>23.48</v>
      </c>
      <c r="M144" s="13">
        <f t="shared" ref="M144" si="38">L144/L143-1</f>
        <v>0</v>
      </c>
      <c r="N144" s="47">
        <f t="shared" si="29"/>
        <v>23.74666666666667</v>
      </c>
    </row>
    <row r="145" spans="1:14" ht="11.4">
      <c r="A145" s="11">
        <v>44601</v>
      </c>
      <c r="B145" s="12">
        <v>23</v>
      </c>
      <c r="C145" s="12">
        <v>24.7</v>
      </c>
      <c r="D145" s="12">
        <v>24.11</v>
      </c>
      <c r="E145" s="13">
        <f>D145/D143-1</f>
        <v>4.5833333333333837E-3</v>
      </c>
      <c r="F145" s="12">
        <v>22.8</v>
      </c>
      <c r="G145" s="12">
        <v>24.5</v>
      </c>
      <c r="H145" s="12">
        <v>23.85</v>
      </c>
      <c r="I145" s="13">
        <f>H145/H143-1</f>
        <v>3.7878787878786735E-3</v>
      </c>
      <c r="J145" s="12">
        <v>22.5</v>
      </c>
      <c r="K145" s="12">
        <v>24.3</v>
      </c>
      <c r="L145" s="12">
        <v>23.58</v>
      </c>
      <c r="M145" s="13">
        <f>L145/L143-1</f>
        <v>4.2589437819420262E-3</v>
      </c>
      <c r="N145" s="47">
        <f t="shared" si="29"/>
        <v>23.846666666666664</v>
      </c>
    </row>
    <row r="146" spans="1:14" ht="11.4">
      <c r="A146" s="11">
        <v>44608</v>
      </c>
      <c r="B146" s="12">
        <v>23.5</v>
      </c>
      <c r="C146" s="12">
        <v>24.7</v>
      </c>
      <c r="D146" s="12">
        <v>24.27</v>
      </c>
      <c r="E146" s="13">
        <f>D146/D145-1</f>
        <v>6.6362505184571763E-3</v>
      </c>
      <c r="F146" s="12">
        <v>23.3</v>
      </c>
      <c r="G146" s="12">
        <v>24.5</v>
      </c>
      <c r="H146" s="12">
        <v>24.02</v>
      </c>
      <c r="I146" s="13">
        <f t="shared" si="35"/>
        <v>7.1278825995806372E-3</v>
      </c>
      <c r="J146" s="12">
        <v>23</v>
      </c>
      <c r="K146" s="12">
        <v>24.3</v>
      </c>
      <c r="L146" s="12">
        <v>23.75</v>
      </c>
      <c r="M146" s="13">
        <f t="shared" si="36"/>
        <v>7.2094995759117708E-3</v>
      </c>
      <c r="N146" s="47">
        <f t="shared" si="29"/>
        <v>24.013333333333332</v>
      </c>
    </row>
    <row r="147" spans="1:14" ht="11.4">
      <c r="A147" s="11">
        <v>44615</v>
      </c>
      <c r="B147" s="12">
        <v>23.5</v>
      </c>
      <c r="C147" s="12">
        <v>24.9</v>
      </c>
      <c r="D147" s="12">
        <v>24.3</v>
      </c>
      <c r="E147" s="13">
        <f>D147/D146-1</f>
        <v>1.2360939431397266E-3</v>
      </c>
      <c r="F147" s="12">
        <v>23.3</v>
      </c>
      <c r="G147" s="12">
        <v>24.7</v>
      </c>
      <c r="H147" s="12">
        <v>24.07</v>
      </c>
      <c r="I147" s="13">
        <f t="shared" si="35"/>
        <v>2.0815986677769072E-3</v>
      </c>
      <c r="J147" s="12">
        <v>23</v>
      </c>
      <c r="K147" s="12">
        <v>24.4</v>
      </c>
      <c r="L147" s="12">
        <v>23.79</v>
      </c>
      <c r="M147" s="13">
        <f t="shared" si="36"/>
        <v>1.6842105263157325E-3</v>
      </c>
      <c r="N147" s="47">
        <f t="shared" si="29"/>
        <v>24.053333333333331</v>
      </c>
    </row>
    <row r="148" spans="1:14" ht="11.4">
      <c r="A148" s="11">
        <v>44622</v>
      </c>
      <c r="B148" s="12">
        <v>24</v>
      </c>
      <c r="C148" s="12">
        <v>24.9</v>
      </c>
      <c r="D148" s="12">
        <v>24.49</v>
      </c>
      <c r="E148" s="13">
        <f t="shared" ref="E148:E165" si="39">D148/D147-1</f>
        <v>7.8189300411521945E-3</v>
      </c>
      <c r="F148" s="12">
        <v>23.8</v>
      </c>
      <c r="G148" s="12">
        <v>24.7</v>
      </c>
      <c r="H148" s="12">
        <v>24.24</v>
      </c>
      <c r="I148" s="13">
        <f t="shared" si="35"/>
        <v>7.0627336933941631E-3</v>
      </c>
      <c r="J148" s="12">
        <v>23.5</v>
      </c>
      <c r="K148" s="12">
        <v>24.4</v>
      </c>
      <c r="L148" s="12">
        <v>23.97</v>
      </c>
      <c r="M148" s="13">
        <f t="shared" si="36"/>
        <v>7.5662042875157542E-3</v>
      </c>
      <c r="N148" s="47">
        <f t="shared" si="29"/>
        <v>24.233333333333331</v>
      </c>
    </row>
    <row r="149" spans="1:14" ht="11.4">
      <c r="A149" s="11">
        <v>44629</v>
      </c>
      <c r="B149" s="12">
        <v>24.2</v>
      </c>
      <c r="C149" s="12">
        <v>24.9</v>
      </c>
      <c r="D149" s="12">
        <v>24.62</v>
      </c>
      <c r="E149" s="13">
        <f t="shared" si="39"/>
        <v>5.3082890975910679E-3</v>
      </c>
      <c r="F149" s="12">
        <v>24</v>
      </c>
      <c r="G149" s="12">
        <v>24.7</v>
      </c>
      <c r="H149" s="12">
        <v>24.36</v>
      </c>
      <c r="I149" s="13">
        <f t="shared" si="35"/>
        <v>4.9504950495049549E-3</v>
      </c>
      <c r="J149" s="12">
        <v>23.8</v>
      </c>
      <c r="K149" s="12">
        <v>24.4</v>
      </c>
      <c r="L149" s="12">
        <v>24.09</v>
      </c>
      <c r="M149" s="13">
        <f t="shared" si="36"/>
        <v>5.0062578222778154E-3</v>
      </c>
      <c r="N149" s="47">
        <f t="shared" si="29"/>
        <v>24.356666666666669</v>
      </c>
    </row>
    <row r="150" spans="1:14" ht="11.4">
      <c r="A150" s="11">
        <v>44636</v>
      </c>
      <c r="B150" s="12">
        <v>24.2</v>
      </c>
      <c r="C150" s="12">
        <v>25</v>
      </c>
      <c r="D150" s="12">
        <v>24.66</v>
      </c>
      <c r="E150" s="13">
        <f t="shared" si="39"/>
        <v>1.6246953696181787E-3</v>
      </c>
      <c r="F150" s="12">
        <v>24</v>
      </c>
      <c r="G150" s="12">
        <v>24.8</v>
      </c>
      <c r="H150" s="12">
        <v>24.39</v>
      </c>
      <c r="I150" s="13">
        <f t="shared" si="35"/>
        <v>1.2315270935960854E-3</v>
      </c>
      <c r="J150" s="12">
        <v>23.8</v>
      </c>
      <c r="K150" s="12">
        <v>24.6</v>
      </c>
      <c r="L150" s="12">
        <v>24.12</v>
      </c>
      <c r="M150" s="13">
        <f t="shared" si="36"/>
        <v>1.2453300124533051E-3</v>
      </c>
      <c r="N150" s="47">
        <f t="shared" si="29"/>
        <v>24.39</v>
      </c>
    </row>
    <row r="151" spans="1:14" ht="11.4">
      <c r="A151" s="11">
        <v>44643</v>
      </c>
      <c r="B151" s="12">
        <v>24.2</v>
      </c>
      <c r="C151" s="12">
        <v>25.1</v>
      </c>
      <c r="D151" s="12">
        <v>24.78</v>
      </c>
      <c r="E151" s="13">
        <f t="shared" si="39"/>
        <v>4.8661800486617945E-3</v>
      </c>
      <c r="F151" s="12">
        <v>24</v>
      </c>
      <c r="G151" s="12">
        <v>24.9</v>
      </c>
      <c r="H151" s="12">
        <v>24.53</v>
      </c>
      <c r="I151" s="13">
        <f t="shared" si="35"/>
        <v>5.740057400573928E-3</v>
      </c>
      <c r="J151" s="12">
        <v>23.8</v>
      </c>
      <c r="K151" s="12">
        <v>24.6</v>
      </c>
      <c r="L151" s="12">
        <v>24.24</v>
      </c>
      <c r="M151" s="13">
        <f t="shared" si="36"/>
        <v>4.9751243781093191E-3</v>
      </c>
      <c r="N151" s="47">
        <f t="shared" si="29"/>
        <v>24.516666666666666</v>
      </c>
    </row>
    <row r="152" spans="1:14" ht="11.4">
      <c r="A152" s="11">
        <v>44650</v>
      </c>
      <c r="B152" s="12">
        <v>24.2</v>
      </c>
      <c r="C152" s="12">
        <v>25.3</v>
      </c>
      <c r="D152" s="12">
        <v>24.82</v>
      </c>
      <c r="E152" s="13">
        <f t="shared" si="39"/>
        <v>1.6142050040355294E-3</v>
      </c>
      <c r="F152" s="12">
        <v>24</v>
      </c>
      <c r="G152" s="12">
        <v>25.1</v>
      </c>
      <c r="H152" s="12">
        <v>24.58</v>
      </c>
      <c r="I152" s="13">
        <f t="shared" si="35"/>
        <v>2.0383204239704522E-3</v>
      </c>
      <c r="J152" s="12">
        <v>23.8</v>
      </c>
      <c r="K152" s="12">
        <v>24.8</v>
      </c>
      <c r="L152" s="12">
        <v>24.28</v>
      </c>
      <c r="M152" s="13">
        <f t="shared" si="36"/>
        <v>1.6501650165017256E-3</v>
      </c>
      <c r="N152" s="47">
        <f t="shared" si="29"/>
        <v>24.560000000000002</v>
      </c>
    </row>
    <row r="153" spans="1:14" ht="11.4">
      <c r="A153" s="11">
        <v>44657</v>
      </c>
      <c r="B153" s="14">
        <v>24.6</v>
      </c>
      <c r="C153" s="14">
        <v>25.4</v>
      </c>
      <c r="D153" s="14">
        <v>24.98</v>
      </c>
      <c r="E153" s="13">
        <f t="shared" si="39"/>
        <v>6.4464141821112264E-3</v>
      </c>
      <c r="F153" s="14">
        <v>24.4</v>
      </c>
      <c r="G153" s="14">
        <v>25.2</v>
      </c>
      <c r="H153" s="14">
        <v>24.75</v>
      </c>
      <c r="I153" s="13">
        <f t="shared" si="35"/>
        <v>6.9161920260374377E-3</v>
      </c>
      <c r="J153" s="14">
        <v>24.1</v>
      </c>
      <c r="K153" s="14">
        <v>24.9</v>
      </c>
      <c r="L153" s="14">
        <v>24.48</v>
      </c>
      <c r="M153" s="13">
        <f t="shared" si="36"/>
        <v>8.2372322899506578E-3</v>
      </c>
      <c r="N153" s="47">
        <f t="shared" si="29"/>
        <v>24.736666666666668</v>
      </c>
    </row>
    <row r="154" spans="1:14" ht="11.4">
      <c r="A154" s="11">
        <v>44664</v>
      </c>
      <c r="B154" s="14">
        <v>24.9</v>
      </c>
      <c r="C154" s="14">
        <v>25.3</v>
      </c>
      <c r="D154" s="14">
        <v>25.07</v>
      </c>
      <c r="E154" s="13">
        <f t="shared" si="39"/>
        <v>3.6028823058447124E-3</v>
      </c>
      <c r="F154" s="14">
        <v>24.7</v>
      </c>
      <c r="G154" s="14">
        <v>25.1</v>
      </c>
      <c r="H154" s="14">
        <v>24.84</v>
      </c>
      <c r="I154" s="13">
        <f t="shared" si="35"/>
        <v>3.6363636363636598E-3</v>
      </c>
      <c r="J154" s="14">
        <v>24.4</v>
      </c>
      <c r="K154" s="14">
        <v>24.8</v>
      </c>
      <c r="L154" s="14">
        <v>24.55</v>
      </c>
      <c r="M154" s="13">
        <f t="shared" si="36"/>
        <v>2.8594771241829964E-3</v>
      </c>
      <c r="N154" s="47">
        <f t="shared" si="29"/>
        <v>24.819999999999997</v>
      </c>
    </row>
    <row r="155" spans="1:14" ht="11.4">
      <c r="A155" s="11">
        <v>44671</v>
      </c>
      <c r="B155" s="14">
        <v>24.9</v>
      </c>
      <c r="C155" s="14">
        <v>25.5</v>
      </c>
      <c r="D155" s="14">
        <v>25.15</v>
      </c>
      <c r="E155" s="13">
        <f t="shared" si="39"/>
        <v>3.1910650179496347E-3</v>
      </c>
      <c r="F155" s="14">
        <v>24.7</v>
      </c>
      <c r="G155" s="14">
        <v>25.3</v>
      </c>
      <c r="H155" s="14">
        <v>24.91</v>
      </c>
      <c r="I155" s="13">
        <f t="shared" si="35"/>
        <v>2.8180354267310914E-3</v>
      </c>
      <c r="J155" s="14">
        <v>24.4</v>
      </c>
      <c r="K155" s="14">
        <v>25.1</v>
      </c>
      <c r="L155" s="14">
        <v>24.63</v>
      </c>
      <c r="M155" s="13">
        <f t="shared" si="36"/>
        <v>3.2586558044804814E-3</v>
      </c>
      <c r="N155" s="47">
        <f t="shared" si="29"/>
        <v>24.896666666666665</v>
      </c>
    </row>
    <row r="156" spans="1:14" ht="11.4">
      <c r="A156" s="11">
        <v>44678</v>
      </c>
      <c r="B156" s="14">
        <v>24.9</v>
      </c>
      <c r="C156" s="14">
        <v>25.9</v>
      </c>
      <c r="D156" s="14">
        <v>25.33</v>
      </c>
      <c r="E156" s="13">
        <f t="shared" si="39"/>
        <v>7.1570576540755937E-3</v>
      </c>
      <c r="F156" s="14">
        <v>24.7</v>
      </c>
      <c r="G156" s="14">
        <v>25.7</v>
      </c>
      <c r="H156" s="14">
        <v>25.09</v>
      </c>
      <c r="I156" s="13">
        <f t="shared" si="35"/>
        <v>7.2260136491368865E-3</v>
      </c>
      <c r="J156" s="14">
        <v>24.7</v>
      </c>
      <c r="K156" s="14">
        <v>25.4</v>
      </c>
      <c r="L156" s="14">
        <v>24.81</v>
      </c>
      <c r="M156" s="13">
        <f t="shared" si="36"/>
        <v>7.3081607795371095E-3</v>
      </c>
      <c r="N156" s="47">
        <f t="shared" si="29"/>
        <v>25.076666666666668</v>
      </c>
    </row>
    <row r="157" spans="1:14" ht="11.4">
      <c r="A157" s="11">
        <v>44685</v>
      </c>
      <c r="B157" s="14">
        <v>25.2</v>
      </c>
      <c r="C157" s="14">
        <v>26</v>
      </c>
      <c r="D157" s="14">
        <v>25.54</v>
      </c>
      <c r="E157" s="13">
        <f t="shared" si="39"/>
        <v>8.2905645479669499E-3</v>
      </c>
      <c r="F157" s="14">
        <v>25</v>
      </c>
      <c r="G157" s="14">
        <v>25.8</v>
      </c>
      <c r="H157" s="14">
        <v>25.33</v>
      </c>
      <c r="I157" s="13">
        <f t="shared" si="35"/>
        <v>9.5655639697089789E-3</v>
      </c>
      <c r="J157" s="14">
        <v>24.8</v>
      </c>
      <c r="K157" s="14">
        <v>24.8</v>
      </c>
      <c r="L157" s="14">
        <v>25.07</v>
      </c>
      <c r="M157" s="13">
        <f t="shared" si="36"/>
        <v>1.0479645304312779E-2</v>
      </c>
      <c r="N157" s="47">
        <f t="shared" si="29"/>
        <v>25.313333333333333</v>
      </c>
    </row>
    <row r="158" spans="1:14" ht="11.4">
      <c r="A158" s="11">
        <v>44692</v>
      </c>
      <c r="B158" s="14">
        <v>25.5</v>
      </c>
      <c r="C158" s="14">
        <v>26.6</v>
      </c>
      <c r="D158" s="14">
        <v>26.11</v>
      </c>
      <c r="E158" s="13">
        <f t="shared" si="39"/>
        <v>2.2317932654659423E-2</v>
      </c>
      <c r="F158" s="14">
        <v>25.3</v>
      </c>
      <c r="G158" s="14">
        <v>26.4</v>
      </c>
      <c r="H158" s="14">
        <v>25.87</v>
      </c>
      <c r="I158" s="13">
        <f t="shared" si="35"/>
        <v>2.131859455191476E-2</v>
      </c>
      <c r="J158" s="14">
        <v>25</v>
      </c>
      <c r="K158" s="14">
        <v>26.1</v>
      </c>
      <c r="L158" s="14">
        <v>25.6</v>
      </c>
      <c r="M158" s="13">
        <f t="shared" si="36"/>
        <v>2.1140805743917079E-2</v>
      </c>
      <c r="N158" s="47">
        <f t="shared" si="29"/>
        <v>25.860000000000003</v>
      </c>
    </row>
    <row r="159" spans="1:14" ht="11.4">
      <c r="A159" s="11">
        <v>44699</v>
      </c>
      <c r="B159" s="14">
        <v>25.5</v>
      </c>
      <c r="C159" s="14">
        <v>26.6</v>
      </c>
      <c r="D159" s="14">
        <v>26.11</v>
      </c>
      <c r="E159" s="13">
        <f t="shared" si="39"/>
        <v>0</v>
      </c>
      <c r="F159" s="14">
        <v>25.3</v>
      </c>
      <c r="G159" s="14">
        <v>26.4</v>
      </c>
      <c r="H159" s="14">
        <v>25.87</v>
      </c>
      <c r="I159" s="13">
        <f t="shared" si="35"/>
        <v>0</v>
      </c>
      <c r="J159" s="14">
        <v>25</v>
      </c>
      <c r="K159" s="14">
        <v>26.1</v>
      </c>
      <c r="L159" s="14">
        <v>25.6</v>
      </c>
      <c r="M159" s="13">
        <f t="shared" si="36"/>
        <v>0</v>
      </c>
      <c r="N159" s="47">
        <f t="shared" si="29"/>
        <v>25.860000000000003</v>
      </c>
    </row>
    <row r="160" spans="1:14" ht="11.4">
      <c r="A160" s="11">
        <v>44706</v>
      </c>
      <c r="B160" s="14">
        <v>25.5</v>
      </c>
      <c r="C160" s="14">
        <v>26.6</v>
      </c>
      <c r="D160" s="14">
        <v>26.11</v>
      </c>
      <c r="E160" s="13">
        <f t="shared" si="39"/>
        <v>0</v>
      </c>
      <c r="F160" s="14">
        <v>25.3</v>
      </c>
      <c r="G160" s="14">
        <v>26.4</v>
      </c>
      <c r="H160" s="14">
        <v>25.87</v>
      </c>
      <c r="I160" s="13">
        <f t="shared" si="35"/>
        <v>0</v>
      </c>
      <c r="J160" s="14">
        <v>25</v>
      </c>
      <c r="K160" s="14">
        <v>26.1</v>
      </c>
      <c r="L160" s="14">
        <v>25.6</v>
      </c>
      <c r="M160" s="13">
        <f t="shared" si="36"/>
        <v>0</v>
      </c>
      <c r="N160" s="47">
        <f t="shared" si="29"/>
        <v>25.860000000000003</v>
      </c>
    </row>
    <row r="161" spans="1:14" ht="11.4">
      <c r="A161" s="11">
        <v>44713</v>
      </c>
      <c r="B161" s="14">
        <v>26.3</v>
      </c>
      <c r="C161" s="14">
        <v>27</v>
      </c>
      <c r="D161" s="14">
        <v>26.63</v>
      </c>
      <c r="E161" s="13">
        <f t="shared" si="39"/>
        <v>1.9915741095365647E-2</v>
      </c>
      <c r="F161" s="14">
        <v>26.1</v>
      </c>
      <c r="G161" s="14">
        <v>26.8</v>
      </c>
      <c r="H161" s="14">
        <v>26.41</v>
      </c>
      <c r="I161" s="13">
        <f t="shared" si="35"/>
        <v>2.0873598763045953E-2</v>
      </c>
      <c r="J161" s="14">
        <v>25.8</v>
      </c>
      <c r="K161" s="14">
        <v>26.5</v>
      </c>
      <c r="L161" s="14">
        <v>26.15</v>
      </c>
      <c r="M161" s="13">
        <f t="shared" si="36"/>
        <v>2.1484374999999778E-2</v>
      </c>
      <c r="N161" s="47">
        <f t="shared" si="29"/>
        <v>26.396666666666665</v>
      </c>
    </row>
    <row r="162" spans="1:14" ht="11.4">
      <c r="A162" s="11">
        <v>44720</v>
      </c>
      <c r="B162" s="14">
        <v>26.3</v>
      </c>
      <c r="C162" s="14">
        <v>27</v>
      </c>
      <c r="D162" s="14">
        <v>26.74</v>
      </c>
      <c r="E162" s="13">
        <f t="shared" si="39"/>
        <v>4.130679684566152E-3</v>
      </c>
      <c r="F162" s="14">
        <v>26.1</v>
      </c>
      <c r="G162" s="14">
        <v>26.8</v>
      </c>
      <c r="H162" s="14">
        <v>26.5</v>
      </c>
      <c r="I162" s="13">
        <f t="shared" si="35"/>
        <v>3.4078000757289395E-3</v>
      </c>
      <c r="J162" s="14">
        <v>25.8</v>
      </c>
      <c r="K162" s="14">
        <v>26.5</v>
      </c>
      <c r="L162" s="14">
        <v>26.23</v>
      </c>
      <c r="M162" s="13">
        <f t="shared" si="36"/>
        <v>3.059273422562292E-3</v>
      </c>
      <c r="N162" s="47">
        <f t="shared" si="29"/>
        <v>26.49</v>
      </c>
    </row>
    <row r="163" spans="1:14" ht="11.4">
      <c r="A163" s="11">
        <v>44727</v>
      </c>
      <c r="B163" s="14">
        <v>26.3</v>
      </c>
      <c r="C163" s="14">
        <v>27</v>
      </c>
      <c r="D163" s="14">
        <v>26.85</v>
      </c>
      <c r="E163" s="13">
        <f t="shared" si="39"/>
        <v>4.1136873597606982E-3</v>
      </c>
      <c r="F163" s="14">
        <v>26.1</v>
      </c>
      <c r="G163" s="14">
        <v>26.8</v>
      </c>
      <c r="H163" s="14">
        <v>26.61</v>
      </c>
      <c r="I163" s="13">
        <f t="shared" si="35"/>
        <v>4.1509433962263476E-3</v>
      </c>
      <c r="J163" s="14">
        <v>25.8</v>
      </c>
      <c r="K163" s="14">
        <v>26.6</v>
      </c>
      <c r="L163" s="14">
        <v>26.34</v>
      </c>
      <c r="M163" s="13">
        <f t="shared" si="36"/>
        <v>4.1936713686618887E-3</v>
      </c>
      <c r="N163" s="47">
        <f t="shared" si="29"/>
        <v>26.599999999999998</v>
      </c>
    </row>
    <row r="164" spans="1:14" ht="11.4">
      <c r="A164" s="11">
        <v>44734</v>
      </c>
      <c r="B164" s="14">
        <v>26.8</v>
      </c>
      <c r="C164" s="14">
        <v>28</v>
      </c>
      <c r="D164" s="14">
        <v>27.31</v>
      </c>
      <c r="E164" s="13">
        <f t="shared" si="39"/>
        <v>1.713221601489745E-2</v>
      </c>
      <c r="F164" s="14">
        <v>26.6</v>
      </c>
      <c r="G164" s="14">
        <v>27.8</v>
      </c>
      <c r="H164" s="14">
        <v>27.04</v>
      </c>
      <c r="I164" s="13">
        <f t="shared" si="35"/>
        <v>1.6159338594513351E-2</v>
      </c>
      <c r="J164" s="14">
        <v>26.3</v>
      </c>
      <c r="K164" s="14">
        <v>27.6</v>
      </c>
      <c r="L164" s="14">
        <v>26.74</v>
      </c>
      <c r="M164" s="13">
        <f t="shared" si="36"/>
        <v>1.5186028853454658E-2</v>
      </c>
      <c r="N164" s="47">
        <f t="shared" si="29"/>
        <v>27.029999999999998</v>
      </c>
    </row>
    <row r="165" spans="1:14" ht="11.4">
      <c r="A165" s="11">
        <v>44741</v>
      </c>
      <c r="B165" s="14">
        <v>28.5</v>
      </c>
      <c r="C165" s="14">
        <v>29</v>
      </c>
      <c r="D165" s="14">
        <v>28.63</v>
      </c>
      <c r="E165" s="13">
        <f t="shared" si="39"/>
        <v>4.833394361039911E-2</v>
      </c>
      <c r="F165" s="14">
        <v>28.3</v>
      </c>
      <c r="G165" s="14">
        <v>28.8</v>
      </c>
      <c r="H165" s="14">
        <v>28.42</v>
      </c>
      <c r="I165" s="13">
        <f t="shared" si="35"/>
        <v>5.1035502958580059E-2</v>
      </c>
      <c r="J165" s="14">
        <v>28</v>
      </c>
      <c r="K165" s="14">
        <v>28.6</v>
      </c>
      <c r="L165" s="14">
        <v>28.17</v>
      </c>
      <c r="M165" s="13">
        <f t="shared" si="36"/>
        <v>5.3477935676888633E-2</v>
      </c>
      <c r="N165" s="47">
        <f t="shared" si="29"/>
        <v>28.406666666666666</v>
      </c>
    </row>
    <row r="166" spans="1:14" ht="11.4">
      <c r="A166" s="11">
        <v>44748</v>
      </c>
      <c r="B166" s="14">
        <v>28.8</v>
      </c>
      <c r="C166" s="14">
        <v>30</v>
      </c>
      <c r="D166" s="14">
        <v>29.16</v>
      </c>
      <c r="E166" s="13">
        <f>D166/D165-1</f>
        <v>1.8512050296891402E-2</v>
      </c>
      <c r="F166" s="14">
        <v>28.6</v>
      </c>
      <c r="G166" s="14">
        <v>29.8</v>
      </c>
      <c r="H166" s="14">
        <v>28.96</v>
      </c>
      <c r="I166" s="13">
        <f>H166/H165-1</f>
        <v>1.9000703729767698E-2</v>
      </c>
      <c r="J166" s="14">
        <v>28.3</v>
      </c>
      <c r="K166" s="14">
        <v>29.5</v>
      </c>
      <c r="L166" s="14">
        <v>28.71</v>
      </c>
      <c r="M166" s="13">
        <f>L166/L165-1</f>
        <v>1.9169329073482455E-2</v>
      </c>
      <c r="N166" s="47">
        <f t="shared" si="29"/>
        <v>28.943333333333339</v>
      </c>
    </row>
    <row r="167" spans="1:14" ht="11.4">
      <c r="A167" s="11">
        <v>44755</v>
      </c>
      <c r="B167" s="14">
        <v>28.8</v>
      </c>
      <c r="C167" s="14">
        <v>30.5</v>
      </c>
      <c r="D167" s="14">
        <v>29.49</v>
      </c>
      <c r="E167" s="13">
        <v>1.1299999999999999E-2</v>
      </c>
      <c r="F167" s="14">
        <v>28.6</v>
      </c>
      <c r="G167" s="14">
        <v>30.3</v>
      </c>
      <c r="H167" s="14">
        <v>29.28</v>
      </c>
      <c r="I167" s="13">
        <v>1.0999999999999999E-2</v>
      </c>
      <c r="J167" s="14">
        <v>30.1</v>
      </c>
      <c r="K167" s="14">
        <v>28.3</v>
      </c>
      <c r="L167" s="14">
        <v>29.01</v>
      </c>
      <c r="M167" s="13">
        <v>1.04E-2</v>
      </c>
      <c r="N167" s="47">
        <f t="shared" si="29"/>
        <v>29.26</v>
      </c>
    </row>
    <row r="168" spans="1:14" ht="11.4">
      <c r="A168" s="11">
        <v>44762</v>
      </c>
      <c r="B168" s="14">
        <v>28.8</v>
      </c>
      <c r="C168" s="14">
        <v>31</v>
      </c>
      <c r="D168" s="14">
        <v>29.76</v>
      </c>
      <c r="E168" s="13">
        <v>9.1999999999999998E-3</v>
      </c>
      <c r="F168" s="14">
        <v>28.6</v>
      </c>
      <c r="G168" s="14">
        <v>30.8</v>
      </c>
      <c r="H168" s="14">
        <v>29.55</v>
      </c>
      <c r="I168" s="13">
        <v>9.1999999999999998E-3</v>
      </c>
      <c r="J168" s="14">
        <v>28.3</v>
      </c>
      <c r="K168" s="14">
        <v>30.6</v>
      </c>
      <c r="L168" s="14">
        <v>29.27</v>
      </c>
      <c r="M168" s="13">
        <f>L168/L167-1</f>
        <v>8.9624267493966236E-3</v>
      </c>
      <c r="N168" s="47">
        <f t="shared" si="29"/>
        <v>29.526666666666667</v>
      </c>
    </row>
    <row r="169" spans="1:14" ht="11.4">
      <c r="A169" s="11">
        <v>44769</v>
      </c>
      <c r="B169" s="14">
        <v>28.8</v>
      </c>
      <c r="C169" s="14">
        <v>31</v>
      </c>
      <c r="D169" s="14">
        <v>29.76</v>
      </c>
      <c r="E169" s="13">
        <f t="shared" ref="E169:E177" si="40">D169/D168-1</f>
        <v>0</v>
      </c>
      <c r="F169" s="14">
        <v>28.6</v>
      </c>
      <c r="G169" s="14">
        <v>30.8</v>
      </c>
      <c r="H169" s="14">
        <v>29.55</v>
      </c>
      <c r="I169" s="13">
        <f t="shared" ref="I169:I177" si="41">H169/H168-1</f>
        <v>0</v>
      </c>
      <c r="J169" s="14">
        <v>28.3</v>
      </c>
      <c r="K169" s="14">
        <v>30.6</v>
      </c>
      <c r="L169" s="14">
        <v>29.27</v>
      </c>
      <c r="M169" s="13">
        <f t="shared" ref="M169:M182" si="42">L169/L168-1</f>
        <v>0</v>
      </c>
      <c r="N169" s="47">
        <f t="shared" si="29"/>
        <v>29.526666666666667</v>
      </c>
    </row>
    <row r="170" spans="1:14" ht="11.4">
      <c r="A170" s="11">
        <v>44776</v>
      </c>
      <c r="B170" s="14">
        <v>30</v>
      </c>
      <c r="C170" s="14">
        <v>31</v>
      </c>
      <c r="D170" s="14">
        <v>30.22</v>
      </c>
      <c r="E170" s="13">
        <f t="shared" si="40"/>
        <v>1.5456989247311759E-2</v>
      </c>
      <c r="F170" s="14">
        <v>29.8</v>
      </c>
      <c r="G170" s="14">
        <v>30.8</v>
      </c>
      <c r="H170" s="14">
        <v>30</v>
      </c>
      <c r="I170" s="13">
        <f t="shared" si="41"/>
        <v>1.5228426395939021E-2</v>
      </c>
      <c r="J170" s="14">
        <v>29.5</v>
      </c>
      <c r="K170" s="14">
        <v>30.6</v>
      </c>
      <c r="L170" s="14">
        <v>29.72</v>
      </c>
      <c r="M170" s="13">
        <f t="shared" si="42"/>
        <v>1.5374103177314691E-2</v>
      </c>
      <c r="N170" s="47">
        <f t="shared" si="29"/>
        <v>29.98</v>
      </c>
    </row>
    <row r="171" spans="1:14" ht="11.4">
      <c r="A171" s="15">
        <v>44783</v>
      </c>
      <c r="B171" s="16">
        <v>30</v>
      </c>
      <c r="C171" s="16">
        <v>30.8</v>
      </c>
      <c r="D171" s="16">
        <v>30.42</v>
      </c>
      <c r="E171" s="13">
        <f t="shared" si="40"/>
        <v>6.6181336863004869E-3</v>
      </c>
      <c r="F171" s="16">
        <v>29.8</v>
      </c>
      <c r="G171" s="16">
        <v>30.6</v>
      </c>
      <c r="H171" s="16">
        <v>30.22</v>
      </c>
      <c r="I171" s="13">
        <f t="shared" si="41"/>
        <v>7.3333333333331918E-3</v>
      </c>
      <c r="J171" s="16">
        <v>29.5</v>
      </c>
      <c r="K171" s="16">
        <v>30.4</v>
      </c>
      <c r="L171" s="16">
        <v>29.95</v>
      </c>
      <c r="M171" s="13">
        <f t="shared" si="42"/>
        <v>7.7388963660833809E-3</v>
      </c>
      <c r="N171" s="47">
        <f t="shared" si="29"/>
        <v>30.196666666666669</v>
      </c>
    </row>
    <row r="172" spans="1:14" ht="11.4">
      <c r="A172" s="17">
        <v>44790</v>
      </c>
      <c r="B172" s="14">
        <v>30</v>
      </c>
      <c r="C172" s="14">
        <v>31</v>
      </c>
      <c r="D172" s="14">
        <v>30.53</v>
      </c>
      <c r="E172" s="13">
        <f t="shared" si="40"/>
        <v>3.6160420775805946E-3</v>
      </c>
      <c r="F172" s="14">
        <v>29.8</v>
      </c>
      <c r="G172" s="14">
        <v>30.8</v>
      </c>
      <c r="H172" s="14">
        <v>30.32</v>
      </c>
      <c r="I172" s="13">
        <f t="shared" si="41"/>
        <v>3.3090668431503545E-3</v>
      </c>
      <c r="J172" s="14">
        <v>29.5</v>
      </c>
      <c r="K172" s="14">
        <v>30.6</v>
      </c>
      <c r="L172" s="14">
        <v>30.05</v>
      </c>
      <c r="M172" s="13">
        <f t="shared" si="42"/>
        <v>3.3388981636059967E-3</v>
      </c>
      <c r="N172" s="47">
        <f t="shared" si="29"/>
        <v>30.3</v>
      </c>
    </row>
    <row r="173" spans="1:14" ht="11.4">
      <c r="A173" s="15">
        <v>44797</v>
      </c>
      <c r="B173" s="14">
        <v>30</v>
      </c>
      <c r="C173" s="16">
        <v>31.2</v>
      </c>
      <c r="D173" s="16">
        <v>30.6</v>
      </c>
      <c r="E173" s="13">
        <f t="shared" si="40"/>
        <v>2.2928267278086167E-3</v>
      </c>
      <c r="F173" s="16">
        <v>29.8</v>
      </c>
      <c r="G173" s="16">
        <v>31</v>
      </c>
      <c r="H173" s="16">
        <v>30.38</v>
      </c>
      <c r="I173" s="13">
        <f t="shared" si="41"/>
        <v>1.9788918205805306E-3</v>
      </c>
      <c r="J173" s="16">
        <v>29.5</v>
      </c>
      <c r="K173" s="16">
        <v>30.8</v>
      </c>
      <c r="L173" s="16">
        <v>30.11</v>
      </c>
      <c r="M173" s="13">
        <f t="shared" si="42"/>
        <v>1.9966722129782788E-3</v>
      </c>
      <c r="N173" s="47">
        <f t="shared" si="29"/>
        <v>30.363333333333333</v>
      </c>
    </row>
    <row r="174" spans="1:14" ht="11.4">
      <c r="A174" s="17">
        <v>44804</v>
      </c>
      <c r="B174" s="14">
        <v>30.5</v>
      </c>
      <c r="C174" s="14">
        <v>31</v>
      </c>
      <c r="D174" s="14">
        <v>30.72</v>
      </c>
      <c r="E174" s="13">
        <f t="shared" si="40"/>
        <v>3.9215686274509665E-3</v>
      </c>
      <c r="F174" s="14">
        <v>30.3</v>
      </c>
      <c r="G174" s="14">
        <v>30.8</v>
      </c>
      <c r="H174" s="14">
        <v>30.51</v>
      </c>
      <c r="I174" s="13">
        <f t="shared" si="41"/>
        <v>4.2791310072416433E-3</v>
      </c>
      <c r="J174" s="14">
        <v>30</v>
      </c>
      <c r="K174" s="14">
        <v>30.6</v>
      </c>
      <c r="L174" s="14">
        <v>30.25</v>
      </c>
      <c r="M174" s="13">
        <f t="shared" si="42"/>
        <v>4.6496180670874132E-3</v>
      </c>
      <c r="N174" s="47">
        <f t="shared" si="29"/>
        <v>30.493333333333336</v>
      </c>
    </row>
    <row r="175" spans="1:14" ht="11.4">
      <c r="A175" s="17">
        <v>44812</v>
      </c>
      <c r="B175" s="14">
        <v>30.5</v>
      </c>
      <c r="C175" s="14">
        <v>31.1</v>
      </c>
      <c r="D175" s="14">
        <v>30.8</v>
      </c>
      <c r="E175" s="13">
        <f t="shared" si="40"/>
        <v>2.6041666666667407E-3</v>
      </c>
      <c r="F175" s="14">
        <v>30</v>
      </c>
      <c r="G175" s="14">
        <v>31</v>
      </c>
      <c r="H175" s="14">
        <v>30.65</v>
      </c>
      <c r="I175" s="13">
        <f t="shared" si="41"/>
        <v>4.5886594559159111E-3</v>
      </c>
      <c r="J175" s="14">
        <v>30</v>
      </c>
      <c r="K175" s="14">
        <v>30.8</v>
      </c>
      <c r="L175" s="14">
        <v>30.4</v>
      </c>
      <c r="M175" s="13">
        <f t="shared" si="42"/>
        <v>4.9586776859502635E-3</v>
      </c>
      <c r="N175" s="47">
        <f t="shared" si="29"/>
        <v>30.616666666666664</v>
      </c>
    </row>
    <row r="176" spans="1:14" ht="11.4">
      <c r="A176" s="17">
        <v>44818</v>
      </c>
      <c r="B176" s="14">
        <v>30.5</v>
      </c>
      <c r="C176" s="14">
        <v>31.1</v>
      </c>
      <c r="D176" s="14">
        <v>30.8</v>
      </c>
      <c r="E176" s="13">
        <f t="shared" si="40"/>
        <v>0</v>
      </c>
      <c r="F176" s="14">
        <v>30.3</v>
      </c>
      <c r="G176" s="14">
        <v>31</v>
      </c>
      <c r="H176" s="14">
        <v>30.65</v>
      </c>
      <c r="I176" s="13">
        <f t="shared" si="41"/>
        <v>0</v>
      </c>
      <c r="J176" s="14">
        <v>30</v>
      </c>
      <c r="K176" s="14">
        <v>30.8</v>
      </c>
      <c r="L176" s="14">
        <v>30.4</v>
      </c>
      <c r="M176" s="13">
        <f t="shared" si="42"/>
        <v>0</v>
      </c>
      <c r="N176" s="47">
        <f t="shared" si="29"/>
        <v>30.616666666666664</v>
      </c>
    </row>
    <row r="177" spans="1:14" ht="11.4">
      <c r="A177" s="17">
        <v>44826</v>
      </c>
      <c r="B177" s="14">
        <v>30.8</v>
      </c>
      <c r="C177" s="14">
        <v>31.3</v>
      </c>
      <c r="D177" s="14">
        <v>31.05</v>
      </c>
      <c r="E177" s="13">
        <f t="shared" si="40"/>
        <v>8.116883116883189E-3</v>
      </c>
      <c r="F177" s="14">
        <v>30.6</v>
      </c>
      <c r="G177" s="14">
        <v>31.2</v>
      </c>
      <c r="H177" s="14">
        <v>30.9</v>
      </c>
      <c r="I177" s="13">
        <f t="shared" si="41"/>
        <v>8.1566068515497303E-3</v>
      </c>
      <c r="J177" s="14">
        <v>30.3</v>
      </c>
      <c r="K177" s="14">
        <v>31</v>
      </c>
      <c r="L177" s="14">
        <v>30.65</v>
      </c>
      <c r="M177" s="13">
        <f t="shared" si="42"/>
        <v>8.2236842105263275E-3</v>
      </c>
      <c r="N177" s="47">
        <f t="shared" si="29"/>
        <v>30.866666666666664</v>
      </c>
    </row>
    <row r="178" spans="1:14" ht="11.4">
      <c r="A178" s="17">
        <v>44832</v>
      </c>
      <c r="B178" s="14">
        <v>30.8</v>
      </c>
      <c r="C178" s="14">
        <v>31.3</v>
      </c>
      <c r="D178" s="14">
        <v>31.05</v>
      </c>
      <c r="E178" s="13">
        <f>D178/D177-1</f>
        <v>0</v>
      </c>
      <c r="F178" s="14">
        <v>30.6</v>
      </c>
      <c r="G178" s="14">
        <v>31.2</v>
      </c>
      <c r="H178" s="14">
        <v>30.9</v>
      </c>
      <c r="I178" s="13">
        <f>H178/H177-1</f>
        <v>0</v>
      </c>
      <c r="J178" s="14">
        <v>30.3</v>
      </c>
      <c r="K178" s="14">
        <v>31</v>
      </c>
      <c r="L178" s="14">
        <v>30.65</v>
      </c>
      <c r="M178" s="13">
        <f t="shared" si="42"/>
        <v>0</v>
      </c>
      <c r="N178" s="47">
        <f t="shared" si="29"/>
        <v>30.866666666666664</v>
      </c>
    </row>
    <row r="179" spans="1:14" ht="11.4">
      <c r="A179" s="17">
        <v>44839</v>
      </c>
      <c r="B179" s="14">
        <v>30.8</v>
      </c>
      <c r="C179" s="14">
        <v>31.3</v>
      </c>
      <c r="D179" s="14">
        <v>31.05</v>
      </c>
      <c r="E179" s="13">
        <f>D179/D178-1</f>
        <v>0</v>
      </c>
      <c r="F179" s="14">
        <v>30.6</v>
      </c>
      <c r="G179" s="14">
        <v>31.2</v>
      </c>
      <c r="H179" s="14">
        <v>30.9</v>
      </c>
      <c r="I179" s="13">
        <f>H179/H178-1</f>
        <v>0</v>
      </c>
      <c r="J179" s="14">
        <v>30.3</v>
      </c>
      <c r="K179" s="14">
        <v>31</v>
      </c>
      <c r="L179" s="14">
        <v>30.65</v>
      </c>
      <c r="M179" s="13">
        <f t="shared" ref="M179" si="43">L179/L178-1</f>
        <v>0</v>
      </c>
      <c r="N179" s="47">
        <f t="shared" si="29"/>
        <v>30.866666666666664</v>
      </c>
    </row>
    <row r="180" spans="1:14" ht="11.4">
      <c r="A180" s="17">
        <v>44846</v>
      </c>
      <c r="B180" s="14">
        <v>30.8</v>
      </c>
      <c r="C180" s="14">
        <v>31.3</v>
      </c>
      <c r="D180" s="14">
        <v>31.05</v>
      </c>
      <c r="E180" s="13">
        <f>D180/D178-1</f>
        <v>0</v>
      </c>
      <c r="F180" s="14">
        <v>30.6</v>
      </c>
      <c r="G180" s="14">
        <v>31.2</v>
      </c>
      <c r="H180" s="14">
        <v>30.9</v>
      </c>
      <c r="I180" s="13">
        <f>H180/H178-1</f>
        <v>0</v>
      </c>
      <c r="J180" s="14">
        <v>30.3</v>
      </c>
      <c r="K180" s="14">
        <v>31</v>
      </c>
      <c r="L180" s="14">
        <v>30.65</v>
      </c>
      <c r="M180" s="13">
        <f>L180/L178-1</f>
        <v>0</v>
      </c>
      <c r="N180" s="47">
        <f t="shared" si="29"/>
        <v>30.866666666666664</v>
      </c>
    </row>
    <row r="181" spans="1:14" ht="11.4">
      <c r="A181" s="17">
        <v>44854</v>
      </c>
      <c r="B181" s="14">
        <v>30.8</v>
      </c>
      <c r="C181" s="14">
        <v>31.3</v>
      </c>
      <c r="D181" s="14">
        <v>31.05</v>
      </c>
      <c r="E181" s="13">
        <v>0</v>
      </c>
      <c r="F181" s="14">
        <v>30.6</v>
      </c>
      <c r="G181" s="14">
        <v>31.2</v>
      </c>
      <c r="H181" s="14">
        <v>30.9</v>
      </c>
      <c r="I181" s="13">
        <f>H181/H180-1</f>
        <v>0</v>
      </c>
      <c r="J181" s="14">
        <v>30.3</v>
      </c>
      <c r="K181" s="14">
        <v>31</v>
      </c>
      <c r="L181" s="14">
        <v>30.65</v>
      </c>
      <c r="M181" s="13">
        <f t="shared" si="42"/>
        <v>0</v>
      </c>
      <c r="N181" s="47">
        <f t="shared" si="29"/>
        <v>30.866666666666664</v>
      </c>
    </row>
    <row r="182" spans="1:14" ht="11.4">
      <c r="A182" s="17">
        <v>44860</v>
      </c>
      <c r="B182" s="14">
        <v>30.8</v>
      </c>
      <c r="C182" s="14">
        <v>31.3</v>
      </c>
      <c r="D182" s="14">
        <v>31.05</v>
      </c>
      <c r="E182" s="13">
        <v>0</v>
      </c>
      <c r="F182" s="14">
        <v>30.5</v>
      </c>
      <c r="G182" s="14">
        <v>31.1</v>
      </c>
      <c r="H182" s="14">
        <v>30.8</v>
      </c>
      <c r="I182" s="13">
        <f>H182/H181-1</f>
        <v>-3.2362459546925182E-3</v>
      </c>
      <c r="J182" s="14">
        <v>30.2</v>
      </c>
      <c r="K182" s="14">
        <v>30.7</v>
      </c>
      <c r="L182" s="14">
        <v>30.45</v>
      </c>
      <c r="M182" s="13">
        <f t="shared" si="42"/>
        <v>-6.525285481239762E-3</v>
      </c>
      <c r="N182" s="47">
        <f t="shared" si="29"/>
        <v>30.766666666666666</v>
      </c>
    </row>
    <row r="183" spans="1:14" ht="11.4">
      <c r="A183" s="17">
        <v>44867</v>
      </c>
      <c r="B183" s="14">
        <v>30.8</v>
      </c>
      <c r="C183" s="14">
        <v>31.3</v>
      </c>
      <c r="D183" s="14">
        <v>31.05</v>
      </c>
      <c r="E183" s="13">
        <v>0</v>
      </c>
      <c r="F183" s="14">
        <v>30.5</v>
      </c>
      <c r="G183" s="14">
        <v>31.1</v>
      </c>
      <c r="H183" s="14">
        <v>30.8</v>
      </c>
      <c r="I183" s="13">
        <v>0</v>
      </c>
      <c r="J183" s="14">
        <v>30.2</v>
      </c>
      <c r="K183" s="14">
        <v>30.7</v>
      </c>
      <c r="L183" s="14">
        <v>30.45</v>
      </c>
      <c r="M183" s="13">
        <v>0</v>
      </c>
      <c r="N183" s="47">
        <f t="shared" si="29"/>
        <v>30.766666666666666</v>
      </c>
    </row>
    <row r="184" spans="1:14" ht="11.4">
      <c r="A184" s="17">
        <v>44874</v>
      </c>
      <c r="B184" s="14">
        <v>30.8</v>
      </c>
      <c r="C184" s="14">
        <v>31.3</v>
      </c>
      <c r="D184" s="14">
        <v>31.05</v>
      </c>
      <c r="E184" s="13">
        <v>0</v>
      </c>
      <c r="F184" s="14">
        <v>30.5</v>
      </c>
      <c r="G184" s="14">
        <v>31.1</v>
      </c>
      <c r="H184" s="14">
        <v>30.8</v>
      </c>
      <c r="I184" s="13">
        <v>0</v>
      </c>
      <c r="J184" s="14">
        <v>30.2</v>
      </c>
      <c r="K184" s="14">
        <v>30.7</v>
      </c>
      <c r="L184" s="14">
        <v>30.45</v>
      </c>
      <c r="M184" s="13">
        <v>0</v>
      </c>
      <c r="N184" s="47">
        <f t="shared" si="29"/>
        <v>30.766666666666666</v>
      </c>
    </row>
    <row r="185" spans="1:14" ht="11.4">
      <c r="A185" s="17">
        <v>44881</v>
      </c>
      <c r="B185" s="14">
        <v>30.8</v>
      </c>
      <c r="C185" s="14">
        <v>31.3</v>
      </c>
      <c r="D185" s="14">
        <v>31.05</v>
      </c>
      <c r="E185" s="13">
        <v>0</v>
      </c>
      <c r="F185" s="14">
        <v>30.5</v>
      </c>
      <c r="G185" s="14">
        <v>31.1</v>
      </c>
      <c r="H185" s="14">
        <v>30.8</v>
      </c>
      <c r="I185" s="13">
        <v>0</v>
      </c>
      <c r="J185" s="14">
        <v>30.2</v>
      </c>
      <c r="K185" s="14">
        <v>30.7</v>
      </c>
      <c r="L185" s="14">
        <v>30.45</v>
      </c>
      <c r="M185" s="13">
        <v>0</v>
      </c>
      <c r="N185" s="47">
        <f t="shared" si="29"/>
        <v>30.766666666666666</v>
      </c>
    </row>
    <row r="186" spans="1:14" ht="11.4">
      <c r="A186" s="17">
        <v>44888</v>
      </c>
      <c r="B186" s="14">
        <v>30.8</v>
      </c>
      <c r="C186" s="14">
        <v>31.3</v>
      </c>
      <c r="D186" s="14">
        <v>31.05</v>
      </c>
      <c r="E186" s="13">
        <v>0</v>
      </c>
      <c r="F186" s="14">
        <v>30.5</v>
      </c>
      <c r="G186" s="14">
        <v>31.1</v>
      </c>
      <c r="H186" s="14">
        <v>30.8</v>
      </c>
      <c r="I186" s="13">
        <v>0</v>
      </c>
      <c r="J186" s="14">
        <v>30.2</v>
      </c>
      <c r="K186" s="14">
        <v>30.7</v>
      </c>
      <c r="L186" s="14">
        <v>30.45</v>
      </c>
      <c r="M186" s="13">
        <v>0</v>
      </c>
      <c r="N186" s="47">
        <f t="shared" si="29"/>
        <v>30.766666666666666</v>
      </c>
    </row>
    <row r="187" spans="1:14" ht="11.4">
      <c r="A187" s="17">
        <v>44895</v>
      </c>
      <c r="B187" s="14">
        <v>30.6</v>
      </c>
      <c r="C187" s="14">
        <v>31.1</v>
      </c>
      <c r="D187" s="14">
        <v>30.85</v>
      </c>
      <c r="E187" s="13">
        <f t="shared" ref="E187:E197" si="44">D187/D186-1</f>
        <v>-6.441223832528209E-3</v>
      </c>
      <c r="F187" s="14">
        <v>30.3</v>
      </c>
      <c r="G187" s="14">
        <v>30.9</v>
      </c>
      <c r="H187" s="14">
        <v>30.6</v>
      </c>
      <c r="I187" s="13">
        <f t="shared" ref="I187:I197" si="45">H187/H186-1</f>
        <v>-6.4935064935064402E-3</v>
      </c>
      <c r="J187" s="14">
        <v>29.7</v>
      </c>
      <c r="K187" s="14">
        <v>30.2</v>
      </c>
      <c r="L187" s="14">
        <v>29.95</v>
      </c>
      <c r="M187" s="13">
        <f t="shared" ref="M187:M197" si="46">L187/L186-1</f>
        <v>-1.6420361247947435E-2</v>
      </c>
      <c r="N187" s="47">
        <f t="shared" si="29"/>
        <v>30.466666666666669</v>
      </c>
    </row>
    <row r="188" spans="1:14" ht="11.4">
      <c r="A188" s="17">
        <v>44902</v>
      </c>
      <c r="B188" s="14">
        <v>29.9</v>
      </c>
      <c r="C188" s="14">
        <v>30.3</v>
      </c>
      <c r="D188" s="14">
        <v>30.1</v>
      </c>
      <c r="E188" s="13">
        <f t="shared" si="44"/>
        <v>-2.4311183144246407E-2</v>
      </c>
      <c r="F188" s="14">
        <v>28.4</v>
      </c>
      <c r="G188" s="14">
        <v>30</v>
      </c>
      <c r="H188" s="14">
        <v>29.2</v>
      </c>
      <c r="I188" s="13">
        <f t="shared" si="45"/>
        <v>-4.5751633986928164E-2</v>
      </c>
      <c r="J188" s="14">
        <v>27.4</v>
      </c>
      <c r="K188" s="14">
        <v>28.5</v>
      </c>
      <c r="L188" s="14">
        <v>27.95</v>
      </c>
      <c r="M188" s="13">
        <f t="shared" si="46"/>
        <v>-6.6777963272120155E-2</v>
      </c>
      <c r="N188" s="47">
        <f t="shared" si="29"/>
        <v>29.083333333333332</v>
      </c>
    </row>
    <row r="189" spans="1:14" ht="11.4">
      <c r="A189" s="17">
        <v>44909</v>
      </c>
      <c r="B189" s="14">
        <v>27.5</v>
      </c>
      <c r="C189" s="14">
        <v>28.5</v>
      </c>
      <c r="D189" s="14">
        <v>28</v>
      </c>
      <c r="E189" s="13">
        <f t="shared" si="44"/>
        <v>-6.9767441860465129E-2</v>
      </c>
      <c r="F189" s="14">
        <v>26</v>
      </c>
      <c r="G189" s="14">
        <v>27</v>
      </c>
      <c r="H189" s="14">
        <v>26.5</v>
      </c>
      <c r="I189" s="13">
        <f t="shared" si="45"/>
        <v>-9.246575342465746E-2</v>
      </c>
      <c r="J189" s="14">
        <v>24.5</v>
      </c>
      <c r="K189" s="14">
        <v>25.5</v>
      </c>
      <c r="L189" s="14">
        <v>25</v>
      </c>
      <c r="M189" s="13">
        <f t="shared" si="46"/>
        <v>-0.10554561717352418</v>
      </c>
      <c r="N189" s="47">
        <f t="shared" si="29"/>
        <v>26.5</v>
      </c>
    </row>
    <row r="190" spans="1:14" ht="11.4">
      <c r="A190" s="17">
        <v>44916</v>
      </c>
      <c r="B190" s="14">
        <v>27</v>
      </c>
      <c r="C190" s="14">
        <v>28</v>
      </c>
      <c r="D190" s="14">
        <v>27.5</v>
      </c>
      <c r="E190" s="13">
        <f t="shared" si="44"/>
        <v>-1.7857142857142905E-2</v>
      </c>
      <c r="F190" s="14">
        <v>25</v>
      </c>
      <c r="G190" s="14">
        <v>26.5</v>
      </c>
      <c r="H190" s="14">
        <v>25.75</v>
      </c>
      <c r="I190" s="13">
        <f t="shared" si="45"/>
        <v>-2.8301886792452824E-2</v>
      </c>
      <c r="J190" s="14">
        <v>23</v>
      </c>
      <c r="K190" s="14">
        <v>25</v>
      </c>
      <c r="L190" s="14">
        <v>24</v>
      </c>
      <c r="M190" s="13">
        <f t="shared" si="46"/>
        <v>-4.0000000000000036E-2</v>
      </c>
      <c r="N190" s="47">
        <f t="shared" si="29"/>
        <v>25.75</v>
      </c>
    </row>
    <row r="191" spans="1:14" ht="11.4">
      <c r="A191" s="17">
        <v>44923</v>
      </c>
      <c r="B191" s="14">
        <v>21.5</v>
      </c>
      <c r="C191" s="14">
        <v>23.5</v>
      </c>
      <c r="D191" s="14">
        <v>22.5</v>
      </c>
      <c r="E191" s="13">
        <f t="shared" si="44"/>
        <v>-0.18181818181818177</v>
      </c>
      <c r="F191" s="14">
        <v>20.3</v>
      </c>
      <c r="G191" s="14">
        <v>21.5</v>
      </c>
      <c r="H191" s="14">
        <v>20.9</v>
      </c>
      <c r="I191" s="13">
        <f t="shared" si="45"/>
        <v>-0.18834951456310689</v>
      </c>
      <c r="J191" s="14">
        <v>18</v>
      </c>
      <c r="K191" s="14">
        <v>19.5</v>
      </c>
      <c r="L191" s="14">
        <v>18.75</v>
      </c>
      <c r="M191" s="13">
        <f t="shared" si="46"/>
        <v>-0.21875</v>
      </c>
      <c r="N191" s="47">
        <f t="shared" si="29"/>
        <v>20.716666666666665</v>
      </c>
    </row>
    <row r="192" spans="1:14" ht="11.4">
      <c r="A192" s="17">
        <v>44930</v>
      </c>
      <c r="B192" s="14">
        <v>16</v>
      </c>
      <c r="C192" s="14">
        <v>17.5</v>
      </c>
      <c r="D192" s="14">
        <v>16.75</v>
      </c>
      <c r="E192" s="13">
        <f t="shared" si="44"/>
        <v>-0.25555555555555554</v>
      </c>
      <c r="F192" s="14">
        <v>15</v>
      </c>
      <c r="G192" s="14">
        <v>16.5</v>
      </c>
      <c r="H192" s="14">
        <v>15.75</v>
      </c>
      <c r="I192" s="13">
        <f t="shared" si="45"/>
        <v>-0.24641148325358841</v>
      </c>
      <c r="J192" s="14">
        <v>13</v>
      </c>
      <c r="K192" s="14">
        <v>15.5</v>
      </c>
      <c r="L192" s="14">
        <v>14.25</v>
      </c>
      <c r="M192" s="13">
        <f t="shared" si="46"/>
        <v>-0.24</v>
      </c>
      <c r="N192" s="47">
        <f t="shared" si="29"/>
        <v>15.583333333333334</v>
      </c>
    </row>
    <row r="193" spans="1:14" ht="11.4">
      <c r="A193" s="17">
        <v>44937</v>
      </c>
      <c r="B193" s="14">
        <v>13.5</v>
      </c>
      <c r="C193" s="14">
        <v>15.5</v>
      </c>
      <c r="D193" s="14">
        <v>14.5</v>
      </c>
      <c r="E193" s="13">
        <f t="shared" si="44"/>
        <v>-0.13432835820895528</v>
      </c>
      <c r="F193" s="14">
        <v>12</v>
      </c>
      <c r="G193" s="14">
        <v>14</v>
      </c>
      <c r="H193" s="14">
        <v>13</v>
      </c>
      <c r="I193" s="13">
        <f t="shared" si="45"/>
        <v>-0.17460317460317465</v>
      </c>
      <c r="J193" s="14">
        <v>11</v>
      </c>
      <c r="K193" s="14">
        <v>11.5</v>
      </c>
      <c r="L193" s="14">
        <v>11.25</v>
      </c>
      <c r="M193" s="13">
        <f t="shared" si="46"/>
        <v>-0.21052631578947367</v>
      </c>
      <c r="N193" s="47">
        <f t="shared" si="29"/>
        <v>12.916666666666666</v>
      </c>
    </row>
    <row r="194" spans="1:14" ht="11.4">
      <c r="A194" s="17">
        <v>44944</v>
      </c>
      <c r="B194" s="14">
        <v>17</v>
      </c>
      <c r="C194" s="14">
        <v>18</v>
      </c>
      <c r="D194" s="14">
        <v>17.5</v>
      </c>
      <c r="E194" s="13">
        <f t="shared" si="44"/>
        <v>0.2068965517241379</v>
      </c>
      <c r="F194" s="14">
        <v>16</v>
      </c>
      <c r="G194" s="14">
        <v>17</v>
      </c>
      <c r="H194" s="14">
        <v>16.5</v>
      </c>
      <c r="I194" s="13">
        <f t="shared" si="45"/>
        <v>0.26923076923076916</v>
      </c>
      <c r="J194" s="14">
        <v>14</v>
      </c>
      <c r="K194" s="14">
        <v>16</v>
      </c>
      <c r="L194" s="14">
        <v>15</v>
      </c>
      <c r="M194" s="13">
        <f t="shared" si="46"/>
        <v>0.33333333333333326</v>
      </c>
      <c r="N194" s="47">
        <f t="shared" si="29"/>
        <v>16.333333333333332</v>
      </c>
    </row>
    <row r="195" spans="1:14" ht="11.4">
      <c r="A195" s="17">
        <v>44951</v>
      </c>
      <c r="B195" s="14">
        <v>19</v>
      </c>
      <c r="C195" s="14">
        <v>20</v>
      </c>
      <c r="D195" s="14">
        <v>19.5</v>
      </c>
      <c r="E195" s="13">
        <f t="shared" ref="E195" si="47">D195/D194-1</f>
        <v>0.11428571428571432</v>
      </c>
      <c r="F195" s="14">
        <v>18</v>
      </c>
      <c r="G195" s="14">
        <v>19</v>
      </c>
      <c r="H195" s="14">
        <v>18.5</v>
      </c>
      <c r="I195" s="13">
        <f t="shared" ref="I195" si="48">H195/H194-1</f>
        <v>0.1212121212121211</v>
      </c>
      <c r="J195" s="14">
        <v>16</v>
      </c>
      <c r="K195" s="14">
        <v>18</v>
      </c>
      <c r="L195" s="14">
        <v>17</v>
      </c>
      <c r="M195" s="13">
        <f t="shared" ref="M195" si="49">L195/L194-1</f>
        <v>0.1333333333333333</v>
      </c>
      <c r="N195" s="47">
        <f t="shared" si="29"/>
        <v>18.333333333333332</v>
      </c>
    </row>
    <row r="196" spans="1:14" ht="11.4">
      <c r="A196" s="17">
        <v>44958</v>
      </c>
      <c r="B196" s="14">
        <v>21</v>
      </c>
      <c r="C196" s="14">
        <v>22</v>
      </c>
      <c r="D196" s="14">
        <v>21.5</v>
      </c>
      <c r="E196" s="13">
        <f>D196/D194-1</f>
        <v>0.22857142857142865</v>
      </c>
      <c r="F196" s="14">
        <v>18</v>
      </c>
      <c r="G196" s="14">
        <v>21</v>
      </c>
      <c r="H196" s="14">
        <v>19.5</v>
      </c>
      <c r="I196" s="13">
        <f>H196/H194-1</f>
        <v>0.18181818181818188</v>
      </c>
      <c r="J196" s="14">
        <v>17</v>
      </c>
      <c r="K196" s="14">
        <v>19</v>
      </c>
      <c r="L196" s="14">
        <v>18</v>
      </c>
      <c r="M196" s="13">
        <f>L196/L194-1</f>
        <v>0.19999999999999996</v>
      </c>
      <c r="N196" s="47">
        <f t="shared" si="29"/>
        <v>19.666666666666668</v>
      </c>
    </row>
    <row r="197" spans="1:14" ht="11.4">
      <c r="A197" s="17">
        <v>44965</v>
      </c>
      <c r="B197" s="14">
        <v>22</v>
      </c>
      <c r="C197" s="14">
        <v>24.9</v>
      </c>
      <c r="D197" s="14">
        <v>24.23</v>
      </c>
      <c r="E197" s="13">
        <f t="shared" si="44"/>
        <v>0.12697674418604654</v>
      </c>
      <c r="F197" s="14">
        <v>21.8</v>
      </c>
      <c r="G197" s="14">
        <v>24.7</v>
      </c>
      <c r="H197" s="14">
        <v>23.99</v>
      </c>
      <c r="I197" s="13">
        <f t="shared" si="45"/>
        <v>0.23025641025641019</v>
      </c>
      <c r="J197" s="14">
        <v>21.5</v>
      </c>
      <c r="K197" s="14">
        <v>24.5</v>
      </c>
      <c r="L197" s="14">
        <v>23.72</v>
      </c>
      <c r="M197" s="13">
        <f t="shared" si="46"/>
        <v>0.31777777777777771</v>
      </c>
      <c r="N197" s="47">
        <f t="shared" si="29"/>
        <v>23.98</v>
      </c>
    </row>
    <row r="198" spans="1:14" ht="11.4">
      <c r="A198" s="17">
        <v>44972</v>
      </c>
      <c r="B198" s="14">
        <v>22.2</v>
      </c>
      <c r="C198" s="14">
        <v>24.8</v>
      </c>
      <c r="D198" s="14">
        <v>24.24</v>
      </c>
      <c r="E198" s="13">
        <f>D198/D197-1</f>
        <v>4.1271151465127609E-4</v>
      </c>
      <c r="F198" s="14">
        <v>22</v>
      </c>
      <c r="G198" s="14">
        <v>24.6</v>
      </c>
      <c r="H198" s="14">
        <v>24.01</v>
      </c>
      <c r="I198" s="13">
        <f>H198/H197-1</f>
        <v>8.3368070029199437E-4</v>
      </c>
      <c r="J198" s="14">
        <v>21.7</v>
      </c>
      <c r="K198" s="14">
        <v>24.4</v>
      </c>
      <c r="L198" s="14">
        <v>23.73</v>
      </c>
      <c r="M198" s="13">
        <f>L198/L197-1</f>
        <v>4.2158516020252002E-4</v>
      </c>
      <c r="N198" s="47">
        <f t="shared" ref="N198" si="50">AVERAGE(D198,H198,L198)</f>
        <v>23.993333333333336</v>
      </c>
    </row>
    <row r="199" spans="1:14" ht="11.4">
      <c r="A199" s="18"/>
      <c r="B199" s="18"/>
      <c r="C199" s="35">
        <f>MAX(C4:C198)</f>
        <v>31.3</v>
      </c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 spans="1:14" ht="11.4">
      <c r="A200" s="24"/>
      <c r="B200" s="8"/>
      <c r="C200" s="25"/>
      <c r="D200" s="8"/>
      <c r="E200" s="8"/>
      <c r="F200" s="8"/>
      <c r="G200" s="25"/>
      <c r="H200" s="8"/>
      <c r="I200" s="8"/>
      <c r="J200" s="8"/>
      <c r="K200" s="25"/>
      <c r="L200" s="8"/>
      <c r="M200" s="8"/>
    </row>
    <row r="201" spans="1:14" ht="11.4">
      <c r="A201" s="18" t="s">
        <v>14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 spans="1:14" ht="11.4">
      <c r="A202" s="21">
        <f>AVERAGE(D202,H202,L202)</f>
        <v>-0.2226919651422663</v>
      </c>
      <c r="B202" s="21">
        <f>B198/MAX(B$89:B$198)-1</f>
        <v>-0.27922077922077926</v>
      </c>
      <c r="C202" s="21">
        <f>C198/MAX(C$89:C$198)-1</f>
        <v>-0.207667731629393</v>
      </c>
      <c r="D202" s="21">
        <f>D198/MAX(D$89:D$198)-1</f>
        <v>-0.21932367149758458</v>
      </c>
      <c r="E202" s="21"/>
      <c r="F202" s="21">
        <f>F198/MAX(F$89:F$198)-1</f>
        <v>-0.28104575163398693</v>
      </c>
      <c r="G202" s="21">
        <f>G198/MAX(G$89:G$198)-1</f>
        <v>-0.21153846153846145</v>
      </c>
      <c r="H202" s="21">
        <f>H198/MAX(H$89:H$198)-1</f>
        <v>-0.22297734627831711</v>
      </c>
      <c r="I202" s="21"/>
      <c r="J202" s="21">
        <f>J198/MAX(J$89:J$198)-1</f>
        <v>-0.28382838283828382</v>
      </c>
      <c r="K202" s="21">
        <f>K198/MAX(K$89:K$198)-1</f>
        <v>-0.21290322580645171</v>
      </c>
      <c r="L202" s="21">
        <f>L198/MAX(L$89:L$198)-1</f>
        <v>-0.22577487765089721</v>
      </c>
      <c r="M202" s="19"/>
    </row>
    <row r="203" spans="1:14" ht="11.4">
      <c r="A203" s="18" t="s">
        <v>15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 spans="1:14" ht="11.4">
      <c r="A204" s="21">
        <f>AVERAGE(D204,H204,L204)</f>
        <v>0.16391238702817654</v>
      </c>
      <c r="B204" s="21">
        <f>B198/B191-1</f>
        <v>3.2558139534883734E-2</v>
      </c>
      <c r="C204" s="21">
        <f t="shared" ref="C204:L204" si="51">C198/C191-1</f>
        <v>5.5319148936170182E-2</v>
      </c>
      <c r="D204" s="21">
        <f t="shared" si="51"/>
        <v>7.7333333333333254E-2</v>
      </c>
      <c r="E204" s="21"/>
      <c r="F204" s="21">
        <f t="shared" si="51"/>
        <v>8.3743842364532028E-2</v>
      </c>
      <c r="G204" s="21">
        <f t="shared" si="51"/>
        <v>0.14418604651162803</v>
      </c>
      <c r="H204" s="21">
        <f t="shared" si="51"/>
        <v>0.14880382775119627</v>
      </c>
      <c r="I204" s="21"/>
      <c r="J204" s="21">
        <f t="shared" si="51"/>
        <v>0.20555555555555549</v>
      </c>
      <c r="K204" s="21">
        <f t="shared" si="51"/>
        <v>0.25128205128205128</v>
      </c>
      <c r="L204" s="21">
        <f t="shared" si="51"/>
        <v>0.26560000000000006</v>
      </c>
      <c r="M204" s="19"/>
    </row>
    <row r="205" spans="1:14" ht="11.4">
      <c r="A205" s="18" t="s">
        <v>16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 spans="1:14" ht="11.4">
      <c r="A206" s="21">
        <f>AVERAGE(D206,H206,L206)</f>
        <v>-8.3150631328428781E-4</v>
      </c>
      <c r="B206" s="21">
        <f>B198/B146-1</f>
        <v>-5.5319148936170293E-2</v>
      </c>
      <c r="C206" s="21">
        <f t="shared" ref="C206:L206" si="52">C198/C146-1</f>
        <v>4.0485829959515662E-3</v>
      </c>
      <c r="D206" s="21">
        <f t="shared" si="52"/>
        <v>-1.2360939431397266E-3</v>
      </c>
      <c r="E206" s="21"/>
      <c r="F206" s="21">
        <f t="shared" si="52"/>
        <v>-5.579399141630903E-2</v>
      </c>
      <c r="G206" s="21">
        <f t="shared" si="52"/>
        <v>4.0816326530612734E-3</v>
      </c>
      <c r="H206" s="21">
        <f t="shared" si="52"/>
        <v>-4.1631973355527041E-4</v>
      </c>
      <c r="I206" s="21"/>
      <c r="J206" s="21">
        <f t="shared" si="52"/>
        <v>-5.6521739130434789E-2</v>
      </c>
      <c r="K206" s="21">
        <f t="shared" si="52"/>
        <v>4.1152263374484299E-3</v>
      </c>
      <c r="L206" s="21">
        <f t="shared" si="52"/>
        <v>-8.4210526315786627E-4</v>
      </c>
      <c r="M206" s="19"/>
    </row>
    <row r="207" spans="1:14" ht="11.4">
      <c r="A207" s="10" t="s">
        <v>3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18"/>
    </row>
    <row r="208" spans="1:14" ht="11.4">
      <c r="A208" s="21">
        <f>AVERAGE(D208,H208,L208)</f>
        <v>5.5599245838193012E-4</v>
      </c>
      <c r="B208" s="21">
        <f>B198/B197-1</f>
        <v>9.0909090909090384E-3</v>
      </c>
      <c r="C208" s="21">
        <f t="shared" ref="C208:L208" si="53">C198/C197-1</f>
        <v>-4.0160642570280514E-3</v>
      </c>
      <c r="D208" s="21">
        <f t="shared" si="53"/>
        <v>4.1271151465127609E-4</v>
      </c>
      <c r="E208" s="21"/>
      <c r="F208" s="21">
        <f t="shared" si="53"/>
        <v>9.1743119266054496E-3</v>
      </c>
      <c r="G208" s="21">
        <f t="shared" si="53"/>
        <v>-4.0485829959513442E-3</v>
      </c>
      <c r="H208" s="21">
        <f t="shared" si="53"/>
        <v>8.3368070029199437E-4</v>
      </c>
      <c r="I208" s="21"/>
      <c r="J208" s="21">
        <f t="shared" si="53"/>
        <v>9.302325581395321E-3</v>
      </c>
      <c r="K208" s="21">
        <f t="shared" si="53"/>
        <v>-4.0816326530612734E-3</v>
      </c>
      <c r="L208" s="21">
        <f t="shared" si="53"/>
        <v>4.2158516020252002E-4</v>
      </c>
      <c r="M208" s="21"/>
    </row>
    <row r="209" spans="1:13" ht="11.4">
      <c r="A209" s="10" t="s">
        <v>17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1.4">
      <c r="A210" s="21">
        <f>AVERAGE(D210,H210,L210)</f>
        <v>0.87599351606248155</v>
      </c>
      <c r="B210" s="21">
        <f>B198/B193-1</f>
        <v>0.64444444444444438</v>
      </c>
      <c r="C210" s="21">
        <f t="shared" ref="C210:K210" si="54">C198/C193-1</f>
        <v>0.60000000000000009</v>
      </c>
      <c r="D210" s="21">
        <f t="shared" si="54"/>
        <v>0.67172413793103436</v>
      </c>
      <c r="E210" s="21"/>
      <c r="F210" s="21">
        <f t="shared" si="54"/>
        <v>0.83333333333333326</v>
      </c>
      <c r="G210" s="21">
        <f t="shared" si="54"/>
        <v>0.75714285714285734</v>
      </c>
      <c r="H210" s="21">
        <f t="shared" si="54"/>
        <v>0.84692307692307711</v>
      </c>
      <c r="I210" s="21"/>
      <c r="J210" s="21">
        <f t="shared" si="54"/>
        <v>0.97272727272727266</v>
      </c>
      <c r="K210" s="21">
        <f t="shared" si="54"/>
        <v>1.1217391304347823</v>
      </c>
      <c r="L210" s="21">
        <f>L198/L193-1</f>
        <v>1.1093333333333333</v>
      </c>
      <c r="M210" s="21"/>
    </row>
    <row r="211" spans="1:13" ht="11.4">
      <c r="A211" s="24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1.4">
      <c r="A212" s="24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1.4">
      <c r="A213" s="24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1.4">
      <c r="A214" s="24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1.4">
      <c r="A215" s="24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1.4">
      <c r="A216" s="24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1.4">
      <c r="A217" s="24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</sheetData>
  <mergeCells count="3">
    <mergeCell ref="B2:E2"/>
    <mergeCell ref="F2:I2"/>
    <mergeCell ref="J2:M2"/>
  </mergeCells>
  <phoneticPr fontId="4" type="noConversion"/>
  <conditionalFormatting sqref="A163:A164 A166 A168:M168 A170 J169:L171 B169:H171 B173:H173 B175:H175 H176 B177:D177 H183 F177:H177 E172 E174 E176:E177 D181:H181 B182:H182 B184:H185 F88:H92 J88:L92 A88:D92 A93:A94 F95:H112 J95:L112 A95:D112 A139:D162 F139:H162 J139:L162 B178:H180 M169:M185">
    <cfRule type="expression" dxfId="99" priority="91">
      <formula>MOD(ROW(),2)=0</formula>
    </cfRule>
  </conditionalFormatting>
  <conditionalFormatting sqref="B163:D163 F163:H163 J163:L163">
    <cfRule type="expression" dxfId="98" priority="90">
      <formula>MOD(ROW(),2)=0</formula>
    </cfRule>
  </conditionalFormatting>
  <conditionalFormatting sqref="B164:D164 F164:H164 J164:L164 E5:E166 I5:I166 M5:M166">
    <cfRule type="expression" dxfId="97" priority="89">
      <formula>MOD(ROW(),2)=0</formula>
    </cfRule>
  </conditionalFormatting>
  <conditionalFormatting sqref="A165 A167 A169 A171:A185">
    <cfRule type="expression" dxfId="96" priority="88">
      <formula>MOD(ROW(),2)=0</formula>
    </cfRule>
  </conditionalFormatting>
  <conditionalFormatting sqref="B165:D165 F165:H165 J165:L165">
    <cfRule type="expression" dxfId="95" priority="87">
      <formula>MOD(ROW(),2)=0</formula>
    </cfRule>
  </conditionalFormatting>
  <conditionalFormatting sqref="B166:D166 F166:H166 J166:L166">
    <cfRule type="expression" dxfId="94" priority="86">
      <formula>MOD(ROW(),2)=0</formula>
    </cfRule>
  </conditionalFormatting>
  <conditionalFormatting sqref="E167 I167 M167">
    <cfRule type="expression" dxfId="93" priority="85">
      <formula>MOD(ROW(),2)=0</formula>
    </cfRule>
  </conditionalFormatting>
  <conditionalFormatting sqref="B167:D167 F167:H167 J167:L167">
    <cfRule type="expression" dxfId="92" priority="84">
      <formula>MOD(ROW(),2)=0</formula>
    </cfRule>
  </conditionalFormatting>
  <conditionalFormatting sqref="A4:D6 E4 F4:H6 J4:L6 I4 M4 F119:H135 J119:L135 A119:D135">
    <cfRule type="expression" dxfId="91" priority="83">
      <formula>MOD(ROW(),2)=0</formula>
    </cfRule>
  </conditionalFormatting>
  <conditionalFormatting sqref="A136:D138 F136:H138 J136:L138">
    <cfRule type="expression" dxfId="90" priority="82">
      <formula>MOD(ROW(),2)=0</formula>
    </cfRule>
  </conditionalFormatting>
  <conditionalFormatting sqref="A113:A114">
    <cfRule type="expression" dxfId="89" priority="81">
      <formula>MOD(ROW(),2)=0</formula>
    </cfRule>
  </conditionalFormatting>
  <conditionalFormatting sqref="B113:D113 F113:H113 J113:L113">
    <cfRule type="expression" dxfId="88" priority="80">
      <formula>MOD(ROW(),2)=0</formula>
    </cfRule>
  </conditionalFormatting>
  <conditionalFormatting sqref="B114:D114 F114:H114 J114:L114">
    <cfRule type="expression" dxfId="87" priority="79">
      <formula>MOD(ROW(),2)=0</formula>
    </cfRule>
  </conditionalFormatting>
  <conditionalFormatting sqref="A115">
    <cfRule type="expression" dxfId="86" priority="78">
      <formula>MOD(ROW(),2)=0</formula>
    </cfRule>
  </conditionalFormatting>
  <conditionalFormatting sqref="B115:D115 F115:H115 J115:L115">
    <cfRule type="expression" dxfId="85" priority="77">
      <formula>MOD(ROW(),2)=0</formula>
    </cfRule>
  </conditionalFormatting>
  <conditionalFormatting sqref="A116:D118 A47:D48 A65:D66 A78:D79 A84:D87 A71:D72 A59:D60 A53:D54 A41:A42 A32:D33 F116:H118 J116:L118 F47:H48 J47:L48 F65:H66 J65:L66 F78:H79 J78:L79 F84:H87 J84:L87 F71:H72 J71:L72 F59:H60 J59:L60 F53:H54 J53:L54 F32:H33 J32:L33">
    <cfRule type="expression" dxfId="84" priority="76">
      <formula>MOD(ROW(),2)=0</formula>
    </cfRule>
  </conditionalFormatting>
  <conditionalFormatting sqref="A55:D56 A61:D64 A80:D83 A70 A67:D69 A57:A58 A49:D52 A43:D46 F55:H56 J55:L56 F80:H83 J80:L83 F67:H69 J67:L69 F49:H52 J49:L52 F43:H46 J43:L46 A34:D36 F34:H36 J34:L36 A37:A40 F73:H77 J73:L77 A73:D77 F61:H64 J61:L64">
    <cfRule type="expression" dxfId="83" priority="75">
      <formula>MOD(ROW(),2)=0</formula>
    </cfRule>
  </conditionalFormatting>
  <conditionalFormatting sqref="A28:D29 A25:A26 A18:A19 A12:D13 A7:D8 F28:H29 J28:L29 F12:H13 J12:L13 F7:H8 J7:L8">
    <cfRule type="expression" dxfId="82" priority="74">
      <formula>MOD(ROW(),2)=0</formula>
    </cfRule>
  </conditionalFormatting>
  <conditionalFormatting sqref="A30:D31 A27:D27 A20:A24 A14:D17 F30:H31 J30:L31 F27:H27 J27:L27 F14:H17 J14:L17">
    <cfRule type="expression" dxfId="81" priority="73">
      <formula>MOD(ROW(),2)=0</formula>
    </cfRule>
  </conditionalFormatting>
  <conditionalFormatting sqref="B70:D70 F70:H70 J70:L70">
    <cfRule type="expression" dxfId="80" priority="72">
      <formula>MOD(ROW(),2)=0</formula>
    </cfRule>
  </conditionalFormatting>
  <conditionalFormatting sqref="B58:D58 F58:H58 J58:L58">
    <cfRule type="expression" dxfId="79" priority="71">
      <formula>MOD(ROW(),2)=0</formula>
    </cfRule>
  </conditionalFormatting>
  <conditionalFormatting sqref="B57:D57 F57:H57 J57:L57">
    <cfRule type="expression" dxfId="78" priority="70">
      <formula>MOD(ROW(),2)=0</formula>
    </cfRule>
  </conditionalFormatting>
  <conditionalFormatting sqref="A9:A11">
    <cfRule type="expression" dxfId="77" priority="69">
      <formula>MOD(ROW(),2)=0</formula>
    </cfRule>
  </conditionalFormatting>
  <conditionalFormatting sqref="B42:D42">
    <cfRule type="expression" dxfId="76" priority="68">
      <formula>MOD(ROW(),2)=0</formula>
    </cfRule>
  </conditionalFormatting>
  <conditionalFormatting sqref="B41:D41">
    <cfRule type="expression" dxfId="75" priority="67">
      <formula>MOD(ROW(),2)=0</formula>
    </cfRule>
  </conditionalFormatting>
  <conditionalFormatting sqref="B40:D40">
    <cfRule type="expression" dxfId="74" priority="66">
      <formula>MOD(ROW(),2)=0</formula>
    </cfRule>
  </conditionalFormatting>
  <conditionalFormatting sqref="B37:D39">
    <cfRule type="expression" dxfId="73" priority="65">
      <formula>MOD(ROW(),2)=0</formula>
    </cfRule>
  </conditionalFormatting>
  <conditionalFormatting sqref="B26:D26 F26:H26 J26:L26">
    <cfRule type="expression" dxfId="72" priority="64">
      <formula>MOD(ROW(),2)=0</formula>
    </cfRule>
  </conditionalFormatting>
  <conditionalFormatting sqref="B25:D25 F25:H25 J25:L25">
    <cfRule type="expression" dxfId="71" priority="63">
      <formula>MOD(ROW(),2)=0</formula>
    </cfRule>
  </conditionalFormatting>
  <conditionalFormatting sqref="B24:D24 F24:H24 J24:L24">
    <cfRule type="expression" dxfId="70" priority="62">
      <formula>MOD(ROW(),2)=0</formula>
    </cfRule>
  </conditionalFormatting>
  <conditionalFormatting sqref="B23:D23 F23:H23 J23:L23">
    <cfRule type="expression" dxfId="69" priority="61">
      <formula>MOD(ROW(),2)=0</formula>
    </cfRule>
  </conditionalFormatting>
  <conditionalFormatting sqref="B21:D22 F21:H22 J21:L22">
    <cfRule type="expression" dxfId="68" priority="60">
      <formula>MOD(ROW(),2)=0</formula>
    </cfRule>
  </conditionalFormatting>
  <conditionalFormatting sqref="B20:D20 F20:H20 J20:L20">
    <cfRule type="expression" dxfId="67" priority="59">
      <formula>MOD(ROW(),2)=0</formula>
    </cfRule>
  </conditionalFormatting>
  <conditionalFormatting sqref="B19:D19 F19:H19 J19:L19">
    <cfRule type="expression" dxfId="66" priority="58">
      <formula>MOD(ROW(),2)=0</formula>
    </cfRule>
  </conditionalFormatting>
  <conditionalFormatting sqref="B18:D18 F18:H18 J18:L18">
    <cfRule type="expression" dxfId="65" priority="57">
      <formula>MOD(ROW(),2)=0</formula>
    </cfRule>
  </conditionalFormatting>
  <conditionalFormatting sqref="B11:D11 F11:H11 J11:L11">
    <cfRule type="expression" dxfId="64" priority="56">
      <formula>MOD(ROW(),2)=0</formula>
    </cfRule>
  </conditionalFormatting>
  <conditionalFormatting sqref="B10:D10 F10:H10 J10:L10">
    <cfRule type="expression" dxfId="63" priority="55">
      <formula>MOD(ROW(),2)=0</formula>
    </cfRule>
  </conditionalFormatting>
  <conditionalFormatting sqref="B9:D9 F9:H9 J9:L9">
    <cfRule type="expression" dxfId="62" priority="54">
      <formula>MOD(ROW(),2)=0</formula>
    </cfRule>
  </conditionalFormatting>
  <conditionalFormatting sqref="F42:H42 J42:L42">
    <cfRule type="expression" dxfId="61" priority="52">
      <formula>MOD(ROW(),2)=0</formula>
    </cfRule>
  </conditionalFormatting>
  <conditionalFormatting sqref="F41:H41 J41:L41">
    <cfRule type="expression" dxfId="60" priority="51">
      <formula>MOD(ROW(),2)=0</formula>
    </cfRule>
  </conditionalFormatting>
  <conditionalFormatting sqref="F40:H40 J40:L40">
    <cfRule type="expression" dxfId="59" priority="50">
      <formula>MOD(ROW(),2)=0</formula>
    </cfRule>
  </conditionalFormatting>
  <conditionalFormatting sqref="F37:H39 J37:L39">
    <cfRule type="expression" dxfId="58" priority="49">
      <formula>MOD(ROW(),2)=0</formula>
    </cfRule>
  </conditionalFormatting>
  <conditionalFormatting sqref="I169:I185">
    <cfRule type="expression" dxfId="57" priority="47">
      <formula>MOD(ROW(),2)=0</formula>
    </cfRule>
  </conditionalFormatting>
  <conditionalFormatting sqref="C172:D172">
    <cfRule type="expression" dxfId="56" priority="46">
      <formula>MOD(ROW(),2)=0</formula>
    </cfRule>
  </conditionalFormatting>
  <conditionalFormatting sqref="F172:H172">
    <cfRule type="expression" dxfId="55" priority="45">
      <formula>MOD(ROW(),2)=0</formula>
    </cfRule>
  </conditionalFormatting>
  <conditionalFormatting sqref="J172:L172">
    <cfRule type="expression" dxfId="54" priority="44">
      <formula>MOD(ROW(),2)=0</formula>
    </cfRule>
  </conditionalFormatting>
  <conditionalFormatting sqref="J173:L173">
    <cfRule type="expression" dxfId="53" priority="43">
      <formula>MOD(ROW(),2)=0</formula>
    </cfRule>
  </conditionalFormatting>
  <conditionalFormatting sqref="B172">
    <cfRule type="expression" dxfId="52" priority="42">
      <formula>MOD(ROW(),2)=0</formula>
    </cfRule>
  </conditionalFormatting>
  <conditionalFormatting sqref="B174:D174 J174:L174 F174:H174">
    <cfRule type="expression" dxfId="51" priority="41">
      <formula>MOD(ROW(),2)=0</formula>
    </cfRule>
  </conditionalFormatting>
  <conditionalFormatting sqref="J175:L176">
    <cfRule type="expression" dxfId="50" priority="40">
      <formula>MOD(ROW(),2)=0</formula>
    </cfRule>
  </conditionalFormatting>
  <conditionalFormatting sqref="B176:D176 F176:G176">
    <cfRule type="expression" dxfId="49" priority="39">
      <formula>MOD(ROW(),2)=0</formula>
    </cfRule>
  </conditionalFormatting>
  <conditionalFormatting sqref="J177:L185">
    <cfRule type="expression" dxfId="48" priority="38">
      <formula>MOD(ROW(),2)=0</formula>
    </cfRule>
  </conditionalFormatting>
  <conditionalFormatting sqref="E183">
    <cfRule type="expression" dxfId="47" priority="37">
      <formula>MOD(ROW(),2)=0</formula>
    </cfRule>
  </conditionalFormatting>
  <conditionalFormatting sqref="B181:C181 B183:D183 F183:G183">
    <cfRule type="expression" dxfId="46" priority="36">
      <formula>MOD(ROW(),2)=0</formula>
    </cfRule>
  </conditionalFormatting>
  <conditionalFormatting sqref="B186:H186 M186">
    <cfRule type="expression" dxfId="45" priority="35">
      <formula>MOD(ROW(),2)=0</formula>
    </cfRule>
  </conditionalFormatting>
  <conditionalFormatting sqref="A186">
    <cfRule type="expression" dxfId="44" priority="34">
      <formula>MOD(ROW(),2)=0</formula>
    </cfRule>
  </conditionalFormatting>
  <conditionalFormatting sqref="I186">
    <cfRule type="expression" dxfId="43" priority="33">
      <formula>MOD(ROW(),2)=0</formula>
    </cfRule>
  </conditionalFormatting>
  <conditionalFormatting sqref="J186:L186">
    <cfRule type="expression" dxfId="42" priority="32">
      <formula>MOD(ROW(),2)=0</formula>
    </cfRule>
  </conditionalFormatting>
  <conditionalFormatting sqref="B187:H187 E188:E198">
    <cfRule type="expression" dxfId="41" priority="31">
      <formula>MOD(ROW(),2)=0</formula>
    </cfRule>
  </conditionalFormatting>
  <conditionalFormatting sqref="A187">
    <cfRule type="expression" dxfId="40" priority="30">
      <formula>MOD(ROW(),2)=0</formula>
    </cfRule>
  </conditionalFormatting>
  <conditionalFormatting sqref="I187:I190 I192">
    <cfRule type="expression" dxfId="39" priority="29">
      <formula>MOD(ROW(),2)=0</formula>
    </cfRule>
  </conditionalFormatting>
  <conditionalFormatting sqref="J187:L187">
    <cfRule type="expression" dxfId="38" priority="28">
      <formula>MOD(ROW(),2)=0</formula>
    </cfRule>
  </conditionalFormatting>
  <conditionalFormatting sqref="M187:M198">
    <cfRule type="expression" dxfId="37" priority="27">
      <formula>MOD(ROW(),2)=0</formula>
    </cfRule>
  </conditionalFormatting>
  <conditionalFormatting sqref="B188:D188 F188:H188">
    <cfRule type="expression" dxfId="36" priority="26">
      <formula>MOD(ROW(),2)=0</formula>
    </cfRule>
  </conditionalFormatting>
  <conditionalFormatting sqref="A188">
    <cfRule type="expression" dxfId="35" priority="25">
      <formula>MOD(ROW(),2)=0</formula>
    </cfRule>
  </conditionalFormatting>
  <conditionalFormatting sqref="J188:L188">
    <cfRule type="expression" dxfId="34" priority="24">
      <formula>MOD(ROW(),2)=0</formula>
    </cfRule>
  </conditionalFormatting>
  <conditionalFormatting sqref="B189:D189 F189:H189">
    <cfRule type="expression" dxfId="33" priority="23">
      <formula>MOD(ROW(),2)=0</formula>
    </cfRule>
  </conditionalFormatting>
  <conditionalFormatting sqref="A189">
    <cfRule type="expression" dxfId="32" priority="22">
      <formula>MOD(ROW(),2)=0</formula>
    </cfRule>
  </conditionalFormatting>
  <conditionalFormatting sqref="J189:L189">
    <cfRule type="expression" dxfId="31" priority="21">
      <formula>MOD(ROW(),2)=0</formula>
    </cfRule>
  </conditionalFormatting>
  <conditionalFormatting sqref="B190:D190 F190:H190">
    <cfRule type="expression" dxfId="30" priority="20">
      <formula>MOD(ROW(),2)=0</formula>
    </cfRule>
  </conditionalFormatting>
  <conditionalFormatting sqref="A190">
    <cfRule type="expression" dxfId="29" priority="19">
      <formula>MOD(ROW(),2)=0</formula>
    </cfRule>
  </conditionalFormatting>
  <conditionalFormatting sqref="J190:L190">
    <cfRule type="expression" dxfId="28" priority="18">
      <formula>MOD(ROW(),2)=0</formula>
    </cfRule>
  </conditionalFormatting>
  <conditionalFormatting sqref="B191:D196 F191:H196">
    <cfRule type="expression" dxfId="27" priority="17">
      <formula>MOD(ROW(),2)=0</formula>
    </cfRule>
  </conditionalFormatting>
  <conditionalFormatting sqref="A191:A198">
    <cfRule type="expression" dxfId="26" priority="16">
      <formula>MOD(ROW(),2)=0</formula>
    </cfRule>
  </conditionalFormatting>
  <conditionalFormatting sqref="J191:L196">
    <cfRule type="expression" dxfId="25" priority="15">
      <formula>MOD(ROW(),2)=0</formula>
    </cfRule>
  </conditionalFormatting>
  <conditionalFormatting sqref="I191">
    <cfRule type="expression" dxfId="24" priority="14">
      <formula>MOD(ROW(),2)=0</formula>
    </cfRule>
  </conditionalFormatting>
  <conditionalFormatting sqref="I193:I198">
    <cfRule type="expression" dxfId="23" priority="13">
      <formula>MOD(ROW(),2)=0</formula>
    </cfRule>
  </conditionalFormatting>
  <conditionalFormatting sqref="B197:D198 F197:H198">
    <cfRule type="expression" dxfId="22" priority="5">
      <formula>MOD(ROW(),2)=0</formula>
    </cfRule>
  </conditionalFormatting>
  <conditionalFormatting sqref="J197:L198">
    <cfRule type="expression" dxfId="21" priority="4">
      <formula>MOD(ROW(),2)=0</formula>
    </cfRule>
  </conditionalFormatting>
  <conditionalFormatting sqref="A208:L208">
    <cfRule type="cellIs" dxfId="20" priority="3" operator="greaterThanOrEqual">
      <formula>0</formula>
    </cfRule>
  </conditionalFormatting>
  <conditionalFormatting sqref="F93:H93 J93:L93 B93:D93">
    <cfRule type="expression" dxfId="19" priority="2">
      <formula>MOD(ROW(),2)=0</formula>
    </cfRule>
  </conditionalFormatting>
  <conditionalFormatting sqref="F94:H94 J94:L94 B94:D94">
    <cfRule type="expression" dxfId="18" priority="1">
      <formula>MOD(ROW(),2)=0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7C8D-F3F5-4B9B-8FB2-BFACC193E72B}">
  <dimension ref="A1:H197"/>
  <sheetViews>
    <sheetView topLeftCell="A65" zoomScaleNormal="100" workbookViewId="0">
      <selection activeCell="F138" sqref="F138"/>
    </sheetView>
  </sheetViews>
  <sheetFormatPr defaultRowHeight="14.1"/>
  <cols>
    <col min="1" max="1" width="8.59765625" bestFit="1" customWidth="1"/>
    <col min="2" max="7" width="14.546875" customWidth="1"/>
  </cols>
  <sheetData>
    <row r="1" spans="1:8">
      <c r="A1" s="26" t="s">
        <v>20</v>
      </c>
      <c r="B1" s="27" t="s">
        <v>19</v>
      </c>
      <c r="C1" s="27"/>
      <c r="D1" s="27"/>
      <c r="E1" s="27"/>
      <c r="F1" s="27" t="s">
        <v>18</v>
      </c>
      <c r="G1" s="27"/>
    </row>
    <row r="2" spans="1:8" ht="47.1" customHeight="1">
      <c r="A2" s="34"/>
      <c r="B2" s="34" t="s">
        <v>21</v>
      </c>
      <c r="C2" s="34" t="s">
        <v>22</v>
      </c>
      <c r="D2" s="34" t="s">
        <v>25</v>
      </c>
      <c r="E2" s="34" t="s">
        <v>23</v>
      </c>
      <c r="F2" s="34" t="s">
        <v>24</v>
      </c>
      <c r="G2" s="34" t="s">
        <v>26</v>
      </c>
      <c r="H2" s="45" t="s">
        <v>829</v>
      </c>
    </row>
    <row r="3" spans="1:8">
      <c r="A3" s="28">
        <v>43614</v>
      </c>
      <c r="B3" s="29">
        <v>12800</v>
      </c>
      <c r="C3" s="29">
        <v>12900</v>
      </c>
      <c r="D3" s="30">
        <f>AVERAGE(B3:C3)</f>
        <v>12850</v>
      </c>
      <c r="E3" s="29">
        <v>12500</v>
      </c>
      <c r="F3" s="29">
        <v>12700</v>
      </c>
      <c r="G3" s="30">
        <f t="shared" ref="G3:G71" si="0">AVERAGE(E3:F3)</f>
        <v>12600</v>
      </c>
      <c r="H3" s="46">
        <f>AVERAGE(D3,G3)</f>
        <v>12725</v>
      </c>
    </row>
    <row r="4" spans="1:8">
      <c r="A4" s="31">
        <v>43621</v>
      </c>
      <c r="B4" s="32">
        <v>12600</v>
      </c>
      <c r="C4" s="32">
        <v>12900</v>
      </c>
      <c r="D4" s="32">
        <f t="shared" ref="D4:D71" si="1">AVERAGE(B4:C4)</f>
        <v>12750</v>
      </c>
      <c r="E4" s="32">
        <v>12500</v>
      </c>
      <c r="F4" s="32">
        <v>12700</v>
      </c>
      <c r="G4" s="32">
        <f t="shared" si="0"/>
        <v>12600</v>
      </c>
      <c r="H4" s="46">
        <f t="shared" ref="H4:H67" si="2">AVERAGE(D4,G4)</f>
        <v>12675</v>
      </c>
    </row>
    <row r="5" spans="1:8">
      <c r="A5" s="28">
        <v>43628</v>
      </c>
      <c r="B5" s="29">
        <v>12600</v>
      </c>
      <c r="C5" s="29">
        <v>12900</v>
      </c>
      <c r="D5" s="30">
        <f t="shared" si="1"/>
        <v>12750</v>
      </c>
      <c r="E5" s="29">
        <v>12500</v>
      </c>
      <c r="F5" s="29">
        <v>12700</v>
      </c>
      <c r="G5" s="30">
        <f t="shared" si="0"/>
        <v>12600</v>
      </c>
      <c r="H5" s="46">
        <f t="shared" si="2"/>
        <v>12675</v>
      </c>
    </row>
    <row r="6" spans="1:8">
      <c r="A6" s="31">
        <v>43635</v>
      </c>
      <c r="B6" s="32">
        <v>12600</v>
      </c>
      <c r="C6" s="32">
        <v>12900</v>
      </c>
      <c r="D6" s="32">
        <f t="shared" si="1"/>
        <v>12750</v>
      </c>
      <c r="E6" s="32">
        <v>12500</v>
      </c>
      <c r="F6" s="32">
        <v>12700</v>
      </c>
      <c r="G6" s="32">
        <f t="shared" si="0"/>
        <v>12600</v>
      </c>
      <c r="H6" s="46">
        <f t="shared" si="2"/>
        <v>12675</v>
      </c>
    </row>
    <row r="7" spans="1:8">
      <c r="A7" s="28">
        <v>43642</v>
      </c>
      <c r="B7" s="29">
        <v>12500</v>
      </c>
      <c r="C7" s="29">
        <v>12800</v>
      </c>
      <c r="D7" s="30">
        <f t="shared" si="1"/>
        <v>12650</v>
      </c>
      <c r="E7" s="29">
        <v>12500</v>
      </c>
      <c r="F7" s="29">
        <v>12700</v>
      </c>
      <c r="G7" s="30">
        <f t="shared" si="0"/>
        <v>12600</v>
      </c>
      <c r="H7" s="46">
        <f t="shared" si="2"/>
        <v>12625</v>
      </c>
    </row>
    <row r="8" spans="1:8">
      <c r="A8" s="31">
        <v>43649</v>
      </c>
      <c r="B8" s="32">
        <v>12500</v>
      </c>
      <c r="C8" s="32">
        <v>12800</v>
      </c>
      <c r="D8" s="32">
        <f t="shared" si="1"/>
        <v>12650</v>
      </c>
      <c r="E8" s="32">
        <v>12400</v>
      </c>
      <c r="F8" s="32">
        <v>12600</v>
      </c>
      <c r="G8" s="32">
        <f t="shared" si="0"/>
        <v>12500</v>
      </c>
      <c r="H8" s="46">
        <f t="shared" si="2"/>
        <v>12575</v>
      </c>
    </row>
    <row r="9" spans="1:8">
      <c r="A9" s="28">
        <v>43656</v>
      </c>
      <c r="B9" s="29">
        <v>12400</v>
      </c>
      <c r="C9" s="29">
        <v>12600</v>
      </c>
      <c r="D9" s="30">
        <f t="shared" si="1"/>
        <v>12500</v>
      </c>
      <c r="E9" s="29">
        <v>13000</v>
      </c>
      <c r="F9" s="29">
        <v>13500</v>
      </c>
      <c r="G9" s="30">
        <f t="shared" si="0"/>
        <v>13250</v>
      </c>
      <c r="H9" s="46">
        <f t="shared" si="2"/>
        <v>12875</v>
      </c>
    </row>
    <row r="10" spans="1:8">
      <c r="A10" s="31">
        <v>43663</v>
      </c>
      <c r="B10" s="32">
        <v>12000</v>
      </c>
      <c r="C10" s="32">
        <v>12400</v>
      </c>
      <c r="D10" s="32">
        <f t="shared" si="1"/>
        <v>12200</v>
      </c>
      <c r="E10" s="32">
        <v>11800</v>
      </c>
      <c r="F10" s="32">
        <v>12300</v>
      </c>
      <c r="G10" s="32">
        <f t="shared" si="0"/>
        <v>12050</v>
      </c>
      <c r="H10" s="46">
        <f t="shared" si="2"/>
        <v>12125</v>
      </c>
    </row>
    <row r="11" spans="1:8">
      <c r="A11" s="28">
        <v>43670</v>
      </c>
      <c r="B11" s="29">
        <v>12000</v>
      </c>
      <c r="C11" s="29">
        <v>12400</v>
      </c>
      <c r="D11" s="30">
        <f t="shared" si="1"/>
        <v>12200</v>
      </c>
      <c r="E11" s="29">
        <v>11800</v>
      </c>
      <c r="F11" s="29">
        <v>12200</v>
      </c>
      <c r="G11" s="30">
        <f t="shared" si="0"/>
        <v>12000</v>
      </c>
      <c r="H11" s="46">
        <f t="shared" si="2"/>
        <v>12100</v>
      </c>
    </row>
    <row r="12" spans="1:8">
      <c r="A12" s="31">
        <v>43677</v>
      </c>
      <c r="B12" s="32">
        <v>12000</v>
      </c>
      <c r="C12" s="32">
        <v>12200</v>
      </c>
      <c r="D12" s="32">
        <f t="shared" si="1"/>
        <v>12100</v>
      </c>
      <c r="E12" s="32">
        <v>11800</v>
      </c>
      <c r="F12" s="32">
        <v>12000</v>
      </c>
      <c r="G12" s="32">
        <f t="shared" si="0"/>
        <v>11900</v>
      </c>
      <c r="H12" s="46">
        <f t="shared" si="2"/>
        <v>12000</v>
      </c>
    </row>
    <row r="13" spans="1:8">
      <c r="A13" s="28">
        <v>43684</v>
      </c>
      <c r="B13" s="29">
        <v>12000</v>
      </c>
      <c r="C13" s="29">
        <v>12200</v>
      </c>
      <c r="D13" s="30">
        <f t="shared" si="1"/>
        <v>12100</v>
      </c>
      <c r="E13" s="29">
        <v>11800</v>
      </c>
      <c r="F13" s="29">
        <v>12000</v>
      </c>
      <c r="G13" s="30">
        <f t="shared" si="0"/>
        <v>11900</v>
      </c>
      <c r="H13" s="46">
        <f t="shared" si="2"/>
        <v>12000</v>
      </c>
    </row>
    <row r="14" spans="1:8">
      <c r="A14" s="31">
        <v>43691</v>
      </c>
      <c r="B14" s="32">
        <v>11800</v>
      </c>
      <c r="C14" s="32">
        <v>12000</v>
      </c>
      <c r="D14" s="32">
        <f t="shared" si="1"/>
        <v>11900</v>
      </c>
      <c r="E14" s="32">
        <v>11400</v>
      </c>
      <c r="F14" s="32">
        <v>12000</v>
      </c>
      <c r="G14" s="32">
        <f t="shared" si="0"/>
        <v>11700</v>
      </c>
      <c r="H14" s="46">
        <f t="shared" si="2"/>
        <v>11800</v>
      </c>
    </row>
    <row r="15" spans="1:8">
      <c r="A15" s="28">
        <v>43698</v>
      </c>
      <c r="B15" s="29">
        <v>11700</v>
      </c>
      <c r="C15" s="29">
        <v>12000</v>
      </c>
      <c r="D15" s="30">
        <f t="shared" si="1"/>
        <v>11850</v>
      </c>
      <c r="E15" s="29">
        <v>11400</v>
      </c>
      <c r="F15" s="29">
        <v>12000</v>
      </c>
      <c r="G15" s="30">
        <f t="shared" si="0"/>
        <v>11700</v>
      </c>
      <c r="H15" s="46">
        <f t="shared" si="2"/>
        <v>11775</v>
      </c>
    </row>
    <row r="16" spans="1:8">
      <c r="A16" s="31">
        <v>43705</v>
      </c>
      <c r="B16" s="32">
        <v>11700</v>
      </c>
      <c r="C16" s="32">
        <v>12000</v>
      </c>
      <c r="D16" s="32">
        <f t="shared" si="1"/>
        <v>11850</v>
      </c>
      <c r="E16" s="32">
        <v>11400</v>
      </c>
      <c r="F16" s="32">
        <v>12000</v>
      </c>
      <c r="G16" s="32">
        <f t="shared" si="0"/>
        <v>11700</v>
      </c>
      <c r="H16" s="46">
        <f t="shared" si="2"/>
        <v>11775</v>
      </c>
    </row>
    <row r="17" spans="1:8">
      <c r="A17" s="31">
        <v>43712</v>
      </c>
      <c r="B17" s="32">
        <v>11700</v>
      </c>
      <c r="C17" s="32">
        <v>12000</v>
      </c>
      <c r="D17" s="32">
        <f t="shared" ref="D17" si="3">AVERAGE(B17:C17)</f>
        <v>11850</v>
      </c>
      <c r="E17" s="32">
        <v>11400</v>
      </c>
      <c r="F17" s="32">
        <v>12000</v>
      </c>
      <c r="G17" s="32">
        <f t="shared" ref="G17" si="4">AVERAGE(E17:F17)</f>
        <v>11700</v>
      </c>
      <c r="H17" s="46">
        <f t="shared" si="2"/>
        <v>11775</v>
      </c>
    </row>
    <row r="18" spans="1:8">
      <c r="A18" s="28">
        <v>43719</v>
      </c>
      <c r="B18" s="29">
        <v>11800</v>
      </c>
      <c r="C18" s="29">
        <v>12200</v>
      </c>
      <c r="D18" s="30">
        <f t="shared" si="1"/>
        <v>12000</v>
      </c>
      <c r="E18" s="29">
        <v>11500</v>
      </c>
      <c r="F18" s="29">
        <v>12000</v>
      </c>
      <c r="G18" s="30">
        <f t="shared" si="0"/>
        <v>11750</v>
      </c>
      <c r="H18" s="46">
        <f t="shared" si="2"/>
        <v>11875</v>
      </c>
    </row>
    <row r="19" spans="1:8">
      <c r="A19" s="31">
        <v>43726</v>
      </c>
      <c r="B19" s="32">
        <v>11800</v>
      </c>
      <c r="C19" s="32">
        <v>12200</v>
      </c>
      <c r="D19" s="32">
        <f t="shared" si="1"/>
        <v>12000</v>
      </c>
      <c r="E19" s="32">
        <v>11400</v>
      </c>
      <c r="F19" s="32">
        <v>11900</v>
      </c>
      <c r="G19" s="32">
        <f t="shared" si="0"/>
        <v>11650</v>
      </c>
      <c r="H19" s="46">
        <f t="shared" si="2"/>
        <v>11825</v>
      </c>
    </row>
    <row r="20" spans="1:8">
      <c r="A20" s="28">
        <v>43733</v>
      </c>
      <c r="B20" s="29">
        <v>11800</v>
      </c>
      <c r="C20" s="29">
        <v>12200</v>
      </c>
      <c r="D20" s="30">
        <f t="shared" si="1"/>
        <v>12000</v>
      </c>
      <c r="E20" s="29">
        <v>11400</v>
      </c>
      <c r="F20" s="29">
        <v>11900</v>
      </c>
      <c r="G20" s="30">
        <f t="shared" si="0"/>
        <v>11650</v>
      </c>
      <c r="H20" s="46">
        <f t="shared" si="2"/>
        <v>11825</v>
      </c>
    </row>
    <row r="21" spans="1:8">
      <c r="A21" s="31">
        <v>43740</v>
      </c>
      <c r="B21" s="29">
        <v>11800</v>
      </c>
      <c r="C21" s="29">
        <v>12200</v>
      </c>
      <c r="D21" s="30">
        <f t="shared" ref="D21" si="5">AVERAGE(B21:C21)</f>
        <v>12000</v>
      </c>
      <c r="E21" s="29">
        <v>11400</v>
      </c>
      <c r="F21" s="29">
        <v>11900</v>
      </c>
      <c r="G21" s="30">
        <f t="shared" ref="G21" si="6">AVERAGE(E21:F21)</f>
        <v>11650</v>
      </c>
      <c r="H21" s="46">
        <f t="shared" si="2"/>
        <v>11825</v>
      </c>
    </row>
    <row r="22" spans="1:8" ht="13.5" customHeight="1">
      <c r="A22" s="31">
        <v>43747</v>
      </c>
      <c r="B22" s="32">
        <v>11800</v>
      </c>
      <c r="C22" s="32">
        <v>12200</v>
      </c>
      <c r="D22" s="32">
        <f t="shared" si="1"/>
        <v>12000</v>
      </c>
      <c r="E22" s="32">
        <v>11400</v>
      </c>
      <c r="F22" s="32">
        <v>11900</v>
      </c>
      <c r="G22" s="32">
        <f t="shared" si="0"/>
        <v>11650</v>
      </c>
      <c r="H22" s="46">
        <f t="shared" si="2"/>
        <v>11825</v>
      </c>
    </row>
    <row r="23" spans="1:8">
      <c r="A23" s="28">
        <v>43754</v>
      </c>
      <c r="B23" s="29">
        <v>11800</v>
      </c>
      <c r="C23" s="29">
        <v>12200</v>
      </c>
      <c r="D23" s="30">
        <f t="shared" si="1"/>
        <v>12000</v>
      </c>
      <c r="E23" s="29">
        <v>11400</v>
      </c>
      <c r="F23" s="29">
        <v>11900</v>
      </c>
      <c r="G23" s="30">
        <f t="shared" si="0"/>
        <v>11650</v>
      </c>
      <c r="H23" s="46">
        <f t="shared" si="2"/>
        <v>11825</v>
      </c>
    </row>
    <row r="24" spans="1:8">
      <c r="A24" s="31">
        <v>43761</v>
      </c>
      <c r="B24" s="32">
        <v>11800</v>
      </c>
      <c r="C24" s="32">
        <v>12200</v>
      </c>
      <c r="D24" s="32">
        <f t="shared" si="1"/>
        <v>12000</v>
      </c>
      <c r="E24" s="32">
        <v>11400</v>
      </c>
      <c r="F24" s="32">
        <v>11900</v>
      </c>
      <c r="G24" s="32">
        <f t="shared" si="0"/>
        <v>11650</v>
      </c>
      <c r="H24" s="46">
        <f t="shared" si="2"/>
        <v>11825</v>
      </c>
    </row>
    <row r="25" spans="1:8">
      <c r="A25" s="28">
        <v>43768</v>
      </c>
      <c r="B25" s="29">
        <v>11900</v>
      </c>
      <c r="C25" s="29">
        <v>12400</v>
      </c>
      <c r="D25" s="30">
        <f t="shared" si="1"/>
        <v>12150</v>
      </c>
      <c r="E25" s="29">
        <v>11600</v>
      </c>
      <c r="F25" s="29">
        <v>12000</v>
      </c>
      <c r="G25" s="30">
        <f t="shared" si="0"/>
        <v>11800</v>
      </c>
      <c r="H25" s="46">
        <f t="shared" si="2"/>
        <v>11975</v>
      </c>
    </row>
    <row r="26" spans="1:8">
      <c r="A26" s="31">
        <v>43775</v>
      </c>
      <c r="B26" s="32">
        <v>12200</v>
      </c>
      <c r="C26" s="32">
        <v>12400</v>
      </c>
      <c r="D26" s="32">
        <f t="shared" si="1"/>
        <v>12300</v>
      </c>
      <c r="E26" s="32">
        <v>11700</v>
      </c>
      <c r="F26" s="32">
        <v>12200</v>
      </c>
      <c r="G26" s="32">
        <f t="shared" si="0"/>
        <v>11950</v>
      </c>
      <c r="H26" s="46">
        <f t="shared" si="2"/>
        <v>12125</v>
      </c>
    </row>
    <row r="27" spans="1:8">
      <c r="A27" s="28">
        <v>43782</v>
      </c>
      <c r="B27" s="29">
        <v>12200</v>
      </c>
      <c r="C27" s="29">
        <v>12400</v>
      </c>
      <c r="D27" s="30">
        <f t="shared" si="1"/>
        <v>12300</v>
      </c>
      <c r="E27" s="29">
        <v>11800</v>
      </c>
      <c r="F27" s="29">
        <v>12200</v>
      </c>
      <c r="G27" s="30">
        <f t="shared" si="0"/>
        <v>12000</v>
      </c>
      <c r="H27" s="46">
        <f t="shared" si="2"/>
        <v>12150</v>
      </c>
    </row>
    <row r="28" spans="1:8">
      <c r="A28" s="31">
        <v>43789</v>
      </c>
      <c r="B28" s="32">
        <v>12200</v>
      </c>
      <c r="C28" s="32">
        <v>12400</v>
      </c>
      <c r="D28" s="32">
        <f t="shared" si="1"/>
        <v>12300</v>
      </c>
      <c r="E28" s="32">
        <v>11800</v>
      </c>
      <c r="F28" s="32">
        <v>12200</v>
      </c>
      <c r="G28" s="32">
        <f t="shared" si="0"/>
        <v>12000</v>
      </c>
      <c r="H28" s="46">
        <f t="shared" si="2"/>
        <v>12150</v>
      </c>
    </row>
    <row r="29" spans="1:8">
      <c r="A29" s="28">
        <v>43796</v>
      </c>
      <c r="B29" s="29">
        <v>12400</v>
      </c>
      <c r="C29" s="29">
        <v>12600</v>
      </c>
      <c r="D29" s="30">
        <f t="shared" si="1"/>
        <v>12500</v>
      </c>
      <c r="E29" s="29">
        <v>11800</v>
      </c>
      <c r="F29" s="29">
        <v>12500</v>
      </c>
      <c r="G29" s="30">
        <f t="shared" si="0"/>
        <v>12150</v>
      </c>
      <c r="H29" s="46">
        <f t="shared" si="2"/>
        <v>12325</v>
      </c>
    </row>
    <row r="30" spans="1:8">
      <c r="A30" s="31">
        <v>43803</v>
      </c>
      <c r="B30" s="32">
        <v>12400</v>
      </c>
      <c r="C30" s="32">
        <v>12600</v>
      </c>
      <c r="D30" s="32">
        <f t="shared" si="1"/>
        <v>12500</v>
      </c>
      <c r="E30" s="32">
        <v>11800</v>
      </c>
      <c r="F30" s="32">
        <v>12500</v>
      </c>
      <c r="G30" s="32">
        <f t="shared" si="0"/>
        <v>12150</v>
      </c>
      <c r="H30" s="46">
        <f t="shared" si="2"/>
        <v>12325</v>
      </c>
    </row>
    <row r="31" spans="1:8">
      <c r="A31" s="28">
        <v>43810</v>
      </c>
      <c r="B31" s="29">
        <v>12400</v>
      </c>
      <c r="C31" s="29">
        <v>12700</v>
      </c>
      <c r="D31" s="30">
        <f t="shared" si="1"/>
        <v>12550</v>
      </c>
      <c r="E31" s="29">
        <v>12000</v>
      </c>
      <c r="F31" s="29">
        <v>12700</v>
      </c>
      <c r="G31" s="30">
        <f t="shared" si="0"/>
        <v>12350</v>
      </c>
      <c r="H31" s="46">
        <f t="shared" si="2"/>
        <v>12450</v>
      </c>
    </row>
    <row r="32" spans="1:8">
      <c r="A32" s="31">
        <v>43817</v>
      </c>
      <c r="B32" s="32">
        <v>12400</v>
      </c>
      <c r="C32" s="32">
        <v>12700</v>
      </c>
      <c r="D32" s="32">
        <f t="shared" si="1"/>
        <v>12550</v>
      </c>
      <c r="E32" s="32">
        <v>12000</v>
      </c>
      <c r="F32" s="32">
        <v>12700</v>
      </c>
      <c r="G32" s="32">
        <f t="shared" si="0"/>
        <v>12350</v>
      </c>
      <c r="H32" s="46">
        <f t="shared" si="2"/>
        <v>12450</v>
      </c>
    </row>
    <row r="33" spans="1:8">
      <c r="A33" s="28">
        <v>43824</v>
      </c>
      <c r="B33" s="29">
        <v>12400</v>
      </c>
      <c r="C33" s="29">
        <v>12700</v>
      </c>
      <c r="D33" s="30">
        <f t="shared" si="1"/>
        <v>12550</v>
      </c>
      <c r="E33" s="29">
        <v>12000</v>
      </c>
      <c r="F33" s="29">
        <v>12700</v>
      </c>
      <c r="G33" s="30">
        <f t="shared" si="0"/>
        <v>12350</v>
      </c>
      <c r="H33" s="46">
        <f t="shared" si="2"/>
        <v>12450</v>
      </c>
    </row>
    <row r="34" spans="1:8">
      <c r="A34" s="31">
        <v>43832</v>
      </c>
      <c r="B34" s="29">
        <v>12400</v>
      </c>
      <c r="C34" s="29">
        <v>12700</v>
      </c>
      <c r="D34" s="30">
        <f t="shared" ref="D34" si="7">AVERAGE(B34:C34)</f>
        <v>12550</v>
      </c>
      <c r="E34" s="29">
        <v>12000</v>
      </c>
      <c r="F34" s="29">
        <v>12700</v>
      </c>
      <c r="G34" s="30">
        <f t="shared" ref="G34" si="8">AVERAGE(E34:F34)</f>
        <v>12350</v>
      </c>
      <c r="H34" s="46">
        <f t="shared" si="2"/>
        <v>12450</v>
      </c>
    </row>
    <row r="35" spans="1:8">
      <c r="A35" s="31">
        <v>43839</v>
      </c>
      <c r="B35" s="32">
        <v>12600</v>
      </c>
      <c r="C35" s="32">
        <v>12800</v>
      </c>
      <c r="D35" s="32">
        <f t="shared" si="1"/>
        <v>12700</v>
      </c>
      <c r="E35" s="32">
        <v>12000</v>
      </c>
      <c r="F35" s="32">
        <v>12700</v>
      </c>
      <c r="G35" s="32">
        <f t="shared" si="0"/>
        <v>12350</v>
      </c>
      <c r="H35" s="46">
        <f t="shared" si="2"/>
        <v>12525</v>
      </c>
    </row>
    <row r="36" spans="1:8">
      <c r="A36" s="28">
        <v>43845</v>
      </c>
      <c r="B36" s="29">
        <v>12600</v>
      </c>
      <c r="C36" s="29">
        <v>12800</v>
      </c>
      <c r="D36" s="30">
        <f t="shared" si="1"/>
        <v>12700</v>
      </c>
      <c r="E36" s="29">
        <v>12000</v>
      </c>
      <c r="F36" s="29">
        <v>12700</v>
      </c>
      <c r="G36" s="30">
        <f t="shared" si="0"/>
        <v>12350</v>
      </c>
      <c r="H36" s="46">
        <f t="shared" si="2"/>
        <v>12525</v>
      </c>
    </row>
    <row r="37" spans="1:8">
      <c r="A37" s="28">
        <v>43852</v>
      </c>
      <c r="B37" s="29">
        <v>12600</v>
      </c>
      <c r="C37" s="29">
        <v>12800</v>
      </c>
      <c r="D37" s="30">
        <f t="shared" ref="D37:D38" si="9">AVERAGE(B37:C37)</f>
        <v>12700</v>
      </c>
      <c r="E37" s="29">
        <v>12000</v>
      </c>
      <c r="F37" s="29">
        <v>12700</v>
      </c>
      <c r="G37" s="30">
        <f t="shared" ref="G37:G38" si="10">AVERAGE(E37:F37)</f>
        <v>12350</v>
      </c>
      <c r="H37" s="46">
        <f t="shared" si="2"/>
        <v>12525</v>
      </c>
    </row>
    <row r="38" spans="1:8">
      <c r="A38" s="28">
        <v>43859</v>
      </c>
      <c r="B38" s="29">
        <v>12600</v>
      </c>
      <c r="C38" s="29">
        <v>12800</v>
      </c>
      <c r="D38" s="30">
        <f t="shared" si="9"/>
        <v>12700</v>
      </c>
      <c r="E38" s="29">
        <v>12000</v>
      </c>
      <c r="F38" s="29">
        <v>12700</v>
      </c>
      <c r="G38" s="30">
        <f t="shared" si="10"/>
        <v>12350</v>
      </c>
      <c r="H38" s="46">
        <f t="shared" si="2"/>
        <v>12525</v>
      </c>
    </row>
    <row r="39" spans="1:8">
      <c r="A39" s="31">
        <v>43866</v>
      </c>
      <c r="B39" s="32">
        <v>12600</v>
      </c>
      <c r="C39" s="32">
        <v>12800</v>
      </c>
      <c r="D39" s="32">
        <f t="shared" si="1"/>
        <v>12700</v>
      </c>
      <c r="E39" s="32">
        <v>12200</v>
      </c>
      <c r="F39" s="32">
        <v>12700</v>
      </c>
      <c r="G39" s="32">
        <f t="shared" si="0"/>
        <v>12450</v>
      </c>
      <c r="H39" s="46">
        <f t="shared" si="2"/>
        <v>12575</v>
      </c>
    </row>
    <row r="40" spans="1:8">
      <c r="A40" s="28">
        <v>43873</v>
      </c>
      <c r="B40" s="29">
        <v>12700</v>
      </c>
      <c r="C40" s="29">
        <v>12900</v>
      </c>
      <c r="D40" s="30">
        <f t="shared" si="1"/>
        <v>12800</v>
      </c>
      <c r="E40" s="29">
        <v>12200</v>
      </c>
      <c r="F40" s="29">
        <v>12700</v>
      </c>
      <c r="G40" s="30">
        <f t="shared" si="0"/>
        <v>12450</v>
      </c>
      <c r="H40" s="46">
        <f t="shared" si="2"/>
        <v>12625</v>
      </c>
    </row>
    <row r="41" spans="1:8">
      <c r="A41" s="31">
        <v>43880</v>
      </c>
      <c r="B41" s="32">
        <v>12800</v>
      </c>
      <c r="C41" s="32">
        <v>13000</v>
      </c>
      <c r="D41" s="32">
        <f t="shared" si="1"/>
        <v>12900</v>
      </c>
      <c r="E41" s="32">
        <v>12400</v>
      </c>
      <c r="F41" s="32">
        <v>13000</v>
      </c>
      <c r="G41" s="32">
        <f t="shared" si="0"/>
        <v>12700</v>
      </c>
      <c r="H41" s="46">
        <f t="shared" si="2"/>
        <v>12800</v>
      </c>
    </row>
    <row r="42" spans="1:8">
      <c r="A42" s="28">
        <v>43887</v>
      </c>
      <c r="B42" s="29">
        <v>13000</v>
      </c>
      <c r="C42" s="29">
        <v>13200</v>
      </c>
      <c r="D42" s="30">
        <f t="shared" si="1"/>
        <v>13100</v>
      </c>
      <c r="E42" s="29">
        <v>12400</v>
      </c>
      <c r="F42" s="29">
        <v>13000</v>
      </c>
      <c r="G42" s="30">
        <f t="shared" si="0"/>
        <v>12700</v>
      </c>
      <c r="H42" s="46">
        <f t="shared" si="2"/>
        <v>12900</v>
      </c>
    </row>
    <row r="43" spans="1:8">
      <c r="A43" s="31">
        <v>43894</v>
      </c>
      <c r="B43" s="32">
        <v>13000</v>
      </c>
      <c r="C43" s="32">
        <v>13300</v>
      </c>
      <c r="D43" s="32">
        <f t="shared" si="1"/>
        <v>13150</v>
      </c>
      <c r="E43" s="32">
        <v>12600</v>
      </c>
      <c r="F43" s="32">
        <v>13200</v>
      </c>
      <c r="G43" s="32">
        <f t="shared" si="0"/>
        <v>12900</v>
      </c>
      <c r="H43" s="46">
        <f t="shared" si="2"/>
        <v>13025</v>
      </c>
    </row>
    <row r="44" spans="1:8">
      <c r="A44" s="28">
        <v>43901</v>
      </c>
      <c r="B44" s="29">
        <v>13000</v>
      </c>
      <c r="C44" s="29">
        <v>13300</v>
      </c>
      <c r="D44" s="30">
        <f t="shared" si="1"/>
        <v>13150</v>
      </c>
      <c r="E44" s="29">
        <v>12600</v>
      </c>
      <c r="F44" s="29">
        <v>13200</v>
      </c>
      <c r="G44" s="30">
        <f t="shared" si="0"/>
        <v>12900</v>
      </c>
      <c r="H44" s="46">
        <f t="shared" si="2"/>
        <v>13025</v>
      </c>
    </row>
    <row r="45" spans="1:8">
      <c r="A45" s="31">
        <v>43908</v>
      </c>
      <c r="B45" s="32">
        <v>13000</v>
      </c>
      <c r="C45" s="32">
        <v>13300</v>
      </c>
      <c r="D45" s="32">
        <f t="shared" si="1"/>
        <v>13150</v>
      </c>
      <c r="E45" s="32">
        <v>12600</v>
      </c>
      <c r="F45" s="32">
        <v>13200</v>
      </c>
      <c r="G45" s="32">
        <f t="shared" si="0"/>
        <v>12900</v>
      </c>
      <c r="H45" s="46">
        <f t="shared" si="2"/>
        <v>13025</v>
      </c>
    </row>
    <row r="46" spans="1:8">
      <c r="A46" s="28">
        <v>43915</v>
      </c>
      <c r="B46" s="29">
        <v>12900</v>
      </c>
      <c r="C46" s="29">
        <v>13100</v>
      </c>
      <c r="D46" s="30">
        <f t="shared" si="1"/>
        <v>13000</v>
      </c>
      <c r="E46" s="29">
        <v>12600</v>
      </c>
      <c r="F46" s="29">
        <v>13000</v>
      </c>
      <c r="G46" s="30">
        <f t="shared" si="0"/>
        <v>12800</v>
      </c>
      <c r="H46" s="46">
        <f t="shared" si="2"/>
        <v>12900</v>
      </c>
    </row>
    <row r="47" spans="1:8">
      <c r="A47" s="31">
        <v>43922</v>
      </c>
      <c r="B47" s="32">
        <v>12500</v>
      </c>
      <c r="C47" s="32">
        <v>12700</v>
      </c>
      <c r="D47" s="32">
        <f t="shared" si="1"/>
        <v>12600</v>
      </c>
      <c r="E47" s="32">
        <v>12200</v>
      </c>
      <c r="F47" s="32">
        <v>12600</v>
      </c>
      <c r="G47" s="32">
        <f t="shared" si="0"/>
        <v>12400</v>
      </c>
      <c r="H47" s="46">
        <f t="shared" si="2"/>
        <v>12500</v>
      </c>
    </row>
    <row r="48" spans="1:8">
      <c r="A48" s="28">
        <v>43929</v>
      </c>
      <c r="B48" s="29">
        <v>12200</v>
      </c>
      <c r="C48" s="29">
        <v>12500</v>
      </c>
      <c r="D48" s="30">
        <f t="shared" si="1"/>
        <v>12350</v>
      </c>
      <c r="E48" s="29">
        <v>11800</v>
      </c>
      <c r="F48" s="29">
        <v>12200</v>
      </c>
      <c r="G48" s="30">
        <f t="shared" si="0"/>
        <v>12000</v>
      </c>
      <c r="H48" s="46">
        <f t="shared" si="2"/>
        <v>12175</v>
      </c>
    </row>
    <row r="49" spans="1:8">
      <c r="A49" s="31">
        <v>43936</v>
      </c>
      <c r="B49" s="32">
        <v>12000</v>
      </c>
      <c r="C49" s="32">
        <v>12300</v>
      </c>
      <c r="D49" s="32">
        <f t="shared" si="1"/>
        <v>12150</v>
      </c>
      <c r="E49" s="32">
        <v>11600</v>
      </c>
      <c r="F49" s="32">
        <v>12000</v>
      </c>
      <c r="G49" s="32">
        <f t="shared" si="0"/>
        <v>11800</v>
      </c>
      <c r="H49" s="46">
        <f t="shared" si="2"/>
        <v>11975</v>
      </c>
    </row>
    <row r="50" spans="1:8">
      <c r="A50" s="28">
        <v>43943</v>
      </c>
      <c r="B50" s="29">
        <v>12000</v>
      </c>
      <c r="C50" s="29">
        <v>12200</v>
      </c>
      <c r="D50" s="30">
        <f t="shared" si="1"/>
        <v>12100</v>
      </c>
      <c r="E50" s="29">
        <v>11500</v>
      </c>
      <c r="F50" s="29">
        <v>12000</v>
      </c>
      <c r="G50" s="30">
        <f t="shared" si="0"/>
        <v>11750</v>
      </c>
      <c r="H50" s="46">
        <f t="shared" si="2"/>
        <v>11925</v>
      </c>
    </row>
    <row r="51" spans="1:8">
      <c r="A51" s="31">
        <v>43949</v>
      </c>
      <c r="B51" s="32">
        <v>12000</v>
      </c>
      <c r="C51" s="32">
        <v>12200</v>
      </c>
      <c r="D51" s="32">
        <f t="shared" si="1"/>
        <v>12100</v>
      </c>
      <c r="E51" s="32">
        <v>11500</v>
      </c>
      <c r="F51" s="32">
        <v>12000</v>
      </c>
      <c r="G51" s="32">
        <f t="shared" si="0"/>
        <v>11750</v>
      </c>
      <c r="H51" s="46">
        <f t="shared" si="2"/>
        <v>11925</v>
      </c>
    </row>
    <row r="52" spans="1:8">
      <c r="A52" s="28">
        <v>43957</v>
      </c>
      <c r="B52" s="29">
        <v>12000</v>
      </c>
      <c r="C52" s="29">
        <v>12200</v>
      </c>
      <c r="D52" s="30">
        <f t="shared" si="1"/>
        <v>12100</v>
      </c>
      <c r="E52" s="29">
        <v>11500</v>
      </c>
      <c r="F52" s="29">
        <v>12000</v>
      </c>
      <c r="G52" s="30">
        <f t="shared" si="0"/>
        <v>11750</v>
      </c>
      <c r="H52" s="46">
        <f t="shared" si="2"/>
        <v>11925</v>
      </c>
    </row>
    <row r="53" spans="1:8">
      <c r="A53" s="31">
        <v>43964</v>
      </c>
      <c r="B53" s="32">
        <v>11600</v>
      </c>
      <c r="C53" s="32">
        <v>11900</v>
      </c>
      <c r="D53" s="32">
        <f t="shared" si="1"/>
        <v>11750</v>
      </c>
      <c r="E53" s="32">
        <v>11300</v>
      </c>
      <c r="F53" s="32">
        <v>11700</v>
      </c>
      <c r="G53" s="32">
        <f t="shared" si="0"/>
        <v>11500</v>
      </c>
      <c r="H53" s="46">
        <f t="shared" si="2"/>
        <v>11625</v>
      </c>
    </row>
    <row r="54" spans="1:8">
      <c r="A54" s="28">
        <v>43971</v>
      </c>
      <c r="B54" s="29">
        <v>11600</v>
      </c>
      <c r="C54" s="29">
        <v>11800</v>
      </c>
      <c r="D54" s="30">
        <f t="shared" si="1"/>
        <v>11700</v>
      </c>
      <c r="E54" s="29">
        <v>11300</v>
      </c>
      <c r="F54" s="29">
        <v>11700</v>
      </c>
      <c r="G54" s="30">
        <f t="shared" si="0"/>
        <v>11500</v>
      </c>
      <c r="H54" s="46">
        <f t="shared" si="2"/>
        <v>11600</v>
      </c>
    </row>
    <row r="55" spans="1:8">
      <c r="A55" s="31">
        <v>43978</v>
      </c>
      <c r="B55" s="32">
        <v>11600</v>
      </c>
      <c r="C55" s="32">
        <v>11800</v>
      </c>
      <c r="D55" s="32">
        <f t="shared" si="1"/>
        <v>11700</v>
      </c>
      <c r="E55" s="32">
        <v>11300</v>
      </c>
      <c r="F55" s="32">
        <v>11700</v>
      </c>
      <c r="G55" s="32">
        <f t="shared" si="0"/>
        <v>11500</v>
      </c>
      <c r="H55" s="46">
        <f t="shared" si="2"/>
        <v>11600</v>
      </c>
    </row>
    <row r="56" spans="1:8">
      <c r="A56" s="28">
        <v>43985</v>
      </c>
      <c r="B56" s="29">
        <v>11400</v>
      </c>
      <c r="C56" s="29">
        <v>11700</v>
      </c>
      <c r="D56" s="30">
        <f t="shared" si="1"/>
        <v>11550</v>
      </c>
      <c r="E56" s="29">
        <v>11200</v>
      </c>
      <c r="F56" s="29">
        <v>11600</v>
      </c>
      <c r="G56" s="30">
        <f t="shared" si="0"/>
        <v>11400</v>
      </c>
      <c r="H56" s="46">
        <f t="shared" si="2"/>
        <v>11475</v>
      </c>
    </row>
    <row r="57" spans="1:8">
      <c r="A57" s="31">
        <v>43992</v>
      </c>
      <c r="B57" s="32">
        <v>11200</v>
      </c>
      <c r="C57" s="32">
        <v>11500</v>
      </c>
      <c r="D57" s="32">
        <f t="shared" si="1"/>
        <v>11350</v>
      </c>
      <c r="E57" s="32">
        <v>10900</v>
      </c>
      <c r="F57" s="32">
        <v>11300</v>
      </c>
      <c r="G57" s="32">
        <f t="shared" si="0"/>
        <v>11100</v>
      </c>
      <c r="H57" s="46">
        <f t="shared" si="2"/>
        <v>11225</v>
      </c>
    </row>
    <row r="58" spans="1:8">
      <c r="A58" s="28">
        <v>43999</v>
      </c>
      <c r="B58" s="29">
        <v>11100</v>
      </c>
      <c r="C58" s="29">
        <v>11400</v>
      </c>
      <c r="D58" s="30">
        <f t="shared" si="1"/>
        <v>11250</v>
      </c>
      <c r="E58" s="29">
        <v>10700</v>
      </c>
      <c r="F58" s="29">
        <v>11100</v>
      </c>
      <c r="G58" s="30">
        <f t="shared" si="0"/>
        <v>10900</v>
      </c>
      <c r="H58" s="46">
        <f t="shared" si="2"/>
        <v>11075</v>
      </c>
    </row>
    <row r="59" spans="1:8">
      <c r="A59" s="31">
        <v>44006</v>
      </c>
      <c r="B59" s="32">
        <v>11000</v>
      </c>
      <c r="C59" s="32">
        <v>11400</v>
      </c>
      <c r="D59" s="32">
        <f t="shared" si="1"/>
        <v>11200</v>
      </c>
      <c r="E59" s="32">
        <v>10600</v>
      </c>
      <c r="F59" s="32">
        <v>11000</v>
      </c>
      <c r="G59" s="32">
        <f t="shared" si="0"/>
        <v>10800</v>
      </c>
      <c r="H59" s="46">
        <f t="shared" si="2"/>
        <v>11000</v>
      </c>
    </row>
    <row r="60" spans="1:8">
      <c r="A60" s="28">
        <v>44013</v>
      </c>
      <c r="B60" s="29">
        <v>11000</v>
      </c>
      <c r="C60" s="29">
        <v>11400</v>
      </c>
      <c r="D60" s="30">
        <f t="shared" si="1"/>
        <v>11200</v>
      </c>
      <c r="E60" s="29">
        <v>10600</v>
      </c>
      <c r="F60" s="29">
        <v>11000</v>
      </c>
      <c r="G60" s="30">
        <f t="shared" si="0"/>
        <v>10800</v>
      </c>
      <c r="H60" s="46">
        <f t="shared" si="2"/>
        <v>11000</v>
      </c>
    </row>
    <row r="61" spans="1:8">
      <c r="A61" s="31">
        <v>44020</v>
      </c>
      <c r="B61" s="32">
        <v>11000</v>
      </c>
      <c r="C61" s="32">
        <v>11200</v>
      </c>
      <c r="D61" s="32">
        <f t="shared" si="1"/>
        <v>11100</v>
      </c>
      <c r="E61" s="32">
        <v>10600</v>
      </c>
      <c r="F61" s="32">
        <v>10900</v>
      </c>
      <c r="G61" s="32">
        <f t="shared" si="0"/>
        <v>10750</v>
      </c>
      <c r="H61" s="46">
        <f t="shared" si="2"/>
        <v>10925</v>
      </c>
    </row>
    <row r="62" spans="1:8">
      <c r="A62" s="28">
        <v>44027</v>
      </c>
      <c r="B62" s="29">
        <v>11000</v>
      </c>
      <c r="C62" s="29">
        <v>11200</v>
      </c>
      <c r="D62" s="30">
        <f t="shared" si="1"/>
        <v>11100</v>
      </c>
      <c r="E62" s="29">
        <v>10600</v>
      </c>
      <c r="F62" s="29">
        <v>11100</v>
      </c>
      <c r="G62" s="30">
        <f t="shared" si="0"/>
        <v>10850</v>
      </c>
      <c r="H62" s="46">
        <f t="shared" si="2"/>
        <v>10975</v>
      </c>
    </row>
    <row r="63" spans="1:8">
      <c r="A63" s="31">
        <v>44034</v>
      </c>
      <c r="B63" s="32">
        <v>11000</v>
      </c>
      <c r="C63" s="32">
        <v>11300</v>
      </c>
      <c r="D63" s="32">
        <f t="shared" si="1"/>
        <v>11150</v>
      </c>
      <c r="E63" s="32">
        <v>10700</v>
      </c>
      <c r="F63" s="32">
        <v>11000</v>
      </c>
      <c r="G63" s="32">
        <f t="shared" si="0"/>
        <v>10850</v>
      </c>
      <c r="H63" s="46">
        <f t="shared" si="2"/>
        <v>11000</v>
      </c>
    </row>
    <row r="64" spans="1:8">
      <c r="A64" s="28">
        <v>44041</v>
      </c>
      <c r="B64" s="29">
        <v>11400</v>
      </c>
      <c r="C64" s="29">
        <v>11600</v>
      </c>
      <c r="D64" s="30">
        <f t="shared" si="1"/>
        <v>11500</v>
      </c>
      <c r="E64" s="29">
        <v>11000</v>
      </c>
      <c r="F64" s="29">
        <v>11500</v>
      </c>
      <c r="G64" s="30">
        <f t="shared" si="0"/>
        <v>11250</v>
      </c>
      <c r="H64" s="46">
        <f t="shared" si="2"/>
        <v>11375</v>
      </c>
    </row>
    <row r="65" spans="1:8">
      <c r="A65" s="31">
        <v>44048</v>
      </c>
      <c r="B65" s="32">
        <v>11600</v>
      </c>
      <c r="C65" s="32">
        <v>11700</v>
      </c>
      <c r="D65" s="32">
        <f t="shared" si="1"/>
        <v>11650</v>
      </c>
      <c r="E65" s="32">
        <v>11200</v>
      </c>
      <c r="F65" s="32">
        <v>11500</v>
      </c>
      <c r="G65" s="32">
        <f t="shared" si="0"/>
        <v>11350</v>
      </c>
      <c r="H65" s="46">
        <f t="shared" si="2"/>
        <v>11500</v>
      </c>
    </row>
    <row r="66" spans="1:8">
      <c r="A66" s="28">
        <v>44055</v>
      </c>
      <c r="B66" s="29">
        <v>11600</v>
      </c>
      <c r="C66" s="29">
        <v>11700</v>
      </c>
      <c r="D66" s="30">
        <f t="shared" si="1"/>
        <v>11650</v>
      </c>
      <c r="E66" s="29">
        <v>11200</v>
      </c>
      <c r="F66" s="29">
        <v>11500</v>
      </c>
      <c r="G66" s="30">
        <f t="shared" si="0"/>
        <v>11350</v>
      </c>
      <c r="H66" s="46">
        <f t="shared" si="2"/>
        <v>11500</v>
      </c>
    </row>
    <row r="67" spans="1:8">
      <c r="A67" s="31">
        <v>44062</v>
      </c>
      <c r="B67" s="32">
        <v>12000</v>
      </c>
      <c r="C67" s="32">
        <v>12100</v>
      </c>
      <c r="D67" s="32">
        <f t="shared" si="1"/>
        <v>12050</v>
      </c>
      <c r="E67" s="32">
        <v>11300</v>
      </c>
      <c r="F67" s="32">
        <v>11500</v>
      </c>
      <c r="G67" s="32">
        <f t="shared" si="0"/>
        <v>11400</v>
      </c>
      <c r="H67" s="46">
        <f t="shared" si="2"/>
        <v>11725</v>
      </c>
    </row>
    <row r="68" spans="1:8">
      <c r="A68" s="28">
        <v>44069</v>
      </c>
      <c r="B68" s="29">
        <v>12000</v>
      </c>
      <c r="C68" s="29">
        <v>12200</v>
      </c>
      <c r="D68" s="30">
        <f t="shared" si="1"/>
        <v>12100</v>
      </c>
      <c r="E68" s="29">
        <v>11300</v>
      </c>
      <c r="F68" s="29">
        <v>11500</v>
      </c>
      <c r="G68" s="30">
        <f t="shared" si="0"/>
        <v>11400</v>
      </c>
      <c r="H68" s="46">
        <f t="shared" ref="H68:H131" si="11">AVERAGE(D68,G68)</f>
        <v>11750</v>
      </c>
    </row>
    <row r="69" spans="1:8">
      <c r="A69" s="31">
        <v>44076</v>
      </c>
      <c r="B69" s="32">
        <v>12200</v>
      </c>
      <c r="C69" s="32">
        <v>13300</v>
      </c>
      <c r="D69" s="32">
        <f t="shared" si="1"/>
        <v>12750</v>
      </c>
      <c r="E69" s="32">
        <v>11500</v>
      </c>
      <c r="F69" s="32">
        <v>12100</v>
      </c>
      <c r="G69" s="32">
        <f t="shared" si="0"/>
        <v>11800</v>
      </c>
      <c r="H69" s="46">
        <f t="shared" si="11"/>
        <v>12275</v>
      </c>
    </row>
    <row r="70" spans="1:8">
      <c r="A70" s="28">
        <v>44083</v>
      </c>
      <c r="B70" s="29">
        <v>12200</v>
      </c>
      <c r="C70" s="29">
        <v>13300</v>
      </c>
      <c r="D70" s="30">
        <f t="shared" si="1"/>
        <v>12750</v>
      </c>
      <c r="E70" s="29">
        <v>11600</v>
      </c>
      <c r="F70" s="29">
        <v>12200</v>
      </c>
      <c r="G70" s="30">
        <f t="shared" si="0"/>
        <v>11900</v>
      </c>
      <c r="H70" s="46">
        <f t="shared" si="11"/>
        <v>12325</v>
      </c>
    </row>
    <row r="71" spans="1:8">
      <c r="A71" s="31">
        <v>44090</v>
      </c>
      <c r="B71" s="32">
        <v>12200</v>
      </c>
      <c r="C71" s="32">
        <v>13300</v>
      </c>
      <c r="D71" s="32">
        <f t="shared" si="1"/>
        <v>12750</v>
      </c>
      <c r="E71" s="32">
        <v>11700</v>
      </c>
      <c r="F71" s="32">
        <v>12300</v>
      </c>
      <c r="G71" s="32">
        <f t="shared" si="0"/>
        <v>12000</v>
      </c>
      <c r="H71" s="46">
        <f t="shared" si="11"/>
        <v>12375</v>
      </c>
    </row>
    <row r="72" spans="1:8">
      <c r="A72" s="28">
        <v>44097</v>
      </c>
      <c r="B72" s="29">
        <v>12300</v>
      </c>
      <c r="C72" s="29">
        <v>13300</v>
      </c>
      <c r="D72" s="30">
        <f t="shared" ref="D72:D137" si="12">AVERAGE(B72:C72)</f>
        <v>12800</v>
      </c>
      <c r="E72" s="29">
        <v>11700</v>
      </c>
      <c r="F72" s="29">
        <v>12300</v>
      </c>
      <c r="G72" s="30">
        <f t="shared" ref="G72:G137" si="13">AVERAGE(E72:F72)</f>
        <v>12000</v>
      </c>
      <c r="H72" s="46">
        <f t="shared" si="11"/>
        <v>12400</v>
      </c>
    </row>
    <row r="73" spans="1:8">
      <c r="A73" s="31">
        <v>44104</v>
      </c>
      <c r="B73" s="32">
        <v>12300</v>
      </c>
      <c r="C73" s="32">
        <v>13300</v>
      </c>
      <c r="D73" s="32">
        <f t="shared" si="12"/>
        <v>12800</v>
      </c>
      <c r="E73" s="32">
        <v>11700</v>
      </c>
      <c r="F73" s="32">
        <v>12300</v>
      </c>
      <c r="G73" s="32">
        <f t="shared" si="13"/>
        <v>12000</v>
      </c>
      <c r="H73" s="46">
        <f t="shared" si="11"/>
        <v>12400</v>
      </c>
    </row>
    <row r="74" spans="1:8">
      <c r="A74" s="28">
        <v>44111</v>
      </c>
      <c r="B74" s="32">
        <v>12300</v>
      </c>
      <c r="C74" s="32">
        <v>13300</v>
      </c>
      <c r="D74" s="32">
        <f t="shared" ref="D74" si="14">AVERAGE(B74:C74)</f>
        <v>12800</v>
      </c>
      <c r="E74" s="32">
        <v>11700</v>
      </c>
      <c r="F74" s="32">
        <v>12300</v>
      </c>
      <c r="G74" s="32">
        <f t="shared" ref="G74" si="15">AVERAGE(E74:F74)</f>
        <v>12000</v>
      </c>
      <c r="H74" s="46">
        <f t="shared" si="11"/>
        <v>12400</v>
      </c>
    </row>
    <row r="75" spans="1:8">
      <c r="A75" s="28">
        <v>44118</v>
      </c>
      <c r="B75" s="29">
        <v>12500</v>
      </c>
      <c r="C75" s="29">
        <v>13200</v>
      </c>
      <c r="D75" s="30">
        <f t="shared" si="12"/>
        <v>12850</v>
      </c>
      <c r="E75" s="29">
        <v>11800</v>
      </c>
      <c r="F75" s="29">
        <v>12400</v>
      </c>
      <c r="G75" s="30">
        <f t="shared" si="13"/>
        <v>12100</v>
      </c>
      <c r="H75" s="46">
        <f t="shared" si="11"/>
        <v>12475</v>
      </c>
    </row>
    <row r="76" spans="1:8">
      <c r="A76" s="31">
        <v>44125</v>
      </c>
      <c r="B76" s="32">
        <v>12600</v>
      </c>
      <c r="C76" s="32">
        <v>13300</v>
      </c>
      <c r="D76" s="32">
        <f t="shared" si="12"/>
        <v>12950</v>
      </c>
      <c r="E76" s="32">
        <v>11800</v>
      </c>
      <c r="F76" s="32">
        <v>12400</v>
      </c>
      <c r="G76" s="32">
        <f t="shared" si="13"/>
        <v>12100</v>
      </c>
      <c r="H76" s="46">
        <f t="shared" si="11"/>
        <v>12525</v>
      </c>
    </row>
    <row r="77" spans="1:8">
      <c r="A77" s="28">
        <v>44132</v>
      </c>
      <c r="B77" s="29">
        <v>12800</v>
      </c>
      <c r="C77" s="29">
        <v>13200</v>
      </c>
      <c r="D77" s="30">
        <f t="shared" si="12"/>
        <v>13000</v>
      </c>
      <c r="E77" s="29">
        <v>12200</v>
      </c>
      <c r="F77" s="29">
        <v>12800</v>
      </c>
      <c r="G77" s="30">
        <f t="shared" si="13"/>
        <v>12500</v>
      </c>
      <c r="H77" s="46">
        <f t="shared" si="11"/>
        <v>12750</v>
      </c>
    </row>
    <row r="78" spans="1:8">
      <c r="A78" s="31">
        <v>44139</v>
      </c>
      <c r="B78" s="32">
        <v>13000</v>
      </c>
      <c r="C78" s="32">
        <v>13300</v>
      </c>
      <c r="D78" s="32">
        <f t="shared" ref="D78" si="16">AVERAGE(B78:C78)</f>
        <v>13150</v>
      </c>
      <c r="E78" s="32">
        <v>12500</v>
      </c>
      <c r="F78" s="32">
        <v>13100</v>
      </c>
      <c r="G78" s="32">
        <f t="shared" ref="G78" si="17">AVERAGE(E78:F78)</f>
        <v>12800</v>
      </c>
      <c r="H78" s="46">
        <f t="shared" si="11"/>
        <v>12975</v>
      </c>
    </row>
    <row r="79" spans="1:8">
      <c r="A79" s="31">
        <v>44146</v>
      </c>
      <c r="B79" s="32">
        <v>13000</v>
      </c>
      <c r="C79" s="32">
        <v>13300</v>
      </c>
      <c r="D79" s="32">
        <f t="shared" si="12"/>
        <v>13150</v>
      </c>
      <c r="E79" s="32">
        <v>12500</v>
      </c>
      <c r="F79" s="32">
        <v>13100</v>
      </c>
      <c r="G79" s="32">
        <f t="shared" si="13"/>
        <v>12800</v>
      </c>
      <c r="H79" s="46">
        <f t="shared" si="11"/>
        <v>12975</v>
      </c>
    </row>
    <row r="80" spans="1:8">
      <c r="A80" s="28">
        <v>44153</v>
      </c>
      <c r="B80" s="29">
        <v>13500</v>
      </c>
      <c r="C80" s="29">
        <v>13700</v>
      </c>
      <c r="D80" s="30">
        <f t="shared" si="12"/>
        <v>13600</v>
      </c>
      <c r="E80" s="29">
        <v>13000</v>
      </c>
      <c r="F80" s="29">
        <v>13500</v>
      </c>
      <c r="G80" s="30">
        <f t="shared" si="13"/>
        <v>13250</v>
      </c>
      <c r="H80" s="46">
        <f t="shared" si="11"/>
        <v>13425</v>
      </c>
    </row>
    <row r="81" spans="1:8">
      <c r="A81" s="31">
        <v>44160</v>
      </c>
      <c r="B81" s="32">
        <v>13700</v>
      </c>
      <c r="C81" s="32">
        <v>14000</v>
      </c>
      <c r="D81" s="32">
        <f t="shared" si="12"/>
        <v>13850</v>
      </c>
      <c r="E81" s="32">
        <v>13800</v>
      </c>
      <c r="F81" s="32">
        <v>14000</v>
      </c>
      <c r="G81" s="32">
        <f t="shared" si="13"/>
        <v>13900</v>
      </c>
      <c r="H81" s="46">
        <f t="shared" si="11"/>
        <v>13875</v>
      </c>
    </row>
    <row r="82" spans="1:8">
      <c r="A82" s="28">
        <v>44167</v>
      </c>
      <c r="B82" s="29">
        <v>14100</v>
      </c>
      <c r="C82" s="29">
        <v>14300</v>
      </c>
      <c r="D82" s="30">
        <f t="shared" si="12"/>
        <v>14200</v>
      </c>
      <c r="E82" s="29">
        <v>14100</v>
      </c>
      <c r="F82" s="29">
        <v>14500</v>
      </c>
      <c r="G82" s="30">
        <f t="shared" si="13"/>
        <v>14300</v>
      </c>
      <c r="H82" s="46">
        <f t="shared" si="11"/>
        <v>14250</v>
      </c>
    </row>
    <row r="83" spans="1:8">
      <c r="A83" s="31">
        <v>44174</v>
      </c>
      <c r="B83" s="32">
        <v>14600</v>
      </c>
      <c r="C83" s="32">
        <v>14700</v>
      </c>
      <c r="D83" s="32">
        <f t="shared" si="12"/>
        <v>14650</v>
      </c>
      <c r="E83" s="32">
        <v>14400</v>
      </c>
      <c r="F83" s="32">
        <v>14500</v>
      </c>
      <c r="G83" s="32">
        <f t="shared" si="13"/>
        <v>14450</v>
      </c>
      <c r="H83" s="46">
        <f t="shared" si="11"/>
        <v>14550</v>
      </c>
    </row>
    <row r="84" spans="1:8">
      <c r="A84" s="28">
        <v>44181</v>
      </c>
      <c r="B84" s="29">
        <v>14600</v>
      </c>
      <c r="C84" s="29">
        <v>14700</v>
      </c>
      <c r="D84" s="30">
        <f t="shared" si="12"/>
        <v>14650</v>
      </c>
      <c r="E84" s="29">
        <v>14200</v>
      </c>
      <c r="F84" s="29">
        <v>14500</v>
      </c>
      <c r="G84" s="30">
        <f t="shared" si="13"/>
        <v>14350</v>
      </c>
      <c r="H84" s="46">
        <f t="shared" si="11"/>
        <v>14500</v>
      </c>
    </row>
    <row r="85" spans="1:8">
      <c r="A85" s="31">
        <v>44188</v>
      </c>
      <c r="B85" s="32">
        <v>14600</v>
      </c>
      <c r="C85" s="32">
        <v>14700</v>
      </c>
      <c r="D85" s="32">
        <f t="shared" si="12"/>
        <v>14650</v>
      </c>
      <c r="E85" s="32">
        <v>14000</v>
      </c>
      <c r="F85" s="32">
        <v>14400</v>
      </c>
      <c r="G85" s="32">
        <f t="shared" si="13"/>
        <v>14200</v>
      </c>
      <c r="H85" s="46">
        <f t="shared" si="11"/>
        <v>14425</v>
      </c>
    </row>
    <row r="86" spans="1:8">
      <c r="A86" s="28">
        <v>44195</v>
      </c>
      <c r="B86" s="29">
        <v>14600</v>
      </c>
      <c r="C86" s="29">
        <v>14700</v>
      </c>
      <c r="D86" s="30">
        <f t="shared" si="12"/>
        <v>14650</v>
      </c>
      <c r="E86" s="29">
        <v>14000</v>
      </c>
      <c r="F86" s="29">
        <v>14400</v>
      </c>
      <c r="G86" s="30">
        <f t="shared" si="13"/>
        <v>14200</v>
      </c>
      <c r="H86" s="46">
        <f t="shared" si="11"/>
        <v>14425</v>
      </c>
    </row>
    <row r="87" spans="1:8">
      <c r="A87" s="31">
        <v>44202</v>
      </c>
      <c r="B87" s="32">
        <v>14500</v>
      </c>
      <c r="C87" s="32">
        <v>14700</v>
      </c>
      <c r="D87" s="32">
        <f t="shared" si="12"/>
        <v>14600</v>
      </c>
      <c r="E87" s="32">
        <v>13600</v>
      </c>
      <c r="F87" s="32">
        <v>14100</v>
      </c>
      <c r="G87" s="32">
        <f t="shared" si="13"/>
        <v>13850</v>
      </c>
      <c r="H87" s="46">
        <f t="shared" si="11"/>
        <v>14225</v>
      </c>
    </row>
    <row r="88" spans="1:8">
      <c r="A88" s="31">
        <v>44209</v>
      </c>
      <c r="B88" s="32">
        <v>14500</v>
      </c>
      <c r="C88" s="32">
        <v>14700</v>
      </c>
      <c r="D88" s="32">
        <f t="shared" ref="D88" si="18">AVERAGE(B88:C88)</f>
        <v>14600</v>
      </c>
      <c r="E88" s="32">
        <v>13600</v>
      </c>
      <c r="F88" s="32">
        <v>14100</v>
      </c>
      <c r="G88" s="32">
        <f t="shared" ref="G88" si="19">AVERAGE(E88:F88)</f>
        <v>13850</v>
      </c>
      <c r="H88" s="46">
        <f t="shared" si="11"/>
        <v>14225</v>
      </c>
    </row>
    <row r="89" spans="1:8">
      <c r="A89" s="31">
        <v>44216</v>
      </c>
      <c r="B89" s="32">
        <v>14300</v>
      </c>
      <c r="C89" s="32">
        <v>14500</v>
      </c>
      <c r="D89" s="32">
        <f t="shared" si="12"/>
        <v>14400</v>
      </c>
      <c r="E89" s="32">
        <v>13500</v>
      </c>
      <c r="F89" s="32">
        <v>14000</v>
      </c>
      <c r="G89" s="32">
        <f t="shared" si="13"/>
        <v>13750</v>
      </c>
      <c r="H89" s="46">
        <f t="shared" si="11"/>
        <v>14075</v>
      </c>
    </row>
    <row r="90" spans="1:8">
      <c r="A90" s="28">
        <v>44223</v>
      </c>
      <c r="B90" s="29">
        <v>14100</v>
      </c>
      <c r="C90" s="29">
        <v>14200</v>
      </c>
      <c r="D90" s="30">
        <f t="shared" si="12"/>
        <v>14150</v>
      </c>
      <c r="E90" s="29">
        <v>13500</v>
      </c>
      <c r="F90" s="29">
        <v>14000</v>
      </c>
      <c r="G90" s="30">
        <f t="shared" si="13"/>
        <v>13750</v>
      </c>
      <c r="H90" s="46">
        <f t="shared" si="11"/>
        <v>13950</v>
      </c>
    </row>
    <row r="91" spans="1:8">
      <c r="A91" s="31">
        <v>44230</v>
      </c>
      <c r="B91" s="32">
        <v>14100</v>
      </c>
      <c r="C91" s="32">
        <v>14200</v>
      </c>
      <c r="D91" s="32">
        <f t="shared" si="12"/>
        <v>14150</v>
      </c>
      <c r="E91" s="32">
        <v>13500</v>
      </c>
      <c r="F91" s="32">
        <v>14000</v>
      </c>
      <c r="G91" s="32">
        <f t="shared" si="13"/>
        <v>13750</v>
      </c>
      <c r="H91" s="46">
        <f t="shared" si="11"/>
        <v>13950</v>
      </c>
    </row>
    <row r="92" spans="1:8">
      <c r="A92" s="28">
        <v>44237</v>
      </c>
      <c r="B92" s="32">
        <v>14100</v>
      </c>
      <c r="C92" s="32">
        <v>14200</v>
      </c>
      <c r="D92" s="32">
        <f t="shared" ref="D92:D93" si="20">AVERAGE(B92:C92)</f>
        <v>14150</v>
      </c>
      <c r="E92" s="32">
        <v>13500</v>
      </c>
      <c r="F92" s="32">
        <v>14000</v>
      </c>
      <c r="G92" s="32">
        <f t="shared" ref="G92:G93" si="21">AVERAGE(E92:F92)</f>
        <v>13750</v>
      </c>
      <c r="H92" s="46">
        <f t="shared" si="11"/>
        <v>13950</v>
      </c>
    </row>
    <row r="93" spans="1:8">
      <c r="A93" s="28">
        <v>44244</v>
      </c>
      <c r="B93" s="29">
        <v>14500</v>
      </c>
      <c r="C93" s="29">
        <v>14700</v>
      </c>
      <c r="D93" s="30">
        <f t="shared" si="20"/>
        <v>14600</v>
      </c>
      <c r="E93" s="29">
        <v>13800</v>
      </c>
      <c r="F93" s="29">
        <v>14200</v>
      </c>
      <c r="G93" s="30">
        <f t="shared" si="21"/>
        <v>14000</v>
      </c>
      <c r="H93" s="46">
        <f t="shared" si="11"/>
        <v>14300</v>
      </c>
    </row>
    <row r="94" spans="1:8">
      <c r="A94" s="28">
        <v>44251</v>
      </c>
      <c r="B94" s="29">
        <v>14500</v>
      </c>
      <c r="C94" s="29">
        <v>14700</v>
      </c>
      <c r="D94" s="30">
        <f t="shared" si="12"/>
        <v>14600</v>
      </c>
      <c r="E94" s="29">
        <v>13800</v>
      </c>
      <c r="F94" s="29">
        <v>14200</v>
      </c>
      <c r="G94" s="30">
        <f t="shared" si="13"/>
        <v>14000</v>
      </c>
      <c r="H94" s="46">
        <f t="shared" si="11"/>
        <v>14300</v>
      </c>
    </row>
    <row r="95" spans="1:8">
      <c r="A95" s="31">
        <v>44258</v>
      </c>
      <c r="B95" s="32">
        <v>14500</v>
      </c>
      <c r="C95" s="32">
        <v>14700</v>
      </c>
      <c r="D95" s="32">
        <f t="shared" si="12"/>
        <v>14600</v>
      </c>
      <c r="E95" s="32">
        <v>13800</v>
      </c>
      <c r="F95" s="32">
        <v>14200</v>
      </c>
      <c r="G95" s="32">
        <f t="shared" si="13"/>
        <v>14000</v>
      </c>
      <c r="H95" s="46">
        <f t="shared" si="11"/>
        <v>14300</v>
      </c>
    </row>
    <row r="96" spans="1:8">
      <c r="A96" s="28">
        <v>44265</v>
      </c>
      <c r="B96" s="29">
        <v>14500</v>
      </c>
      <c r="C96" s="29">
        <v>14700</v>
      </c>
      <c r="D96" s="30">
        <f t="shared" si="12"/>
        <v>14600</v>
      </c>
      <c r="E96" s="29">
        <v>13800</v>
      </c>
      <c r="F96" s="29">
        <v>14200</v>
      </c>
      <c r="G96" s="30">
        <f t="shared" si="13"/>
        <v>14000</v>
      </c>
      <c r="H96" s="46">
        <f t="shared" si="11"/>
        <v>14300</v>
      </c>
    </row>
    <row r="97" spans="1:8">
      <c r="A97" s="31">
        <v>44272</v>
      </c>
      <c r="B97" s="32">
        <v>14500</v>
      </c>
      <c r="C97" s="32">
        <v>14700</v>
      </c>
      <c r="D97" s="32">
        <f t="shared" si="12"/>
        <v>14600</v>
      </c>
      <c r="E97" s="32">
        <v>13800</v>
      </c>
      <c r="F97" s="32">
        <v>14200</v>
      </c>
      <c r="G97" s="32">
        <f t="shared" si="13"/>
        <v>14000</v>
      </c>
      <c r="H97" s="46">
        <f t="shared" si="11"/>
        <v>14300</v>
      </c>
    </row>
    <row r="98" spans="1:8">
      <c r="A98" s="28">
        <v>44279</v>
      </c>
      <c r="B98" s="29">
        <v>14400</v>
      </c>
      <c r="C98" s="29">
        <v>14600</v>
      </c>
      <c r="D98" s="30">
        <f t="shared" si="12"/>
        <v>14500</v>
      </c>
      <c r="E98" s="29">
        <v>13700</v>
      </c>
      <c r="F98" s="29">
        <v>14000</v>
      </c>
      <c r="G98" s="30">
        <f t="shared" si="13"/>
        <v>13850</v>
      </c>
      <c r="H98" s="46">
        <f t="shared" si="11"/>
        <v>14175</v>
      </c>
    </row>
    <row r="99" spans="1:8">
      <c r="A99" s="31">
        <v>44286</v>
      </c>
      <c r="B99" s="32">
        <v>14400</v>
      </c>
      <c r="C99" s="32">
        <v>-1600</v>
      </c>
      <c r="D99" s="32">
        <f t="shared" si="12"/>
        <v>6400</v>
      </c>
      <c r="E99" s="32">
        <v>13700</v>
      </c>
      <c r="F99" s="32">
        <v>14000</v>
      </c>
      <c r="G99" s="32">
        <f t="shared" si="13"/>
        <v>13850</v>
      </c>
      <c r="H99" s="46">
        <f t="shared" si="11"/>
        <v>10125</v>
      </c>
    </row>
    <row r="100" spans="1:8">
      <c r="A100" s="28">
        <v>44293</v>
      </c>
      <c r="B100" s="29">
        <v>14200</v>
      </c>
      <c r="C100" s="29">
        <v>14400</v>
      </c>
      <c r="D100" s="30">
        <f t="shared" si="12"/>
        <v>14300</v>
      </c>
      <c r="E100" s="29">
        <v>13600</v>
      </c>
      <c r="F100" s="29">
        <v>13800</v>
      </c>
      <c r="G100" s="30">
        <f t="shared" si="13"/>
        <v>13700</v>
      </c>
      <c r="H100" s="46">
        <f t="shared" si="11"/>
        <v>14000</v>
      </c>
    </row>
    <row r="101" spans="1:8">
      <c r="A101" s="31">
        <v>44300</v>
      </c>
      <c r="B101" s="32">
        <v>14000</v>
      </c>
      <c r="C101" s="32">
        <v>14200</v>
      </c>
      <c r="D101" s="32">
        <f t="shared" si="12"/>
        <v>14100</v>
      </c>
      <c r="E101" s="32">
        <v>13400</v>
      </c>
      <c r="F101" s="32">
        <v>13600</v>
      </c>
      <c r="G101" s="32">
        <f t="shared" si="13"/>
        <v>13500</v>
      </c>
      <c r="H101" s="46">
        <f t="shared" si="11"/>
        <v>13800</v>
      </c>
    </row>
    <row r="102" spans="1:8">
      <c r="A102" s="28">
        <v>44307</v>
      </c>
      <c r="B102" s="29">
        <v>14000</v>
      </c>
      <c r="C102" s="29">
        <v>14200</v>
      </c>
      <c r="D102" s="30">
        <f t="shared" si="12"/>
        <v>14100</v>
      </c>
      <c r="E102" s="29">
        <v>13400</v>
      </c>
      <c r="F102" s="29">
        <v>13600</v>
      </c>
      <c r="G102" s="30">
        <f t="shared" si="13"/>
        <v>13500</v>
      </c>
      <c r="H102" s="46">
        <f t="shared" si="11"/>
        <v>13800</v>
      </c>
    </row>
    <row r="103" spans="1:8">
      <c r="A103" s="31">
        <v>44314</v>
      </c>
      <c r="B103" s="32">
        <v>14000</v>
      </c>
      <c r="C103" s="32">
        <v>14200</v>
      </c>
      <c r="D103" s="32">
        <f t="shared" si="12"/>
        <v>14100</v>
      </c>
      <c r="E103" s="32">
        <v>13400</v>
      </c>
      <c r="F103" s="32">
        <v>13600</v>
      </c>
      <c r="G103" s="32">
        <f t="shared" si="13"/>
        <v>13500</v>
      </c>
      <c r="H103" s="46">
        <f t="shared" si="11"/>
        <v>13800</v>
      </c>
    </row>
    <row r="104" spans="1:8">
      <c r="A104" s="28">
        <v>44321</v>
      </c>
      <c r="B104" s="32">
        <v>14000</v>
      </c>
      <c r="C104" s="32">
        <v>14200</v>
      </c>
      <c r="D104" s="32">
        <f t="shared" ref="D104" si="22">AVERAGE(B104:C104)</f>
        <v>14100</v>
      </c>
      <c r="E104" s="32">
        <v>13400</v>
      </c>
      <c r="F104" s="32">
        <v>13600</v>
      </c>
      <c r="G104" s="32">
        <f t="shared" ref="G104" si="23">AVERAGE(E104:F104)</f>
        <v>13500</v>
      </c>
      <c r="H104" s="46">
        <f t="shared" si="11"/>
        <v>13800</v>
      </c>
    </row>
    <row r="105" spans="1:8">
      <c r="A105" s="28">
        <v>44328</v>
      </c>
      <c r="B105" s="29">
        <v>14500</v>
      </c>
      <c r="C105" s="29">
        <v>14800</v>
      </c>
      <c r="D105" s="30">
        <f t="shared" ref="D105" si="24">AVERAGE(B105:C105)</f>
        <v>14650</v>
      </c>
      <c r="E105" s="29">
        <v>14000</v>
      </c>
      <c r="F105" s="29">
        <v>14300</v>
      </c>
      <c r="G105" s="30">
        <f t="shared" ref="G105" si="25">AVERAGE(E105:F105)</f>
        <v>14150</v>
      </c>
      <c r="H105" s="46">
        <f t="shared" si="11"/>
        <v>14400</v>
      </c>
    </row>
    <row r="106" spans="1:8">
      <c r="A106" s="28">
        <v>44335</v>
      </c>
      <c r="B106" s="29">
        <v>14500</v>
      </c>
      <c r="C106" s="29">
        <v>14800</v>
      </c>
      <c r="D106" s="30">
        <f t="shared" si="12"/>
        <v>14650</v>
      </c>
      <c r="E106" s="29">
        <v>14000</v>
      </c>
      <c r="F106" s="29">
        <v>14300</v>
      </c>
      <c r="G106" s="30">
        <f t="shared" si="13"/>
        <v>14150</v>
      </c>
      <c r="H106" s="46">
        <f t="shared" si="11"/>
        <v>14400</v>
      </c>
    </row>
    <row r="107" spans="1:8">
      <c r="A107" s="31">
        <v>44342</v>
      </c>
      <c r="B107" s="32">
        <v>14500</v>
      </c>
      <c r="C107" s="32">
        <v>14800</v>
      </c>
      <c r="D107" s="32">
        <f t="shared" si="12"/>
        <v>14650</v>
      </c>
      <c r="E107" s="32">
        <v>14000</v>
      </c>
      <c r="F107" s="32">
        <v>14300</v>
      </c>
      <c r="G107" s="32">
        <f t="shared" si="13"/>
        <v>14150</v>
      </c>
      <c r="H107" s="46">
        <f t="shared" si="11"/>
        <v>14400</v>
      </c>
    </row>
    <row r="108" spans="1:8">
      <c r="A108" s="28">
        <v>44349</v>
      </c>
      <c r="B108" s="29">
        <v>15000</v>
      </c>
      <c r="C108" s="29">
        <v>15300</v>
      </c>
      <c r="D108" s="30">
        <f t="shared" si="12"/>
        <v>15150</v>
      </c>
      <c r="E108" s="29">
        <v>14200</v>
      </c>
      <c r="F108" s="29">
        <v>14500</v>
      </c>
      <c r="G108" s="30">
        <f t="shared" si="13"/>
        <v>14350</v>
      </c>
      <c r="H108" s="46">
        <f t="shared" si="11"/>
        <v>14750</v>
      </c>
    </row>
    <row r="109" spans="1:8">
      <c r="A109" s="31">
        <v>44356</v>
      </c>
      <c r="B109" s="32">
        <v>15000</v>
      </c>
      <c r="C109" s="32">
        <v>15300</v>
      </c>
      <c r="D109" s="32">
        <f t="shared" si="12"/>
        <v>15150</v>
      </c>
      <c r="E109" s="32">
        <v>14400</v>
      </c>
      <c r="F109" s="32">
        <v>14700</v>
      </c>
      <c r="G109" s="32">
        <f t="shared" si="13"/>
        <v>14550</v>
      </c>
      <c r="H109" s="46">
        <f t="shared" si="11"/>
        <v>14850</v>
      </c>
    </row>
    <row r="110" spans="1:8">
      <c r="A110" s="31">
        <v>44363</v>
      </c>
      <c r="B110" s="32">
        <v>15000</v>
      </c>
      <c r="C110" s="32">
        <v>15300</v>
      </c>
      <c r="D110" s="32">
        <f t="shared" ref="D110" si="26">AVERAGE(B110:C110)</f>
        <v>15150</v>
      </c>
      <c r="E110" s="32">
        <v>14400</v>
      </c>
      <c r="F110" s="32">
        <v>14700</v>
      </c>
      <c r="G110" s="32">
        <f t="shared" ref="G110" si="27">AVERAGE(E110:F110)</f>
        <v>14550</v>
      </c>
      <c r="H110" s="46">
        <f t="shared" si="11"/>
        <v>14850</v>
      </c>
    </row>
    <row r="111" spans="1:8">
      <c r="A111" s="28">
        <v>44370</v>
      </c>
      <c r="B111" s="29">
        <v>15000</v>
      </c>
      <c r="C111" s="29">
        <v>15300</v>
      </c>
      <c r="D111" s="30">
        <f t="shared" si="12"/>
        <v>15150</v>
      </c>
      <c r="E111" s="29">
        <v>14600</v>
      </c>
      <c r="F111" s="29">
        <v>14900</v>
      </c>
      <c r="G111" s="30">
        <f t="shared" si="13"/>
        <v>14750</v>
      </c>
      <c r="H111" s="46">
        <f t="shared" si="11"/>
        <v>14950</v>
      </c>
    </row>
    <row r="112" spans="1:8">
      <c r="A112" s="31">
        <v>44377</v>
      </c>
      <c r="B112" s="32">
        <v>15100</v>
      </c>
      <c r="C112" s="32">
        <v>15400</v>
      </c>
      <c r="D112" s="32">
        <f t="shared" si="12"/>
        <v>15250</v>
      </c>
      <c r="E112" s="32">
        <v>14800</v>
      </c>
      <c r="F112" s="32">
        <v>15100</v>
      </c>
      <c r="G112" s="32">
        <f t="shared" si="13"/>
        <v>14950</v>
      </c>
      <c r="H112" s="46">
        <f t="shared" si="11"/>
        <v>15100</v>
      </c>
    </row>
    <row r="113" spans="1:8">
      <c r="A113" s="28">
        <v>44384</v>
      </c>
      <c r="B113" s="29">
        <v>15100</v>
      </c>
      <c r="C113" s="29">
        <v>15400</v>
      </c>
      <c r="D113" s="30">
        <f t="shared" si="12"/>
        <v>15250</v>
      </c>
      <c r="E113" s="29">
        <v>14800</v>
      </c>
      <c r="F113" s="29">
        <v>15100</v>
      </c>
      <c r="G113" s="30">
        <f t="shared" si="13"/>
        <v>14950</v>
      </c>
      <c r="H113" s="46">
        <f t="shared" si="11"/>
        <v>15100</v>
      </c>
    </row>
    <row r="114" spans="1:8">
      <c r="A114" s="31">
        <v>44391</v>
      </c>
      <c r="B114" s="32">
        <v>15100</v>
      </c>
      <c r="C114" s="32">
        <v>15400</v>
      </c>
      <c r="D114" s="32">
        <f t="shared" si="12"/>
        <v>15250</v>
      </c>
      <c r="E114" s="32">
        <v>14800</v>
      </c>
      <c r="F114" s="32">
        <v>15100</v>
      </c>
      <c r="G114" s="32">
        <f t="shared" si="13"/>
        <v>14950</v>
      </c>
      <c r="H114" s="46">
        <f t="shared" si="11"/>
        <v>15100</v>
      </c>
    </row>
    <row r="115" spans="1:8">
      <c r="A115" s="28">
        <v>44398</v>
      </c>
      <c r="B115" s="29">
        <v>15400</v>
      </c>
      <c r="C115" s="29">
        <v>15800</v>
      </c>
      <c r="D115" s="30">
        <f t="shared" si="12"/>
        <v>15600</v>
      </c>
      <c r="E115" s="29">
        <v>15100</v>
      </c>
      <c r="F115" s="29">
        <v>15600</v>
      </c>
      <c r="G115" s="30">
        <f t="shared" si="13"/>
        <v>15350</v>
      </c>
      <c r="H115" s="46">
        <f t="shared" si="11"/>
        <v>15475</v>
      </c>
    </row>
    <row r="116" spans="1:8">
      <c r="A116" s="28">
        <v>44405</v>
      </c>
      <c r="B116" s="29">
        <v>15400</v>
      </c>
      <c r="C116" s="29">
        <v>15800</v>
      </c>
      <c r="D116" s="30">
        <f t="shared" ref="D116" si="28">AVERAGE(B116:C116)</f>
        <v>15600</v>
      </c>
      <c r="E116" s="29">
        <v>15100</v>
      </c>
      <c r="F116" s="29">
        <v>15600</v>
      </c>
      <c r="G116" s="30">
        <f t="shared" ref="G116" si="29">AVERAGE(E116:F116)</f>
        <v>15350</v>
      </c>
      <c r="H116" s="46">
        <f t="shared" si="11"/>
        <v>15475</v>
      </c>
    </row>
    <row r="117" spans="1:8">
      <c r="A117" s="31">
        <v>44412</v>
      </c>
      <c r="B117" s="32">
        <v>16700</v>
      </c>
      <c r="C117" s="32">
        <v>16900</v>
      </c>
      <c r="D117" s="32">
        <f t="shared" si="12"/>
        <v>16800</v>
      </c>
      <c r="E117" s="32">
        <v>17000</v>
      </c>
      <c r="F117" s="32">
        <v>17500</v>
      </c>
      <c r="G117" s="32">
        <f t="shared" si="13"/>
        <v>17250</v>
      </c>
      <c r="H117" s="46">
        <f t="shared" si="11"/>
        <v>17025</v>
      </c>
    </row>
    <row r="118" spans="1:8">
      <c r="A118" s="28">
        <v>44419</v>
      </c>
      <c r="B118" s="29">
        <v>18400</v>
      </c>
      <c r="C118" s="29">
        <v>18600</v>
      </c>
      <c r="D118" s="30">
        <f t="shared" si="12"/>
        <v>18500</v>
      </c>
      <c r="E118" s="29">
        <v>18000</v>
      </c>
      <c r="F118" s="29">
        <v>18500</v>
      </c>
      <c r="G118" s="30">
        <f t="shared" si="13"/>
        <v>18250</v>
      </c>
      <c r="H118" s="46">
        <f t="shared" si="11"/>
        <v>18375</v>
      </c>
    </row>
    <row r="119" spans="1:8">
      <c r="A119" s="31">
        <v>44426</v>
      </c>
      <c r="B119" s="32">
        <v>20400</v>
      </c>
      <c r="C119" s="32">
        <v>20600</v>
      </c>
      <c r="D119" s="32">
        <f t="shared" si="12"/>
        <v>20500</v>
      </c>
      <c r="E119" s="32">
        <v>19000</v>
      </c>
      <c r="F119" s="32">
        <v>19500</v>
      </c>
      <c r="G119" s="32">
        <f t="shared" si="13"/>
        <v>19250</v>
      </c>
      <c r="H119" s="46">
        <f t="shared" si="11"/>
        <v>19875</v>
      </c>
    </row>
    <row r="120" spans="1:8">
      <c r="A120" s="28">
        <v>44433</v>
      </c>
      <c r="B120" s="29">
        <v>24400</v>
      </c>
      <c r="C120" s="29">
        <v>24600</v>
      </c>
      <c r="D120" s="30">
        <f t="shared" si="12"/>
        <v>24500</v>
      </c>
      <c r="E120" s="29">
        <v>23100</v>
      </c>
      <c r="F120" s="29">
        <v>24000</v>
      </c>
      <c r="G120" s="30">
        <f t="shared" si="13"/>
        <v>23550</v>
      </c>
      <c r="H120" s="46">
        <f t="shared" si="11"/>
        <v>24025</v>
      </c>
    </row>
    <row r="121" spans="1:8">
      <c r="A121" s="31">
        <v>44440</v>
      </c>
      <c r="B121" s="32">
        <v>27400</v>
      </c>
      <c r="C121" s="32">
        <v>29000</v>
      </c>
      <c r="D121" s="32">
        <f t="shared" si="12"/>
        <v>28200</v>
      </c>
      <c r="E121" s="32">
        <v>27100</v>
      </c>
      <c r="F121" s="32">
        <v>28000</v>
      </c>
      <c r="G121" s="32">
        <f t="shared" si="13"/>
        <v>27550</v>
      </c>
      <c r="H121" s="46">
        <f t="shared" si="11"/>
        <v>27875</v>
      </c>
    </row>
    <row r="122" spans="1:8">
      <c r="A122" s="28">
        <v>44447</v>
      </c>
      <c r="B122" s="29">
        <v>30400</v>
      </c>
      <c r="C122" s="29">
        <v>32000</v>
      </c>
      <c r="D122" s="30">
        <f t="shared" si="12"/>
        <v>31200</v>
      </c>
      <c r="E122" s="29">
        <v>29500</v>
      </c>
      <c r="F122" s="29">
        <v>30000</v>
      </c>
      <c r="G122" s="30">
        <f t="shared" si="13"/>
        <v>29750</v>
      </c>
      <c r="H122" s="46">
        <f t="shared" si="11"/>
        <v>30475</v>
      </c>
    </row>
    <row r="123" spans="1:8">
      <c r="A123" s="31">
        <v>44454</v>
      </c>
      <c r="B123" s="32">
        <v>36400</v>
      </c>
      <c r="C123" s="32">
        <v>38000</v>
      </c>
      <c r="D123" s="32">
        <f t="shared" si="12"/>
        <v>37200</v>
      </c>
      <c r="E123" s="32">
        <v>36500</v>
      </c>
      <c r="F123" s="32">
        <v>37000</v>
      </c>
      <c r="G123" s="32">
        <f t="shared" si="13"/>
        <v>36750</v>
      </c>
      <c r="H123" s="46">
        <f t="shared" si="11"/>
        <v>36975</v>
      </c>
    </row>
    <row r="124" spans="1:8">
      <c r="A124" s="28">
        <v>44461</v>
      </c>
      <c r="B124" s="29">
        <v>55400</v>
      </c>
      <c r="C124" s="29">
        <v>57000</v>
      </c>
      <c r="D124" s="30">
        <f t="shared" si="12"/>
        <v>56200</v>
      </c>
      <c r="E124" s="29">
        <v>56500</v>
      </c>
      <c r="F124" s="29">
        <v>57000</v>
      </c>
      <c r="G124" s="30">
        <f t="shared" si="13"/>
        <v>56750</v>
      </c>
      <c r="H124" s="46">
        <f t="shared" si="11"/>
        <v>56475</v>
      </c>
    </row>
    <row r="125" spans="1:8">
      <c r="A125" s="31">
        <v>44468</v>
      </c>
      <c r="B125" s="32">
        <v>65400</v>
      </c>
      <c r="C125" s="32">
        <v>67000</v>
      </c>
      <c r="D125" s="32">
        <f t="shared" si="12"/>
        <v>66200</v>
      </c>
      <c r="E125" s="32">
        <v>65500</v>
      </c>
      <c r="F125" s="32">
        <v>66000</v>
      </c>
      <c r="G125" s="32">
        <f t="shared" si="13"/>
        <v>65750</v>
      </c>
      <c r="H125" s="46">
        <f t="shared" si="11"/>
        <v>65975</v>
      </c>
    </row>
    <row r="126" spans="1:8">
      <c r="A126" s="31">
        <v>44470</v>
      </c>
      <c r="B126" s="32">
        <v>65400</v>
      </c>
      <c r="C126" s="32">
        <v>67000</v>
      </c>
      <c r="D126" s="32">
        <f t="shared" ref="D126" si="30">AVERAGE(B126:C126)</f>
        <v>66200</v>
      </c>
      <c r="E126" s="32">
        <v>65500</v>
      </c>
      <c r="F126" s="32">
        <v>66000</v>
      </c>
      <c r="G126" s="32">
        <f t="shared" ref="G126" si="31">AVERAGE(E126:F126)</f>
        <v>65750</v>
      </c>
      <c r="H126" s="46">
        <f t="shared" si="11"/>
        <v>65975</v>
      </c>
    </row>
    <row r="127" spans="1:8">
      <c r="A127" s="28">
        <v>44482</v>
      </c>
      <c r="B127" s="29">
        <v>69400</v>
      </c>
      <c r="C127" s="29">
        <v>83000</v>
      </c>
      <c r="D127" s="30">
        <f t="shared" si="12"/>
        <v>76200</v>
      </c>
      <c r="E127" s="29">
        <v>65500</v>
      </c>
      <c r="F127" s="29">
        <v>66000</v>
      </c>
      <c r="G127" s="30">
        <f t="shared" si="13"/>
        <v>65750</v>
      </c>
      <c r="H127" s="46">
        <f t="shared" si="11"/>
        <v>70975</v>
      </c>
    </row>
    <row r="128" spans="1:8">
      <c r="A128" s="31">
        <v>44489</v>
      </c>
      <c r="B128" s="32">
        <v>69400</v>
      </c>
      <c r="C128" s="32">
        <v>83000</v>
      </c>
      <c r="D128" s="32">
        <f t="shared" si="12"/>
        <v>76200</v>
      </c>
      <c r="E128" s="32">
        <v>60500</v>
      </c>
      <c r="F128" s="32">
        <v>69000</v>
      </c>
      <c r="G128" s="32">
        <f t="shared" si="13"/>
        <v>64750</v>
      </c>
      <c r="H128" s="46">
        <f t="shared" si="11"/>
        <v>70475</v>
      </c>
    </row>
    <row r="129" spans="1:8">
      <c r="A129" s="28">
        <v>44496</v>
      </c>
      <c r="B129" s="29">
        <v>61400</v>
      </c>
      <c r="C129" s="29">
        <v>83000</v>
      </c>
      <c r="D129" s="30">
        <f t="shared" si="12"/>
        <v>72200</v>
      </c>
      <c r="E129" s="29">
        <v>60500</v>
      </c>
      <c r="F129" s="29">
        <v>69000</v>
      </c>
      <c r="G129" s="30">
        <f t="shared" si="13"/>
        <v>64750</v>
      </c>
      <c r="H129" s="46">
        <f t="shared" si="11"/>
        <v>68475</v>
      </c>
    </row>
    <row r="130" spans="1:8">
      <c r="A130" s="31">
        <v>44503</v>
      </c>
      <c r="B130" s="32">
        <v>56400</v>
      </c>
      <c r="C130" s="32">
        <v>66000</v>
      </c>
      <c r="D130" s="32">
        <f t="shared" si="12"/>
        <v>61200</v>
      </c>
      <c r="E130" s="32">
        <v>60500</v>
      </c>
      <c r="F130" s="32">
        <v>69000</v>
      </c>
      <c r="G130" s="32">
        <f t="shared" si="13"/>
        <v>64750</v>
      </c>
      <c r="H130" s="46">
        <f t="shared" si="11"/>
        <v>62975</v>
      </c>
    </row>
    <row r="131" spans="1:8">
      <c r="A131" s="28">
        <v>44510</v>
      </c>
      <c r="B131" s="29">
        <v>56400</v>
      </c>
      <c r="C131" s="29">
        <v>66000</v>
      </c>
      <c r="D131" s="30">
        <f t="shared" si="12"/>
        <v>61200</v>
      </c>
      <c r="E131" s="29">
        <v>53500</v>
      </c>
      <c r="F131" s="29">
        <v>60000</v>
      </c>
      <c r="G131" s="30">
        <f t="shared" si="13"/>
        <v>56750</v>
      </c>
      <c r="H131" s="46">
        <f t="shared" si="11"/>
        <v>58975</v>
      </c>
    </row>
    <row r="132" spans="1:8">
      <c r="A132" s="31">
        <v>44517</v>
      </c>
      <c r="B132" s="32">
        <v>55400</v>
      </c>
      <c r="C132" s="32">
        <v>60000</v>
      </c>
      <c r="D132" s="32">
        <f t="shared" si="12"/>
        <v>57700</v>
      </c>
      <c r="E132" s="32">
        <v>47500</v>
      </c>
      <c r="F132" s="32">
        <v>54000</v>
      </c>
      <c r="G132" s="32">
        <f t="shared" si="13"/>
        <v>50750</v>
      </c>
      <c r="H132" s="46">
        <f t="shared" ref="H132:H197" si="32">AVERAGE(D132,G132)</f>
        <v>54225</v>
      </c>
    </row>
    <row r="133" spans="1:8">
      <c r="A133" s="28">
        <v>44524</v>
      </c>
      <c r="B133" s="29">
        <v>45400</v>
      </c>
      <c r="C133" s="29">
        <v>48000</v>
      </c>
      <c r="D133" s="30">
        <f t="shared" si="12"/>
        <v>46700</v>
      </c>
      <c r="E133" s="29">
        <v>39500</v>
      </c>
      <c r="F133" s="29">
        <v>44000</v>
      </c>
      <c r="G133" s="30">
        <f t="shared" si="13"/>
        <v>41750</v>
      </c>
      <c r="H133" s="46">
        <f t="shared" si="32"/>
        <v>44225</v>
      </c>
    </row>
    <row r="134" spans="1:8">
      <c r="A134" s="31">
        <v>44531</v>
      </c>
      <c r="B134" s="32">
        <v>45400</v>
      </c>
      <c r="C134" s="32">
        <v>48000</v>
      </c>
      <c r="D134" s="32">
        <f t="shared" si="12"/>
        <v>46700</v>
      </c>
      <c r="E134" s="32">
        <v>39500</v>
      </c>
      <c r="F134" s="32">
        <v>44000</v>
      </c>
      <c r="G134" s="32">
        <f t="shared" si="13"/>
        <v>41750</v>
      </c>
      <c r="H134" s="46">
        <f t="shared" si="32"/>
        <v>44225</v>
      </c>
    </row>
    <row r="135" spans="1:8">
      <c r="A135" s="28">
        <v>44538</v>
      </c>
      <c r="B135" s="29">
        <v>30400</v>
      </c>
      <c r="C135" s="29">
        <v>31000</v>
      </c>
      <c r="D135" s="30">
        <f t="shared" si="12"/>
        <v>30700</v>
      </c>
      <c r="E135" s="29">
        <v>27500</v>
      </c>
      <c r="F135" s="29">
        <v>30000</v>
      </c>
      <c r="G135" s="30">
        <f t="shared" si="13"/>
        <v>28750</v>
      </c>
      <c r="H135" s="46">
        <f t="shared" si="32"/>
        <v>29725</v>
      </c>
    </row>
    <row r="136" spans="1:8">
      <c r="A136" s="31">
        <v>44545</v>
      </c>
      <c r="B136" s="32">
        <v>25400</v>
      </c>
      <c r="C136" s="32">
        <v>26000</v>
      </c>
      <c r="D136" s="32">
        <f t="shared" si="12"/>
        <v>25700</v>
      </c>
      <c r="E136" s="32">
        <v>23500</v>
      </c>
      <c r="F136" s="32">
        <v>26000</v>
      </c>
      <c r="G136" s="32">
        <f t="shared" si="13"/>
        <v>24750</v>
      </c>
      <c r="H136" s="46">
        <f t="shared" si="32"/>
        <v>25225</v>
      </c>
    </row>
    <row r="137" spans="1:8">
      <c r="A137" s="31">
        <v>44552</v>
      </c>
      <c r="B137" s="32">
        <v>24400</v>
      </c>
      <c r="C137" s="32">
        <v>25000</v>
      </c>
      <c r="D137" s="32">
        <f t="shared" si="12"/>
        <v>24700</v>
      </c>
      <c r="E137" s="32">
        <v>22500</v>
      </c>
      <c r="F137" s="32">
        <v>25000</v>
      </c>
      <c r="G137" s="32">
        <f t="shared" si="13"/>
        <v>23750</v>
      </c>
      <c r="H137" s="46">
        <f t="shared" si="32"/>
        <v>24225</v>
      </c>
    </row>
    <row r="138" spans="1:8">
      <c r="A138" s="28">
        <v>44559</v>
      </c>
      <c r="B138" s="29">
        <v>23400</v>
      </c>
      <c r="C138" s="29">
        <v>24000</v>
      </c>
      <c r="D138" s="30">
        <f>AVERAGE(B138:C138)</f>
        <v>23700</v>
      </c>
      <c r="E138" s="29">
        <v>21500</v>
      </c>
      <c r="F138" s="29">
        <v>24000</v>
      </c>
      <c r="G138" s="30">
        <f>AVERAGE(E138:F138)</f>
        <v>22750</v>
      </c>
      <c r="H138" s="46">
        <f t="shared" si="32"/>
        <v>23225</v>
      </c>
    </row>
    <row r="139" spans="1:8">
      <c r="A139" s="31">
        <v>44566</v>
      </c>
      <c r="B139" s="32">
        <v>22400</v>
      </c>
      <c r="C139" s="32">
        <v>23000</v>
      </c>
      <c r="D139" s="32">
        <f t="shared" ref="D139:D168" si="33">AVERAGE(B139:C139)</f>
        <v>22700</v>
      </c>
      <c r="E139" s="32">
        <v>21500</v>
      </c>
      <c r="F139" s="32">
        <v>24000</v>
      </c>
      <c r="G139" s="32">
        <f t="shared" ref="G139:G166" si="34">AVERAGE(E139:F139)</f>
        <v>22750</v>
      </c>
      <c r="H139" s="46">
        <f t="shared" si="32"/>
        <v>22725</v>
      </c>
    </row>
    <row r="140" spans="1:8">
      <c r="A140" s="28">
        <v>44573</v>
      </c>
      <c r="B140" s="29">
        <v>22400</v>
      </c>
      <c r="C140" s="29">
        <v>23000</v>
      </c>
      <c r="D140" s="30">
        <f t="shared" si="33"/>
        <v>22700</v>
      </c>
      <c r="E140" s="29">
        <v>21500</v>
      </c>
      <c r="F140" s="29">
        <v>24000</v>
      </c>
      <c r="G140" s="30">
        <f t="shared" si="34"/>
        <v>22750</v>
      </c>
      <c r="H140" s="46">
        <f t="shared" si="32"/>
        <v>22725</v>
      </c>
    </row>
    <row r="141" spans="1:8">
      <c r="A141" s="31">
        <v>44580</v>
      </c>
      <c r="B141" s="32">
        <v>21900</v>
      </c>
      <c r="C141" s="32">
        <v>22500</v>
      </c>
      <c r="D141" s="32">
        <f t="shared" si="33"/>
        <v>22200</v>
      </c>
      <c r="E141" s="32">
        <v>21500</v>
      </c>
      <c r="F141" s="32">
        <v>24000</v>
      </c>
      <c r="G141" s="32">
        <f t="shared" si="34"/>
        <v>22750</v>
      </c>
      <c r="H141" s="46">
        <f t="shared" si="32"/>
        <v>22475</v>
      </c>
    </row>
    <row r="142" spans="1:8">
      <c r="A142" s="28">
        <v>44587</v>
      </c>
      <c r="B142" s="29">
        <v>21900</v>
      </c>
      <c r="C142" s="29">
        <v>22500</v>
      </c>
      <c r="D142" s="30">
        <f t="shared" si="33"/>
        <v>22200</v>
      </c>
      <c r="E142" s="29">
        <v>21500</v>
      </c>
      <c r="F142" s="29">
        <v>24000</v>
      </c>
      <c r="G142" s="30">
        <f t="shared" si="34"/>
        <v>22750</v>
      </c>
      <c r="H142" s="46">
        <f t="shared" si="32"/>
        <v>22475</v>
      </c>
    </row>
    <row r="143" spans="1:8">
      <c r="A143" s="28">
        <v>44594</v>
      </c>
      <c r="B143" s="29">
        <v>21900</v>
      </c>
      <c r="C143" s="29">
        <v>22500</v>
      </c>
      <c r="D143" s="30">
        <f t="shared" ref="D143" si="35">AVERAGE(B143:C143)</f>
        <v>22200</v>
      </c>
      <c r="E143" s="29">
        <v>21500</v>
      </c>
      <c r="F143" s="29">
        <v>24000</v>
      </c>
      <c r="G143" s="30">
        <f t="shared" ref="G143" si="36">AVERAGE(E143:F143)</f>
        <v>22750</v>
      </c>
      <c r="H143" s="46">
        <f t="shared" si="32"/>
        <v>22475</v>
      </c>
    </row>
    <row r="144" spans="1:8">
      <c r="A144" s="31">
        <v>44601</v>
      </c>
      <c r="B144" s="32">
        <v>21900</v>
      </c>
      <c r="C144" s="32">
        <v>22500</v>
      </c>
      <c r="D144" s="32">
        <f t="shared" si="33"/>
        <v>22200</v>
      </c>
      <c r="E144" s="32">
        <v>21500</v>
      </c>
      <c r="F144" s="32">
        <v>24000</v>
      </c>
      <c r="G144" s="32">
        <f t="shared" si="34"/>
        <v>22750</v>
      </c>
      <c r="H144" s="46">
        <f t="shared" si="32"/>
        <v>22475</v>
      </c>
    </row>
    <row r="145" spans="1:8">
      <c r="A145" s="28">
        <v>44608</v>
      </c>
      <c r="B145" s="29">
        <v>21900</v>
      </c>
      <c r="C145" s="29">
        <v>22500</v>
      </c>
      <c r="D145" s="30">
        <f t="shared" si="33"/>
        <v>22200</v>
      </c>
      <c r="E145" s="29">
        <v>21500</v>
      </c>
      <c r="F145" s="29">
        <v>24000</v>
      </c>
      <c r="G145" s="30">
        <f t="shared" si="34"/>
        <v>22750</v>
      </c>
      <c r="H145" s="46">
        <f t="shared" si="32"/>
        <v>22475</v>
      </c>
    </row>
    <row r="146" spans="1:8">
      <c r="A146" s="31">
        <v>44615</v>
      </c>
      <c r="B146" s="32">
        <v>22600</v>
      </c>
      <c r="C146" s="32">
        <v>23000</v>
      </c>
      <c r="D146" s="32">
        <f t="shared" si="33"/>
        <v>22800</v>
      </c>
      <c r="E146" s="32">
        <v>22500</v>
      </c>
      <c r="F146" s="32">
        <v>24000</v>
      </c>
      <c r="G146" s="32">
        <f t="shared" si="34"/>
        <v>23250</v>
      </c>
      <c r="H146" s="46">
        <f t="shared" si="32"/>
        <v>23025</v>
      </c>
    </row>
    <row r="147" spans="1:8">
      <c r="A147" s="28">
        <v>44622</v>
      </c>
      <c r="B147" s="29">
        <v>22900</v>
      </c>
      <c r="C147" s="29">
        <v>23500</v>
      </c>
      <c r="D147" s="30">
        <f t="shared" si="33"/>
        <v>23200</v>
      </c>
      <c r="E147" s="29">
        <v>22900</v>
      </c>
      <c r="F147" s="29">
        <v>24000</v>
      </c>
      <c r="G147" s="30">
        <f t="shared" si="34"/>
        <v>23450</v>
      </c>
      <c r="H147" s="46">
        <f t="shared" si="32"/>
        <v>23325</v>
      </c>
    </row>
    <row r="148" spans="1:8">
      <c r="A148" s="31">
        <v>44629</v>
      </c>
      <c r="B148" s="32">
        <v>24000</v>
      </c>
      <c r="C148" s="32">
        <v>24600</v>
      </c>
      <c r="D148" s="32">
        <f t="shared" si="33"/>
        <v>24300</v>
      </c>
      <c r="E148" s="32">
        <v>24000</v>
      </c>
      <c r="F148" s="32">
        <v>24300</v>
      </c>
      <c r="G148" s="32">
        <f t="shared" si="34"/>
        <v>24150</v>
      </c>
      <c r="H148" s="46">
        <f t="shared" si="32"/>
        <v>24225</v>
      </c>
    </row>
    <row r="149" spans="1:8">
      <c r="A149" s="28">
        <v>44636</v>
      </c>
      <c r="B149" s="29">
        <v>24000</v>
      </c>
      <c r="C149" s="29">
        <v>24600</v>
      </c>
      <c r="D149" s="30">
        <f t="shared" si="33"/>
        <v>24300</v>
      </c>
      <c r="E149" s="29">
        <v>24000</v>
      </c>
      <c r="F149" s="29">
        <v>24300</v>
      </c>
      <c r="G149" s="30">
        <f t="shared" si="34"/>
        <v>24150</v>
      </c>
      <c r="H149" s="46">
        <f t="shared" si="32"/>
        <v>24225</v>
      </c>
    </row>
    <row r="150" spans="1:8">
      <c r="A150" s="31">
        <v>44643</v>
      </c>
      <c r="B150" s="32">
        <v>24000</v>
      </c>
      <c r="C150" s="32">
        <v>24600</v>
      </c>
      <c r="D150" s="32">
        <f t="shared" si="33"/>
        <v>24300</v>
      </c>
      <c r="E150" s="32">
        <v>24000</v>
      </c>
      <c r="F150" s="32">
        <v>24300</v>
      </c>
      <c r="G150" s="32">
        <f t="shared" si="34"/>
        <v>24150</v>
      </c>
      <c r="H150" s="46">
        <f t="shared" si="32"/>
        <v>24225</v>
      </c>
    </row>
    <row r="151" spans="1:8">
      <c r="A151" s="28">
        <v>44650</v>
      </c>
      <c r="B151" s="29">
        <v>24000</v>
      </c>
      <c r="C151" s="29">
        <v>24200</v>
      </c>
      <c r="D151" s="30">
        <f t="shared" si="33"/>
        <v>24100</v>
      </c>
      <c r="E151" s="29">
        <v>23200</v>
      </c>
      <c r="F151" s="29">
        <v>24100</v>
      </c>
      <c r="G151" s="30">
        <f t="shared" si="34"/>
        <v>23650</v>
      </c>
      <c r="H151" s="46">
        <f t="shared" si="32"/>
        <v>23875</v>
      </c>
    </row>
    <row r="152" spans="1:8">
      <c r="A152" s="31">
        <v>44657</v>
      </c>
      <c r="B152" s="32">
        <v>23800</v>
      </c>
      <c r="C152" s="32">
        <v>24000</v>
      </c>
      <c r="D152" s="32">
        <f t="shared" si="33"/>
        <v>23900</v>
      </c>
      <c r="E152" s="32">
        <v>23200</v>
      </c>
      <c r="F152" s="32">
        <v>24100</v>
      </c>
      <c r="G152" s="32">
        <f t="shared" si="34"/>
        <v>23650</v>
      </c>
      <c r="H152" s="46">
        <f t="shared" si="32"/>
        <v>23775</v>
      </c>
    </row>
    <row r="153" spans="1:8">
      <c r="A153" s="28">
        <v>44664</v>
      </c>
      <c r="B153" s="29">
        <v>22800</v>
      </c>
      <c r="C153" s="29">
        <v>23000</v>
      </c>
      <c r="D153" s="30">
        <f t="shared" si="33"/>
        <v>22900</v>
      </c>
      <c r="E153" s="29">
        <v>22100</v>
      </c>
      <c r="F153" s="29">
        <v>23000</v>
      </c>
      <c r="G153" s="30">
        <f t="shared" si="34"/>
        <v>22550</v>
      </c>
      <c r="H153" s="46">
        <f t="shared" si="32"/>
        <v>22725</v>
      </c>
    </row>
    <row r="154" spans="1:8">
      <c r="A154" s="31">
        <v>44671</v>
      </c>
      <c r="B154" s="32">
        <v>22400</v>
      </c>
      <c r="C154" s="32">
        <v>22600</v>
      </c>
      <c r="D154" s="32">
        <f t="shared" si="33"/>
        <v>22500</v>
      </c>
      <c r="E154" s="32">
        <v>22100</v>
      </c>
      <c r="F154" s="32">
        <v>22400</v>
      </c>
      <c r="G154" s="32">
        <f t="shared" si="34"/>
        <v>22250</v>
      </c>
      <c r="H154" s="46">
        <f t="shared" si="32"/>
        <v>22375</v>
      </c>
    </row>
    <row r="155" spans="1:8">
      <c r="A155" s="28">
        <v>44678</v>
      </c>
      <c r="B155" s="29">
        <v>22400</v>
      </c>
      <c r="C155" s="29">
        <v>22600</v>
      </c>
      <c r="D155" s="30">
        <f t="shared" si="33"/>
        <v>22500</v>
      </c>
      <c r="E155" s="29">
        <v>22100</v>
      </c>
      <c r="F155" s="29">
        <v>22400</v>
      </c>
      <c r="G155" s="30">
        <f t="shared" si="34"/>
        <v>22250</v>
      </c>
      <c r="H155" s="46">
        <f t="shared" si="32"/>
        <v>22375</v>
      </c>
    </row>
    <row r="156" spans="1:8">
      <c r="A156" s="28">
        <v>44685</v>
      </c>
      <c r="B156" s="29">
        <v>22400</v>
      </c>
      <c r="C156" s="29">
        <v>22600</v>
      </c>
      <c r="D156" s="30">
        <f t="shared" ref="D156" si="37">AVERAGE(B156:C156)</f>
        <v>22500</v>
      </c>
      <c r="E156" s="29">
        <v>22100</v>
      </c>
      <c r="F156" s="29">
        <v>22400</v>
      </c>
      <c r="G156" s="30">
        <f t="shared" ref="G156" si="38">AVERAGE(E156:F156)</f>
        <v>22250</v>
      </c>
      <c r="H156" s="46">
        <f t="shared" si="32"/>
        <v>22375</v>
      </c>
    </row>
    <row r="157" spans="1:8">
      <c r="A157" s="31">
        <v>44692</v>
      </c>
      <c r="B157" s="32">
        <v>22100</v>
      </c>
      <c r="C157" s="32">
        <v>22300</v>
      </c>
      <c r="D157" s="32">
        <f t="shared" si="33"/>
        <v>22200</v>
      </c>
      <c r="E157" s="32">
        <v>22000</v>
      </c>
      <c r="F157" s="32">
        <v>22100</v>
      </c>
      <c r="G157" s="32">
        <f t="shared" si="34"/>
        <v>22050</v>
      </c>
      <c r="H157" s="46">
        <f t="shared" si="32"/>
        <v>22125</v>
      </c>
    </row>
    <row r="158" spans="1:8">
      <c r="A158" s="28">
        <v>44699</v>
      </c>
      <c r="B158" s="29">
        <v>21800</v>
      </c>
      <c r="C158" s="29">
        <v>22000</v>
      </c>
      <c r="D158" s="30">
        <f t="shared" si="33"/>
        <v>21900</v>
      </c>
      <c r="E158" s="29">
        <v>21800</v>
      </c>
      <c r="F158" s="29">
        <v>21900</v>
      </c>
      <c r="G158" s="30">
        <f t="shared" si="34"/>
        <v>21850</v>
      </c>
      <c r="H158" s="46">
        <f t="shared" si="32"/>
        <v>21875</v>
      </c>
    </row>
    <row r="159" spans="1:8">
      <c r="A159" s="31">
        <v>44706</v>
      </c>
      <c r="B159" s="32">
        <v>20800</v>
      </c>
      <c r="C159" s="32">
        <v>21000</v>
      </c>
      <c r="D159" s="32">
        <f t="shared" si="33"/>
        <v>20900</v>
      </c>
      <c r="E159" s="32">
        <v>20900</v>
      </c>
      <c r="F159" s="32">
        <v>21000</v>
      </c>
      <c r="G159" s="32">
        <f t="shared" si="34"/>
        <v>20950</v>
      </c>
      <c r="H159" s="46">
        <f t="shared" si="32"/>
        <v>20925</v>
      </c>
    </row>
    <row r="160" spans="1:8">
      <c r="A160" s="28">
        <v>44713</v>
      </c>
      <c r="B160" s="29">
        <v>20000</v>
      </c>
      <c r="C160" s="29">
        <v>20200</v>
      </c>
      <c r="D160" s="30">
        <f t="shared" si="33"/>
        <v>20100</v>
      </c>
      <c r="E160" s="29">
        <v>19900</v>
      </c>
      <c r="F160" s="29">
        <v>20000</v>
      </c>
      <c r="G160" s="30">
        <f t="shared" si="34"/>
        <v>19950</v>
      </c>
      <c r="H160" s="46">
        <f t="shared" si="32"/>
        <v>20025</v>
      </c>
    </row>
    <row r="161" spans="1:8">
      <c r="A161" s="31">
        <v>44720</v>
      </c>
      <c r="B161" s="32">
        <v>19200</v>
      </c>
      <c r="C161" s="32">
        <v>19800</v>
      </c>
      <c r="D161" s="32">
        <f t="shared" si="33"/>
        <v>19500</v>
      </c>
      <c r="E161" s="32">
        <v>19000</v>
      </c>
      <c r="F161" s="32">
        <v>19100</v>
      </c>
      <c r="G161" s="32">
        <f t="shared" si="34"/>
        <v>19050</v>
      </c>
      <c r="H161" s="46">
        <f t="shared" si="32"/>
        <v>19275</v>
      </c>
    </row>
    <row r="162" spans="1:8">
      <c r="A162" s="28">
        <v>44727</v>
      </c>
      <c r="B162" s="29">
        <v>19200</v>
      </c>
      <c r="C162" s="29">
        <v>19800</v>
      </c>
      <c r="D162" s="30">
        <f t="shared" si="33"/>
        <v>19500</v>
      </c>
      <c r="E162" s="29">
        <v>19000</v>
      </c>
      <c r="F162" s="29">
        <v>19100</v>
      </c>
      <c r="G162" s="30">
        <f t="shared" si="34"/>
        <v>19050</v>
      </c>
      <c r="H162" s="46">
        <f t="shared" si="32"/>
        <v>19275</v>
      </c>
    </row>
    <row r="163" spans="1:8">
      <c r="A163" s="31">
        <v>44735</v>
      </c>
      <c r="B163" s="32">
        <v>19900</v>
      </c>
      <c r="C163" s="32">
        <v>20500</v>
      </c>
      <c r="D163" s="32">
        <f t="shared" si="33"/>
        <v>20200</v>
      </c>
      <c r="E163" s="32">
        <v>19800</v>
      </c>
      <c r="F163" s="32">
        <v>20300</v>
      </c>
      <c r="G163" s="32">
        <f t="shared" si="34"/>
        <v>20050</v>
      </c>
      <c r="H163" s="46">
        <f t="shared" si="32"/>
        <v>20125</v>
      </c>
    </row>
    <row r="164" spans="1:8">
      <c r="A164" s="28">
        <v>44742</v>
      </c>
      <c r="B164" s="29">
        <v>19000</v>
      </c>
      <c r="C164" s="29">
        <v>19600</v>
      </c>
      <c r="D164" s="30">
        <f t="shared" si="33"/>
        <v>19300</v>
      </c>
      <c r="E164" s="29">
        <v>19100</v>
      </c>
      <c r="F164" s="29">
        <v>19600</v>
      </c>
      <c r="G164" s="30">
        <f t="shared" si="34"/>
        <v>19350</v>
      </c>
      <c r="H164" s="46">
        <f t="shared" si="32"/>
        <v>19325</v>
      </c>
    </row>
    <row r="165" spans="1:8">
      <c r="A165" s="31">
        <v>44748</v>
      </c>
      <c r="B165" s="32">
        <v>19000</v>
      </c>
      <c r="C165" s="32">
        <v>19600</v>
      </c>
      <c r="D165" s="32">
        <f t="shared" si="33"/>
        <v>19300</v>
      </c>
      <c r="E165" s="32">
        <v>18900</v>
      </c>
      <c r="F165" s="32">
        <v>19400</v>
      </c>
      <c r="G165" s="32">
        <f t="shared" si="34"/>
        <v>19150</v>
      </c>
      <c r="H165" s="46">
        <f t="shared" si="32"/>
        <v>19225</v>
      </c>
    </row>
    <row r="166" spans="1:8">
      <c r="A166" s="28">
        <v>44755</v>
      </c>
      <c r="B166" s="29">
        <v>19000</v>
      </c>
      <c r="C166" s="29">
        <v>19600</v>
      </c>
      <c r="D166" s="30">
        <f t="shared" si="33"/>
        <v>19300</v>
      </c>
      <c r="E166" s="29">
        <v>18900</v>
      </c>
      <c r="F166" s="29">
        <v>19400</v>
      </c>
      <c r="G166" s="30">
        <f t="shared" si="34"/>
        <v>19150</v>
      </c>
      <c r="H166" s="46">
        <f t="shared" si="32"/>
        <v>19225</v>
      </c>
    </row>
    <row r="167" spans="1:8">
      <c r="A167" s="31">
        <v>44762</v>
      </c>
      <c r="B167" s="32">
        <v>19000</v>
      </c>
      <c r="C167" s="32">
        <v>19600</v>
      </c>
      <c r="D167" s="32">
        <f t="shared" si="33"/>
        <v>19300</v>
      </c>
      <c r="E167" s="32">
        <v>18900</v>
      </c>
      <c r="F167" s="32">
        <v>19400</v>
      </c>
      <c r="G167" s="32">
        <f t="shared" ref="G167:G172" si="39">AVERAGE(E167:F167)</f>
        <v>19150</v>
      </c>
      <c r="H167" s="46">
        <f t="shared" si="32"/>
        <v>19225</v>
      </c>
    </row>
    <row r="168" spans="1:8">
      <c r="A168" s="28">
        <v>44769</v>
      </c>
      <c r="B168" s="29">
        <v>19000</v>
      </c>
      <c r="C168" s="29">
        <v>19600</v>
      </c>
      <c r="D168" s="30">
        <f t="shared" si="33"/>
        <v>19300</v>
      </c>
      <c r="E168" s="29">
        <v>18900</v>
      </c>
      <c r="F168" s="29">
        <v>19400</v>
      </c>
      <c r="G168" s="30">
        <f t="shared" si="39"/>
        <v>19150</v>
      </c>
      <c r="H168" s="46">
        <f t="shared" si="32"/>
        <v>19225</v>
      </c>
    </row>
    <row r="169" spans="1:8">
      <c r="A169" s="31">
        <v>44776</v>
      </c>
      <c r="B169" s="33">
        <v>19000</v>
      </c>
      <c r="C169" s="33">
        <v>19600</v>
      </c>
      <c r="D169" s="33">
        <f>AVERAGE(B169:C169)</f>
        <v>19300</v>
      </c>
      <c r="E169" s="33">
        <v>18900</v>
      </c>
      <c r="F169" s="33">
        <v>19400</v>
      </c>
      <c r="G169" s="33">
        <f t="shared" si="39"/>
        <v>19150</v>
      </c>
      <c r="H169" s="46">
        <f t="shared" si="32"/>
        <v>19225</v>
      </c>
    </row>
    <row r="170" spans="1:8">
      <c r="A170" s="28">
        <v>44783</v>
      </c>
      <c r="B170" s="29">
        <v>19200</v>
      </c>
      <c r="C170" s="29">
        <v>19600</v>
      </c>
      <c r="D170" s="30">
        <f>AVERAGE(B170:C170)</f>
        <v>19400</v>
      </c>
      <c r="E170" s="29">
        <v>19200</v>
      </c>
      <c r="F170" s="29">
        <v>19600</v>
      </c>
      <c r="G170" s="30">
        <f t="shared" si="39"/>
        <v>19400</v>
      </c>
      <c r="H170" s="46">
        <f t="shared" si="32"/>
        <v>19400</v>
      </c>
    </row>
    <row r="171" spans="1:8">
      <c r="A171" s="31">
        <v>44790</v>
      </c>
      <c r="B171" s="33">
        <v>21600</v>
      </c>
      <c r="C171" s="33">
        <v>22000</v>
      </c>
      <c r="D171" s="33">
        <f>AVERAGE(B171:C171)</f>
        <v>21800</v>
      </c>
      <c r="E171" s="33">
        <v>21700</v>
      </c>
      <c r="F171" s="33">
        <v>22000</v>
      </c>
      <c r="G171" s="33">
        <f t="shared" si="39"/>
        <v>21850</v>
      </c>
      <c r="H171" s="46">
        <f t="shared" si="32"/>
        <v>21825</v>
      </c>
    </row>
    <row r="172" spans="1:8">
      <c r="A172" s="31">
        <v>44797</v>
      </c>
      <c r="B172" s="33">
        <v>21600</v>
      </c>
      <c r="C172" s="33">
        <v>22000</v>
      </c>
      <c r="D172" s="33">
        <f>AVERAGE(B172:C172)</f>
        <v>21800</v>
      </c>
      <c r="E172" s="33">
        <v>21700</v>
      </c>
      <c r="F172" s="33">
        <v>22000</v>
      </c>
      <c r="G172" s="33">
        <f t="shared" si="39"/>
        <v>21850</v>
      </c>
      <c r="H172" s="46">
        <f t="shared" si="32"/>
        <v>21825</v>
      </c>
    </row>
    <row r="173" spans="1:8">
      <c r="A173" s="28">
        <v>44804</v>
      </c>
      <c r="B173" s="29">
        <v>20600</v>
      </c>
      <c r="C173" s="29">
        <v>21000</v>
      </c>
      <c r="D173" s="30">
        <f t="shared" ref="D173:D181" si="40">AVERAGE(B173:C173)</f>
        <v>20800</v>
      </c>
      <c r="E173" s="29">
        <v>19700</v>
      </c>
      <c r="F173" s="29">
        <v>20000</v>
      </c>
      <c r="G173" s="30">
        <f t="shared" ref="G173:G195" si="41">AVERAGE(E173:F173)</f>
        <v>19850</v>
      </c>
      <c r="H173" s="46">
        <f t="shared" si="32"/>
        <v>20325</v>
      </c>
    </row>
    <row r="174" spans="1:8">
      <c r="A174" s="31">
        <v>44811</v>
      </c>
      <c r="B174" s="33">
        <v>20600</v>
      </c>
      <c r="C174" s="33">
        <v>21000</v>
      </c>
      <c r="D174" s="32">
        <f t="shared" si="40"/>
        <v>20800</v>
      </c>
      <c r="E174" s="33">
        <v>20300</v>
      </c>
      <c r="F174" s="33">
        <v>21000</v>
      </c>
      <c r="G174" s="33">
        <f t="shared" si="41"/>
        <v>20650</v>
      </c>
      <c r="H174" s="46">
        <f t="shared" si="32"/>
        <v>20725</v>
      </c>
    </row>
    <row r="175" spans="1:8">
      <c r="A175" s="28">
        <v>44818</v>
      </c>
      <c r="B175" s="29">
        <v>20800</v>
      </c>
      <c r="C175" s="29">
        <v>21000</v>
      </c>
      <c r="D175" s="30">
        <f t="shared" si="40"/>
        <v>20900</v>
      </c>
      <c r="E175" s="29">
        <v>20400</v>
      </c>
      <c r="F175" s="29">
        <v>20600</v>
      </c>
      <c r="G175" s="30">
        <f t="shared" si="41"/>
        <v>20500</v>
      </c>
      <c r="H175" s="46">
        <f t="shared" si="32"/>
        <v>20700</v>
      </c>
    </row>
    <row r="176" spans="1:8">
      <c r="A176" s="31">
        <v>44825</v>
      </c>
      <c r="B176" s="33">
        <v>20800</v>
      </c>
      <c r="C176" s="33">
        <v>21000</v>
      </c>
      <c r="D176" s="32">
        <f t="shared" si="40"/>
        <v>20900</v>
      </c>
      <c r="E176" s="33">
        <v>20500</v>
      </c>
      <c r="F176" s="33">
        <v>20700</v>
      </c>
      <c r="G176" s="33">
        <f t="shared" si="41"/>
        <v>20600</v>
      </c>
      <c r="H176" s="46">
        <f t="shared" si="32"/>
        <v>20750</v>
      </c>
    </row>
    <row r="177" spans="1:8">
      <c r="A177" s="31">
        <v>44832</v>
      </c>
      <c r="B177" s="29">
        <v>21600</v>
      </c>
      <c r="C177" s="29">
        <v>22000</v>
      </c>
      <c r="D177" s="30">
        <f t="shared" si="40"/>
        <v>21800</v>
      </c>
      <c r="E177" s="29">
        <v>21300</v>
      </c>
      <c r="F177" s="29">
        <v>21800</v>
      </c>
      <c r="G177" s="30">
        <f t="shared" si="41"/>
        <v>21550</v>
      </c>
      <c r="H177" s="46">
        <f t="shared" si="32"/>
        <v>21675</v>
      </c>
    </row>
    <row r="178" spans="1:8">
      <c r="A178" s="31">
        <v>44840</v>
      </c>
      <c r="B178" s="33">
        <v>21800</v>
      </c>
      <c r="C178" s="33">
        <v>21900</v>
      </c>
      <c r="D178" s="32">
        <f t="shared" ref="D178" si="42">AVERAGE(B178:C178)</f>
        <v>21850</v>
      </c>
      <c r="E178" s="33">
        <v>21400</v>
      </c>
      <c r="F178" s="33">
        <v>21600</v>
      </c>
      <c r="G178" s="33">
        <f t="shared" ref="G178" si="43">AVERAGE(E178:F178)</f>
        <v>21500</v>
      </c>
      <c r="H178" s="46">
        <f t="shared" si="32"/>
        <v>21675</v>
      </c>
    </row>
    <row r="179" spans="1:8">
      <c r="A179" s="31">
        <v>44847</v>
      </c>
      <c r="B179" s="33">
        <v>21800</v>
      </c>
      <c r="C179" s="33">
        <v>21900</v>
      </c>
      <c r="D179" s="32">
        <f t="shared" si="40"/>
        <v>21850</v>
      </c>
      <c r="E179" s="33">
        <v>21400</v>
      </c>
      <c r="F179" s="33">
        <v>21600</v>
      </c>
      <c r="G179" s="33">
        <f t="shared" si="41"/>
        <v>21500</v>
      </c>
      <c r="H179" s="46">
        <f t="shared" si="32"/>
        <v>21675</v>
      </c>
    </row>
    <row r="180" spans="1:8">
      <c r="A180" s="28">
        <v>44853</v>
      </c>
      <c r="B180" s="29">
        <v>21600</v>
      </c>
      <c r="C180" s="29">
        <v>22000</v>
      </c>
      <c r="D180" s="30">
        <f t="shared" si="40"/>
        <v>21800</v>
      </c>
      <c r="E180" s="29">
        <v>21300</v>
      </c>
      <c r="F180" s="29">
        <v>21800</v>
      </c>
      <c r="G180" s="30">
        <f t="shared" si="41"/>
        <v>21550</v>
      </c>
      <c r="H180" s="46">
        <f t="shared" si="32"/>
        <v>21675</v>
      </c>
    </row>
    <row r="181" spans="1:8">
      <c r="A181" s="31">
        <v>44860</v>
      </c>
      <c r="B181" s="33">
        <v>21700</v>
      </c>
      <c r="C181" s="33">
        <v>21900</v>
      </c>
      <c r="D181" s="33">
        <f t="shared" si="40"/>
        <v>21800</v>
      </c>
      <c r="E181" s="33">
        <v>21500</v>
      </c>
      <c r="F181" s="33">
        <v>21700</v>
      </c>
      <c r="G181" s="33">
        <f t="shared" si="41"/>
        <v>21600</v>
      </c>
      <c r="H181" s="46">
        <f t="shared" si="32"/>
        <v>21700</v>
      </c>
    </row>
    <row r="182" spans="1:8">
      <c r="A182" s="28">
        <v>44867</v>
      </c>
      <c r="B182" s="29">
        <v>21700</v>
      </c>
      <c r="C182" s="29">
        <v>21900</v>
      </c>
      <c r="D182" s="30">
        <v>21800</v>
      </c>
      <c r="E182" s="29">
        <v>21300</v>
      </c>
      <c r="F182" s="29">
        <v>21500</v>
      </c>
      <c r="G182" s="30">
        <f t="shared" si="41"/>
        <v>21400</v>
      </c>
      <c r="H182" s="46">
        <f t="shared" si="32"/>
        <v>21600</v>
      </c>
    </row>
    <row r="183" spans="1:8">
      <c r="A183" s="31">
        <v>44874</v>
      </c>
      <c r="B183" s="33">
        <v>21600</v>
      </c>
      <c r="C183" s="33">
        <v>21800</v>
      </c>
      <c r="D183" s="33">
        <f>AVERAGE(B183:C183)</f>
        <v>21700</v>
      </c>
      <c r="E183" s="33">
        <v>21200</v>
      </c>
      <c r="F183" s="33">
        <v>21300</v>
      </c>
      <c r="G183" s="33">
        <f t="shared" si="41"/>
        <v>21250</v>
      </c>
      <c r="H183" s="46">
        <f t="shared" si="32"/>
        <v>21475</v>
      </c>
    </row>
    <row r="184" spans="1:8">
      <c r="A184" s="28">
        <v>44881</v>
      </c>
      <c r="B184" s="29">
        <v>21400</v>
      </c>
      <c r="C184" s="29">
        <v>21600</v>
      </c>
      <c r="D184" s="30">
        <v>21500</v>
      </c>
      <c r="E184" s="29">
        <v>21000</v>
      </c>
      <c r="F184" s="29">
        <v>21100</v>
      </c>
      <c r="G184" s="30">
        <f t="shared" si="41"/>
        <v>21050</v>
      </c>
      <c r="H184" s="46">
        <f t="shared" si="32"/>
        <v>21275</v>
      </c>
    </row>
    <row r="185" spans="1:8">
      <c r="A185" s="31">
        <v>44888</v>
      </c>
      <c r="B185" s="33">
        <v>20700</v>
      </c>
      <c r="C185" s="33">
        <v>21100</v>
      </c>
      <c r="D185" s="33">
        <f t="shared" ref="D185:D190" si="44">AVERAGE(B185:C185)</f>
        <v>20900</v>
      </c>
      <c r="E185" s="33">
        <v>20200</v>
      </c>
      <c r="F185" s="33">
        <v>20500</v>
      </c>
      <c r="G185" s="33">
        <f t="shared" si="41"/>
        <v>20350</v>
      </c>
      <c r="H185" s="46">
        <f t="shared" si="32"/>
        <v>20625</v>
      </c>
    </row>
    <row r="186" spans="1:8">
      <c r="A186" s="28">
        <v>44895</v>
      </c>
      <c r="B186" s="29">
        <v>20400</v>
      </c>
      <c r="C186" s="29">
        <v>20800</v>
      </c>
      <c r="D186" s="30">
        <f t="shared" si="44"/>
        <v>20600</v>
      </c>
      <c r="E186" s="29">
        <v>20000</v>
      </c>
      <c r="F186" s="29">
        <v>20200</v>
      </c>
      <c r="G186" s="30">
        <f t="shared" si="41"/>
        <v>20100</v>
      </c>
      <c r="H186" s="46">
        <f t="shared" si="32"/>
        <v>20350</v>
      </c>
    </row>
    <row r="187" spans="1:8">
      <c r="A187" s="31">
        <v>44902</v>
      </c>
      <c r="B187" s="33">
        <v>20300</v>
      </c>
      <c r="C187" s="33">
        <v>20700</v>
      </c>
      <c r="D187" s="33">
        <f t="shared" si="44"/>
        <v>20500</v>
      </c>
      <c r="E187" s="33">
        <v>19900</v>
      </c>
      <c r="F187" s="33">
        <v>20100</v>
      </c>
      <c r="G187" s="33">
        <f t="shared" si="41"/>
        <v>20000</v>
      </c>
      <c r="H187" s="46">
        <f t="shared" si="32"/>
        <v>20250</v>
      </c>
    </row>
    <row r="188" spans="1:8">
      <c r="A188" s="28">
        <v>44909</v>
      </c>
      <c r="B188" s="29">
        <v>20100</v>
      </c>
      <c r="C188" s="29">
        <v>20400</v>
      </c>
      <c r="D188" s="30">
        <f t="shared" si="44"/>
        <v>20250</v>
      </c>
      <c r="E188" s="29">
        <v>19600</v>
      </c>
      <c r="F188" s="29">
        <v>19800</v>
      </c>
      <c r="G188" s="30">
        <f t="shared" si="41"/>
        <v>19700</v>
      </c>
      <c r="H188" s="46">
        <f t="shared" si="32"/>
        <v>19975</v>
      </c>
    </row>
    <row r="189" spans="1:8">
      <c r="A189" s="31">
        <v>44916</v>
      </c>
      <c r="B189" s="33">
        <v>19800</v>
      </c>
      <c r="C189" s="33">
        <v>20200</v>
      </c>
      <c r="D189" s="33">
        <f t="shared" si="44"/>
        <v>20000</v>
      </c>
      <c r="E189" s="33">
        <v>19400</v>
      </c>
      <c r="F189" s="33">
        <v>19600</v>
      </c>
      <c r="G189" s="33">
        <f t="shared" si="41"/>
        <v>19500</v>
      </c>
      <c r="H189" s="46">
        <f t="shared" si="32"/>
        <v>19750</v>
      </c>
    </row>
    <row r="190" spans="1:8">
      <c r="A190" s="28">
        <v>44923</v>
      </c>
      <c r="B190" s="29">
        <v>19500</v>
      </c>
      <c r="C190" s="29">
        <v>19800</v>
      </c>
      <c r="D190" s="30">
        <f t="shared" si="44"/>
        <v>19650</v>
      </c>
      <c r="E190" s="29">
        <v>19100</v>
      </c>
      <c r="F190" s="29">
        <v>19300</v>
      </c>
      <c r="G190" s="30">
        <f t="shared" si="41"/>
        <v>19200</v>
      </c>
      <c r="H190" s="46">
        <f t="shared" si="32"/>
        <v>19425</v>
      </c>
    </row>
    <row r="191" spans="1:8">
      <c r="A191" s="31">
        <v>44930</v>
      </c>
      <c r="B191" s="33">
        <v>19300</v>
      </c>
      <c r="C191" s="33">
        <v>19500</v>
      </c>
      <c r="D191" s="33">
        <v>19400</v>
      </c>
      <c r="E191" s="33">
        <v>18800</v>
      </c>
      <c r="F191" s="33">
        <v>19000</v>
      </c>
      <c r="G191" s="33">
        <f t="shared" si="41"/>
        <v>18900</v>
      </c>
      <c r="H191" s="46">
        <f t="shared" si="32"/>
        <v>19150</v>
      </c>
    </row>
    <row r="192" spans="1:8">
      <c r="A192" s="28">
        <v>44937</v>
      </c>
      <c r="B192" s="29">
        <v>19100</v>
      </c>
      <c r="C192" s="29">
        <v>19300</v>
      </c>
      <c r="D192" s="30">
        <v>19200</v>
      </c>
      <c r="E192" s="29">
        <v>18600</v>
      </c>
      <c r="F192" s="29">
        <v>18800</v>
      </c>
      <c r="G192" s="30">
        <f t="shared" si="41"/>
        <v>18700</v>
      </c>
      <c r="H192" s="46">
        <f t="shared" si="32"/>
        <v>18950</v>
      </c>
    </row>
    <row r="193" spans="1:8">
      <c r="A193" s="31">
        <v>44944</v>
      </c>
      <c r="B193" s="33">
        <v>19100</v>
      </c>
      <c r="C193" s="33">
        <v>19400</v>
      </c>
      <c r="D193" s="33">
        <v>19250</v>
      </c>
      <c r="E193" s="33">
        <v>18500</v>
      </c>
      <c r="F193" s="33">
        <v>18600</v>
      </c>
      <c r="G193" s="33">
        <f t="shared" si="41"/>
        <v>18550</v>
      </c>
      <c r="H193" s="46">
        <f t="shared" si="32"/>
        <v>18900</v>
      </c>
    </row>
    <row r="194" spans="1:8">
      <c r="A194" s="31">
        <v>44951</v>
      </c>
      <c r="B194" s="33">
        <v>19100</v>
      </c>
      <c r="C194" s="33">
        <v>19400</v>
      </c>
      <c r="D194" s="33">
        <v>19250</v>
      </c>
      <c r="E194" s="33">
        <v>18500</v>
      </c>
      <c r="F194" s="33">
        <v>18600</v>
      </c>
      <c r="G194" s="33">
        <f t="shared" ref="G194" si="45">AVERAGE(E194:F194)</f>
        <v>18550</v>
      </c>
      <c r="H194" s="46">
        <f t="shared" ref="H194" si="46">AVERAGE(D194,G194)</f>
        <v>18900</v>
      </c>
    </row>
    <row r="195" spans="1:8">
      <c r="A195" s="28">
        <v>44958</v>
      </c>
      <c r="B195" s="29">
        <v>18800</v>
      </c>
      <c r="C195" s="29">
        <v>19100</v>
      </c>
      <c r="D195" s="30">
        <f>AVERAGE(B195:C195)</f>
        <v>18950</v>
      </c>
      <c r="E195" s="29">
        <v>18500</v>
      </c>
      <c r="F195" s="29">
        <v>18600</v>
      </c>
      <c r="G195" s="30">
        <f t="shared" si="41"/>
        <v>18550</v>
      </c>
      <c r="H195" s="46">
        <f t="shared" si="32"/>
        <v>18750</v>
      </c>
    </row>
    <row r="196" spans="1:8">
      <c r="A196" s="31">
        <v>44965</v>
      </c>
      <c r="B196" s="33">
        <v>18600</v>
      </c>
      <c r="C196" s="33">
        <v>18900</v>
      </c>
      <c r="D196" s="33">
        <v>18750</v>
      </c>
      <c r="E196" s="33">
        <v>18200</v>
      </c>
      <c r="F196" s="33">
        <v>18300</v>
      </c>
      <c r="G196" s="33">
        <v>18250</v>
      </c>
      <c r="H196" s="46">
        <f t="shared" si="32"/>
        <v>18500</v>
      </c>
    </row>
    <row r="197" spans="1:8">
      <c r="A197" s="28">
        <v>44972</v>
      </c>
      <c r="B197" s="29">
        <v>18600</v>
      </c>
      <c r="C197" s="29">
        <v>18900</v>
      </c>
      <c r="D197" s="30">
        <v>18750</v>
      </c>
      <c r="E197" s="29">
        <v>18300</v>
      </c>
      <c r="F197" s="29">
        <v>18400</v>
      </c>
      <c r="G197" s="30">
        <v>18350</v>
      </c>
      <c r="H197" s="46">
        <f t="shared" si="32"/>
        <v>18550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4:D199"/>
  <sheetViews>
    <sheetView topLeftCell="A138" workbookViewId="0">
      <selection activeCell="C194" sqref="C194"/>
    </sheetView>
  </sheetViews>
  <sheetFormatPr defaultRowHeight="14.1"/>
  <sheetData>
    <row r="144" spans="1:3">
      <c r="A144" s="54">
        <v>44560</v>
      </c>
      <c r="B144">
        <v>4.95</v>
      </c>
      <c r="C144">
        <v>5.7</v>
      </c>
    </row>
    <row r="145" spans="1:4">
      <c r="A145" s="54">
        <v>44566</v>
      </c>
      <c r="B145">
        <v>4.95</v>
      </c>
      <c r="C145">
        <v>5.8</v>
      </c>
      <c r="D145">
        <v>7.7</v>
      </c>
    </row>
    <row r="146" spans="1:4">
      <c r="A146" s="54">
        <v>44573</v>
      </c>
      <c r="B146">
        <v>4.95</v>
      </c>
      <c r="C146">
        <v>5.85</v>
      </c>
      <c r="D146">
        <v>7.7</v>
      </c>
    </row>
    <row r="147" spans="1:4">
      <c r="A147" s="54">
        <v>44580</v>
      </c>
      <c r="B147">
        <v>5.15</v>
      </c>
      <c r="C147">
        <v>6.15</v>
      </c>
      <c r="D147">
        <v>8.1</v>
      </c>
    </row>
    <row r="148" spans="1:4">
      <c r="A148" s="54">
        <v>44587</v>
      </c>
      <c r="B148">
        <v>5.15</v>
      </c>
      <c r="C148">
        <v>6.15</v>
      </c>
      <c r="D148">
        <v>8.1</v>
      </c>
    </row>
    <row r="149" spans="1:4">
      <c r="A149" s="54">
        <v>44601</v>
      </c>
      <c r="B149">
        <v>5.28</v>
      </c>
      <c r="C149">
        <v>6.35</v>
      </c>
      <c r="D149">
        <v>8.4499999999999993</v>
      </c>
    </row>
    <row r="150" spans="1:4">
      <c r="A150" s="54">
        <v>44608</v>
      </c>
      <c r="B150">
        <v>5.31</v>
      </c>
      <c r="C150">
        <v>6.39</v>
      </c>
      <c r="D150">
        <v>8.4499999999999993</v>
      </c>
    </row>
    <row r="151" spans="1:4">
      <c r="A151" s="54">
        <v>44615</v>
      </c>
      <c r="B151">
        <v>5.35</v>
      </c>
      <c r="C151">
        <v>6.45</v>
      </c>
      <c r="D151">
        <v>8.5</v>
      </c>
    </row>
    <row r="152" spans="1:4">
      <c r="A152" s="54">
        <v>44622</v>
      </c>
      <c r="B152">
        <v>5.43</v>
      </c>
      <c r="C152">
        <v>6.52</v>
      </c>
      <c r="D152">
        <v>8.6</v>
      </c>
    </row>
    <row r="153" spans="1:4">
      <c r="A153" s="54">
        <v>44629</v>
      </c>
      <c r="B153">
        <v>5.45</v>
      </c>
      <c r="C153">
        <v>6.7</v>
      </c>
      <c r="D153">
        <v>8.85</v>
      </c>
    </row>
    <row r="154" spans="1:4">
      <c r="A154" s="54">
        <v>44636</v>
      </c>
      <c r="B154">
        <v>5.45</v>
      </c>
      <c r="C154">
        <v>6.7</v>
      </c>
      <c r="D154">
        <v>8.85</v>
      </c>
    </row>
    <row r="155" spans="1:4">
      <c r="A155" s="54">
        <v>44643</v>
      </c>
      <c r="B155">
        <v>5.45</v>
      </c>
      <c r="C155">
        <v>6.7</v>
      </c>
      <c r="D155">
        <v>8.85</v>
      </c>
    </row>
    <row r="156" spans="1:4">
      <c r="A156" s="54">
        <v>44650</v>
      </c>
      <c r="B156">
        <v>5.55</v>
      </c>
      <c r="C156">
        <v>6.7</v>
      </c>
      <c r="D156">
        <v>8.85</v>
      </c>
    </row>
    <row r="157" spans="1:4">
      <c r="A157" s="54">
        <v>44657</v>
      </c>
      <c r="B157">
        <v>5.55</v>
      </c>
      <c r="C157">
        <v>6.7</v>
      </c>
      <c r="D157">
        <v>8.9499999999999993</v>
      </c>
    </row>
    <row r="158" spans="1:4">
      <c r="A158" s="54">
        <v>44664</v>
      </c>
      <c r="B158">
        <v>5.67</v>
      </c>
      <c r="C158">
        <v>6.83</v>
      </c>
      <c r="D158">
        <v>9</v>
      </c>
    </row>
    <row r="159" spans="1:4">
      <c r="A159" s="54">
        <v>44671</v>
      </c>
      <c r="B159">
        <v>5.67</v>
      </c>
      <c r="C159">
        <v>6.83</v>
      </c>
      <c r="D159">
        <v>9</v>
      </c>
    </row>
    <row r="160" spans="1:4">
      <c r="A160" s="54">
        <v>44678</v>
      </c>
      <c r="B160">
        <v>5.7</v>
      </c>
      <c r="C160">
        <v>6.85</v>
      </c>
      <c r="D160">
        <v>9.0500000000000007</v>
      </c>
    </row>
    <row r="161" spans="1:4">
      <c r="A161" s="54">
        <v>44692</v>
      </c>
      <c r="B161">
        <v>5.73</v>
      </c>
      <c r="C161">
        <v>6.78</v>
      </c>
      <c r="D161">
        <v>9.1300000000000008</v>
      </c>
    </row>
    <row r="162" spans="1:4">
      <c r="A162" s="54">
        <v>44699</v>
      </c>
      <c r="B162">
        <v>5.73</v>
      </c>
      <c r="C162">
        <v>6.78</v>
      </c>
      <c r="D162">
        <v>9.1300000000000008</v>
      </c>
    </row>
    <row r="163" spans="1:4">
      <c r="A163" s="54">
        <v>44706</v>
      </c>
      <c r="B163">
        <v>5.73</v>
      </c>
      <c r="C163">
        <v>6.78</v>
      </c>
      <c r="D163">
        <v>9.1300000000000008</v>
      </c>
    </row>
    <row r="164" spans="1:4">
      <c r="A164" s="54">
        <v>44713</v>
      </c>
      <c r="B164">
        <v>5.73</v>
      </c>
      <c r="C164">
        <v>6.78</v>
      </c>
      <c r="D164">
        <v>9.1300000000000008</v>
      </c>
    </row>
    <row r="165" spans="1:4">
      <c r="A165" s="54">
        <v>44720</v>
      </c>
      <c r="B165">
        <v>5.73</v>
      </c>
      <c r="C165">
        <v>6.78</v>
      </c>
      <c r="D165">
        <v>9.1300000000000008</v>
      </c>
    </row>
    <row r="166" spans="1:4">
      <c r="A166" s="54">
        <v>44727</v>
      </c>
      <c r="B166">
        <v>5.73</v>
      </c>
      <c r="C166">
        <v>6.78</v>
      </c>
      <c r="D166">
        <v>9.1300000000000008</v>
      </c>
    </row>
    <row r="167" spans="1:4">
      <c r="A167" s="54">
        <v>44734</v>
      </c>
      <c r="B167">
        <v>5.73</v>
      </c>
      <c r="C167">
        <v>6.78</v>
      </c>
      <c r="D167">
        <v>9.1300000000000008</v>
      </c>
    </row>
    <row r="168" spans="1:4">
      <c r="A168" s="54">
        <v>44741</v>
      </c>
      <c r="B168">
        <v>5.73</v>
      </c>
      <c r="C168">
        <v>6.78</v>
      </c>
      <c r="D168">
        <v>9.1300000000000008</v>
      </c>
    </row>
    <row r="169" spans="1:4">
      <c r="A169" s="54">
        <v>44748</v>
      </c>
      <c r="B169">
        <v>6.05</v>
      </c>
      <c r="C169">
        <v>7.28</v>
      </c>
      <c r="D169">
        <v>9.57</v>
      </c>
    </row>
    <row r="170" spans="1:4">
      <c r="A170" s="54">
        <v>44755</v>
      </c>
      <c r="B170">
        <v>6.05</v>
      </c>
      <c r="C170">
        <v>7.28</v>
      </c>
      <c r="D170">
        <v>9.57</v>
      </c>
    </row>
    <row r="171" spans="1:4">
      <c r="A171" s="54">
        <v>44762</v>
      </c>
      <c r="B171">
        <v>6.05</v>
      </c>
      <c r="C171">
        <v>7.28</v>
      </c>
      <c r="D171">
        <v>9.57</v>
      </c>
    </row>
    <row r="172" spans="1:4">
      <c r="A172" s="54">
        <v>44769</v>
      </c>
      <c r="B172">
        <v>6.31</v>
      </c>
      <c r="C172">
        <v>7.58</v>
      </c>
      <c r="D172">
        <v>10.01</v>
      </c>
    </row>
    <row r="173" spans="1:4">
      <c r="A173" s="54">
        <v>44776</v>
      </c>
      <c r="B173">
        <v>6.26</v>
      </c>
      <c r="C173">
        <v>7.52</v>
      </c>
      <c r="D173">
        <v>9.91</v>
      </c>
    </row>
    <row r="174" spans="1:4">
      <c r="A174" s="54">
        <v>44783</v>
      </c>
      <c r="B174">
        <v>6.26</v>
      </c>
      <c r="C174">
        <v>7.52</v>
      </c>
      <c r="D174">
        <v>9.91</v>
      </c>
    </row>
    <row r="175" spans="1:4">
      <c r="A175" s="54">
        <v>44790</v>
      </c>
      <c r="B175">
        <v>6.26</v>
      </c>
      <c r="C175">
        <v>7.52</v>
      </c>
      <c r="D175">
        <v>9.93</v>
      </c>
    </row>
    <row r="176" spans="1:4">
      <c r="A176" s="54">
        <v>44797</v>
      </c>
      <c r="B176">
        <v>6.26</v>
      </c>
      <c r="C176">
        <v>7.52</v>
      </c>
      <c r="D176">
        <v>9.93</v>
      </c>
    </row>
    <row r="177" spans="1:4">
      <c r="A177" s="54">
        <v>44804</v>
      </c>
      <c r="B177">
        <v>6.26</v>
      </c>
      <c r="C177">
        <v>7.52</v>
      </c>
      <c r="D177">
        <v>9.93</v>
      </c>
    </row>
    <row r="178" spans="1:4">
      <c r="A178" s="54">
        <v>44811</v>
      </c>
      <c r="B178">
        <v>6.26</v>
      </c>
      <c r="C178">
        <v>7.52</v>
      </c>
      <c r="D178">
        <v>9.93</v>
      </c>
    </row>
    <row r="179" spans="1:4">
      <c r="A179" s="54">
        <v>44818</v>
      </c>
      <c r="B179">
        <v>6.26</v>
      </c>
      <c r="C179">
        <v>7.52</v>
      </c>
      <c r="D179">
        <v>9.91</v>
      </c>
    </row>
    <row r="180" spans="1:4">
      <c r="A180" s="54">
        <v>44825</v>
      </c>
      <c r="B180">
        <v>6.26</v>
      </c>
      <c r="C180">
        <v>7.52</v>
      </c>
      <c r="D180">
        <v>9.91</v>
      </c>
    </row>
    <row r="181" spans="1:4">
      <c r="A181" s="54">
        <v>44832</v>
      </c>
      <c r="B181">
        <v>6.26</v>
      </c>
      <c r="C181">
        <v>7.52</v>
      </c>
      <c r="D181">
        <v>9.91</v>
      </c>
    </row>
    <row r="182" spans="1:4">
      <c r="A182" s="54">
        <v>44846</v>
      </c>
      <c r="B182">
        <v>6.26</v>
      </c>
      <c r="C182">
        <v>7.52</v>
      </c>
      <c r="D182">
        <v>9.91</v>
      </c>
    </row>
    <row r="183" spans="1:4">
      <c r="A183" s="54">
        <v>44853</v>
      </c>
      <c r="B183">
        <v>6.26</v>
      </c>
      <c r="C183">
        <v>7.52</v>
      </c>
      <c r="D183">
        <v>9.91</v>
      </c>
    </row>
    <row r="184" spans="1:4">
      <c r="A184" s="54">
        <v>44860</v>
      </c>
      <c r="B184">
        <v>6.26</v>
      </c>
      <c r="C184">
        <v>7.52</v>
      </c>
      <c r="D184">
        <v>9.91</v>
      </c>
    </row>
    <row r="185" spans="1:4">
      <c r="A185" s="54">
        <v>44867</v>
      </c>
      <c r="B185">
        <v>6.2</v>
      </c>
      <c r="C185">
        <v>7.46</v>
      </c>
      <c r="D185">
        <v>9.81</v>
      </c>
    </row>
    <row r="186" spans="1:4">
      <c r="A186" s="54">
        <v>44874</v>
      </c>
      <c r="B186">
        <v>6.2</v>
      </c>
      <c r="C186">
        <v>7.46</v>
      </c>
      <c r="D186">
        <v>9.7100000000000009</v>
      </c>
    </row>
    <row r="187" spans="1:4">
      <c r="A187" s="54">
        <v>44881</v>
      </c>
      <c r="B187">
        <v>6.2</v>
      </c>
      <c r="C187">
        <v>7.46</v>
      </c>
      <c r="D187">
        <v>9.7100000000000009</v>
      </c>
    </row>
    <row r="188" spans="1:4">
      <c r="A188" s="54">
        <v>44888</v>
      </c>
      <c r="B188">
        <v>6.17</v>
      </c>
      <c r="C188">
        <v>7.3</v>
      </c>
      <c r="D188">
        <v>9.5500000000000007</v>
      </c>
    </row>
    <row r="189" spans="1:4">
      <c r="A189" s="54">
        <v>44895</v>
      </c>
      <c r="B189">
        <v>6.02</v>
      </c>
      <c r="C189">
        <v>7.11</v>
      </c>
      <c r="D189">
        <v>9.3000000000000007</v>
      </c>
    </row>
    <row r="190" spans="1:4">
      <c r="A190" s="54">
        <v>44902</v>
      </c>
      <c r="B190">
        <v>5.98</v>
      </c>
      <c r="C190">
        <v>6.95</v>
      </c>
      <c r="D190">
        <v>9.06</v>
      </c>
    </row>
    <row r="191" spans="1:4">
      <c r="A191" s="54">
        <v>44909</v>
      </c>
      <c r="B191">
        <v>5.6</v>
      </c>
      <c r="C191">
        <v>6.15</v>
      </c>
      <c r="D191">
        <v>8.1</v>
      </c>
    </row>
    <row r="192" spans="1:4">
      <c r="A192" s="54">
        <v>44916</v>
      </c>
      <c r="B192">
        <v>5.05</v>
      </c>
      <c r="C192">
        <v>5.5</v>
      </c>
      <c r="D192">
        <v>7.2</v>
      </c>
    </row>
    <row r="193" spans="1:4">
      <c r="A193" s="54">
        <v>44923</v>
      </c>
      <c r="B193">
        <v>4.5</v>
      </c>
      <c r="C193">
        <v>4.95</v>
      </c>
      <c r="D193">
        <v>6.7</v>
      </c>
    </row>
    <row r="194" spans="1:4">
      <c r="A194" s="54">
        <v>44930</v>
      </c>
      <c r="C194">
        <v>3.9</v>
      </c>
      <c r="D194">
        <v>5</v>
      </c>
    </row>
    <row r="195" spans="1:4">
      <c r="A195" s="54">
        <v>44937</v>
      </c>
      <c r="C195">
        <v>3.7</v>
      </c>
      <c r="D195">
        <v>4.5999999999999996</v>
      </c>
    </row>
    <row r="196" spans="1:4">
      <c r="A196" s="54">
        <v>44944</v>
      </c>
      <c r="C196">
        <v>4.43</v>
      </c>
      <c r="D196">
        <v>5.78</v>
      </c>
    </row>
    <row r="197" spans="1:4">
      <c r="A197" s="54">
        <v>44958</v>
      </c>
      <c r="C197">
        <v>4.8</v>
      </c>
      <c r="D197">
        <v>6.2</v>
      </c>
    </row>
    <row r="198" spans="1:4">
      <c r="A198" s="54">
        <v>44965</v>
      </c>
      <c r="C198">
        <v>6.22</v>
      </c>
      <c r="D198">
        <v>8.1999999999999993</v>
      </c>
    </row>
    <row r="199" spans="1:4">
      <c r="A199" s="54">
        <v>44972</v>
      </c>
      <c r="C199">
        <v>6.22</v>
      </c>
      <c r="D199">
        <v>8.1999999999999993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data_all</vt:lpstr>
      <vt:lpstr>industry review</vt:lpstr>
      <vt:lpstr>EVA</vt:lpstr>
      <vt:lpstr>PMI</vt:lpstr>
      <vt:lpstr>coal</vt:lpstr>
      <vt:lpstr>nymex</vt:lpstr>
      <vt:lpstr>silicon price by week</vt:lpstr>
      <vt:lpstr>raw material price by week</vt:lpstr>
      <vt:lpstr>wafer price(demand)</vt:lpstr>
      <vt:lpstr>diamond wire</vt:lpstr>
      <vt:lpstr>ppi_china</vt:lpstr>
      <vt:lpstr>multiTimeline_silicon</vt:lpstr>
      <vt:lpstr>multiTimeline_solarpanel</vt:lpstr>
      <vt:lpstr>cpi_China</vt:lpstr>
      <vt:lpstr>FRED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仇坷</dc:creator>
  <cp:lastModifiedBy>仇坷</cp:lastModifiedBy>
  <dcterms:created xsi:type="dcterms:W3CDTF">2015-06-05T18:17:20Z</dcterms:created>
  <dcterms:modified xsi:type="dcterms:W3CDTF">2023-02-23T08:27:45Z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d479152b-a406-46b4-abac-8276ed8570f5</vt:lpwstr>
  </property>
</Properties>
</file>